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66925"/>
  <mc:AlternateContent xmlns:mc="http://schemas.openxmlformats.org/markup-compatibility/2006">
    <mc:Choice Requires="x15">
      <x15ac:absPath xmlns:x15ac="http://schemas.microsoft.com/office/spreadsheetml/2010/11/ac" url="C:\xampp\htdocs\lineoa.admin.netdesignhost.mwz.com\storage\app\public\2022-04\"/>
    </mc:Choice>
  </mc:AlternateContent>
  <xr:revisionPtr revIDLastSave="0" documentId="13_ncr:1_{E765DE2B-9A2E-4D6E-913A-3B168BFBDB2A}" xr6:coauthVersionLast="43" xr6:coauthVersionMax="43" xr10:uidLastSave="{00000000-0000-0000-0000-000000000000}"/>
  <bookViews>
    <workbookView xWindow="-108" yWindow="-108" windowWidth="23256" windowHeight="12576" activeTab="3" xr2:uid="{00000000-000D-0000-FFFF-FFFF00000000}"/>
  </bookViews>
  <sheets>
    <sheet name="KBANK" sheetId="23" r:id="rId1"/>
    <sheet name="BAY" sheetId="24" r:id="rId2"/>
    <sheet name="2c2p" sheetId="25" r:id="rId3"/>
    <sheet name="123" sheetId="26" r:id="rId4"/>
    <sheet name="Mermaid Invoice" sheetId="27" r:id="rId5"/>
  </sheet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X42" i="26" l="1"/>
  <c r="Z42" i="26" s="1"/>
  <c r="AA42" i="26" s="1"/>
  <c r="D2" i="26"/>
  <c r="C2" i="26"/>
  <c r="B2" i="26"/>
  <c r="C2" i="25"/>
  <c r="D2" i="25" s="1"/>
  <c r="D1" i="24"/>
  <c r="W1505" i="23"/>
  <c r="W1504" i="23"/>
  <c r="W1503" i="23"/>
  <c r="W1502" i="23"/>
  <c r="W1501" i="23"/>
  <c r="W1500" i="23"/>
  <c r="W1499" i="23"/>
  <c r="W1498" i="23"/>
  <c r="W1497" i="23"/>
  <c r="W1496" i="23"/>
  <c r="W1495" i="23"/>
  <c r="W1494" i="23"/>
  <c r="W1493" i="23"/>
  <c r="W1492" i="23"/>
  <c r="W1491" i="23"/>
  <c r="W1490" i="23"/>
  <c r="W1489" i="23"/>
  <c r="W1488" i="23"/>
  <c r="W1487" i="23"/>
  <c r="W1486" i="23"/>
  <c r="W1485" i="23"/>
  <c r="W1484" i="23"/>
  <c r="W1483" i="23"/>
  <c r="W1482" i="23"/>
  <c r="W1481" i="23"/>
  <c r="W1480" i="23"/>
  <c r="W1479" i="23"/>
  <c r="W1478" i="23"/>
  <c r="W1477" i="23"/>
  <c r="W1476" i="23"/>
  <c r="W1475" i="23"/>
  <c r="W1474" i="23"/>
  <c r="W1473" i="23"/>
  <c r="W1472" i="23"/>
  <c r="W1471" i="23"/>
  <c r="W1470" i="23"/>
  <c r="W1469" i="23"/>
  <c r="W1468" i="23"/>
  <c r="W1467" i="23"/>
  <c r="W1466" i="23"/>
  <c r="W1465" i="23"/>
  <c r="W1464" i="23"/>
  <c r="W1463" i="23"/>
  <c r="W1462" i="23"/>
  <c r="W1461" i="23"/>
  <c r="W1460" i="23"/>
  <c r="W1459" i="23"/>
  <c r="W1458" i="23"/>
  <c r="W1457" i="23"/>
  <c r="W1456" i="23"/>
  <c r="W1455" i="23"/>
  <c r="W1454" i="23"/>
  <c r="W1453" i="23"/>
  <c r="W1452" i="23"/>
  <c r="W1451" i="23"/>
  <c r="W1450" i="23"/>
  <c r="W1449" i="23"/>
  <c r="W1448" i="23"/>
  <c r="W1447" i="23"/>
  <c r="W1446" i="23"/>
  <c r="W1445" i="23"/>
  <c r="W1444" i="23"/>
  <c r="W1443" i="23"/>
  <c r="W1442" i="23"/>
  <c r="W1441" i="23"/>
  <c r="W1440" i="23"/>
  <c r="W1439" i="23"/>
  <c r="W1438" i="23"/>
  <c r="W1437" i="23"/>
  <c r="W1436" i="23"/>
  <c r="W1435" i="23"/>
  <c r="W1434" i="23"/>
  <c r="W1433" i="23"/>
  <c r="W1432" i="23"/>
  <c r="W1431" i="23"/>
  <c r="W1430" i="23"/>
  <c r="W1429" i="23"/>
  <c r="W1428" i="23"/>
  <c r="W1427" i="23"/>
  <c r="W1426" i="23"/>
  <c r="W1425" i="23"/>
  <c r="W1424" i="23"/>
  <c r="W1423" i="23"/>
  <c r="W1422" i="23"/>
  <c r="W1421" i="23"/>
  <c r="W1420" i="23"/>
  <c r="W1419" i="23"/>
  <c r="W1418" i="23"/>
  <c r="W1417" i="23"/>
  <c r="W1416" i="23"/>
  <c r="W1415" i="23"/>
  <c r="W1414" i="23"/>
  <c r="W1413" i="23"/>
  <c r="W1412" i="23"/>
  <c r="W1411" i="23"/>
  <c r="W1410" i="23"/>
  <c r="W1409" i="23"/>
  <c r="W1408" i="23"/>
  <c r="W1407" i="23"/>
  <c r="W1406" i="23"/>
  <c r="W1405" i="23"/>
  <c r="W1404" i="23"/>
  <c r="W1403" i="23"/>
  <c r="W1402" i="23"/>
  <c r="W1401" i="23"/>
  <c r="W1400" i="23"/>
  <c r="W1399" i="23"/>
  <c r="W1398" i="23"/>
  <c r="W1397" i="23"/>
  <c r="W1396" i="23"/>
  <c r="W1395" i="23"/>
  <c r="W1394" i="23"/>
  <c r="W1393" i="23"/>
  <c r="W1392" i="23"/>
  <c r="W1391" i="23"/>
  <c r="W1390" i="23"/>
  <c r="W1389" i="23"/>
  <c r="W1388" i="23"/>
  <c r="W1387" i="23"/>
  <c r="W1386" i="23"/>
  <c r="W1385" i="23"/>
  <c r="W1384" i="23"/>
  <c r="W1383" i="23"/>
  <c r="W1382" i="23"/>
  <c r="W1381" i="23"/>
  <c r="W1380" i="23"/>
  <c r="W1379" i="23"/>
  <c r="W1378" i="23"/>
  <c r="W1377" i="23"/>
  <c r="W1376" i="23"/>
  <c r="W1375" i="23"/>
  <c r="W1374" i="23"/>
  <c r="W1373" i="23"/>
  <c r="W1372" i="23"/>
  <c r="W1371" i="23"/>
  <c r="W1370" i="23"/>
  <c r="W1369" i="23"/>
  <c r="W1368" i="23"/>
  <c r="W1367" i="23"/>
  <c r="W1366" i="23"/>
  <c r="W1365" i="23"/>
  <c r="W1364" i="23"/>
  <c r="W1363" i="23"/>
  <c r="W1362" i="23"/>
  <c r="W1361" i="23"/>
  <c r="W1360" i="23"/>
  <c r="W1359" i="23"/>
  <c r="W1358" i="23"/>
  <c r="W1357" i="23"/>
  <c r="W1356" i="23"/>
  <c r="W1355" i="23"/>
  <c r="W1354" i="23"/>
  <c r="W1353" i="23"/>
  <c r="W1352" i="23"/>
  <c r="W1351" i="23"/>
  <c r="W1350" i="23"/>
  <c r="W1349" i="23"/>
  <c r="W1348" i="23"/>
  <c r="W1347" i="23"/>
  <c r="W1346" i="23"/>
  <c r="W1345" i="23"/>
  <c r="W1344" i="23"/>
  <c r="W1343" i="23"/>
  <c r="W1342" i="23"/>
  <c r="W1341" i="23"/>
  <c r="W1340" i="23"/>
  <c r="W1339" i="23"/>
  <c r="W1338" i="23"/>
  <c r="W1337" i="23"/>
  <c r="W1336" i="23"/>
  <c r="W1335" i="23"/>
  <c r="W1334" i="23"/>
  <c r="W1333" i="23"/>
  <c r="W1332" i="23"/>
  <c r="W1331" i="23"/>
  <c r="W1330" i="23"/>
  <c r="W1329" i="23"/>
  <c r="W1328" i="23"/>
  <c r="W1327" i="23"/>
  <c r="W1326" i="23"/>
  <c r="W1325" i="23"/>
  <c r="W1324" i="23"/>
  <c r="W1323" i="23"/>
  <c r="W1322" i="23"/>
  <c r="W1321" i="23"/>
  <c r="W1320" i="23"/>
  <c r="W1319" i="23"/>
  <c r="W1318" i="23"/>
  <c r="W1317" i="23"/>
  <c r="W1316" i="23"/>
  <c r="W1315" i="23"/>
  <c r="W1314" i="23"/>
  <c r="W1313" i="23"/>
  <c r="W1312" i="23"/>
  <c r="W1311" i="23"/>
  <c r="W1310" i="23"/>
  <c r="W1309" i="23"/>
  <c r="W1308" i="23"/>
  <c r="W1307" i="23"/>
  <c r="W1306" i="23"/>
  <c r="W1305" i="23"/>
  <c r="W1304" i="23"/>
  <c r="W1303" i="23"/>
  <c r="W1302" i="23"/>
  <c r="W1301" i="23"/>
  <c r="W1300" i="23"/>
  <c r="W1299" i="23"/>
  <c r="W1298" i="23"/>
  <c r="W1297" i="23"/>
  <c r="W1296" i="23"/>
  <c r="W1295" i="23"/>
  <c r="W1294" i="23"/>
  <c r="W1293" i="23"/>
  <c r="W1292" i="23"/>
  <c r="W1291" i="23"/>
  <c r="W1290" i="23"/>
  <c r="W1289" i="23"/>
  <c r="W1288" i="23"/>
  <c r="W1287" i="23"/>
  <c r="W1286" i="23"/>
  <c r="W1285" i="23"/>
  <c r="W1284" i="23"/>
  <c r="W1283" i="23"/>
  <c r="W1282" i="23"/>
  <c r="W1281" i="23"/>
  <c r="W1280" i="23"/>
  <c r="W1279" i="23"/>
  <c r="W1278" i="23"/>
  <c r="W1277" i="23"/>
  <c r="W1276" i="23"/>
  <c r="W1275" i="23"/>
  <c r="W1274" i="23"/>
  <c r="W1273" i="23"/>
  <c r="W1272" i="23"/>
  <c r="W1271" i="23"/>
  <c r="W1270" i="23"/>
  <c r="W1269" i="23"/>
  <c r="W1268" i="23"/>
  <c r="W1267" i="23"/>
  <c r="W1266" i="23"/>
  <c r="W1265" i="23"/>
  <c r="W1264" i="23"/>
  <c r="W1263" i="23"/>
  <c r="W1262" i="23"/>
  <c r="W1261" i="23"/>
  <c r="W1260" i="23"/>
  <c r="W1259" i="23"/>
  <c r="W1258" i="23"/>
  <c r="W1257" i="23"/>
  <c r="W1256" i="23"/>
  <c r="W1255" i="23"/>
  <c r="W1254" i="23"/>
  <c r="W1253" i="23"/>
  <c r="W1252" i="23"/>
  <c r="W1251" i="23"/>
  <c r="W1250" i="23"/>
  <c r="W1249" i="23"/>
  <c r="W1248" i="23"/>
  <c r="W1247" i="23"/>
  <c r="W1246" i="23"/>
  <c r="W1245" i="23"/>
  <c r="W1244" i="23"/>
  <c r="W1243" i="23"/>
  <c r="W1242" i="23"/>
  <c r="W1241" i="23"/>
  <c r="W1240" i="23"/>
  <c r="W1239" i="23"/>
  <c r="W1238" i="23"/>
  <c r="W1237" i="23"/>
  <c r="W1236" i="23"/>
  <c r="W1235" i="23"/>
  <c r="W1234" i="23"/>
  <c r="W1233" i="23"/>
  <c r="W1232" i="23"/>
  <c r="W1231" i="23"/>
  <c r="W1230" i="23"/>
  <c r="W1229" i="23"/>
  <c r="U1217" i="23"/>
  <c r="Z1186" i="23"/>
  <c r="AA1186" i="23" s="1"/>
  <c r="V1186" i="23"/>
  <c r="U1164" i="23"/>
  <c r="U1086" i="23"/>
  <c r="V1079" i="23"/>
  <c r="U983" i="23"/>
  <c r="U981" i="23"/>
  <c r="U979" i="23"/>
  <c r="V955" i="23"/>
  <c r="V954" i="23"/>
  <c r="V895" i="23"/>
  <c r="V672" i="23"/>
  <c r="V661" i="23"/>
  <c r="V519" i="23"/>
  <c r="Z472" i="23"/>
  <c r="AA472" i="23" s="1"/>
  <c r="U353" i="23"/>
  <c r="V328" i="23"/>
  <c r="D1" i="23"/>
</calcChain>
</file>

<file path=xl/sharedStrings.xml><?xml version="1.0" encoding="utf-8"?>
<sst xmlns="http://schemas.openxmlformats.org/spreadsheetml/2006/main" count="45726" uniqueCount="15317">
  <si>
    <t>(1) Bank Name</t>
  </si>
  <si>
    <t>(2) Bank Date</t>
  </si>
  <si>
    <t>(3)Bank Amount</t>
  </si>
  <si>
    <t>(4) Receipt / Tax Invoice Number</t>
  </si>
  <si>
    <t>(5) Reference (Domain Name)</t>
  </si>
  <si>
    <t>(6)Service</t>
  </si>
  <si>
    <t>(7) Department</t>
  </si>
  <si>
    <t>(8)Invoice no.</t>
  </si>
  <si>
    <t>(9) Sales Person ID</t>
  </si>
  <si>
    <t>(10)Date (Activate service)</t>
  </si>
  <si>
    <t>(11) Customer ID</t>
  </si>
  <si>
    <t>(12) Customer Name - Company Name / Personal</t>
  </si>
  <si>
    <t>(13) Customer TAX ID (For company)</t>
  </si>
  <si>
    <t>(13.a)Customer Type</t>
  </si>
  <si>
    <t>(13.b)system</t>
  </si>
  <si>
    <t>(14)Customer Address - For TAX INVOICE</t>
  </si>
  <si>
    <t>(15)Descriptions</t>
  </si>
  <si>
    <t>(16) Period</t>
  </si>
  <si>
    <t>(17) Service Amount (ยอด)</t>
  </si>
  <si>
    <t>(18) Discount</t>
  </si>
  <si>
    <t>(19) Net Amt (Base VAT)</t>
  </si>
  <si>
    <t>(20) VAT 7%</t>
  </si>
  <si>
    <t>(21) WithHolding Tax 3%</t>
  </si>
  <si>
    <t>(22)Total Amt. in receipt</t>
  </si>
  <si>
    <t>(23)Bank Checked</t>
  </si>
  <si>
    <t>(25)SALES COMMENTS</t>
  </si>
  <si>
    <t>(26)contact person</t>
  </si>
  <si>
    <t>(27)Tel</t>
  </si>
  <si>
    <t>(28)Email</t>
  </si>
  <si>
    <t>(29)Customer Address - Postage</t>
  </si>
  <si>
    <t>(30)POSTAGE TYPE</t>
  </si>
  <si>
    <t>(a1)RESPONSE</t>
  </si>
  <si>
    <t>(a5)Number Reference</t>
  </si>
  <si>
    <t xml:space="preserve">(a8) recheck existing W/T </t>
  </si>
  <si>
    <t>(a8)status  WHT</t>
  </si>
  <si>
    <t>Host</t>
  </si>
  <si>
    <t>-</t>
  </si>
  <si>
    <t>Domain</t>
  </si>
  <si>
    <t xml:space="preserve">Shop up </t>
  </si>
  <si>
    <t>Corporate</t>
  </si>
  <si>
    <t>Z.com</t>
  </si>
  <si>
    <t>Nung</t>
  </si>
  <si>
    <t>Done</t>
  </si>
  <si>
    <t>Rank</t>
  </si>
  <si>
    <t>Individual</t>
  </si>
  <si>
    <t>ND</t>
  </si>
  <si>
    <t>Peach</t>
  </si>
  <si>
    <t>Fix77</t>
  </si>
  <si>
    <t>Soft</t>
  </si>
  <si>
    <t>Both</t>
  </si>
  <si>
    <t>View</t>
  </si>
  <si>
    <t>Nid</t>
  </si>
  <si>
    <t>EP</t>
  </si>
  <si>
    <t>Malai</t>
  </si>
  <si>
    <t>Other</t>
  </si>
  <si>
    <t>A</t>
  </si>
  <si>
    <t>Shop Up</t>
  </si>
  <si>
    <t>May Rank</t>
  </si>
  <si>
    <t>Mod</t>
  </si>
  <si>
    <t>SSL</t>
  </si>
  <si>
    <t>ThaiBombmail</t>
  </si>
  <si>
    <t>Vat ( Tax )</t>
  </si>
  <si>
    <t>WHT</t>
  </si>
  <si>
    <t>Z - Cloud</t>
  </si>
  <si>
    <t>Z - Domain</t>
  </si>
  <si>
    <t>Z - Email Hosting</t>
  </si>
  <si>
    <t>Z - Private Hosting</t>
  </si>
  <si>
    <t>Z - Share Hosting</t>
  </si>
  <si>
    <t>Z - ShopupOption</t>
  </si>
  <si>
    <t>Z - Shopup</t>
  </si>
  <si>
    <t>Z - WordPress</t>
  </si>
  <si>
    <t xml:space="preserve"> Z-Smartermail</t>
  </si>
  <si>
    <t>Z - SEO Hosting</t>
  </si>
  <si>
    <t>2C2P</t>
  </si>
  <si>
    <t>Diff</t>
  </si>
  <si>
    <t>Code</t>
  </si>
  <si>
    <t>(14)Customer Address - For TAX INVOICE ??</t>
  </si>
  <si>
    <t>1 Time</t>
  </si>
  <si>
    <t>1 year</t>
  </si>
  <si>
    <t>(24-1)recrod by (Name)</t>
  </si>
  <si>
    <t>(24-2)record date</t>
  </si>
  <si>
    <t xml:space="preserve">WHT Receive date </t>
  </si>
  <si>
    <t>15/3/2022</t>
  </si>
  <si>
    <t>28/3/2022</t>
  </si>
  <si>
    <t>4/3/2022</t>
  </si>
  <si>
    <t>noppadol@ddn.ac.th</t>
  </si>
  <si>
    <t>Cloud-EP</t>
  </si>
  <si>
    <t>IN2202057</t>
  </si>
  <si>
    <t>9</t>
  </si>
  <si>
    <t>EP051</t>
  </si>
  <si>
    <t>โรงเรียนดัดดรุณี</t>
  </si>
  <si>
    <t>0994000118368</t>
  </si>
  <si>
    <t>เลขที่ 144 ถ.มรุพงษ์ ต.หน้าเมือง
อ.เมือง จ.ฉะเชิงเทรา 24000</t>
  </si>
  <si>
    <t>ค่าบริการ Cloud VPS Server [Yearly] - C6 Plan 
Period : 18 February 2022 - 17 February 2023</t>
  </si>
  <si>
    <t>1 Year</t>
  </si>
  <si>
    <t>EP-Pam</t>
  </si>
  <si>
    <t xml:space="preserve">คุณนพดล ศรประสิทธิ์  (ผู้ดำเนินการโปรเจค)
</t>
  </si>
  <si>
    <t xml:space="preserve">
089-402-3379</t>
  </si>
  <si>
    <t>โรงเรียนดัดดรุณี
เลขที่ 144 ถ.มรุพงษ์ ต.หน้าเมือง
อ.เมือง จ.ฉะเชิงเทรา 24000</t>
  </si>
  <si>
    <t>11/3</t>
  </si>
  <si>
    <t>8/3/2022</t>
  </si>
  <si>
    <t>mtpie.com</t>
  </si>
  <si>
    <t>18000</t>
  </si>
  <si>
    <t>7/3/2022</t>
  </si>
  <si>
    <t>8/3</t>
  </si>
  <si>
    <t>9/3/2022</t>
  </si>
  <si>
    <t>บริษัท ไซเฟอร์เมด จำกัด</t>
  </si>
  <si>
    <t>IN2202088</t>
  </si>
  <si>
    <t>80</t>
  </si>
  <si>
    <t>11/3/2022</t>
  </si>
  <si>
    <t xml:space="preserve">SH00198  </t>
  </si>
  <si>
    <t xml:space="preserve">0105544064198  </t>
  </si>
  <si>
    <t>299/156 ถนนวิภาวดีรังสิต แขวงตลาดบางเขน เขตหลักสี่ กรุงเทพมหานคร 10210</t>
  </si>
  <si>
    <t xml:space="preserve">1.ค่าบริการออกแบบและพัฒนาเว็บไซต์ตาม Scope of Work
2.ค่าดูแลรักษาเว็บไซต์ ระยะเวลา 1 ปี
งวดที่ 2 ชำระ 40% </t>
  </si>
  <si>
    <t>10/3/2022</t>
  </si>
  <si>
    <t xml:space="preserve">คุณเดียร์ </t>
  </si>
  <si>
    <t>0922233429</t>
  </si>
  <si>
    <t>korawich.s@d-kan.co.th</t>
  </si>
  <si>
    <t>Z66305101</t>
  </si>
  <si>
    <t>โรงพยาบาลโพธิ์ประทับช้าง</t>
  </si>
  <si>
    <t>pphohospital@gmail.com</t>
  </si>
  <si>
    <t>isupport@fwd.co.th</t>
  </si>
  <si>
    <t>15/3</t>
  </si>
  <si>
    <t>บริษัท ฮุนได มอเตอร์ (ไทยแลนด์) จำกัด (สำนักงานใหญ่)</t>
  </si>
  <si>
    <t>92 ถนนวิภาวดีรังสิต แขวงตลาดบางเขน เขตหลักสี่ กรุงเทพมหานคร 10210</t>
  </si>
  <si>
    <t xml:space="preserve">คุณเอ๋ </t>
  </si>
  <si>
    <t>pratumporn.j@hyundai.co.th</t>
  </si>
  <si>
    <t>18/3</t>
  </si>
  <si>
    <t>1 เดือน</t>
  </si>
  <si>
    <t>EP Pam</t>
  </si>
  <si>
    <t>3 เดือน</t>
  </si>
  <si>
    <t>31/3/2022</t>
  </si>
  <si>
    <t>RE</t>
  </si>
  <si>
    <t>88</t>
  </si>
  <si>
    <t>6 เดือน</t>
  </si>
  <si>
    <t>800</t>
  </si>
  <si>
    <t>Z58742035</t>
  </si>
  <si>
    <t>บริษัท ไทย เอชวัน จำกัด</t>
  </si>
  <si>
    <t>0245554000086</t>
  </si>
  <si>
    <t>370/4 อาคารแฟร์ทาวเวอร์ ชั้น 2 ซอยสุขุมวิท 50 ถนนสุขุมวิท แขวงพระโขนง เขตคลองเตย กรุงเทพมหานคร 10260</t>
  </si>
  <si>
    <t>Surapong Tanjaroen</t>
  </si>
  <si>
    <t>0865075510</t>
  </si>
  <si>
    <t>1800</t>
  </si>
  <si>
    <t>3/3/2022</t>
  </si>
  <si>
    <t>Z-Smartermail</t>
  </si>
  <si>
    <t>exp</t>
  </si>
  <si>
    <t>Z99513616</t>
  </si>
  <si>
    <t>0107537000513</t>
  </si>
  <si>
    <t>3 Year</t>
  </si>
  <si>
    <t xml:space="preserve">luciathailand.com </t>
  </si>
  <si>
    <t xml:space="preserve">Z73545527 </t>
  </si>
  <si>
    <t>บริษัท เดอะ โฟร์ทีน จำกัด (สำนักงานใหญ่)</t>
  </si>
  <si>
    <t>0105558092181</t>
  </si>
  <si>
    <t>12 ซอยเคหะร่มเกล้า 74 แยก 2 แขวงราษฏร์พัฒนา เขตสะพานสูง กรุงเทพมหานคร 10240</t>
  </si>
  <si>
    <t xml:space="preserve">คุณมี่ </t>
  </si>
  <si>
    <t>โทร 094-398-2453</t>
  </si>
  <si>
    <t xml:space="preserve"> lucia14.cosmetics@gmail.com,Ouupp@hotmail.com   </t>
  </si>
  <si>
    <t>3luxstorage.co.th</t>
  </si>
  <si>
    <t>rank892</t>
  </si>
  <si>
    <t>บริษัท  ทรีลักซ์ สโตเรจ แอนด์ อีควิปเม้นท์ จำกัด</t>
  </si>
  <si>
    <t>ที่อยู่ 81/245  หมู่ 12 ตำบล นาป่า  อำเภอ เมืองชลบุรี จังหวัด ชลบุรี 20000</t>
  </si>
  <si>
    <t>14/3/2022</t>
  </si>
  <si>
    <t xml:space="preserve">คุณมนตรี เตียวสกุล    </t>
  </si>
  <si>
    <t>095-3249906</t>
  </si>
  <si>
    <t xml:space="preserve">sales@3luxstorage.co.th </t>
  </si>
  <si>
    <t>Nung 20/3</t>
  </si>
  <si>
    <t>16/3/2022</t>
  </si>
  <si>
    <t>2 Year</t>
  </si>
  <si>
    <t>Z52195461</t>
  </si>
  <si>
    <t xml:space="preserve">บริษัท อาร์เอ็มเค โซลูชั่นส์ จำกัด     </t>
  </si>
  <si>
    <t xml:space="preserve">0205563012873  </t>
  </si>
  <si>
    <t>Z79356977</t>
  </si>
  <si>
    <t>บริษัท ได นิปปอน ปริ้นท์ติ้ง (ประเทศไทย) จำกัด</t>
  </si>
  <si>
    <t>0105556134684</t>
  </si>
  <si>
    <t>610319</t>
  </si>
  <si>
    <t>บริษัท คาเนมัทสุ อิเล็กทรอนิกส์ (ประเทศไทย) จำกัด</t>
  </si>
  <si>
    <t>0105557047947</t>
  </si>
  <si>
    <t>เลขที่ 905 ชั้นที่ 9 เลขที่ 56 ถนน สีลม แขวง สุริยวงศ์ เขต บางรัก จังหวัด กรุงเทพมหานคร 10500</t>
  </si>
  <si>
    <t>3% ค่าฝาก DNS : kel.co.th = 1ปี : 400+vat</t>
  </si>
  <si>
    <t>บริษัท อานาปาน์ พริ้นติ้ง จำกัด</t>
  </si>
  <si>
    <t>3%ต่ออายุบริการ WebHosting Plan M : pscmceramic.com = 1 ปี 3800</t>
  </si>
  <si>
    <t>H1517</t>
  </si>
  <si>
    <t>บริษัท เฮลธี่-ดี จำกัด</t>
  </si>
  <si>
    <t xml:space="preserve">0105560087733  </t>
  </si>
  <si>
    <t>52 ซอยอาคารพิบูลวัฒนา ถนนพระรามที่ 6 แขวงพญาไท พญาไท กรุงเทพมหานคร 10400</t>
  </si>
  <si>
    <t>7% ค่าบริการต่ออายุโดเมน Zero-Cal.com ระยะเวลา 1 ปีค่ะ ค่าบริการ 320</t>
  </si>
  <si>
    <t>luciamakeupthailand.com</t>
  </si>
  <si>
    <t>S2203002</t>
  </si>
  <si>
    <t xml:space="preserve">บริษัท เดอะ โฟร์ทีน จำกัด (สำนักงานใหญ่) </t>
  </si>
  <si>
    <t xml:space="preserve">12 ซอยเคหะร่มเกล้า74 แยก2 แขวงราษฎร์พัฒนา เขตสะพานสูง กรุงเทพมหานคร 10240  </t>
  </si>
  <si>
    <t>ต่ออายุ Shopup แพ็คเกจ Standard 2แถม1ปี=3980 บาท(ลด 1990 จาก 5970 บาท) + หัก ณ ที่ จ่าย 3%</t>
  </si>
  <si>
    <t>1990</t>
  </si>
  <si>
    <t>18/3/2022</t>
  </si>
  <si>
    <t>3 Years</t>
  </si>
  <si>
    <t>9/3</t>
  </si>
  <si>
    <t>17/3/2022</t>
  </si>
  <si>
    <t>21/3/2022</t>
  </si>
  <si>
    <t>091-708-8627</t>
  </si>
  <si>
    <t>mmanichote@hotmail.com,
mmanichote@gmail.com</t>
  </si>
  <si>
    <t>23/3/2022</t>
  </si>
  <si>
    <t>nantachai.in@gmail.com ,contact@thematrixtraining.com</t>
  </si>
  <si>
    <t>H4296</t>
  </si>
  <si>
    <t>บริษัท วินเนอร์เอสเตท เอ็ดดูเคชั่น จำกัด</t>
  </si>
  <si>
    <t>0105554108546</t>
  </si>
  <si>
    <t>3% ต่ออายุโดเมน : winnerestateonline.net = 2 ปี 595x2=1190</t>
  </si>
  <si>
    <t>Z14290541</t>
  </si>
  <si>
    <t xml:space="preserve">สำนักงานกองทุนสนับสนุนการสร้างเสริมสุขภาพ (สสส.) (64-00933)  </t>
  </si>
  <si>
    <t>0994000005377</t>
  </si>
  <si>
    <t>Z77375459</t>
  </si>
  <si>
    <t>บริษัท บอลลูนอาร์ท จำกัด</t>
  </si>
  <si>
    <t>0135536000992</t>
  </si>
  <si>
    <t>289/2 ซอยพัฒนาการ 20 ถนนพัฒนาการ แขวงสวนหลวง เขตสวนหลวง กรุงเทพมหานคร 10250</t>
  </si>
  <si>
    <t>946</t>
  </si>
  <si>
    <t>บริษัท โพลีพลัส พีอาร์ จำกัด</t>
  </si>
  <si>
    <t>0125547003327</t>
  </si>
  <si>
    <t>99 หมู่ที่ 1 ตำบลคลองเกลือ อำเภอปากเกร็ด จังหวัดนนทบุรี 11120</t>
  </si>
  <si>
    <t>7% ต่ออายุโดเมน: polypluspr.com ระยะเวลา 1 ปี = 480+Vat</t>
  </si>
  <si>
    <t>480</t>
  </si>
  <si>
    <t>1000</t>
  </si>
  <si>
    <t>320</t>
  </si>
  <si>
    <t>29/3/2022</t>
  </si>
  <si>
    <t>Z12145719</t>
  </si>
  <si>
    <t>บริษัท ไอดี แม็กซิมั่ม จำกัด</t>
  </si>
  <si>
    <t>0105556104297</t>
  </si>
  <si>
    <t>RE2203111</t>
  </si>
  <si>
    <t xml:space="preserve">  </t>
  </si>
  <si>
    <t>วันที่เอกสารสมบูรณ์</t>
  </si>
  <si>
    <t xml:space="preserve"> </t>
  </si>
  <si>
    <t>Check Invoice-Recipt</t>
  </si>
  <si>
    <t>Checked (GL)</t>
  </si>
  <si>
    <t xml:space="preserve">date </t>
  </si>
  <si>
    <t>TR-KBANK</t>
  </si>
  <si>
    <t>HS22030124</t>
  </si>
  <si>
    <t>novavida.co.th</t>
  </si>
  <si>
    <t>Internet/Mobile SCB</t>
  </si>
  <si>
    <t>From SCB X9361 บริษัท โนวาวิ++</t>
  </si>
  <si>
    <t>1/3/2022</t>
  </si>
  <si>
    <t>Z56376422</t>
  </si>
  <si>
    <t xml:space="preserve">บริษัท โนวาวิด้า (ประเทศไทย) จำกัด   </t>
  </si>
  <si>
    <t xml:space="preserve">0105559154104  </t>
  </si>
  <si>
    <t>7% ต่ออายุโดเมน novavida.co.th ระยะเวลา 1ปี = 800</t>
  </si>
  <si>
    <t>2/3/2022</t>
  </si>
  <si>
    <t>novavida.it@gmail.com</t>
  </si>
  <si>
    <t>4/3</t>
  </si>
  <si>
    <t>7/3</t>
  </si>
  <si>
    <t>10/3</t>
  </si>
  <si>
    <t>HS22030125</t>
  </si>
  <si>
    <t>www.eneosthailand.com</t>
  </si>
  <si>
    <t>Automatic Transfer</t>
  </si>
  <si>
    <t>From SMART MIZUHO X3923 ENEOS (THAILA++</t>
  </si>
  <si>
    <t>Z64171149</t>
  </si>
  <si>
    <t xml:space="preserve">บริษัท เอเนออส (ประเทศไทย) จำกัด       </t>
  </si>
  <si>
    <t xml:space="preserve">0105538008249  </t>
  </si>
  <si>
    <t>3% ค่าบริการเติมเงินเข้า User : nattikakaewlamet@gmail.com จำนวน 7200 บาท 1 ครั้ง + และต่ออายุ Alpha SSL : www.eneosthailand.com 1 ปี 1080 บาท ลด10% ค่าบริการ 7200+1080 = 8280</t>
  </si>
  <si>
    <t>0802284435</t>
  </si>
  <si>
    <t>nattikakaewlamet@gmail.com</t>
  </si>
  <si>
    <t>ลูกค้าตามใบเสร็จ แต่จ่ายเงินขาด10 บาท รอถามเซลล์ // ลูกค้าแจ้งโอนมาแล้วค่ะ วันที่ 17/3</t>
  </si>
  <si>
    <t>17/3</t>
  </si>
  <si>
    <t>30/3</t>
  </si>
  <si>
    <t>HS22030126</t>
  </si>
  <si>
    <t>keishikaidentallab.com</t>
  </si>
  <si>
    <t>K PLUS SME</t>
  </si>
  <si>
    <t>From X3232 COORDINATE SE++</t>
  </si>
  <si>
    <t>Z66819458</t>
  </si>
  <si>
    <t>บริษัท โคออดิเนต เซอร์วิส แอนด์ โซลูชั่นส์ จำกัด</t>
  </si>
  <si>
    <t>0105561021574</t>
  </si>
  <si>
    <t xml:space="preserve">เลขที่ 365 ซอย รามอินทรา 39 แยก 2 ถนน รามอินทรา แขวง ท่าแร้ง เขต บางเขน จังหวัด กรุงเทพมหานคร 10220	</t>
  </si>
  <si>
    <t>7% Renew WebHosting Plan S : keishikaidentallab.com 3Year = 1800*3=5400-20%=4320 + Domain Renewal : keishikaidentallab.com 3Year = 320*3=960 + vat</t>
  </si>
  <si>
    <t xml:space="preserve">
Keerati Peinpadungsit</t>
  </si>
  <si>
    <t>0866448040</t>
  </si>
  <si>
    <t>mail.coorss@gmail.com</t>
  </si>
  <si>
    <t>HS22030127</t>
  </si>
  <si>
    <t>proresearchsurvey.com</t>
  </si>
  <si>
    <t>Internet/Mobile KTB</t>
  </si>
  <si>
    <t>From KTB X4916 MISS.JARUNGJI++</t>
  </si>
  <si>
    <t>Z27613641</t>
  </si>
  <si>
    <t xml:space="preserve">คุณ จรุงจิต สอดส่อง    </t>
  </si>
  <si>
    <r>
      <rPr>
        <sz val="10"/>
        <rFont val="Arial"/>
        <family val="2"/>
      </rPr>
      <t xml:space="preserve">7% ต่ออายุโดเมน </t>
    </r>
    <r>
      <rPr>
        <u/>
        <sz val="10"/>
        <color rgb="FF1155CC"/>
        <rFont val="Arial"/>
        <family val="2"/>
      </rPr>
      <t>proresearchsurvey.com</t>
    </r>
    <r>
      <rPr>
        <sz val="10"/>
        <rFont val="Arial"/>
        <family val="2"/>
      </rPr>
      <t xml:space="preserve"> ระยะเวลา 1 ปี 320</t>
    </r>
  </si>
  <si>
    <t>pamjarungjit@gmail.com</t>
  </si>
  <si>
    <t>HS22030128</t>
  </si>
  <si>
    <t>agtech.co.th</t>
  </si>
  <si>
    <t>K PLUS</t>
  </si>
  <si>
    <t>From X0478 MR. Rakpon Su++</t>
  </si>
  <si>
    <t>Z81555592</t>
  </si>
  <si>
    <t>บริษัท แอดวานซ์ กรีน เทคโนโลยี จำกัด</t>
  </si>
  <si>
    <t>0105558036060</t>
  </si>
  <si>
    <t>23 ซ.โชคชัย 4 ซอย 84 แยก 2-7 ถ.โชคชัย 4 แขวง/เขตลาดพร้าว กรุงเทพฯ 10230</t>
  </si>
  <si>
    <t>7% ต่ออายุ Email hosting E4 + Domain agtech.co.th (ND) ระยะเวลา 1 ปี 3,200+800 = 4,000</t>
  </si>
  <si>
    <t>benzza007@hotmail.com</t>
  </si>
  <si>
    <t>HS22030129</t>
  </si>
  <si>
    <t>rmk-solutions.com</t>
  </si>
  <si>
    <t>From X2279 MR.CHAITHANAN++</t>
  </si>
  <si>
    <t>7% Renew Domain : rmk-solutions.com 1 ปี 320</t>
  </si>
  <si>
    <t>ชำระvat 22 แล้ว /ลำดับ11</t>
  </si>
  <si>
    <t>chaithanan@gmail.com</t>
  </si>
  <si>
    <t>HS22030130</t>
  </si>
  <si>
    <t>sanimals.com</t>
  </si>
  <si>
    <t>From SCB X0200 นางสาว อาทิชา++</t>
  </si>
  <si>
    <t>H4200</t>
  </si>
  <si>
    <t>บริษัท ดีอาร์เอ๊กซ์ คอร์ปอเรชั่น จำกัด</t>
  </si>
  <si>
    <t xml:space="preserve">0105561077189   </t>
  </si>
  <si>
    <t>เลขที่ 1 โชคชัยสี่ ซอย 69 ถนนโชคชัยสี่ แขวงลาดพร้าว เขตลาดพร้าว กรุงเทพฯ 10230</t>
  </si>
  <si>
    <t xml:space="preserve">7% Renew Domain :sanimals.com 1 ปี 320 </t>
  </si>
  <si>
    <t>tietanapon@gmail.com</t>
  </si>
  <si>
    <t>HS22030131</t>
  </si>
  <si>
    <t>petopd.com และ petnapp.com</t>
  </si>
  <si>
    <t>0105561077189</t>
  </si>
  <si>
    <t>7% Renew petopd.com และ petnapp.com 1 ปี 320 *2</t>
  </si>
  <si>
    <t>HS22030129-เงินเพิ่ม</t>
  </si>
  <si>
    <t>HS22030132</t>
  </si>
  <si>
    <t>vcan.co.th</t>
  </si>
  <si>
    <t>From X0179 MR. AKAPOT CH++</t>
  </si>
  <si>
    <t>Z67272210</t>
  </si>
  <si>
    <t>บริษัท วี แคน เทคโนโลยี จำกัด</t>
  </si>
  <si>
    <t>0105551129968</t>
  </si>
  <si>
    <t>888 อาคารเอ็มอีซี ชั้น 15 ถนนบางนา-ตราด แขวงบางนา เขตบางนา กรุงเทพมหานคร 10260</t>
  </si>
  <si>
    <t>3% ค่าบริการต่ออายุ WebHosting Plan S : vcan.co.th ระยะเวลา 1 ปี ค่าบริการ 1800+vat</t>
  </si>
  <si>
    <t>Sumalee Boonpu</t>
  </si>
  <si>
    <t>0818768788</t>
  </si>
  <si>
    <t>vcan@vcan.co.th</t>
  </si>
  <si>
    <t>HS22030133</t>
  </si>
  <si>
    <t>thaiphotoshop.com , bosaengsupply.com</t>
  </si>
  <si>
    <t>From X5859 MR. SMITTHIKO++</t>
  </si>
  <si>
    <t>Z92775538</t>
  </si>
  <si>
    <t xml:space="preserve">คุณ สมิทธิคม อัศวดารา     </t>
  </si>
  <si>
    <t xml:space="preserve">7% ต่ออายุโดเมน thaiphotoshop.com , bosaengsupply.com ระยะเวลา 1 ปี 320+320 = 640 </t>
  </si>
  <si>
    <t>smitthikom@gmail.com</t>
  </si>
  <si>
    <t>HS22030134</t>
  </si>
  <si>
    <t>siamsurety.com</t>
  </si>
  <si>
    <t>Thanon Asok Din Daeng Branch</t>
  </si>
  <si>
    <t>Ref Code K0702894</t>
  </si>
  <si>
    <t>Z44532597</t>
  </si>
  <si>
    <t>บริษัท สยามชัวร์ตี้ จำกัด</t>
  </si>
  <si>
    <t>0105528008343</t>
  </si>
  <si>
    <t>100/49-50 อาคารว่องวานิช บี ชั้น 19 ถนนพระราม 9 แขวงห้วยขวาง เขตห้วยขวาง กรุงเทพมหานคร 10310</t>
  </si>
  <si>
    <t>3% ต่ออายุ WebHosting Plan S : siamsurety.com ระยะเวลา 1 ปี : 1800+vat</t>
  </si>
  <si>
    <t>Siam Surety</t>
  </si>
  <si>
    <t>0922799779</t>
  </si>
  <si>
    <t>siamsurety.act@hotmail.com</t>
  </si>
  <si>
    <t>HS22030135</t>
  </si>
  <si>
    <t>kongsak.com</t>
  </si>
  <si>
    <t>From X8214 MRS. CHALIDA ++</t>
  </si>
  <si>
    <t>Z66865521</t>
  </si>
  <si>
    <t>บริษัท คงศักดิ์เอ็กซเรย์การแพทย์อุตสาหกรรม จำกัด</t>
  </si>
  <si>
    <t>0105529041492</t>
  </si>
  <si>
    <t>212/1 หมู่ 6 ซอยพหลโยธิน 55 ถนนพหลโยธิน แขวงอนุสาวรีย์ เขตบางเขน กรุงเทพมหานคร 10220</t>
  </si>
  <si>
    <t>3% ค่าบริการต่ออายุ WebHosting Plan S : kongsak.com ระยะเวลา 1 ปี ค่าบริการ 1800+vat</t>
  </si>
  <si>
    <t>Chavinvit Thangthongkum</t>
  </si>
  <si>
    <t>025213214</t>
  </si>
  <si>
    <t>admin@kongsak.com</t>
  </si>
  <si>
    <t>HS22030136</t>
  </si>
  <si>
    <t>moresolution.co.th</t>
  </si>
  <si>
    <t>From SCB X6804 นาย สุวิทย์ ส++</t>
  </si>
  <si>
    <t>Z49137237</t>
  </si>
  <si>
    <t>บริษัท มอร์ โซลูชั่น จำกัด</t>
  </si>
  <si>
    <t>0105560032718</t>
  </si>
  <si>
    <t>100/79 ซอยรามคำแหง 94 ถนนรามคำแหง แขวงสะพานสูง เขตสะพานสูง กรุงเทพมหานคร 10240</t>
  </si>
  <si>
    <t>3% ต่ออายุ WebHosting Plan S : moresolution.co.th(1800) + Vat</t>
  </si>
  <si>
    <t>Rungrot Natichanarat</t>
  </si>
  <si>
    <t>02-0836462
0814359115</t>
  </si>
  <si>
    <t>moresolutionth@gmail.com</t>
  </si>
  <si>
    <t>Nung 6/3</t>
  </si>
  <si>
    <t>HS22030137</t>
  </si>
  <si>
    <t>cruset.net</t>
  </si>
  <si>
    <t>Thanon Rama II Branch</t>
  </si>
  <si>
    <t>Ref Code K0734968</t>
  </si>
  <si>
    <t>Z65486161</t>
  </si>
  <si>
    <t>บริษัท ไทย-มีโก้ จำกัด</t>
  </si>
  <si>
    <t xml:space="preserve">0105528030373   </t>
  </si>
  <si>
    <t>2 ซอยท่าข้าม 5 แขวงแสมดำ เขตบางขุนเทียน บางขุนเทียน กรุงเทพมหานคร 10150</t>
  </si>
  <si>
    <t>3% ต่ออายุ Email hosting E1Pro-1GB : cruset.net 1 ปี 1500</t>
  </si>
  <si>
    <t xml:space="preserve">	0812481403</t>
  </si>
  <si>
    <t>it@thai-meko.com</t>
  </si>
  <si>
    <t>HS22030138</t>
  </si>
  <si>
    <t>thai-meko.com</t>
  </si>
  <si>
    <t>3% ต่ออายุ Email hosting E5Pro-5GB : thai-meko.com 1 ปี 5250</t>
  </si>
  <si>
    <t>HS22030139</t>
  </si>
  <si>
    <t>Kondeehub.com</t>
  </si>
  <si>
    <t>From SCB X6848 นางสาว วริษฐา++</t>
  </si>
  <si>
    <t>Z26440542</t>
  </si>
  <si>
    <t>บริษัท พีส ครีเอทีฟ จำกัด</t>
  </si>
  <si>
    <t>0105560037094</t>
  </si>
  <si>
    <t xml:space="preserve">1140 ถนนอ่อนนุช แขวงอ่อนนุช เขตสวนหลวง กรุงเทพมหานคร 10250 </t>
  </si>
  <si>
    <t>3% Renew Web Hosting Plam S : : Kondeehub.com 1 ปี 1,800+vat</t>
  </si>
  <si>
    <t>Arnon Suansamut</t>
  </si>
  <si>
    <t>0881959798
0869084666</t>
  </si>
  <si>
    <t>Kondeehub@gmail.com</t>
  </si>
  <si>
    <t>HS22030140</t>
  </si>
  <si>
    <t>pasrisomtum.com</t>
  </si>
  <si>
    <t>From X7426 MR. ATIPONG P++</t>
  </si>
  <si>
    <t>Z60151217</t>
  </si>
  <si>
    <t>คุณ อธิพงษ์ ปรีหะจินดาสวัสดิ์</t>
  </si>
  <si>
    <t>7% จดโดเมน pasrisomtum.com ระยะเวลา 1 ปี 310</t>
  </si>
  <si>
    <t>pasrisomtum.info@gmail.com</t>
  </si>
  <si>
    <t>HS22030141</t>
  </si>
  <si>
    <t>9promote.com</t>
  </si>
  <si>
    <t>From KTB X1892 SUPAWADEE WAN++</t>
  </si>
  <si>
    <t>Z27088523</t>
  </si>
  <si>
    <t>บริษัท ดีไกด์ครีเอชั่น จำกัด</t>
  </si>
  <si>
    <t>0125560025894</t>
  </si>
  <si>
    <t>62/15 หมู่บ้าน เดอะคัลเลอร์ส พรีเมี่ยม หมู่ที่ 7 ถนนกาญจนาภิเษก-ราชพฤกษ์ ตำบลไทรน้อย อำเภอไทรน้อย จังหวัดนนทบุรี 11150</t>
  </si>
  <si>
    <t>3% ต่ออายุ WebHosting Plan S (1800) + ต่ออายุโดเมน 9promote.com (320) = 2,120+Vat</t>
  </si>
  <si>
    <t>Supawadee Wangyen</t>
  </si>
  <si>
    <t>0923387275</t>
  </si>
  <si>
    <t>tarnnee3@gmail.com</t>
  </si>
  <si>
    <t>HS22030142</t>
  </si>
  <si>
    <t>masterbiotech.co.th</t>
  </si>
  <si>
    <t>Internet/Mobile TTB</t>
  </si>
  <si>
    <t>From TTB X4349 MRS SUPACHADA++</t>
  </si>
  <si>
    <t>Z34859773</t>
  </si>
  <si>
    <t>บริษัท มาสเตอร์ เกษตรไบโอ-เทค จำกัด</t>
  </si>
  <si>
    <t>0105557157131</t>
  </si>
  <si>
    <t>เลขที่ 360/26-27 ถนนนางลิ้นจี่ แขวงช่องนนทรี เขตยานนาวา กรุงเทพมหานคร 10120</t>
  </si>
  <si>
    <t xml:space="preserve">	
7% ต่ออายุโดเมน masterbiotech.co.th 1ปี = 800</t>
  </si>
  <si>
    <t>mkt.mbanongree@gmail.com</t>
  </si>
  <si>
    <t>HS22030143</t>
  </si>
  <si>
    <t>meprom.shop</t>
  </si>
  <si>
    <t>From X1914 MR. MANOP SAI++</t>
  </si>
  <si>
    <t>Z64952640</t>
  </si>
  <si>
    <t>ห้างหุ้นส่วนจำกัด ไอที อินเตอร์เน็ต คอมพิวเตอร์</t>
  </si>
  <si>
    <t>0203543000827</t>
  </si>
  <si>
    <t>59/103 หมู่ที่ 3 ตำบลเสม็ด อำเภอเมืองชลบุรี จังหวัดชลบุรี 20000</t>
  </si>
  <si>
    <t>3% New WH-M : meprom.shop (3,800-10% = 3,420) + vat</t>
  </si>
  <si>
    <t>Manop Saysuwan</t>
  </si>
  <si>
    <t>0899395483</t>
  </si>
  <si>
    <t>manop.itcare@gmail.com</t>
  </si>
  <si>
    <t>HS22030144</t>
  </si>
  <si>
    <t>pkrsci.com</t>
  </si>
  <si>
    <t>From SCB X5448 บริษัท พีเคอา++</t>
  </si>
  <si>
    <t>Z61415240</t>
  </si>
  <si>
    <t>บริษัท พีเคอาร์ ไซเอนซ์ แอนด์ เซอร์วิส จำกัด</t>
  </si>
  <si>
    <t>0125554001415</t>
  </si>
  <si>
    <t>55/123 หมู่บ้านสิทธารมย์ หมู่ที่ 5 ถนนแจ้งวัฒนะ ตำบลปากเกร็ด อำเภอปากเกร็ด จังหวัดนนทบุรี 11120</t>
  </si>
  <si>
    <t>3% ค่าบริการต่ออายุ WH-S2 + pkrsci.com (ND) ระยะเวลา 1 ปีค่ะ ค่าบริการ 3000+480 = 3480+vat</t>
  </si>
  <si>
    <t>Ravilai Rattanasinchai</t>
  </si>
  <si>
    <t>0853658235</t>
  </si>
  <si>
    <t xml:space="preserve">   support_pkrscience@hotmail.com</t>
  </si>
  <si>
    <t>JV2203013-HS22021686</t>
  </si>
  <si>
    <t>HS22021686</t>
  </si>
  <si>
    <t>From X8923 MS. MATTAREEY++</t>
  </si>
  <si>
    <t>ค่าธรรมเนียม = HS22021686</t>
  </si>
  <si>
    <t>23/3</t>
  </si>
  <si>
    <t>RE2203001</t>
  </si>
  <si>
    <t>ctrueshop.com/บอดี้สูท.php</t>
  </si>
  <si>
    <t>K-Cyber Banking</t>
  </si>
  <si>
    <t>From X7764 WANAJI (THAIL++</t>
  </si>
  <si>
    <t>IN2203008</t>
  </si>
  <si>
    <t>rank1233</t>
  </si>
  <si>
    <t>บริษัท วานาจิ (ประเทศไทย) จำกัด สำนักงานใหญ่</t>
  </si>
  <si>
    <t>0125557015361</t>
  </si>
  <si>
    <t xml:space="preserve">ที่อยู่ 79 ซ.ติวานนท์ 41 ต.ท่าทราย อ.เมืองนนทบุรี จ.นนทบุรี 11000  </t>
  </si>
  <si>
    <t>ค่าบริการทำอันดับในGoogle.co.th TOP 5 ยอด 100 % เมื่อเริ่มดำเนินการ  kw :1.บอดี้สูท</t>
  </si>
  <si>
    <t xml:space="preserve">คุณเมธาวี มณีโชติ       </t>
  </si>
  <si>
    <t>20/3</t>
  </si>
  <si>
    <t>24/3</t>
  </si>
  <si>
    <t>RE2203002</t>
  </si>
  <si>
    <t>ctrueshop.com /ชุดนอนคนอ้วน.php</t>
  </si>
  <si>
    <t>IN2203009</t>
  </si>
  <si>
    <t>ค่าบริการทำอันดับในGoogle.co.th TOP 5 ยอด 100 % เมื่อเริ่มดำเนินการ  kw :1.ชุดนอนคนอ้วน</t>
  </si>
  <si>
    <t>HS22030147</t>
  </si>
  <si>
    <t>tccom.co.th</t>
  </si>
  <si>
    <t>Internet/Mobile BBL</t>
  </si>
  <si>
    <t>From BBL X2111 MR SUVICHA WO++</t>
  </si>
  <si>
    <t>Z28534535</t>
  </si>
  <si>
    <t>บริษัท ที.ซี. เรดิโอ แอนด์ คอมมิวนิเคชั่น จำกัด</t>
  </si>
  <si>
    <t>0105534114681</t>
  </si>
  <si>
    <t>44/4-5 ซอยสุขุมวิท 46 แขวงพระโขนง เขตคลองเตย กรุงเทพมหานคร 10110</t>
  </si>
  <si>
    <t xml:space="preserve">3% เปิดบริการ Alpha Wildcard SSL : โดเมน *.tccom.co.th ระยะเลา 1ปี (4500บาท) 10% = 4050บาท // vat </t>
  </si>
  <si>
    <t>suvicha wongsasathian</t>
  </si>
  <si>
    <t>0896697978</t>
  </si>
  <si>
    <t>suvicha@icloud.com</t>
  </si>
  <si>
    <t>HS22030148</t>
  </si>
  <si>
    <t>babygift.co.th</t>
  </si>
  <si>
    <t>Thanon Lat Ya Branch</t>
  </si>
  <si>
    <t>Ref Code K0291081</t>
  </si>
  <si>
    <t>Z98527009</t>
  </si>
  <si>
    <t>บริษัท เบบี้ กิ๊ฟ (ไทยแลนด์) จำกัด</t>
  </si>
  <si>
    <t>0105552030981</t>
  </si>
  <si>
    <t>21/3 ถนนกรุงธนบุรี แขวงคลองต้นไทร เขตคลองสาน กรุงเทพมหานคร 10600</t>
  </si>
  <si>
    <t>3% จดโดเมน babygift.co.th (640+800 = 1440) + Vat</t>
  </si>
  <si>
    <t>2 Years</t>
  </si>
  <si>
    <t>เมธิรา สง่าเมือง</t>
  </si>
  <si>
    <t>0952478357</t>
  </si>
  <si>
    <t>itsupport@babygiftthailand.com,apsup@babygiftthailand.com</t>
  </si>
  <si>
    <t>29/3</t>
  </si>
  <si>
    <t>HS22030149</t>
  </si>
  <si>
    <t>newskythai.co.th</t>
  </si>
  <si>
    <t xml:space="preserve">Z-Smartermail </t>
  </si>
  <si>
    <t>From SCB X8026 บริษัท นิวสกา++</t>
  </si>
  <si>
    <t>Z88958191</t>
  </si>
  <si>
    <t>บริษัท นิวสกาย เอ็นเนอร์จี (ประเทศไทย) จำกัด</t>
  </si>
  <si>
    <t xml:space="preserve">0105558177313 </t>
  </si>
  <si>
    <t>127/15 อาคารปัญจธานี ชั้น12 ถนนนนทรี แขวงช่องนนทรี เขตยานนาวา กรุงเทพมหานคร 10120</t>
  </si>
  <si>
    <t>3% ค่าบริการต่ออายุ Email Plan E8 : newskythai.co.th ระยะเวลา 1 ปีค่ะ ค่าบริการ 15000+vat</t>
  </si>
  <si>
    <t>Haripong Eiammode</t>
  </si>
  <si>
    <t>0-2294-8355
0840908159</t>
  </si>
  <si>
    <t>haripong.i@gmail.com</t>
  </si>
  <si>
    <t>31/3</t>
  </si>
  <si>
    <t>HS22030150</t>
  </si>
  <si>
    <t>blacklistagent.com</t>
  </si>
  <si>
    <t>Internet/Mobile BAY</t>
  </si>
  <si>
    <t>From BAY X9883 A N C BROKE++</t>
  </si>
  <si>
    <t>47876</t>
  </si>
  <si>
    <t>บริษัท เอ เอ็น ซี โบรกเกอร์เรจ จำกัด</t>
  </si>
  <si>
    <t>0105550030194</t>
  </si>
  <si>
    <t>126/5 ถนนสิรินธร แขวงบางพลัด เขตบางพลัด กรุงเทพมหานคร 10700</t>
  </si>
  <si>
    <t xml:space="preserve">3% ต่ออายุโดเมน blacklistagent.com (ND) ระยะเวลา 1 ปี : 480+vat </t>
  </si>
  <si>
    <t>chutipon phasukdee</t>
  </si>
  <si>
    <t>0814040008</t>
  </si>
  <si>
    <t>it.ancbroker@gmail.com</t>
  </si>
  <si>
    <t>HS22030151</t>
  </si>
  <si>
    <t>nabhadol.com</t>
  </si>
  <si>
    <t>From BBL X8046 NIKHOM PHROMK++</t>
  </si>
  <si>
    <t>Z23842245</t>
  </si>
  <si>
    <t>K. Nikhom Promkajin</t>
  </si>
  <si>
    <t>7% ต่ออายุ WebHosting S + nabhadol.com 1ปี = 1800+320+vat</t>
  </si>
  <si>
    <t>tele_eng@hotmail.com</t>
  </si>
  <si>
    <t>HS22030152</t>
  </si>
  <si>
    <t>rancosmeticofficial.com</t>
  </si>
  <si>
    <t>From KTB X3808 MISSVICHAYA K++</t>
  </si>
  <si>
    <t>Z53671722</t>
  </si>
  <si>
    <t>บริษัท ลอง 88 จำกัด</t>
  </si>
  <si>
    <t>0115559013730</t>
  </si>
  <si>
    <t>191/1 หมู่ที่ 11 ตำบลบางภาษี อำเภอบางเลน จังหวัดนครปฐม 73130</t>
  </si>
  <si>
    <t>7% Alpha SSL: Alpha SSL rancosmeticofficial.com 1ปี 1200+Vat</t>
  </si>
  <si>
    <t>rancosmeticweb@gmail.com</t>
  </si>
  <si>
    <t>14/3</t>
  </si>
  <si>
    <t>RE2203005</t>
  </si>
  <si>
    <t>tpce.co.th/</t>
  </si>
  <si>
    <t>From KTB X6515 THONG PHAN CH++</t>
  </si>
  <si>
    <t>IN2202063</t>
  </si>
  <si>
    <t>rank160</t>
  </si>
  <si>
    <t xml:space="preserve">บริษัท ทองพันช่าง อิเล็คทริค จำกัด </t>
  </si>
  <si>
    <t>0105557031480</t>
  </si>
  <si>
    <t>555/45  ถนนสรงประภา  แขวงดอนเมือง  เขตดอนเมือง  กรุงเทพมหานคร 10210</t>
  </si>
  <si>
    <t xml:space="preserve">ค่าบริการรักษาอันดับในGoogle.co.th TOP 5 ยอด 50 % รักษาเดือนที่ 1-6  kw :1.gutor   </t>
  </si>
  <si>
    <t>12 เดือน</t>
  </si>
  <si>
    <t>คุณขวัญ</t>
  </si>
  <si>
    <t>02-939-4441 ,088-8720678</t>
  </si>
  <si>
    <t xml:space="preserve">admin@thongphanchangelectric.com,
admin@tpce.co.th,tawi.oil@tpce.co.th    </t>
  </si>
  <si>
    <t>22/3</t>
  </si>
  <si>
    <t>HS22030154</t>
  </si>
  <si>
    <t>pana.coffee</t>
  </si>
  <si>
    <t>From SCB X6320 นางสาว เกษริน++</t>
  </si>
  <si>
    <t>Z87061166</t>
  </si>
  <si>
    <t>บริษัท พานาคอฟฟี่ จำกัด</t>
  </si>
  <si>
    <t xml:space="preserve">0105559066671 </t>
  </si>
  <si>
    <t>เลขที่ 77 หมู่ที่ 8 ตำบลลวงเหนือ อำเภอดอยสะเก็ด จังหวัดเชียงใหม่  50220</t>
  </si>
  <si>
    <t>7% ย้ายโดเมนและต่ออายุ pana.coffee ระยะเวลา 1 ปี 810</t>
  </si>
  <si>
    <t>ict@panacoffeethailand.com</t>
  </si>
  <si>
    <t>RE2203006</t>
  </si>
  <si>
    <r>
      <rPr>
        <u/>
        <sz val="11"/>
        <color rgb="FF1155CC"/>
        <rFont val="Calibri, sans-serif"/>
      </rPr>
      <t>casalenathailand.com/th</t>
    </r>
    <r>
      <rPr>
        <sz val="11"/>
        <color rgb="FF000000"/>
        <rFont val="Calibri, sans-serif"/>
      </rPr>
      <t>h</t>
    </r>
  </si>
  <si>
    <t>From X9017 MR. PHIT SERM++</t>
  </si>
  <si>
    <t>IN2203007</t>
  </si>
  <si>
    <t>r029</t>
  </si>
  <si>
    <t>คุณกาญจนาภรณ์ พิชิตชัยรุ่ง</t>
  </si>
  <si>
    <t>"เลขที่ 5/353-4 หมู่บ้านประชานิเวศน์ 2 ถ.สามัคคี 65 
ต.บางตลาด อ.ปากเกร็ด  จ.นนทบุรี 11120"</t>
  </si>
  <si>
    <t>ค่าบริการรักษาอันดับในGoogle.co.th TOP 10 ยอด 100 % รักษาเดือนที่ 1-3  kw : 1.ชุดจีน</t>
  </si>
  <si>
    <t xml:space="preserve">คุณต้อย  </t>
  </si>
  <si>
    <t xml:space="preserve">081-8047269  </t>
  </si>
  <si>
    <t xml:space="preserve">tioy_k@hotmail.com </t>
  </si>
  <si>
    <t>RE2203007</t>
  </si>
  <si>
    <t>casalenathailand.com/th</t>
  </si>
  <si>
    <t>IN2203006</t>
  </si>
  <si>
    <t>เลขที่ 5/353-4 หมู่บ้านประชานิเวศน์ 2 ถ.สามัคคี 65 
ต.บางตลาด อ.ปากเกร็ด  จ.นนทบุรี 11120</t>
  </si>
  <si>
    <t>ค่าบริการรักษาอันดับในGoogle.co.th TOP 10 ยอด 100 % รักษาเดือนที่ 1-3  kw : 1.ชุดญี่ปุ่น</t>
  </si>
  <si>
    <t>HS22030157</t>
  </si>
  <si>
    <t>member.ttaa.or.th</t>
  </si>
  <si>
    <t>From X8094 MR. CHANOND ++</t>
  </si>
  <si>
    <t>Z91178157</t>
  </si>
  <si>
    <t>บริษัท วีเอเบิ้ลทู จำกัด</t>
  </si>
  <si>
    <t>0105560046336</t>
  </si>
  <si>
    <t>408/87 อาคารพหลโยธินเพลส ชั้นที่ 20 ถนนพหลโยธิน แขวงสามเสนใน เขตพญาไท กรุงเทพมหานคร 10400</t>
  </si>
  <si>
    <t>3% เปิดใหม่ AlphaSSL : member.ttaa.or.th 1 ปี 1200 บาท + vat</t>
  </si>
  <si>
    <t>026190241
0870878338</t>
  </si>
  <si>
    <t>patcharee.nin9@gmail.com</t>
  </si>
  <si>
    <t>HS22030158</t>
  </si>
  <si>
    <t>rewa-innovation.com</t>
  </si>
  <si>
    <t>From SCB X2940 นางสาว จิรประ++</t>
  </si>
  <si>
    <t>Z16062476</t>
  </si>
  <si>
    <t>บริษัท รีวา อินโนเวชั่น (ประเทศไทย) จำกัด</t>
  </si>
  <si>
    <t>0105557053301</t>
  </si>
  <si>
    <t>1 ซอยนาคนิวาส 47 ถนนนาคนิวาส แขวงลาดพร้าว เขตลาดพร้าว กรุงเทพมหานคร 10230</t>
  </si>
  <si>
    <t>3% ต่ออายุบริการ Web Hosting Plan M : rewa-innovation.com ระยะเวลา 1ปี = 3800 // ต่ออายุ StaticIP ระยะเวลา 1ปี = 1200 // vat</t>
  </si>
  <si>
    <t>Vanlop Ninkhuha</t>
  </si>
  <si>
    <t>0616245147</t>
  </si>
  <si>
    <t>vanlop.n@gmail.com</t>
  </si>
  <si>
    <t>HS22030159</t>
  </si>
  <si>
    <t>ตลาดไทย.com และ Pra84000.com</t>
  </si>
  <si>
    <t>From SMART SCB X5395 ID DRIVES CO.++</t>
  </si>
  <si>
    <t>Z97620262</t>
  </si>
  <si>
    <t>บริษัท ไอดีไดรฟ์ จำกัด</t>
  </si>
  <si>
    <t xml:space="preserve">0405536000531 </t>
  </si>
  <si>
    <t>เลขที่ 200/222 หมู่ที่ 2 ถนน ชัยพฤกษ์ ตำบล/แขวง ในเมือง เมืองขอนแก่น ขอนแก่น 40000</t>
  </si>
  <si>
    <t>7% จดโดเมน ตลาดไทย.com และ Pra84000.com ระยะเวลา 1 ปี : 310+310= 620</t>
  </si>
  <si>
    <t>itservices@iddrives.co.th</t>
  </si>
  <si>
    <t>HS22030160</t>
  </si>
  <si>
    <t>baan-d.com บ้านดี.com</t>
  </si>
  <si>
    <t>From X4123 MR. PUMIPAT T++</t>
  </si>
  <si>
    <t>H7415</t>
  </si>
  <si>
    <t>K. Jho JoJho</t>
  </si>
  <si>
    <t>7% ต่ออายุโดเมน : baan-d.com บ้านดี.com = 1 ปี 960+vat</t>
  </si>
  <si>
    <t>jojho777@gmail.com</t>
  </si>
  <si>
    <t>HS22030161</t>
  </si>
  <si>
    <t>ohi-hc.com</t>
  </si>
  <si>
    <t>Bang Yikhan Branch</t>
  </si>
  <si>
    <t>Ref Code K0716485</t>
  </si>
  <si>
    <t>Z46254759</t>
  </si>
  <si>
    <t>บริษัท อุยเฮง อินเตอร์เนชั่นแนล เฮลท์แคร์ จำกัด</t>
  </si>
  <si>
    <t xml:space="preserve">0105512004572 </t>
  </si>
  <si>
    <t>46,46/2 ซอยจรัญสนิทวงศ์ 40 ถนนจรัญสนิทวงศ์ แขวงบางยี่ขัน เขตบางพลัด กรุงเทพมหานคร 10700</t>
  </si>
  <si>
    <t>3% ต่ออายุ PrivateHosting Additional IP Address 1 : ohi-hc.com 1 ปี 1200</t>
  </si>
  <si>
    <t>ตามที่ได้ลูกค้าได้ชำระค่าบริการ 7% ต่ออายุ PrivateHosting Additional IP Address 1 : ohi-hc.com 1 ปี (1200) ยอดเงิน 1,284 บาท ชำระผ่าน kbank เมื่อ 2022-03-01 ตามเลขที่ใบเสร็จ HS22030161 นั้น
ซึ่งลูกค้าประสงค์ขอหักภาษี ณ ที่จ่ายย้อนหลัง 3%
ยอดเงินที่สามารถขอคืนได้ 36 บาท</t>
  </si>
  <si>
    <t>it-support@ohi-hc.com</t>
  </si>
  <si>
    <t>HS22032088/HS21122126 เงินเพิ่ม</t>
  </si>
  <si>
    <t>bpicec.ac.th</t>
  </si>
  <si>
    <t>From X1255 MS. CHARUNEE ++</t>
  </si>
  <si>
    <t xml:space="preserve">ค่าธรรมเนียม = HS21122126 </t>
  </si>
  <si>
    <t>**0622297862 จารุนี ตามใบเสร็จ 11/3</t>
  </si>
  <si>
    <t>HS22030163</t>
  </si>
  <si>
    <t>sigmamachinery.co.th</t>
  </si>
  <si>
    <t>From BBL X0030 MR CEDRIC MAR++</t>
  </si>
  <si>
    <t>Z83703659</t>
  </si>
  <si>
    <t>บริษัท ซิกม่า แมชชีนเนอร์รี่ จำกัด</t>
  </si>
  <si>
    <t xml:space="preserve">0105562034696   </t>
  </si>
  <si>
    <t>700/70 รีเจ้นท์ศรีนครินทร์ ทาวเวอร์ ตึก เอ ชั้นที่ 4 ถนนศรีนครินทร์ แขวงพัฒนาการ เขตสวนหลวง กรุงเทพมหานคร 10250</t>
  </si>
  <si>
    <t>7% ต่ออายุโดเมน sigmamachinery.co.th 1 ปี 800</t>
  </si>
  <si>
    <t>sales@sigmamachinery.co.th</t>
  </si>
  <si>
    <t>RE2203008</t>
  </si>
  <si>
    <t>sirataslegal.com</t>
  </si>
  <si>
    <t>Internet/Mobile GSB</t>
  </si>
  <si>
    <t>From GSB X7885 นาย ธนทัต มฤค++</t>
  </si>
  <si>
    <t>IN2202061</t>
  </si>
  <si>
    <t>rank1142</t>
  </si>
  <si>
    <t>คุณธนทัต มฤคสนธิ</t>
  </si>
  <si>
    <t>260 ถ.พระราม9 เขตห้วยขวาง แขวงห้วยขวาง กรุงเทพมหานคร 10310</t>
  </si>
  <si>
    <t>ค่าบริการทำอันดับในGoogle.co.th Top 5 ยอด 25 % เมื่อติด TOP 10 kw :1.ปรึกษากฎหมาย</t>
  </si>
  <si>
    <t xml:space="preserve">คุุณเชษ   </t>
  </si>
  <si>
    <t>083-084-4445</t>
  </si>
  <si>
    <t>sirataslegal@gmail.com</t>
  </si>
  <si>
    <t>HS22030165</t>
  </si>
  <si>
    <t>metallineinter.com</t>
  </si>
  <si>
    <t>From X0652 MRS. PAKAMON ++</t>
  </si>
  <si>
    <t>Z15919314</t>
  </si>
  <si>
    <t xml:space="preserve">บริษัท เมททอลไลน์ อินเตอร์เนชั่นแนล จำกัด   </t>
  </si>
  <si>
    <t>0105539088751</t>
  </si>
  <si>
    <t>7% ต่ออายุโดเมน metallineinter.com 2ปี 320x2=640</t>
  </si>
  <si>
    <t>admin@metallineinter.com</t>
  </si>
  <si>
    <t>HS22030166</t>
  </si>
  <si>
    <t>benleymedia9021@gmail.com</t>
  </si>
  <si>
    <t>From X2948 MS. SAREENA ++</t>
  </si>
  <si>
    <t>Z51106383</t>
  </si>
  <si>
    <t xml:space="preserve">คุณ กีรติ ศรีกัลยกร   </t>
  </si>
  <si>
    <t>33/4 อาคารเดอะไนน์ ทาวเวอร์ แกรนด์ พระราม9 TNB04-05 ชั้น14 ถ.พระราม 9 แขวงห้วยขวาง เขตห้วยขวาง กรุงเทพฯ 10310</t>
  </si>
  <si>
    <t>7% เติมเงินเข้าระบบ User : benleymedia9021@gmail.com VPS 2GB/2Core (DLT01413710) =1,710  VPSBackup (DLT01413712) =146</t>
  </si>
  <si>
    <t>1 time</t>
  </si>
  <si>
    <t xml:space="preserve">	benleymedia9021@gmail.com</t>
  </si>
  <si>
    <t>HS22030167</t>
  </si>
  <si>
    <t>425store.com</t>
  </si>
  <si>
    <t>From BBL X4242 MR KUMPANART ++</t>
  </si>
  <si>
    <t>Z86645905</t>
  </si>
  <si>
    <t xml:space="preserve">คุณ กัมปนาท ตัณฑลีลา </t>
  </si>
  <si>
    <t>Exp</t>
  </si>
  <si>
    <t>7% ต่ออายุ WebHosting Plan S + Domain : 425store.com ระยะเวลา 1 ปี : 1800+320=2120+vat</t>
  </si>
  <si>
    <t>thepsombat@hotmail.com</t>
  </si>
  <si>
    <t>HS22030168</t>
  </si>
  <si>
    <t>css2u.com</t>
  </si>
  <si>
    <t>From X4486 COMPUTECH SYS++</t>
  </si>
  <si>
    <t>Z76118181</t>
  </si>
  <si>
    <t>บริษัท คอมพิวเทค ซิสเต็ม โซลูชั่นส์ จำกัด</t>
  </si>
  <si>
    <t xml:space="preserve">0215562006471  </t>
  </si>
  <si>
    <t>7% ต่ออายุโดเมน css2u.com ระยะเวลา 3 ปี : 320x3=960</t>
  </si>
  <si>
    <t>chonlaphat.s@css2u.com</t>
  </si>
  <si>
    <t>HS22030169</t>
  </si>
  <si>
    <t>foodplus99.com</t>
  </si>
  <si>
    <t>From X1261 MR. TEERAYUT ++</t>
  </si>
  <si>
    <t>Z77546018</t>
  </si>
  <si>
    <t xml:space="preserve">บริษัท ฟูดส์พลัส 99 จำกัด        </t>
  </si>
  <si>
    <t xml:space="preserve">0105554063879  </t>
  </si>
  <si>
    <t>3% ต่ออายุ Email Host E2 : Foodplus99.com 1ปี 1800</t>
  </si>
  <si>
    <t>0879976493</t>
  </si>
  <si>
    <t xml:space="preserve">	logistics@foodplus99.com</t>
  </si>
  <si>
    <t>HS22030170</t>
  </si>
  <si>
    <t>rianthongbangkok.com</t>
  </si>
  <si>
    <t>From KTB X9507 MR.PREEDA BUR++</t>
  </si>
  <si>
    <t>H7414</t>
  </si>
  <si>
    <t>ห้างหุ้นส่วนสามัญนิติบุคคล นาฬิกาเหรียญทอง</t>
  </si>
  <si>
    <t>0102501000179</t>
  </si>
  <si>
    <t>20-22 ถนนผดุงด้าว แขวงสัมพันธวงศ์ เขตสัมพันธวงศ์ กรุงเทพมหานคร 10100</t>
  </si>
  <si>
    <t>7% ต่ออายุโดเมน rianthongbangkok.com 1ปี 480 + VAT</t>
  </si>
  <si>
    <t>boyd.rianthong@gmail.com</t>
  </si>
  <si>
    <t>HS22030171</t>
  </si>
  <si>
    <t>mymicrobiome.co.th</t>
  </si>
  <si>
    <t>From SCB X3756 นางสาว อภิรดี++</t>
  </si>
  <si>
    <t>Z20100958</t>
  </si>
  <si>
    <t>บริษัท มาย ไมโครไบโอม (ประเทศไทย) จำกัด</t>
  </si>
  <si>
    <t>0105562094354</t>
  </si>
  <si>
    <t>152 อาคารชาร์เตอร์สแควร์ ชั้นที่ 16 ห้องเลขที่ 16-02ฺB ถนนสาทรเหนือ แขวงสีลม เขตบางรัก กรุงเทพมหานคร 10500</t>
  </si>
  <si>
    <t>3% ต่ออายุ WebHost Plan S : mymicrobiome.co.th 1ปี 1800 + VAT</t>
  </si>
  <si>
    <t>บริษัท มาย ไมโครไบโอม (ประเทศไทย) จำกัด (สำนักงานใหญ่)</t>
  </si>
  <si>
    <t>0953289265
0632324239</t>
  </si>
  <si>
    <t>annie.pipadee@gmail.com</t>
  </si>
  <si>
    <t>HS22030172</t>
  </si>
  <si>
    <t>msroyal-online.com</t>
  </si>
  <si>
    <t>From X2414 NONGLUK KAMNE++</t>
  </si>
  <si>
    <t>Z56020862</t>
  </si>
  <si>
    <t>บริษัท เอ็ม.เอส.รอยัล อะแควเรียม จำกัด</t>
  </si>
  <si>
    <t xml:space="preserve">0105546053321 </t>
  </si>
  <si>
    <t>เลขที่ 344 ซอยโชคชัยจงจำเริญ, ถนนพระรามที่3 , บางโพงพาง, ยานนาวา, กรุงเทพมหานคร 10120</t>
  </si>
  <si>
    <t>7% ต่ออายุโดเมน msroyal-online.com 1ปี 320</t>
  </si>
  <si>
    <t xml:space="preserve">	msroyal.online@gmail.com</t>
  </si>
  <si>
    <t>14/3 // ส่งใหม่ พร้อมประทับตรา</t>
  </si>
  <si>
    <t>HS22030173</t>
  </si>
  <si>
    <t>dr-mokan.com</t>
  </si>
  <si>
    <t>From BAY X6337 PIYA RUNGRU++</t>
  </si>
  <si>
    <t>Z72621719</t>
  </si>
  <si>
    <t xml:space="preserve">คุุณ สุนิดา ยุทธโยธิน   </t>
  </si>
  <si>
    <t xml:space="preserve">7% ต่ออายุ Web hosting plan s 3 ปี 1800x3=5400-1080 = 4320 + dr-mokan.com ระยะเวลา 3 ปี  + 320x2=960 = 5,280 </t>
  </si>
  <si>
    <t>3 year</t>
  </si>
  <si>
    <t xml:space="preserve">	hotline.doctors@gmail.com</t>
  </si>
  <si>
    <t>HS22030174</t>
  </si>
  <si>
    <t>pharmplc.com</t>
  </si>
  <si>
    <t>From SCB X7651 นางสาว พรรธน์++</t>
  </si>
  <si>
    <t>Z54558818</t>
  </si>
  <si>
    <t>บริษัท การแพทย์สยาม จำกัด</t>
  </si>
  <si>
    <t xml:space="preserve">0105513003626   </t>
  </si>
  <si>
    <t>7% ต่ออายุโดเมน pharmplc.com 1ปี 320</t>
  </si>
  <si>
    <t>pharmacycc4@gmail.com</t>
  </si>
  <si>
    <t>HS22030175</t>
  </si>
  <si>
    <t>fairnessguard.com</t>
  </si>
  <si>
    <t>From TTB X8666 SECURITY FAIR++</t>
  </si>
  <si>
    <t>Z12959731</t>
  </si>
  <si>
    <t>คุณ รัตนาภรณ์ สังข์จันทร์</t>
  </si>
  <si>
    <t>80/186 หมู่ที่ 10 ตำบลวัดจันทร์ อำเภอเมือง จังหวัดพิษณุโลก 65000</t>
  </si>
  <si>
    <t>7% ค่าบริการ Onepage Website : fairnessguard.com จำนวน 1 ครั้งค่าบริการ 2500+vat</t>
  </si>
  <si>
    <t>fairnessguard@gmail.com</t>
  </si>
  <si>
    <t>HS22030176</t>
  </si>
  <si>
    <t>idoltraveller.com</t>
  </si>
  <si>
    <t>From BBL X3915 MISS SUPRAPAD++</t>
  </si>
  <si>
    <t>Z50452241</t>
  </si>
  <si>
    <t xml:space="preserve">บริษัท ตลาดทัวร์ จำกัด   </t>
  </si>
  <si>
    <t xml:space="preserve">0105549000384  </t>
  </si>
  <si>
    <t>7% WebHosting Plan S  =1800-180</t>
  </si>
  <si>
    <t>taladtour_web@hotmail.com</t>
  </si>
  <si>
    <t>HS22030177</t>
  </si>
  <si>
    <t>glentapharma.com</t>
  </si>
  <si>
    <t>From X1158 GLENTA PHARMA++</t>
  </si>
  <si>
    <t>Z35445555</t>
  </si>
  <si>
    <t xml:space="preserve">บริษัท เกลนต้า ฟาร์ม่า กรุ้ป จำกัด  </t>
  </si>
  <si>
    <t>0105564033328</t>
  </si>
  <si>
    <t xml:space="preserve">อาคาร เดอะ เวฟเพลส ห้องเลขที่ เอ็มที 14 ชั้นที่ 17 เลขที่ 55 ถนน วิทยุ  แขวงลุมพินี  เขตปทุมวัน   กรุงเทพมหานคร        10330        </t>
  </si>
  <si>
    <t>7%ต่อบริการ Email5-5GB + โดเมน - glentapharma.com = 1 ปี 3500+320</t>
  </si>
  <si>
    <t xml:space="preserve">ตามที่ได้ลูกค้าได้ชำระค่าบริการ Email5-5GB + โดเมน - glentapharma.com = 1 ปี (ยอดก่อนvat 3820) ยอดเงินรวม vat7% 4,087.4 บาท ชำระผ่าน kbank เมื่อ 2022-03-01 (ตามเลขที่ใบเสร็จ HS22030177) นั้น
ซึ่งลูกค้าประสงค์ขอหักภาษี ณ ที่จ่ายย้อนหลัง 3%
ยอดเงินที่สามารถขอคืนได้ 114.6 บาท </t>
  </si>
  <si>
    <t>cherryranida@gmail.com</t>
  </si>
  <si>
    <t>romlah@glentapharma.com</t>
  </si>
  <si>
    <t>**ลูกค้าโทรแจ้งแก้ไข ชื่อ-ที่อยู่ แม่แก้ไขในซีท ให้เรียบร้อยแล้ว และแจ้งขอ หักภาษีย้อยหลัง คะ แม่ได้แจ้งให้ลูกค้าแจ้งเรื่อง ทางเมล Contact 8ค่า 9/3</t>
  </si>
  <si>
    <t>14/3*29/3*</t>
  </si>
  <si>
    <t>HS22030178</t>
  </si>
  <si>
    <t>tagsa.co</t>
  </si>
  <si>
    <t>From X8774 MRS. WILAIWAN++</t>
  </si>
  <si>
    <t>Z62303319</t>
  </si>
  <si>
    <t>K.Wilaiwan Schroeder</t>
  </si>
  <si>
    <t>จดโดเมน : tagsa.co = 1 ปี 400</t>
  </si>
  <si>
    <t xml:space="preserve">	wilaiwanschroeder@gmail.com</t>
  </si>
  <si>
    <t>RE2203009</t>
  </si>
  <si>
    <t>pts.co.th</t>
  </si>
  <si>
    <t>TTB 0254 Cheque No. 76939647</t>
  </si>
  <si>
    <t>IN2203010</t>
  </si>
  <si>
    <t>rank672</t>
  </si>
  <si>
    <t>บริษัท โปรเฟสชั่นแนล ไฮเทค ซัพพลาย จำกัด</t>
  </si>
  <si>
    <t xml:space="preserve">0105534016646  </t>
  </si>
  <si>
    <t xml:space="preserve">เลขที่ 573/28-29 ซ.รามคำแหง 39 (เทพลีลา1) 
แขวงพลับพลา เขตวังทองหลาง กรุงเทพ 10310 </t>
  </si>
  <si>
    <t>ค่าบริการรักษาอันดับในGoogle.co.th TOP 5 ยอด 100 % รักษาเดือนที่ 1-6  kw : 1.เครื่องพิมพ์ความเร็วสูง</t>
  </si>
  <si>
    <t xml:space="preserve">คุณลิขิต / คุณอภิวิทย์ (คุณเบีย)  </t>
  </si>
  <si>
    <t>093-193-6155</t>
  </si>
  <si>
    <t xml:space="preserve">empireweb.co.uk@gmail.com,
apivit@pts.co.th </t>
  </si>
  <si>
    <t>HS22030180</t>
  </si>
  <si>
    <t>oexgaming.com</t>
  </si>
  <si>
    <t>From X8102 ACTING SUB LT++</t>
  </si>
  <si>
    <t>47698</t>
  </si>
  <si>
    <t>K. Wissarut Srirungruang</t>
  </si>
  <si>
    <t>7% ต่ออายุโดเมน :oexgaming.com = 1 ปี 480+vat</t>
  </si>
  <si>
    <t>w.srirungruang@gmail.com</t>
  </si>
  <si>
    <t>HS22030181</t>
  </si>
  <si>
    <t>classy-records.com</t>
  </si>
  <si>
    <t>7% ต่ออายุโดเมน : classy-records.com = 1 ปี 480+vat</t>
  </si>
  <si>
    <t>HS22030182</t>
  </si>
  <si>
    <t>pioneercargo.co.th</t>
  </si>
  <si>
    <t>KTB 0554 Cheque No. 10135407</t>
  </si>
  <si>
    <t>Z77775730</t>
  </si>
  <si>
    <t>บริษัท ไพโอเนียร์คาร์โก้เซอร์วิส จำกัด</t>
  </si>
  <si>
    <t xml:space="preserve">0105532080151  </t>
  </si>
  <si>
    <t>3% อัพแพลนบริการ Email Hosting (STD) จากแพลน E7 เป็น E9 อ้างอิงโดเมน : pioneercargo.co.th จำนวน 1ครั้ง = 13,808</t>
  </si>
  <si>
    <t>0849850295</t>
  </si>
  <si>
    <t>sales@pioneercargo.co.th</t>
  </si>
  <si>
    <t>RE2203010</t>
  </si>
  <si>
    <t>From X9017 TPT DIGITAL O++</t>
  </si>
  <si>
    <t>IN2201160</t>
  </si>
  <si>
    <t>EP046</t>
  </si>
  <si>
    <t>TPT Digital Online Marketing Co.,Ltd.</t>
  </si>
  <si>
    <t>0105562162546</t>
  </si>
  <si>
    <t>1, EMPIRE TOWER, FLOOR 47, SOUTH SATHORN, YAN NAWA, SATHORN, BANGKOK 10120</t>
  </si>
  <si>
    <t>ค่าบริการเดือน มกราคม 2565</t>
  </si>
  <si>
    <t>1 Month</t>
  </si>
  <si>
    <t>บริษัท ทีพีที ดิจิตอล ออนไลน์ มาร์เก็ตติ้ง จำกัด</t>
  </si>
  <si>
    <t>090-550-0180</t>
  </si>
  <si>
    <t>teenara@gmail.com</t>
  </si>
  <si>
    <t>เลขที่ 259/32 ม.9 ต.กระทุ่มล้ม อ.สามพราน จ.นครปฐม 73220
 (คุณนก)</t>
  </si>
  <si>
    <t>HS22030184</t>
  </si>
  <si>
    <t>amantragroups.co</t>
  </si>
  <si>
    <t>From SCB X8850 นาย ชารีฟ เกื++</t>
  </si>
  <si>
    <t>Z51784861</t>
  </si>
  <si>
    <t xml:space="preserve">K. CHARIF Kueachart     </t>
  </si>
  <si>
    <r>
      <rPr>
        <sz val="10"/>
        <rFont val="arial,sans,sans-serif"/>
      </rPr>
      <t xml:space="preserve">7% Domain : </t>
    </r>
    <r>
      <rPr>
        <u/>
        <sz val="10"/>
        <color rgb="FF1155CC"/>
        <rFont val="arial,sans,sans-serif"/>
      </rPr>
      <t>amantragroups.co</t>
    </r>
    <r>
      <rPr>
        <sz val="10"/>
        <rFont val="arial,sans,sans-serif"/>
      </rPr>
      <t xml:space="preserve"> =400</t>
    </r>
  </si>
  <si>
    <t>charif@amantragroups.com</t>
  </si>
  <si>
    <t>HS22030185</t>
  </si>
  <si>
    <t>thairhythmic.com</t>
  </si>
  <si>
    <t>From SCB X1660 นางสาว นริษสร++</t>
  </si>
  <si>
    <t>Z70253256</t>
  </si>
  <si>
    <t>DQS MSS Thailand Co.,Ltd.</t>
  </si>
  <si>
    <t>111/10 หมู่ 11 ซอยประเดิมพร แขวงบางขุนเทียน เขตจอมทอง กรุงเทพมหานคร 10150</t>
  </si>
  <si>
    <t>7% thairhythmic.com ต่ออายุ webhosting plan-S 1 ปี 1800 + vat</t>
  </si>
  <si>
    <t>ลูกค้าเปลี่ยนชื่อ</t>
  </si>
  <si>
    <t>prayook@hotmail.com</t>
  </si>
  <si>
    <t>RE2203011</t>
  </si>
  <si>
    <t>From SMART SCB X0098 ADVANCE ED CO++</t>
  </si>
  <si>
    <t>IN2201071</t>
  </si>
  <si>
    <t>EP043</t>
  </si>
  <si>
    <t xml:space="preserve">บริษัท แอ๊ดวานซ์ เอ็ด จำกัด  </t>
  </si>
  <si>
    <t>0105548074058</t>
  </si>
  <si>
    <t>อาคาร เพลินจิตเซ็นเตอร์ ห้องเลขที่ 5 ชั้นที่ 2  เลขที่ 2   ซอย 2 ถนน สุขุมวิท 
แขวงคลองเตย เขตคลองเตย กรุงเทพมหานคร 10110</t>
  </si>
  <si>
    <t>ค่าบริการประจำเดือน มกราคม 2565</t>
  </si>
  <si>
    <t>Benjapa</t>
  </si>
  <si>
    <t>02-656-9915, 02-656-9938-9</t>
  </si>
  <si>
    <t>ben.advanceed@gmail.com</t>
  </si>
  <si>
    <t>HS22030299</t>
  </si>
  <si>
    <t>itcenex.co.th</t>
  </si>
  <si>
    <t>From SMART BAY X8073 ITC ENEX (THA++</t>
  </si>
  <si>
    <t>Z69868584</t>
  </si>
  <si>
    <t>ITC ENEX (Thailand) Co., Ltd.</t>
  </si>
  <si>
    <t>0105563059129</t>
  </si>
  <si>
    <t>159/16, Serm-Mit Tower, 10th Fl., Room no. 1016/1, Sukhumbit 21 Rd., Klongtoey Nua Wattana Bangkok 10110</t>
  </si>
  <si>
    <t>3% ค่าบริการต่ออายุ PrivateHosting 2GB-P1 : IP 150.95.82.57 (natrada@itcenex.co.th) ระยะเวลา 1 ปี ค่าบริการ 12000</t>
  </si>
  <si>
    <t>096-0345092</t>
  </si>
  <si>
    <t>natrada@itcenex.co.th</t>
  </si>
  <si>
    <t>HS22030300</t>
  </si>
  <si>
    <t>starmoney.co.th</t>
  </si>
  <si>
    <t>K-Cash Connect Plus</t>
  </si>
  <si>
    <t>From X4115 บจก.สตาร์ มัน++ DIRECT CREDIT</t>
  </si>
  <si>
    <t>Z61272593</t>
  </si>
  <si>
    <t xml:space="preserve">บริษัท สตาร์ มันนี่ จำกัด       </t>
  </si>
  <si>
    <t xml:space="preserve">0225559000831  </t>
  </si>
  <si>
    <t>เลขที่ 204/1-8 ถนน สุขุมวิท ตำบล ทางเกวียน อำเภอ แกลง จังหวัด ระยอง 21110</t>
  </si>
  <si>
    <t>3% ต่ออายุ Email hosting E5-5GB : hq.starmoney.co.th 1 ปี 3500</t>
  </si>
  <si>
    <t>0806338989</t>
  </si>
  <si>
    <t>artit.ted@gmail.com</t>
  </si>
  <si>
    <t>HS22030301</t>
  </si>
  <si>
    <t>btripnews.net btripnews.com</t>
  </si>
  <si>
    <t>From X6931 MS. NARITHA J++</t>
  </si>
  <si>
    <t>Z51586155</t>
  </si>
  <si>
    <t>K. Naritha Joyame</t>
  </si>
  <si>
    <t xml:space="preserve"> 7/162 หมูบ้านบูรพา 25 ซอยเวฬุวนาราม 36 ตำบลทุ่งสีกัน อำเภอดอนเมือง กรุงเทพมหานคร 10210</t>
  </si>
  <si>
    <t>7% ต่ออายุ Web hosting plan M = 3800*3=11400-20%=9120 ระยะเวลา 3 ปี =  + Vat</t>
  </si>
  <si>
    <t>kok.naritha@gmail.com</t>
  </si>
  <si>
    <t>HS22030302</t>
  </si>
  <si>
    <t>buestudio.co.th</t>
  </si>
  <si>
    <t>From X4566 MR. ZHOU CHEN++</t>
  </si>
  <si>
    <t>H4299</t>
  </si>
  <si>
    <t>บริษัท สามสิบสาม(ไทยแลนด์) จำกัด</t>
  </si>
  <si>
    <t>0105561207929</t>
  </si>
  <si>
    <t>10/3, 10/4 ซอยสุขุมวิท 33 (แดงอุดม) แขวงคลองตันเหนือ เขตวัฒนา กรุงเทพมหานคร 10110</t>
  </si>
  <si>
    <t>3% ต่ออายุ Web Hosting Plan XL + Domain : buestudio.co.th (ND) ระยะเวลา 1 ปี : 8000+800= 8800+vat</t>
  </si>
  <si>
    <t>Ananya Somdech</t>
  </si>
  <si>
    <t>0944611115
063-420-1666</t>
  </si>
  <si>
    <t>info@buestudio.co.th</t>
  </si>
  <si>
    <t>HS22030303</t>
  </si>
  <si>
    <t>neetoo46@gmail.com</t>
  </si>
  <si>
    <t>From BBL X8119 NATTHAPHUMIN ++</t>
  </si>
  <si>
    <t>Z63842323</t>
  </si>
  <si>
    <t xml:space="preserve">คุณณัฐภูมินทร์  วิลามาศ         </t>
  </si>
  <si>
    <t xml:space="preserve">56/5 ถ.เทศบาล 22, อ.วารินชำราบ, จ.อุบลราชธานี, 34190 </t>
  </si>
  <si>
    <t>7% ค่าบริการต่ออายุ PrivateHosting 8GB-P4 : IP 150.95.27.43 (neetoo46@gmail.com) ระยะเวลา 6 เดือน ค่าบริการ 21400</t>
  </si>
  <si>
    <t>6 month</t>
  </si>
  <si>
    <t>HS22030304</t>
  </si>
  <si>
    <t>daito.co.th</t>
  </si>
  <si>
    <t>From BBL X9012 MS PARICHAT C++</t>
  </si>
  <si>
    <t>4413</t>
  </si>
  <si>
    <t>บริษัท ไดโต้ (ประเทศไทย) จำกัด</t>
  </si>
  <si>
    <t>0105555115643</t>
  </si>
  <si>
    <t>73/33 หมู่ที่ 4 ตำบลบางพลีใหญ่ อำเภอบางพลี จังหวัดสมุทรปราการ 10540</t>
  </si>
  <si>
    <t>7% ค่าบริการต่ออายุโดเมน daito.co.th ระยะเวลา 1 ปีค่ะ ค่าบริการ 800+vat</t>
  </si>
  <si>
    <t>ch-parichart@outlook.co.th</t>
  </si>
  <si>
    <t>HS22030305</t>
  </si>
  <si>
    <t>jsmanatravel.com</t>
  </si>
  <si>
    <t>บริษัท ตลาดทัวร์ จำกัด</t>
  </si>
  <si>
    <t>0105549000384</t>
  </si>
  <si>
    <t>189/24 ซอยกรุงเทพกรีฑา 7 แขวงหัวหมาก เขตบางกะปิ กรุงเทพมหานคร 10240</t>
  </si>
  <si>
    <t>3% ค่าบริการเปิด WH-S ; jsmanatravel.com ระยะเวลา 1 ปีค่ะ ค่าบริการ 1800-10% = 1620+vat</t>
  </si>
  <si>
    <t>Tanapat Ngaojinda</t>
  </si>
  <si>
    <t>021846990
0611649463</t>
  </si>
  <si>
    <t>HS22030306</t>
  </si>
  <si>
    <t>kel.co.th</t>
  </si>
  <si>
    <t>Silom Main Branch</t>
  </si>
  <si>
    <t>Ref Code K0706911</t>
  </si>
  <si>
    <t>Supparuek Saengrattanachaiyakul</t>
  </si>
  <si>
    <t>02-090-2741-2</t>
  </si>
  <si>
    <t xml:space="preserve">boonnita@kel.co.th </t>
  </si>
  <si>
    <t>HS22030307</t>
  </si>
  <si>
    <t>supanich.co.th</t>
  </si>
  <si>
    <t>Surawong Branch</t>
  </si>
  <si>
    <t>Ref Code K0724787</t>
  </si>
  <si>
    <t>5700209</t>
  </si>
  <si>
    <t>บริษัท ฮอนด้า เอ็ม.ซี.เรซซิ่ง จำกัด</t>
  </si>
  <si>
    <t>0105529002837</t>
  </si>
  <si>
    <t>146/12-15,50 ถนนสุขุมวิท 71 แขวงพระโขนงเหนือ เขตวัฒนา กรุงเทพมหานคร 10110</t>
  </si>
  <si>
    <r>
      <rPr>
        <sz val="10"/>
        <rFont val="arial,sans,sans-serif"/>
      </rPr>
      <t xml:space="preserve">7% ต่ออายุโดเมน </t>
    </r>
    <r>
      <rPr>
        <u/>
        <sz val="10"/>
        <color rgb="FF1155CC"/>
        <rFont val="arial,sans,sans-serif"/>
      </rPr>
      <t>supanich.co.th</t>
    </r>
    <r>
      <rPr>
        <sz val="10"/>
        <rFont val="arial,sans,sans-serif"/>
      </rPr>
      <t xml:space="preserve"> 1 ปี = 800 + vat</t>
    </r>
  </si>
  <si>
    <t>narin@supanich.co.th</t>
  </si>
  <si>
    <t>HS22030308</t>
  </si>
  <si>
    <t>clipperm.com</t>
  </si>
  <si>
    <t>From SCB X2653 บริษัท คลิปเป++</t>
  </si>
  <si>
    <t>NH-0054</t>
  </si>
  <si>
    <t>บริษัท คลิปเปอร์ มิลเลนเนียม คอมพิวเตอร์ จำกัด</t>
  </si>
  <si>
    <t>0105543024214</t>
  </si>
  <si>
    <t>248/60 หมู่ที่ 3 ซอยรามคำแหง 112 ถนนรามคำแหง แขวงสะพานสูง เขตสะพานสูง กรุงเทพมหานคร 10240</t>
  </si>
  <si>
    <t>7% ต่ออายุโดเมน clipperm.com 1ปี = 480+vat</t>
  </si>
  <si>
    <t>phonthep@clipperm.com</t>
  </si>
  <si>
    <t>HS22030309</t>
  </si>
  <si>
    <t>H1650</t>
  </si>
  <si>
    <t>k. salaoluck champrawit</t>
  </si>
  <si>
    <t xml:space="preserve">7% ต่ออายุโดเมน btripnews.net btripnews.com อย่างละ 3 ปี 320x3=960+370x3=1,110 = 2,070 </t>
  </si>
  <si>
    <t>schamp2550@gmail.com</t>
  </si>
  <si>
    <t>HS22030310</t>
  </si>
  <si>
    <t>coopthai.net</t>
  </si>
  <si>
    <t>From X3064 MR. Bancha Ud++</t>
  </si>
  <si>
    <t>Z78389522</t>
  </si>
  <si>
    <t>คุณ บัญชา อุดมวิเศษ</t>
  </si>
  <si>
    <t>273 หมู่ 12 ตำบลแวงน่าง อำเภอเมืองมหาสารคาม จังหวัดมหาสารคาม 44000</t>
  </si>
  <si>
    <t>7% New Alpha SSL : coopthai.net 1 ปี 1200 +vat</t>
  </si>
  <si>
    <t>bancha_u@hotmail.com</t>
  </si>
  <si>
    <t>HS22030311</t>
  </si>
  <si>
    <t>yaguso.com</t>
  </si>
  <si>
    <t>Thanon Chan Branch</t>
  </si>
  <si>
    <t>Ref Code K0690130</t>
  </si>
  <si>
    <t>Z55681571</t>
  </si>
  <si>
    <t>บริษัท เอแอนด์พี สยาม นีโอ กรุ๊ป จำกัด (มหาชน)</t>
  </si>
  <si>
    <t>0107547000427</t>
  </si>
  <si>
    <t>2/4 หมู่ที่ 8 ซอยสุขสวัสดิ์ 78 ถนนสุขสวัสดิ์ ตำบลบางจาก อำเภอพระประแดง จังหวัดสมุทรปราการ 10130</t>
  </si>
  <si>
    <t>3% ค่าบริการต่ออายุ WebHosting Plan S : yaguso.com ระยะเวลา 1 ปีคะ ค่าบริการ 1800+vat</t>
  </si>
  <si>
    <t>jatsada.rod@gmail.com</t>
  </si>
  <si>
    <t>HS22030312</t>
  </si>
  <si>
    <t>drjimcosmetic.com</t>
  </si>
  <si>
    <t>From SCB X9001 นาย วรวุฒิ สำ++</t>
  </si>
  <si>
    <t>Z68414346</t>
  </si>
  <si>
    <t xml:space="preserve">บริษัท เมดิแคร์ เฮลธ์ กรุ๊ป จำกัด      </t>
  </si>
  <si>
    <t xml:space="preserve">0105553056275  </t>
  </si>
  <si>
    <t>3230,3232,3234,3236 ถนนเพชรบุรีตัดใหม่ แขวงบางกะปิ เขตห้วยขวาง กรุงเทพมหานคร 10310</t>
  </si>
  <si>
    <t>7% Renew Domain : drjimcosmetic.com 2 ปี 320*2</t>
  </si>
  <si>
    <t>social.medicare@gmail.com</t>
  </si>
  <si>
    <t>HS22030313</t>
  </si>
  <si>
    <t>aecrental.com</t>
  </si>
  <si>
    <t>From X6581 MR. ANAN PRAN++</t>
  </si>
  <si>
    <t>Z63953754</t>
  </si>
  <si>
    <t xml:space="preserve">K. Anan Pranomwong     </t>
  </si>
  <si>
    <t>550 Moo 6, Kookkhoy, MungNakhon Ratchasima, Nakhon Ratchasima 30280</t>
  </si>
  <si>
    <t>7% ค่าบริการต่ออายุโดเมน aecrental.com ระยะเวลา 2 ปีค่ะ ค่าบริการ 320*2 = 640</t>
  </si>
  <si>
    <t>aumreboots@gmail.com</t>
  </si>
  <si>
    <t>HS22030314</t>
  </si>
  <si>
    <t>K. Anan Pranomwong</t>
  </si>
  <si>
    <t>7% ค่าบริการต่ออายุ WH-M : aecrental.com ระยะเวลา 1 ปีค่ะ ค่าบริการ 3800+vat</t>
  </si>
  <si>
    <t>HS22030315</t>
  </si>
  <si>
    <t>zeer.asia</t>
  </si>
  <si>
    <t>From SCB X0579 น.ส. ละอองเดื++</t>
  </si>
  <si>
    <t>Z95981747</t>
  </si>
  <si>
    <t>บริษัท เซียร์ พร็อพเพอร์ตี้ จำกัด (มหาชน)</t>
  </si>
  <si>
    <t>0107553000093</t>
  </si>
  <si>
    <t>99 หมู่ที่ 8 ถนนพหลโยธิน ตำบลคูคต อำเภอลำลูกกา จังหวัดปทุมธานี 12130</t>
  </si>
  <si>
    <t>3% ค่าบริการต่ออายุ WH-S : zeer.asia ระยะเวลา 1 ปีค่ะ ค่าบริการ 1800+vat</t>
  </si>
  <si>
    <t>เรืองฤทธิ์ แก้วเจริญ</t>
  </si>
  <si>
    <t>0299268888
0824862159</t>
  </si>
  <si>
    <t>it@zeer.asia</t>
  </si>
  <si>
    <t>HS22030316</t>
  </si>
  <si>
    <t>smartteach.in.th</t>
  </si>
  <si>
    <t>From X5157 MODE SOLUTION++</t>
  </si>
  <si>
    <t>Z65569465</t>
  </si>
  <si>
    <t xml:space="preserve">K. Pongsatorn  Seanted    </t>
  </si>
  <si>
    <t>7% ต่ออายุุโดเมน smartteach.in.th ระยะเวลา 1 ปี 400</t>
  </si>
  <si>
    <t>pongsatorn.mode@gmail.com</t>
  </si>
  <si>
    <t>HS22030317</t>
  </si>
  <si>
    <t>beenas.net</t>
  </si>
  <si>
    <t>From X5651 BEENASDOTNET ++</t>
  </si>
  <si>
    <t xml:space="preserve">S6105003  </t>
  </si>
  <si>
    <t xml:space="preserve">บริษัท บีแนสดอทเน็ต จำกัด </t>
  </si>
  <si>
    <t xml:space="preserve">0105557090524 </t>
  </si>
  <si>
    <t>1629 ถนนอ่อนนุช แขวงอ่อนนุช เขตสวนหลวง กรุงเทพมหานคร 10250</t>
  </si>
  <si>
    <t>ต่ออายุ Shopup แพ็คเกจ Business 1 ปี = 3,990 บาท + ต่ออายุโดเมน beenas.net 1 ปี = 595 บาท + หัก ณ ที่จ่าย 3%</t>
  </si>
  <si>
    <t xml:space="preserve">พีรวิชญ์ </t>
  </si>
  <si>
    <t>0625949989</t>
  </si>
  <si>
    <t>piravit27@gmail.com , info@beenas.net</t>
  </si>
  <si>
    <t>HS22030318</t>
  </si>
  <si>
    <t>propertystyle.biz</t>
  </si>
  <si>
    <t>From X3756 MS. Paphada S++</t>
  </si>
  <si>
    <t>Z62279979</t>
  </si>
  <si>
    <t xml:space="preserve">คุณ ปภาดา สืบสกุลคงเมือง </t>
  </si>
  <si>
    <t>99/223 ตึก Pine เพรสซิเดนพาร์ค พาร์ควิวคอนโด ซอยสุขุมวิท24 ถนนสุขุมวิท คลองเตย กรุงเทพมหานคร 10110</t>
  </si>
  <si>
    <r>
      <rPr>
        <sz val="10"/>
        <rFont val="arial,sans,sans-serif"/>
      </rPr>
      <t xml:space="preserve">เปิด Shopup แพ็คเกจ Easy 1,000 บาท + ค่าบริการออกแบบ One Page Website 2,000 บาท (ลด 500 จาก 2,500 บาท) + vat7% 
</t>
    </r>
    <r>
      <rPr>
        <sz val="10"/>
        <color rgb="FFFF0000"/>
        <rFont val="arial,sans,sans-serif"/>
      </rPr>
      <t>*** นำเงินจาก HS22030123 ที่ refund เข้าระบบ หน้า 123 ที่ยกเลิกบริการ มาใช้เป็นส่วนต่างกับยอดนี้</t>
    </r>
  </si>
  <si>
    <t>นำเงินจาก HS22030123 ที่ refund เข้าระบบ
หน้า 123 ที่ยกเลิกบริการ มาใช้เป็นส่วนต่างกับยอดนี้</t>
  </si>
  <si>
    <t>propertystyle789@gmail.com</t>
  </si>
  <si>
    <t>HS22030319</t>
  </si>
  <si>
    <t>softasset.co.th</t>
  </si>
  <si>
    <t>From X9628 นาย ปรีชา ฤท++</t>
  </si>
  <si>
    <t>Z55569158</t>
  </si>
  <si>
    <t>บริษัท ซอฟท์ แอสเซ็ท จำกัด</t>
  </si>
  <si>
    <t>0105565034824</t>
  </si>
  <si>
    <t>1104/2 ถนนพัฒนาการ แขวงสวนหลวง เขตสวนหลวง กรุงเทพมหานคร 10250</t>
  </si>
  <si>
    <t>7% จดโดเมน softasset.co.th (640) + E4 Pro (4800-30% = 3,360) = 4,000+Vat</t>
  </si>
  <si>
    <t>softasset.portal@gmail.com</t>
  </si>
  <si>
    <t>HS22030320</t>
  </si>
  <si>
    <t>dreamteamthailand.com</t>
  </si>
  <si>
    <t>From X2778 DREAMTEAM (TH++</t>
  </si>
  <si>
    <t>Z33791655</t>
  </si>
  <si>
    <t>บริษัท ดรีมทีม (ประเทศไทย) จำกัด (มหาชน)</t>
  </si>
  <si>
    <t>0107549000041</t>
  </si>
  <si>
    <t>30 อาคารไตรรักษ์ ชั้น 1-4 ซอยโชติวัฒน์ ซอย 3 ถนนประชาชื่น แขวงบางซื่อ เขตบางซื่อ กรุงเทพมหานคร 10800</t>
  </si>
  <si>
    <t>3% ต่ออายุโดเมน dreamteamthailand.com (ND) ระยะเวลา 1 ปี 480 + Vat</t>
  </si>
  <si>
    <t>Naruphong Phiwdom</t>
  </si>
  <si>
    <t>0854856935</t>
  </si>
  <si>
    <t>graphics_dt@hotmail.com</t>
  </si>
  <si>
    <t>HS22030321</t>
  </si>
  <si>
    <t>waew.co.th</t>
  </si>
  <si>
    <t>Lotus Rama IV Branch</t>
  </si>
  <si>
    <t>Ref Code K0699930</t>
  </si>
  <si>
    <t>Z89604202</t>
  </si>
  <si>
    <t>บริษัท ปาล์ม ออยล์ เอ็นเนอร์ยี่ อินดัสทรี จำกัด</t>
  </si>
  <si>
    <t>0765549000494</t>
  </si>
  <si>
    <t>11 หมู่ที่ 2 ตำบลห้วยท่าช้าง อำเภอเขาย้อย จังหวัดเพชรบุรี 76140</t>
  </si>
  <si>
    <t>3% ต่ออายุ Web Hosting Plan S ระยะเวลา 1ปี = 1,800บาท // ต่อโดเมน : waew.co.th ระยะเวลา 1ปี = 800บาท // va</t>
  </si>
  <si>
    <t>เปลี่ยนจากนามบุคคลเป็นบริษัท</t>
  </si>
  <si>
    <t>Sutthipong Pholsevok</t>
  </si>
  <si>
    <t>0818291273</t>
  </si>
  <si>
    <t>sutt13@gmail.com</t>
  </si>
  <si>
    <t>HS22030322</t>
  </si>
  <si>
    <t>worldsiamtravel.com</t>
  </si>
  <si>
    <t>From SCB X6368 บริษัท เวิลด์++</t>
  </si>
  <si>
    <t>Z91328832</t>
  </si>
  <si>
    <t>บริษัท เวิลด์ สยาม ทราเวล จำกัด</t>
  </si>
  <si>
    <t>0125557009000</t>
  </si>
  <si>
    <t>7/8 หมู่ที่ 14 ถนนเลียบคลองห้าตะวันออก ตำบลบึงคำพร้อย อำเภอลำลูกกา จังหวัดปทุมธานี 12150</t>
  </si>
  <si>
    <t>7% ต่ออายุบริการ Web Hosting Plan M : worldsiamtravel.com ระยะเวลา 1ปี = 3800+vat</t>
  </si>
  <si>
    <t>worldsiamtravel@gmail.com</t>
  </si>
  <si>
    <t>HS22030323</t>
  </si>
  <si>
    <t>serumyanheepremium.com</t>
  </si>
  <si>
    <t>From X4006 MS. KESSARAPO++</t>
  </si>
  <si>
    <t>Z41502023</t>
  </si>
  <si>
    <t>คุณ เกศราภรณ์ ทองอุฬาร</t>
  </si>
  <si>
    <t>ต่ออายุ Shopup แพ็คเกจ Standard 1 ปี = 1,990 บาท + ต่ออายุโดเมน serumyanheepremium.com 1 ปี = 320 บาท + vat 7%</t>
  </si>
  <si>
    <t xml:space="preserve">kessaraporn847@gmail.com   </t>
  </si>
  <si>
    <t>HS22030324</t>
  </si>
  <si>
    <t>leze.co.th</t>
  </si>
  <si>
    <t>From X1887 MR. GINGTHONG++</t>
  </si>
  <si>
    <t>49584</t>
  </si>
  <si>
    <t>บริษัท เลเซ่ (ประเทศไทย) จำกัด</t>
  </si>
  <si>
    <t>0105552090585</t>
  </si>
  <si>
    <t>2 ซอยเอกชัย 43/1 ถนนเอกชัย แขวงคลองบางบอน เขตบางบอน กรุงเทพมหานคร 10150</t>
  </si>
  <si>
    <t>7% ต่ออายุ โดเมน leze.co.th (ND) + DNS ระยะเวลา 1 ปี 800+400 = 1,200 + Vat</t>
  </si>
  <si>
    <t>คุณเจษ</t>
  </si>
  <si>
    <t>0890031763</t>
  </si>
  <si>
    <t xml:space="preserve">chief.acc_center@hotmail.com </t>
  </si>
  <si>
    <t>HS22030325</t>
  </si>
  <si>
    <t>phaiperfectchem@gmail.com</t>
  </si>
  <si>
    <t>From X0466 PHAIPERFECTCH++</t>
  </si>
  <si>
    <t>Z22394601</t>
  </si>
  <si>
    <t>บริษัท ไผ่เพอร์เฟคท์เคม จำกัด</t>
  </si>
  <si>
    <t>0135561008161</t>
  </si>
  <si>
    <t>170/240 หมู่ที่ 1 ตำบลบางคูวัด อำเภอเมืองปทุมธานี จังหวัดปทุมธานี 12000</t>
  </si>
  <si>
    <t>7% ต่ออายุบริการ Private Hosting Plan P2 : IP 150.95.27.156 ระยะเวลา 1ปี = 18,000บาท // ต่ออายุ Automatic Backup ระยะเวลา 1ปี =1,200บาท // vat</t>
  </si>
  <si>
    <t>HS22030326</t>
  </si>
  <si>
    <t>168.co.th</t>
  </si>
  <si>
    <t>From X0928 MR. WIRAT CHO++</t>
  </si>
  <si>
    <t>Z79494223</t>
  </si>
  <si>
    <t xml:space="preserve">บริษัท 168 เอ็ดดูเทนเมนท์ แอนด์ คอนซัลติ้ง จำกัด   </t>
  </si>
  <si>
    <t xml:space="preserve">0125562012676  </t>
  </si>
  <si>
    <t>เลขที่ 198/168 หมู่ที่ 13 ต.บางบัวทอง อ.บางบัวทอง จ.นนทบุรี 11110</t>
  </si>
  <si>
    <t>3% ต่ออายุโดเมน 168.co.th 1ปี = 800</t>
  </si>
  <si>
    <t>wirat.dee@gmail.com</t>
  </si>
  <si>
    <t>HS22030327</t>
  </si>
  <si>
    <t>amphawasunsetrun.com</t>
  </si>
  <si>
    <t>From X1992 MS. Sireepa K++</t>
  </si>
  <si>
    <t>Z72369484</t>
  </si>
  <si>
    <t xml:space="preserve">K. Manop Meesiri    </t>
  </si>
  <si>
    <t>7% จดโดเมนใหม่ amphawasunsetrun.com ระยะเวลา 1 ปี = 310</t>
  </si>
  <si>
    <t>maeklongweb@gmail.com</t>
  </si>
  <si>
    <t>HS22030328</t>
  </si>
  <si>
    <t>tonchabub.co.th</t>
  </si>
  <si>
    <t>From X2597 MR. PICH PITT++</t>
  </si>
  <si>
    <t>Z24534883</t>
  </si>
  <si>
    <t>บริษัท ต้นฉบับ จำกัด</t>
  </si>
  <si>
    <t>0225532000016</t>
  </si>
  <si>
    <t>18/64-65-66-67 ถนนเทศบาล 2 ตำบลวัดใหม่ อำเภอเมืองจันทบุรี จังหวัดจันทบุรี 22000</t>
  </si>
  <si>
    <t>7% ต่ออายุบริการ Private Hosting Plan P1 : IP 163.44.196.104 ระยะเวลา 1ปี = 12,000บาท // ต่ออายุ Automatic Backup ระยะเวลา 1ปี = 1,200บาท // เปิดบริการ AlphaSSL : tonchabub.co.th ระยะเวลา 1ปี (1200) ลด 10% = 1,080บาท // vat</t>
  </si>
  <si>
    <t>tonchabubprint@gmail.com</t>
  </si>
  <si>
    <t>HS22030329</t>
  </si>
  <si>
    <t>siamtak.com</t>
  </si>
  <si>
    <t>From X1365 IDMAXIMUM CO.++</t>
  </si>
  <si>
    <t>13 ซอย เพชรเกษม 69 แยก 4 แขวงหนองค้างพลู เขตหนองแขม กรุงเทพมหานคร 10160</t>
  </si>
  <si>
    <t>3% ค่าบริการ Alpha SSL www.siamtak.com 1 ปี ระยะเวลา 1 ปี 1200+vat</t>
  </si>
  <si>
    <t>ศวรรษ ศรีวิเชียร</t>
  </si>
  <si>
    <t>0616356500</t>
  </si>
  <si>
    <t>info@idmaximum.com</t>
  </si>
  <si>
    <t>HS22030330</t>
  </si>
  <si>
    <t>therichehotel.com</t>
  </si>
  <si>
    <t>From X5247 THE RICHE LAN++</t>
  </si>
  <si>
    <t>Z76314788</t>
  </si>
  <si>
    <t>บริษัทเดอะ ริชเช แลนด์ ดิเวลลอปเม้นท์ จำกัด</t>
  </si>
  <si>
    <t>0105557171931</t>
  </si>
  <si>
    <t xml:space="preserve">เลขที่ 111 ซอย งามวงศ์วาน 47 แยก 42 ถนน งามวงศ์วาน แขวง ทุ่งสองห้อง เขต หลักสี่ จังหวัดกรุงเทพมหานคร 10210 </t>
  </si>
  <si>
    <t>7% ต่ออายุโดเมน therichehotel.com ระยะเวลา 1 ปี : 320</t>
  </si>
  <si>
    <t>ttoomiizz@gmail.com</t>
  </si>
  <si>
    <t>HS22030331</t>
  </si>
  <si>
    <t>blissasset.com</t>
  </si>
  <si>
    <t>From X3815 BLISS ASSET C++</t>
  </si>
  <si>
    <t>Z79373128</t>
  </si>
  <si>
    <t xml:space="preserve">บริษัท บลิส แอสเสท คอร์ปอเรชั่น จำกัด    </t>
  </si>
  <si>
    <t xml:space="preserve">0505555008533  </t>
  </si>
  <si>
    <t>3% ต่ออายุ Private Hosting Plan P2 (IP:150.95.30.80) + PrivateHosting Automatic Backup อ้างอิง blissasset.com ระยะเวลา 6 Months : 10600</t>
  </si>
  <si>
    <t>6 Months</t>
  </si>
  <si>
    <t>0917894163</t>
  </si>
  <si>
    <t>jirat.bw@gmail.com</t>
  </si>
  <si>
    <t>HS22030332</t>
  </si>
  <si>
    <t>ggls.co.th</t>
  </si>
  <si>
    <t>From X4618 MR. THANAKRIT++</t>
  </si>
  <si>
    <t>Z54717713</t>
  </si>
  <si>
    <t xml:space="preserve">บริษัท แกรนด์ โกลบอล โลจิสติกส์ จำกัด      </t>
  </si>
  <si>
    <t xml:space="preserve">0105564165194  </t>
  </si>
  <si>
    <t>7% เปิดบริการ Email hosting E3Pro : ggls.co.th ระยะเวลา 1 ปี 3,442</t>
  </si>
  <si>
    <t>0844270884</t>
  </si>
  <si>
    <t>wiwa_09@hotmail.com</t>
  </si>
  <si>
    <t>HS22030333</t>
  </si>
  <si>
    <t>animagic.co.th</t>
  </si>
  <si>
    <t>From X5571 MS.NATHICHA ++</t>
  </si>
  <si>
    <t>Z75264475</t>
  </si>
  <si>
    <t xml:space="preserve">บริษัท เอนิเมจิค จำกัด    </t>
  </si>
  <si>
    <t xml:space="preserve">0105555035968 </t>
  </si>
  <si>
    <t>31/79 ซอยลาดพร้าว 33 แขวงจันทรเกษม, เขตจตุจักร, กรุงเทพมหานคร, 10900</t>
  </si>
  <si>
    <t>3% ค่าบริการ ปรับแพลน Email E5 เป็น Email E6-10GB : animagic.co.th : 2141</t>
  </si>
  <si>
    <t>0933248456</t>
  </si>
  <si>
    <t xml:space="preserve">	sitsada@animagic.co.th</t>
  </si>
  <si>
    <t>JV2203014-HS22023111</t>
  </si>
  <si>
    <t>nanobraingroup.com</t>
  </si>
  <si>
    <t>From X5618 NANO BRAIN CO++</t>
  </si>
  <si>
    <t>ชำระขาด = HS22023111</t>
  </si>
  <si>
    <t>HS22030334</t>
  </si>
  <si>
    <t>siamhyd.com</t>
  </si>
  <si>
    <t>From X1967 SIAM HYDRAULI++</t>
  </si>
  <si>
    <t>Z75354382</t>
  </si>
  <si>
    <t>บริษัท สยามไฮดรอลิค จำกัด</t>
  </si>
  <si>
    <t>0105535047928</t>
  </si>
  <si>
    <t>888 ถนนลาซาล แขวงบางนา เขตบางนา กรุงเทพมหานคร 10260</t>
  </si>
  <si>
    <t>3% ต่ออายุ Web Host Plan S 1ปี 1800 + VAT</t>
  </si>
  <si>
    <t>Darunee Darunee</t>
  </si>
  <si>
    <t>023990939</t>
  </si>
  <si>
    <t>siamhyd888@gmail.com</t>
  </si>
  <si>
    <t>HS22030335</t>
  </si>
  <si>
    <t>phetnak-office-systems.co.th</t>
  </si>
  <si>
    <t>From X7255 MS. WANNAPHA ++</t>
  </si>
  <si>
    <t>Z85288654</t>
  </si>
  <si>
    <t>K. Wannapha Phetnak Address</t>
  </si>
  <si>
    <t>7% New P-Pro-S : phetnak-office-systems.co.th 1 ปี 1800-30% =1260</t>
  </si>
  <si>
    <t>phetnakofficesystems@gmail.com</t>
  </si>
  <si>
    <t>HS22030336</t>
  </si>
  <si>
    <t>molynclinic.com</t>
  </si>
  <si>
    <t>From SCB X0283 นาย ปกป้อง สม++</t>
  </si>
  <si>
    <t>Z18033946</t>
  </si>
  <si>
    <t>K. Suwannee Pinthong</t>
  </si>
  <si>
    <t xml:space="preserve">199/36 The Life Ayutthaya Village, Moo3, Sam Ruean, Bang Pa-In, Ayutthaya 13160  </t>
  </si>
  <si>
    <t>7% ต่ออายุ Web Host Plan S 1ปี 1800 + VAT</t>
  </si>
  <si>
    <t>molynclinic@gmail.com</t>
  </si>
  <si>
    <t>HS22030337</t>
  </si>
  <si>
    <t>powercenterservice1999.com</t>
  </si>
  <si>
    <t>K-BizNet</t>
  </si>
  <si>
    <t>From X5873 SI REUDO CO.,++</t>
  </si>
  <si>
    <t>Z19859640</t>
  </si>
  <si>
    <t>บริษัท สี่ฤดู จำกัด</t>
  </si>
  <si>
    <t>0105547006504</t>
  </si>
  <si>
    <t>119/1119 หมู่ที่ 1 ถ.รัตนาธิเบศร์ ต.ไทรม้า อ.เมืองนนทบุรี จ.นนทบุรี 11000</t>
  </si>
  <si>
    <t>7% ต่ออายุโดเมน: powercenterservice1999.com ระยะเวลา 1 ปี = 320</t>
  </si>
  <si>
    <t>iamkoya@gmail.com</t>
  </si>
  <si>
    <t>HS22030338</t>
  </si>
  <si>
    <t>alfhome.org</t>
  </si>
  <si>
    <t>From BBL X0997 RITHIKAI SURI++</t>
  </si>
  <si>
    <t>H2400</t>
  </si>
  <si>
    <t>K. Ritthikrai Suriyachaiphan</t>
  </si>
  <si>
    <t>7%ต่ออายุโดเมน alfhome.org 5ปี 385x5=1952</t>
  </si>
  <si>
    <t>5 Year</t>
  </si>
  <si>
    <t>info@alfhome.org</t>
  </si>
  <si>
    <t>HS22030339</t>
  </si>
  <si>
    <t>metamed.asia , metamed.in.th</t>
  </si>
  <si>
    <t>From BBL X3908 NON PAWORN ++</t>
  </si>
  <si>
    <t>Z65176979</t>
  </si>
  <si>
    <t>บริษัท เบอร์รี่ บี กรุ๊ป จำกัด</t>
  </si>
  <si>
    <t>0105562129476</t>
  </si>
  <si>
    <t>266/4 ถนนพหลโยธิน แขวงอนุสาวรีย์ เขตบางเขน กรุงเทพมหานคร 10220</t>
  </si>
  <si>
    <t xml:space="preserve">7% จดโดเมน metamed.in.th 1ปี 320 + จดโดเมน 1ปี metamed.asia 1ปี 100 </t>
  </si>
  <si>
    <t>berrybgroup@gmail.com</t>
  </si>
  <si>
    <t>HS22030340</t>
  </si>
  <si>
    <t>ความรู้สุขภาพ.com</t>
  </si>
  <si>
    <t>ATM</t>
  </si>
  <si>
    <t>From X2200 MR. CHAIYOS S++</t>
  </si>
  <si>
    <t>Z82195824</t>
  </si>
  <si>
    <t>บริษัท โกรอัพ เทค จำกัด</t>
  </si>
  <si>
    <t>0105546012128</t>
  </si>
  <si>
    <t>7% Renew Domain : ความรู้สุขภาพ.com 1 ปี 320 +vat</t>
  </si>
  <si>
    <t>ที่อยู่ตาม Mermaid</t>
  </si>
  <si>
    <t>asana@growuptech.net</t>
  </si>
  <si>
    <t>HS22030341</t>
  </si>
  <si>
    <t>armcorp.seo@gmail.com</t>
  </si>
  <si>
    <t>From X8149 MR. Attapon K++</t>
  </si>
  <si>
    <t>Z78156996</t>
  </si>
  <si>
    <t>บริษัทอาร์ม คอร์ปอเรชั่น จำกัด</t>
  </si>
  <si>
    <t xml:space="preserve">0105556092477  </t>
  </si>
  <si>
    <t>เลขที่ 448/173,448/175 ซอย ราษฎร์อุทิศ 54 แขวง แสนแสบ เขต มีนบุรี จังหวัด กรุงเทพมหานคร 10510</t>
  </si>
  <si>
    <t>7% เติมเงิน Cloud 2,538</t>
  </si>
  <si>
    <t>RE2203012</t>
  </si>
  <si>
    <t>dino-plus.com/th/</t>
  </si>
  <si>
    <t>BBL 0247 Cheque No. 01460523</t>
  </si>
  <si>
    <t>IN2202058</t>
  </si>
  <si>
    <t>rank869</t>
  </si>
  <si>
    <t>บริษัท วินเนอร์ อินเตอร์ พลาส จำกัด</t>
  </si>
  <si>
    <t>0125550039833</t>
  </si>
  <si>
    <t>เลขที่ 71, 71/1 หมู่ 2 ต. ศาลายา อ. พุทธมณฑล จ. นครปฐม 73170</t>
  </si>
  <si>
    <t>ค่าบริการรักษาอันดับในGoogle.co.th TOP 5 ยอด 50 % รักษาเดือนที่ 4-6  kw :1.Plastic pallet manufacturer</t>
  </si>
  <si>
    <t xml:space="preserve">คุณจ๋า       </t>
  </si>
  <si>
    <t>081-846-8514</t>
  </si>
  <si>
    <t>export4@dino-plus.com,
winneracc.fin99@gmail.com</t>
  </si>
  <si>
    <t>RE2203013</t>
  </si>
  <si>
    <t>nidnoitravel.com</t>
  </si>
  <si>
    <t>From X8337 NIDNOI TRAVEL++</t>
  </si>
  <si>
    <t>IN2203016</t>
  </si>
  <si>
    <t>rank385</t>
  </si>
  <si>
    <t>บริษัท นิดหน่อย ทราเวล จำกัด</t>
  </si>
  <si>
    <t>0105558191464</t>
  </si>
  <si>
    <t>เลขที่ 411  ซอยอ่อนนุช 40 แขวงสวนหลวง 
เขตสวนหลวง กรุงเทพมหานคร 10250</t>
  </si>
  <si>
    <t>ค่าบริการรักษาอันดับในGoogle.co.th TOP 5 ยอด 100 % รักษาเดือนที่ 1-6  kw : 1.ล่องเรือ ดินเนอร์ เจ้าพระยา</t>
  </si>
  <si>
    <t xml:space="preserve">คุณภัทรชนน อมรเทพดุล  </t>
  </si>
  <si>
    <t>061-889-6611,
095-9561166 คุณเอฟ (บช)</t>
  </si>
  <si>
    <t xml:space="preserve">nidnoitravel@gmail.com,
patchanont@hotmail.com </t>
  </si>
  <si>
    <t>HS22030344</t>
  </si>
  <si>
    <t>ชุดเพื่อนเจ้าสาว.net,ประกันสัตว์เลี้ยง.com,เหล็กกล่อง.com,krungthepchange.com</t>
  </si>
  <si>
    <t>From X2095 FYI COMMUNICA++</t>
  </si>
  <si>
    <t>Z59201937</t>
  </si>
  <si>
    <t>ห้างหุ้นส่วนจำกัด เอฟวายไอ คอมมูนิเคชั่น</t>
  </si>
  <si>
    <t xml:space="preserve">0133552004407 </t>
  </si>
  <si>
    <t>131/16 หมู่ที่ 2 ถนนติวานนท์ ตำบลบ้านกลาง อำเภอเมืองปทุมธานี ปทุมธานี 12000</t>
  </si>
  <si>
    <t xml:space="preserve">3% จดโดเมน ชุดเพื่อนเจ้าสาว.net 1ปี 360 + จดโดเมน ประกันสัตว์เลี้ยง.com 2ปี 235x2=470 + จดโดเมน เหล็กกล่อง.com 2 ปี 235x2=470 + จดโดเมน krungthepchange.com 2ปี 235x2=470 </t>
  </si>
  <si>
    <t>0814981987</t>
  </si>
  <si>
    <t>sukhumvitcool@gmail.com</t>
  </si>
  <si>
    <t>HS22030345</t>
  </si>
  <si>
    <t>devesinsurance.com, devesonline.com, ike.co.th,secureichiban.com, bigth.com, ccsddns.com(ND), thaicloudsolutions.com(ND)</t>
  </si>
  <si>
    <t>BBL 0233 Cheque No. 01839304</t>
  </si>
  <si>
    <t>Z44462551</t>
  </si>
  <si>
    <t>บริษัท คลาวด์ คอมพิวติ้ง โซลูชั่นส์ จำกัด</t>
  </si>
  <si>
    <t>0105527012894</t>
  </si>
  <si>
    <t>200 หมู่ที่ 4 ถนนแจ้งวัฒนะ ตำบลปากเกร็ด อำเภอปากเกร็ด จังหวัดนนทบุรี 11120</t>
  </si>
  <si>
    <t>3% ต่ออายุโดเมน 1. devesinsurance.com (320)+2. devesonline.com(320)+ 3. ike.co.th(800)+ 4. secureichiban.com(320)+ 5. ccsddns.com(ND)(480)+ 6. thaicloudsolutions.com(ND)(480)+ ย้ายและต่ออายุโดเมน 7. bigth.com(288) = 3,008+ Vat</t>
  </si>
  <si>
    <t xml:space="preserve">
Timothy Samarom</t>
  </si>
  <si>
    <t>021003511
0864487903</t>
  </si>
  <si>
    <t>domain@ccs.jasmine.com</t>
  </si>
  <si>
    <t>Nung 19/3</t>
  </si>
  <si>
    <t>HS22030346</t>
  </si>
  <si>
    <t>weltrongroup.com</t>
  </si>
  <si>
    <t>BBL 0212 Cheque No. 01750106</t>
  </si>
  <si>
    <t>H6328</t>
  </si>
  <si>
    <t>บริษัท ไอคอน โซลูชั่นส์ จำกัด</t>
  </si>
  <si>
    <t>0105553131641</t>
  </si>
  <si>
    <t>98/27 หมู่บ้าน พรีเมี่ยม เพลส ถนนโพธิ์แก้ว แขวงนวมินทร์ เขตบึงกุ่ม กรุงเทพมหานคร</t>
  </si>
  <si>
    <t>3% ค่าบริการต่ออายุ Email Hosting E1Pro-1GB : weltrongroup.com ระยะเวลา 1 ปีคะ ค่าบริการ 1500+vat</t>
  </si>
  <si>
    <t xml:space="preserve">
ไอที ซัพพอร์ท</t>
  </si>
  <si>
    <t>092-2499948</t>
  </si>
  <si>
    <t>itweltronroyaltech@gmail.com</t>
  </si>
  <si>
    <t>HS22030347</t>
  </si>
  <si>
    <t>Newcambridge.com</t>
  </si>
  <si>
    <t>KTB 0092 Cheque No. 10069269</t>
  </si>
  <si>
    <t>27/3/2022</t>
  </si>
  <si>
    <t>Z13772993</t>
  </si>
  <si>
    <t>โรงเรียนภาษาพงศ์พัฒนา</t>
  </si>
  <si>
    <t>29 อาคารวานิสสา ชั้น 17 ห้อง 16-17B ซอยชิดลม ถนนเพชินจิต แขวงลุมพินี เขตปทุมวัน กรุงเทพมหานคร 10330</t>
  </si>
  <si>
    <t>3% ต่ออายุ PH-P2 + Disk200GB+ Autobackup = 1 ปี 18000+9600+1200+vat</t>
  </si>
  <si>
    <t>ที่อยู่ตามเปย์</t>
  </si>
  <si>
    <t xml:space="preserve">
พงศกร เอี่ยมองค์</t>
  </si>
  <si>
    <t>021152264</t>
  </si>
  <si>
    <t>developer@newcambridge.com</t>
  </si>
  <si>
    <t>HS22030348</t>
  </si>
  <si>
    <t>dearestgroup.co.th</t>
  </si>
  <si>
    <t>From X5100 DEAREST GROUP++</t>
  </si>
  <si>
    <t>Z55758924</t>
  </si>
  <si>
    <t xml:space="preserve">คุณ ชินรักษ์ ชินวรรณบุตร     </t>
  </si>
  <si>
    <r>
      <rPr>
        <sz val="10"/>
        <rFont val="arial,sans,sans-serif"/>
      </rPr>
      <t xml:space="preserve">7% Email6-10GB =5000 + </t>
    </r>
    <r>
      <rPr>
        <u/>
        <sz val="10"/>
        <color rgb="FF1155CC"/>
        <rFont val="arial,sans,sans-serif"/>
      </rPr>
      <t>dearestgroup.co.th</t>
    </r>
    <r>
      <rPr>
        <sz val="10"/>
        <rFont val="arial,sans,sans-serif"/>
      </rPr>
      <t xml:space="preserve"> =800</t>
    </r>
  </si>
  <si>
    <t>0636394195</t>
  </si>
  <si>
    <t>bew.kw@hotmail.com</t>
  </si>
  <si>
    <t>HS22030349</t>
  </si>
  <si>
    <t>sayaa.co.th</t>
  </si>
  <si>
    <t>From X5937 MS. SYADA LHO++</t>
  </si>
  <si>
    <t>Z28734255</t>
  </si>
  <si>
    <t>คุณ ศญาดา หล่อศุภสิริรัตน์</t>
  </si>
  <si>
    <t>7% จดโดเมน sayaa.co.th 1 ปี =640</t>
  </si>
  <si>
    <t>syadalh@outlook.com</t>
  </si>
  <si>
    <t>HS22030350</t>
  </si>
  <si>
    <t>susiree.com</t>
  </si>
  <si>
    <t>From BBL X9113 WANWIPHA LEEL++</t>
  </si>
  <si>
    <t>H7416</t>
  </si>
  <si>
    <t>K. Wanvipa Jip</t>
  </si>
  <si>
    <t>7% จดโดเมน susiree.com 1 ปี = 480 + vat</t>
  </si>
  <si>
    <t>wanvipa_jip@hotmail.com</t>
  </si>
  <si>
    <t>HS22030451</t>
  </si>
  <si>
    <t>150.95.24.196</t>
  </si>
  <si>
    <t>From X3216 MS. KULCHALEE++</t>
  </si>
  <si>
    <t>Z22772675</t>
  </si>
  <si>
    <t>บริษัท เบสท์อินโดไชน่าทราเวลแอนด์เอเจนซี่ จำกัด</t>
  </si>
  <si>
    <t>0105556115787</t>
  </si>
  <si>
    <t>24 ซอยจรัญสนิทวงศ์ 3 แยก 5 ถนนจรัญสนิทวงศ์ แขวงวัดท่าพระ เขตบางกอกใหญ่ กรุงเทพมหานคร 10600</t>
  </si>
  <si>
    <t>3% ต่ออายุบริการ Private Hosting Plan P5 = 31000 +Auto Backup = 600 + Add disk 200GB IP: 150.95.24.196 = 4800 อ้างอิงโดเมน bestindochina.com ระยะเวลา 6 เดือน = +vat</t>
  </si>
  <si>
    <t xml:space="preserve">
กุลชลี ปรีชญาดีกุล</t>
  </si>
  <si>
    <t xml:space="preserve">028682233
0923595005
</t>
  </si>
  <si>
    <t>noreply@bestindochina.com</t>
  </si>
  <si>
    <t>HS22030452</t>
  </si>
  <si>
    <t>swift-group.co.th</t>
  </si>
  <si>
    <t>From SCB X3217 บจ. กลอรี่ สว++</t>
  </si>
  <si>
    <t>1033</t>
  </si>
  <si>
    <t>บริษัท กลอรี่ สวิฟท์ กรุ๊ป จำกัด</t>
  </si>
  <si>
    <t>0105544030056</t>
  </si>
  <si>
    <t>52 ซอยเพชรเกษม 114 แขวงหนองค้างพลู เขตหนองแขม กรุงเทพมหานคร 10160</t>
  </si>
  <si>
    <t xml:space="preserve">3% Renew Domain : swift-group.co.th 2 ปี 800*2 +vat </t>
  </si>
  <si>
    <t>Kunakorn Naphukhieo</t>
  </si>
  <si>
    <t>028108899</t>
  </si>
  <si>
    <t>it-admin@swift-group.co.th</t>
  </si>
  <si>
    <t>16/3</t>
  </si>
  <si>
    <t>HS22030453</t>
  </si>
  <si>
    <t>orientalbkk.com</t>
  </si>
  <si>
    <t>From X5200 MS. NUCHSARIN++</t>
  </si>
  <si>
    <t>Z55853872</t>
  </si>
  <si>
    <t>K. Cherdsak Nantadejvittayakom</t>
  </si>
  <si>
    <t>7% ต่ออายุโดเมน orientalbkk.com (ND) ระยะเวลา 3 ปี 480*3 = 1,440 + Vat</t>
  </si>
  <si>
    <t>glockbkk@hotmail.com</t>
  </si>
  <si>
    <t>Unknown</t>
  </si>
  <si>
    <t>HS22030454</t>
  </si>
  <si>
    <t>visahelper.co</t>
  </si>
  <si>
    <t>From BBL X6831 MS THANPAKNAN++</t>
  </si>
  <si>
    <t>Z49260904</t>
  </si>
  <si>
    <t>บริษัท สไมล์ ไอที โซลูชั่น จำกัด</t>
  </si>
  <si>
    <t>0105557050344</t>
  </si>
  <si>
    <t>669/58 ซอยสุขุมวิท 101 แขวงบางจาก เขตพระโขนง กรุงเทพมหานคร 10260</t>
  </si>
  <si>
    <t>7% New Domain visahelper.co 1 ปี 400 +vat</t>
  </si>
  <si>
    <t>web2@smile.co.th</t>
  </si>
  <si>
    <t>HS22030455</t>
  </si>
  <si>
    <t>อาหารสุนัขราคาถูก.com / ชุดไทยเพื่อนเจ้าสาว.com</t>
  </si>
  <si>
    <t>From X3055 MR. Passawat ++</t>
  </si>
  <si>
    <t>0133552004407</t>
  </si>
  <si>
    <t>131/16 หมู่ที่ 2 ถนนติวานนท์ ตำบลบ้านกลาง อำเภอเมืองปทุมธานี จังหวัดปทุมธานี 12000</t>
  </si>
  <si>
    <t>7% ค่าบริการต่ออายุโดเมน อาหารสุนัขราคาถูก.com / ชุดไทยเพื่อนเจ้าสาว.com ระยะเวลา 1 ปีคะ ค่าบริการ 320*2 = 640+vat</t>
  </si>
  <si>
    <t>HS22030456</t>
  </si>
  <si>
    <t>ยางบวมน้ำ.com วอเตอร์สต๊อป.net ไฟตกแต่ง.com เสาไฮแมส.com กางเกงเจเจ.com เสาไฟสนาม.com เสาไฟ.net</t>
  </si>
  <si>
    <t>From X8011 NINE LIGHTING++</t>
  </si>
  <si>
    <t>H2156</t>
  </si>
  <si>
    <t>บริษัท ริชเชส ซัพพลาย จำกัด</t>
  </si>
  <si>
    <t>0105553023571</t>
  </si>
  <si>
    <t>1 ซอย ราชพฤกษ์ 12, แขวง บางระมาด เขตตลิ่งชัน กรุงเทพมหานคร 10170</t>
  </si>
  <si>
    <t>3% ต่ออายุโดเมน ยางบวมน้ำ.com วอเตอร์สต๊อป.net ไฟตกแต่ง.com เสาไฮแมส.com กางเกงเจเจ.com เสาไฟสนาม.com เสาไฟ.net ระยะเวลา 1 ปี .com 320*5 = 1,600 .net 370*2 = 740 = 2,340 + Vat</t>
  </si>
  <si>
    <t>ที่อยู่ตามหน้าเปย์</t>
  </si>
  <si>
    <t>จักษณา จันทูปมา</t>
  </si>
  <si>
    <t>024088288
0641817379</t>
  </si>
  <si>
    <t>chaibe@gmail.com</t>
  </si>
  <si>
    <t>HS22030457</t>
  </si>
  <si>
    <t>winskyrain@hotmail.com</t>
  </si>
  <si>
    <t>From SCB X0600 นาย อัศวิน ธู++</t>
  </si>
  <si>
    <t>Z80147591</t>
  </si>
  <si>
    <t>บริษัท ไฟนด์ เอาต์ โซลูชัน จำกัด</t>
  </si>
  <si>
    <t>0105551034908</t>
  </si>
  <si>
    <t>77/86 ซอยพหลโยธิน 34 ถนนพหลโยธิน แขวงเสนานิคม เขตจตุจักร กรุงเทพมหานคร 10900</t>
  </si>
  <si>
    <t>3% ค่าบริการเติมเงินเข้า User : winskyrain@hotmail.com จำนวน 20000+vat</t>
  </si>
  <si>
    <t>นายอัศวิน ธูปหอม</t>
  </si>
  <si>
    <t>0819375096</t>
  </si>
  <si>
    <t>5/3</t>
  </si>
  <si>
    <t>HS22030458</t>
  </si>
  <si>
    <t>mis-data.com</t>
  </si>
  <si>
    <t>From X4278 MR. PHANOP SU++</t>
  </si>
  <si>
    <t>Z35501587</t>
  </si>
  <si>
    <t>บริษัท โรงงานเภสัชอุตสาหกรรม เจเอสพี (ประเทศไทย) จำกัด (มหาชน)</t>
  </si>
  <si>
    <t>0107561000480</t>
  </si>
  <si>
    <t>255,257 ซอยสาธุประดิษฐ์ 58 แขวงบางโพงพาง เขตยานนาวา กรุงเทพมหานคร 10120</t>
  </si>
  <si>
    <t>3% เติมเงินเข้าระบบ = 923 + vat</t>
  </si>
  <si>
    <t xml:space="preserve">อ้างอิงใบเสร็จ 3% ค่าบริการ Private Hosting P2 Window2019 + Addisk 200 GB ระยะเวลา 2 ปี ราคา 60,240 บาท มีส่วนต่างจากอายุสัญญาเดิม 59317 บาท ชำระส่วนต่างเพิ่มเติม 60,240 - 59,317 = 923 +vat4%(36.92) = 959.92 บาท (IP : 163.44.197.237 Domain : mis-data.com) </t>
  </si>
  <si>
    <t xml:space="preserve">
phanop sutthatun</t>
  </si>
  <si>
    <t>022841218</t>
  </si>
  <si>
    <t>programmer.it@jsppharma.com</t>
  </si>
  <si>
    <t>HS22030459</t>
  </si>
  <si>
    <t>majorplaza.com</t>
  </si>
  <si>
    <t>From SCB X0795 นาย ณัฐกร ล้อ++</t>
  </si>
  <si>
    <t>Z44946892</t>
  </si>
  <si>
    <t>K. Nuttakorn Lomlai</t>
  </si>
  <si>
    <t>316/40 Soi 7 Yak 7, Thungsonghong, Laksi, Bangkok 10210</t>
  </si>
  <si>
    <t>7% ต่ออายุโดเมน majorplaza.com ระยะเวลา 1 ปี 320+Vat</t>
  </si>
  <si>
    <t>grandsaleplaza@gmail.com</t>
  </si>
  <si>
    <t>HS22030460</t>
  </si>
  <si>
    <t>pia.co.th</t>
  </si>
  <si>
    <t>From X9312 MR. KIATDECHA++</t>
  </si>
  <si>
    <t>Z14478058</t>
  </si>
  <si>
    <t>บริษัท สากลการประมูล จำกัด</t>
  </si>
  <si>
    <t>0105541018331</t>
  </si>
  <si>
    <t>46/9 หมู่ที่ 8 ถนนติวานนท์ ตำบลบางพูด อำเภอปากเกร็ด จังหวัดนนทบุรี 11120</t>
  </si>
  <si>
    <t>7% ค่าบริการจดโดเมน pia.co.th ระยะเวลา 1 ปีคะ ค่าบริการ 640+vat</t>
  </si>
  <si>
    <t>kiatdecha@hotmail.com</t>
  </si>
  <si>
    <t>HS22030461</t>
  </si>
  <si>
    <t>cccforcash.com</t>
  </si>
  <si>
    <t>From X9087 MR. SARASIT S++</t>
  </si>
  <si>
    <t>49772</t>
  </si>
  <si>
    <t>K.Tanapong Wasinsamon</t>
  </si>
  <si>
    <t>890/106 โครงการลุมพินีพาร์ค พระราม9-รัชดา อาคาร B ชั้น 6 ถนนริมคลองสามเสน แขวงบางกะปิ เขตห้วยขวาง กรุงเทพมหานคร 10310</t>
  </si>
  <si>
    <t xml:space="preserve">7%Renew Domain : cccforcash.com 1 ปี 480 +vat </t>
  </si>
  <si>
    <t>zaxmobi@gmail.com</t>
  </si>
  <si>
    <t>HS22030462</t>
  </si>
  <si>
    <t>chutimajts.eng@gmail.com</t>
  </si>
  <si>
    <t>From X0556 ENERGENIUS CO++</t>
  </si>
  <si>
    <t>Z64393537</t>
  </si>
  <si>
    <t>บริษัท เอ็นเนอร์จีเนียส จำกัด</t>
  </si>
  <si>
    <t>0125543003489</t>
  </si>
  <si>
    <t>226/167 ถนนบอนด์สตรีท ตำบลบางพูด อำเภอปากเกร็ด จังหวัดนนทบุรี 11120</t>
  </si>
  <si>
    <t>3% PrivateHosting 2GB-P1 : IP 150.95.81.223 (chutimajts.eng@gmail.com) 12,000+Vat</t>
  </si>
  <si>
    <t>Chutima Termsinvanich</t>
  </si>
  <si>
    <t>029600004
0989289555</t>
  </si>
  <si>
    <t>HS22030463</t>
  </si>
  <si>
    <t>rsathai.org</t>
  </si>
  <si>
    <t>From KTB X7552 MISSRUEANGPAN++</t>
  </si>
  <si>
    <t>H802</t>
  </si>
  <si>
    <t>สำนักงานกองทุนสนับสนุนการสร้างเสริมสุขภาพ (สสส.)</t>
  </si>
  <si>
    <t>เลขที่ 99/8 อาคารศูนย์เรียนรู้สุขภาวะ ซอยงามดูพลี
แขวงทุ่งมหาเมฆ เขตสาทร กรุงเทพมหานคร 10120</t>
  </si>
  <si>
    <t xml:space="preserve">7% ค่าบริการ PrivateP3 OS Linux = 30000-2400=27600 + Extended SSL Rsathai.org 1 ปี = 31000-3100=27900 + vat </t>
  </si>
  <si>
    <t>ว่าที่ร้อยตรีพุทธพจน์ ตรีเภรี (RSATHAI สำนัก 2)</t>
  </si>
  <si>
    <t>0867452911</t>
  </si>
  <si>
    <t>webmaster.rsathai@gmail.com</t>
  </si>
  <si>
    <t>HS22030464</t>
  </si>
  <si>
    <t>phunart.com</t>
  </si>
  <si>
    <t>From SCB X1306 นาย ชัยยุทธ เ++</t>
  </si>
  <si>
    <t>Z82831998</t>
  </si>
  <si>
    <t>บริษัท ภูนารถ จำกัด</t>
  </si>
  <si>
    <t>0135551011258</t>
  </si>
  <si>
    <t>36/965 หมู่บ้านพฤกษา12/1 หมู่ที่ 3 ซอย6/2 ถนนเลียบคลองสาม ตำบลคลองสาม อำเภอคลองหลวง จ.ปทุมธานี 12120</t>
  </si>
  <si>
    <t>7% ค่าบริการต่ออายุ Email2-2GB + โดเมน phunart.com (ND) ระยะเวลา 1ปีค่ะ ค่าบริการ 1800+480 = 2280+vat</t>
  </si>
  <si>
    <t>1800+480=2280</t>
  </si>
  <si>
    <t>phunart@hotmail.com</t>
  </si>
  <si>
    <t>HS22030465</t>
  </si>
  <si>
    <t>เรียนกอล์ฟ.com</t>
  </si>
  <si>
    <t>7% จดโดเมน เรียนกอล์ฟ.com (150+320=470) + Vat</t>
  </si>
  <si>
    <t>HS22030466</t>
  </si>
  <si>
    <t>monoconx.com</t>
  </si>
  <si>
    <t>From X6108 PHAITHUN PHUN++</t>
  </si>
  <si>
    <t>Z57537378</t>
  </si>
  <si>
    <t>บริษัท ไอโอโอไอ จำกัด</t>
  </si>
  <si>
    <t>0105554114139</t>
  </si>
  <si>
    <t>91/69 ถนนสุวินทวงศ์ แขวงมีนบุรี เขตมีนบุรี กรุงเทพมหานคร 10510</t>
  </si>
  <si>
    <t xml:space="preserve">7% จดโดเมน monoconx.com ระยะเวลา 1 ปี 310 + Vat </t>
  </si>
  <si>
    <t>banyut@hotmail.com</t>
  </si>
  <si>
    <t>HS22030467</t>
  </si>
  <si>
    <t>surround.in.th</t>
  </si>
  <si>
    <t>From SCB X0279 นาย ชวิศ เชษฐ++</t>
  </si>
  <si>
    <t>H4322</t>
  </si>
  <si>
    <t>K. Chavit Chetchaiyan</t>
  </si>
  <si>
    <t>7% ต่ออายุโดเมน surround.in.th ระยะเวลา 1ปี = 800+va</t>
  </si>
  <si>
    <t>chavit.c@gmail.com</t>
  </si>
  <si>
    <t>HS22030468</t>
  </si>
  <si>
    <t>doae-bankhairyg.com</t>
  </si>
  <si>
    <t>From X4118 BOONTING FAMI++</t>
  </si>
  <si>
    <t>Z28666001</t>
  </si>
  <si>
    <t>บริษัท บุญทิ้ง แฟมิลี่ จำกัด</t>
  </si>
  <si>
    <t>0105563141607</t>
  </si>
  <si>
    <t>41/42 ฟิล คอนโด ซอยลาดพร้าว 33 แขวงจันทรเกษม เขตจตุจักร กรุงเทพมหานคร 10900</t>
  </si>
  <si>
    <t>7% New Domain : doae-bankhairyg.com 1 ปี 310+Vat</t>
  </si>
  <si>
    <t>kengsak.t@booster4web.com</t>
  </si>
  <si>
    <t>HS22030469</t>
  </si>
  <si>
    <t>kompanthailand.net riccogroupthailand.com</t>
  </si>
  <si>
    <t>From X7487 MS. WANDEE KI++</t>
  </si>
  <si>
    <t>Z28076305</t>
  </si>
  <si>
    <t>บริษัท ดิจิตอล โดเมน เอเจนซี จำกัด</t>
  </si>
  <si>
    <t>0105553070031</t>
  </si>
  <si>
    <t>284 ซอยศูนย์วิจัย 4 ถนนพระราม 9 แขวงบางกะปิ เขตห้วยขวาง กรุงเทพมหานคร 10310</t>
  </si>
  <si>
    <t>7% Renew WH-S + Domain : kompanthailand.net + WH+Domain : riccogroupthailand.com 1 ปี 1800+370+1800+320 +vat</t>
  </si>
  <si>
    <t>khun_mam@hotmail.com</t>
  </si>
  <si>
    <t>HS22030470</t>
  </si>
  <si>
    <t>samadoon.co.th</t>
  </si>
  <si>
    <t>Park Ventures Branch</t>
  </si>
  <si>
    <t>Ref Code K0752742</t>
  </si>
  <si>
    <t>Z72696613</t>
  </si>
  <si>
    <t>บริษัท สะ มะ ดุน จำกัด</t>
  </si>
  <si>
    <t>0105542037967</t>
  </si>
  <si>
    <t xml:space="preserve">230/27 ถนนอนามัยงามเจริญ แขวงท่าข้าม เขตบางขุนเทียน กรุงเทพมหานคร 10150 </t>
  </si>
  <si>
    <t xml:space="preserve">3% ต่ออายุ Email Hosting Standard Plan E8 1 ปี 15000 บาท + ต่ออายุโดเมน samadoon.co.th 1 ปี 800 บาท + vat </t>
  </si>
  <si>
    <t>BUNDIT CHENYAPANICH</t>
  </si>
  <si>
    <t>0867878767</t>
  </si>
  <si>
    <t>bundit@samadoon.co.th</t>
  </si>
  <si>
    <t>HS22030471</t>
  </si>
  <si>
    <t>dbq.co.th , dandbonlinestore.com , 99realtor.com , dandbonlineshop.com(ND)</t>
  </si>
  <si>
    <t>From X4872 MS. SRISUDA ++</t>
  </si>
  <si>
    <t>Z46507259</t>
  </si>
  <si>
    <t>บริษัท ดีแอนด์บี ควอลิตี้ สโตร์ จำกัด</t>
  </si>
  <si>
    <t>0105558022425</t>
  </si>
  <si>
    <t>17 ซอยลาดพร้าว 15 แขวงจอมพล เขตจตุจักร กรุงเทพมหานคร 10900</t>
  </si>
  <si>
    <t>7% ต่อาอยุโดเมนชื่อละ 1ปี ดังนี้ : dbq.co.th = 800บาท , dandbonlinestore.com = 320บาท , 99realtor.com = 320บาท, dandbonlineshop.com(ND) = 480บาท // vat</t>
  </si>
  <si>
    <t>maya451@hotmail.com</t>
  </si>
  <si>
    <t>HS22030472</t>
  </si>
  <si>
    <t>banyindee.org</t>
  </si>
  <si>
    <t>From X5978 MR. WICHAI CH++</t>
  </si>
  <si>
    <t>Z99458931</t>
  </si>
  <si>
    <t>คุณ วิชัย จ้าวเจริญ</t>
  </si>
  <si>
    <t>279 หมู่ 13 ตำบลหนองหาร อำเภอสันทราย จังหวัดเชียงใหม่ 50290</t>
  </si>
  <si>
    <t>7% ต่ออายุโดเมน banyindee.org 1ปี = 385+vat</t>
  </si>
  <si>
    <t>chaocharoen@gmail.com</t>
  </si>
  <si>
    <t>HS22030473</t>
  </si>
  <si>
    <t>tanya.co.th</t>
  </si>
  <si>
    <t>From X6910 MR. Teera Vir++</t>
  </si>
  <si>
    <t>Z29568212</t>
  </si>
  <si>
    <t>ห้างหุ้นส่วนจำกัด ธันย่า ไหมไทย</t>
  </si>
  <si>
    <t>0103563015405</t>
  </si>
  <si>
    <t>782/12 ซอยพัฒนาการ 38 แขวงสวนหลวง เขตสวนหลวง กรุงเทพมหานคร 10250</t>
  </si>
  <si>
    <t>7% Renew Domain : tanya.co.th 1ปี 800+vat</t>
  </si>
  <si>
    <t>prommanee.rx@gmail.com</t>
  </si>
  <si>
    <t>HS22030474</t>
  </si>
  <si>
    <t>personalityup.com</t>
  </si>
  <si>
    <t>From X7238 MS. VANUSSANU++</t>
  </si>
  <si>
    <t>Z94527689</t>
  </si>
  <si>
    <t>K. Vanussanun Jannim</t>
  </si>
  <si>
    <t>7% ต่ออkยุบริการ Web Hosting Plan S ระยะเวลา 1ปี = 1800 // ต่ออายุโดเมน personalityup.com ระยะเวลา 1ปี = 320</t>
  </si>
  <si>
    <t>vanussanun.j@gmail.com</t>
  </si>
  <si>
    <t>HS22030475</t>
  </si>
  <si>
    <t>bangupproduct.co.th</t>
  </si>
  <si>
    <t>From SCB X7675 นาย จักรพันธุ++</t>
  </si>
  <si>
    <t xml:space="preserve"> S6103007</t>
  </si>
  <si>
    <t xml:space="preserve">บริษัท แบง-อัพ โปรดักส์ จำกัด </t>
  </si>
  <si>
    <t>0105555107764</t>
  </si>
  <si>
    <t>505/6 ซอยพหลโยธิน 48 แขวงอนุสาวรีย์ เขตบางเขน กรุงเทพมหานคร 10220</t>
  </si>
  <si>
    <t>ต่ออายุโดเมน bangupproduct.co.th 1 ปี = 800 บาท + Vat 7%</t>
  </si>
  <si>
    <t>c.rittiplang@gmail.com , contact@bangupproduct.co.th</t>
  </si>
  <si>
    <t>HS22030476</t>
  </si>
  <si>
    <t>psccurtain.com</t>
  </si>
  <si>
    <t>From X3583 ART INDUSTRY ++</t>
  </si>
  <si>
    <t>Z17835861</t>
  </si>
  <si>
    <t>บริษัท อาร์ต อุตสาหกรรม จำกัด</t>
  </si>
  <si>
    <t>0105531012631</t>
  </si>
  <si>
    <t>52,56 ซอยเสรีไทย 87 แขวงมีนบุรี เขตมีนบุรี กรุงเทพมหานคร 10510</t>
  </si>
  <si>
    <t>3% ต่ออายุWebHosting M : psccurtain.com 1ปี = 3800+vat</t>
  </si>
  <si>
    <t>tanatat manoonsumrit</t>
  </si>
  <si>
    <t>0877735343</t>
  </si>
  <si>
    <t>tanatatmnsr@gmail.com</t>
  </si>
  <si>
    <t>HS22030477</t>
  </si>
  <si>
    <t>macme-store.com</t>
  </si>
  <si>
    <t>From X3887 DIGICONNECT C++</t>
  </si>
  <si>
    <t>Z45244204</t>
  </si>
  <si>
    <t>บริษัท ดิจิคอนเน็คท์ จำกัด</t>
  </si>
  <si>
    <t>0125562035099</t>
  </si>
  <si>
    <t>47/404 หมู่ที่ 3 ตำบลบ้านใหม่ อำเภอปากเกร็ด จังหวัดนนทบุรี 11120</t>
  </si>
  <si>
    <t>3% ต่ออายุ Web hosting plan m : macme-store.com ระยะเวลา 1 ปี 3,800 +Vat</t>
  </si>
  <si>
    <t>ชัชวาล แก้วมณี</t>
  </si>
  <si>
    <t>0830744505</t>
  </si>
  <si>
    <t>chatchawankm@hotmail.com</t>
  </si>
  <si>
    <t>HS22030478</t>
  </si>
  <si>
    <t xml:space="preserve">buadesignstudio.com </t>
  </si>
  <si>
    <t>From X8152 B&amp;B PRE-PRESS++</t>
  </si>
  <si>
    <t>S6203001</t>
  </si>
  <si>
    <t xml:space="preserve">ห้างหุ้นส่วนจำกัด บี แอนด์ บี พรี-เพรส </t>
  </si>
  <si>
    <t>0103543004858</t>
  </si>
  <si>
    <t xml:space="preserve">40 ซอยสตรีวิทยา 2 ซอย 1 แขวงลาดพร้าว เขตลาดพร้าว กรุงเทพมหานคร 10230 </t>
  </si>
  <si>
    <t>ต่ออายุ Shopup แพ็คเกจ XLโปรโมชั่น2ปีแถม1ปี  = 6,000 บาท (ลด 3,000 จาก 9,000 บาท) + ต่ออายุโดเมน buadesignstudio.com 3 ปี = 1,440 บาท (480 บาท/ปี) + หัก ณ ที่จ่าย 3%</t>
  </si>
  <si>
    <t xml:space="preserve">ลูกค้าส่งใบหักมาแล้ว เลขแทร็ก ED482379230TH </t>
  </si>
  <si>
    <t xml:space="preserve">Pariwat Leesakul </t>
  </si>
  <si>
    <t xml:space="preserve">0819892889 </t>
  </si>
  <si>
    <t xml:space="preserve">buadesign@gmail.com   </t>
  </si>
  <si>
    <t>HS22030479</t>
  </si>
  <si>
    <t>peerapatsorn.com</t>
  </si>
  <si>
    <t>From X1296 MS. Angkana S++</t>
  </si>
  <si>
    <t>Z79726066</t>
  </si>
  <si>
    <t>บริษัท พีรภัทสรณ์ การบัญชี-กฎหมาย จำกัด</t>
  </si>
  <si>
    <t>0205557002365</t>
  </si>
  <si>
    <t>61/24-25 หมู่ที่ 4 ตำบลดอนหัวฬ่อ อำเภอเมืองชลบุรี จังหวัดชลบุรี 20000</t>
  </si>
  <si>
    <t>7% ต่ออายุโดเมน peerapatsorn.com ระยะเวลา 2 ปี 320*2=640 + Vat</t>
  </si>
  <si>
    <t>peerapatsorn@gmail.com</t>
  </si>
  <si>
    <t>JV2203015-HS22023227 CHQ</t>
  </si>
  <si>
    <t>navavej.com</t>
  </si>
  <si>
    <t>SCB 0222 Cheque No. 12491595</t>
  </si>
  <si>
    <t>Z19826469</t>
  </si>
  <si>
    <t>บริษัท นวเวช อินเตอร์เนชั่นแนล จำกัด (มหาชน)</t>
  </si>
  <si>
    <t xml:space="preserve">0107558000300 </t>
  </si>
  <si>
    <t>9 ถนนรัชดา-รามอินทรา แขวงนวลจันทร์ เขตบึงกุ่ม กรุงเทพมหานคร 10230</t>
  </si>
  <si>
    <t>3% ชำระค่าต่ออายุ Alpha SSL Wildcard : *.navavej.com 1ปี // 4500 ลด10% = 4050+vat</t>
  </si>
  <si>
    <t>มนัสวินี สุขเสรีวัฒนากุล</t>
  </si>
  <si>
    <t>020299431
0616252965</t>
  </si>
  <si>
    <t>manasvinee.suk@navavej.com</t>
  </si>
  <si>
    <t>HS22030481</t>
  </si>
  <si>
    <t>sanken.co.th</t>
  </si>
  <si>
    <t>From X6247 MS. WARAPORN ++</t>
  </si>
  <si>
    <t>Z91644129</t>
  </si>
  <si>
    <t>บริษัทล็อกซเล่ย์ ออบิท จำกัด</t>
  </si>
  <si>
    <t>0107550000114</t>
  </si>
  <si>
    <t xml:space="preserve"> เลขที่ 102/99 ถนน ณ ระนอง แขวง คลองเตย, เขต คลองเตย, กรุงเทพมหานคร, Thailand, 10110</t>
  </si>
  <si>
    <t>3% ค่าบริการต่ออายุโดเมน sanken.co.th ระยะเวลา 1 ปีค่ะ ค่าบริการ 800</t>
  </si>
  <si>
    <t>9/3/2002</t>
  </si>
  <si>
    <t>network@loxleyorbit.com</t>
  </si>
  <si>
    <t>HS22030482</t>
  </si>
  <si>
    <t>pss-amarencogroup.com</t>
  </si>
  <si>
    <t>From X9403 MR. SUTTHI KO++</t>
  </si>
  <si>
    <t>Z36508814</t>
  </si>
  <si>
    <t>บริษัท เพาเวอร์ซิสเต็มส์แอนด์โซลูชั่นส์ จำกัด</t>
  </si>
  <si>
    <t>0105558177585</t>
  </si>
  <si>
    <t>135/10 อาคารอมรพันธุ์ 205 ทาวเวอร์ 2 ชั้นที่ 7 ซอยนาทอง ถนนรัชดาภิเษก แขวงดินแดง เขตดินแดง กรุงเทพมหานคร 10400</t>
  </si>
  <si>
    <r>
      <rPr>
        <sz val="10"/>
        <rFont val="arial,sans,sans-serif"/>
      </rPr>
      <t xml:space="preserve">7% จดโดเมน </t>
    </r>
    <r>
      <rPr>
        <u/>
        <sz val="10"/>
        <color rgb="FF1155CC"/>
        <rFont val="arial,sans,sans-serif"/>
      </rPr>
      <t>pss-amarencogroup.com</t>
    </r>
    <r>
      <rPr>
        <sz val="10"/>
        <rFont val="arial,sans,sans-serif"/>
      </rPr>
      <t xml:space="preserve"> 2 ปี = 150+320=470 = vat</t>
    </r>
  </si>
  <si>
    <t>8/3/2002</t>
  </si>
  <si>
    <t>sutthi@onepss.com</t>
  </si>
  <si>
    <t>RE2203014</t>
  </si>
  <si>
    <t>th-th.facebook.com/chomchiangmaicarrentandtours</t>
  </si>
  <si>
    <t>From SCB X1111 นางสาว วรางคณ++</t>
  </si>
  <si>
    <t>IN2203005</t>
  </si>
  <si>
    <t>rank440</t>
  </si>
  <si>
    <t>ชม เชียงใหม่คาร์เร้นท์ &amp; ทัวร์</t>
  </si>
  <si>
    <t>เลขที่ 14/1 ถ.กำแพงดิน ต.ช้างคลาน อ.เมือง จ.เชียงใหม่ 50100</t>
  </si>
  <si>
    <t>ค่าบริการรักษาอันดับในGoogle.co.th TOP 10 ยอด 100 % รักษาเดือนที่ 1-3  kw : 1.รถเช่าเชียงใหม่ราคาถูก</t>
  </si>
  <si>
    <t xml:space="preserve">คุณวรางคณา จันทร์สา   </t>
  </si>
  <si>
    <t>082-625-6908</t>
  </si>
  <si>
    <t>HS22030483</t>
  </si>
  <si>
    <t>goodwork.co.th</t>
  </si>
  <si>
    <t>SCB 0022 Cheque No. 00926867</t>
  </si>
  <si>
    <t>Z30103494</t>
  </si>
  <si>
    <t>บริษัท กู๊ดเวิร์ค อินเตอร์เทรด จำกัด</t>
  </si>
  <si>
    <t>0105549126795</t>
  </si>
  <si>
    <t>37,39 ซอยเพชรเกษม 48 แยก 20 แขวงบางด้วน เขตภาษีเจริญ กรุงเทพมหานคร 10160</t>
  </si>
  <si>
    <t>3% ต่ออายุ WebHosting Plan M : goodwork.co.th ระยะเวลา 3ปี (3800*3=11400) ลด 20% = 9120 // vat</t>
  </si>
  <si>
    <t>Sansern Tangjitsansern</t>
  </si>
  <si>
    <t>02-457-5721-22
083-096-5571</t>
  </si>
  <si>
    <t>goodworkwebmaster@gmail.com</t>
  </si>
  <si>
    <t>HS22030484</t>
  </si>
  <si>
    <t>tmanpharmaceutical.co.th + tmanpharmaceutical.com</t>
  </si>
  <si>
    <t>From X8226 MR. HASAN LUE++</t>
  </si>
  <si>
    <t>Z36133435</t>
  </si>
  <si>
    <t>บริษัท สลาตัน ดีไซน์ จำกัด</t>
  </si>
  <si>
    <t>0955561000278</t>
  </si>
  <si>
    <t>98/35 หมู่ที่ 11 ตำบลสะเตงนอก อำเภอเมืองยะลา จังหวัดยะลา 95000</t>
  </si>
  <si>
    <t xml:space="preserve">7% จดโดเมน tmanpharmaceutical.co.th + tmanpharmaceutical.com ระยะเวลา 1 ปี : 640+310= 950+vat </t>
  </si>
  <si>
    <t>hasan.lebaesa@gmail.com</t>
  </si>
  <si>
    <t>HS22030485</t>
  </si>
  <si>
    <t>transglobalin ter.com</t>
  </si>
  <si>
    <t>Internet/Mobile UOBT</t>
  </si>
  <si>
    <t>From UOBT X1374 นาง อรุณรัตน์++</t>
  </si>
  <si>
    <t>Z24071973</t>
  </si>
  <si>
    <t>บริษัท ทรานส์ โกลบอล อินเตอร์เนชั่นแนล จำกัด</t>
  </si>
  <si>
    <t>0105544109311</t>
  </si>
  <si>
    <t>212/13 ถนนกาญจนาภิเษก แขวงดอกไม้ เขตประเวศ กรุงเทพมหานคร 10250</t>
  </si>
  <si>
    <t>7% ต่ออายุ web hosting plan s : transglobalinter.com 1 ปี = 1800 + vat</t>
  </si>
  <si>
    <t>Aroonrat R.</t>
  </si>
  <si>
    <t>02-007 7520
0819003902</t>
  </si>
  <si>
    <t>joy@transglobalinter.com</t>
  </si>
  <si>
    <t>RE2203015</t>
  </si>
  <si>
    <t>zinniabedding.com</t>
  </si>
  <si>
    <t>From X8603 ZINNIA INTERN++</t>
  </si>
  <si>
    <t>IN2203012</t>
  </si>
  <si>
    <t>rank1133</t>
  </si>
  <si>
    <t>บริษัท ซินเนีย อินเตอร์เนชั่นแนล กรุ๊ป จำกกัด</t>
  </si>
  <si>
    <t>0105558074409</t>
  </si>
  <si>
    <t>122/11 Nirvana Shop and Chill ถนนราษฏร์พัฒนา แขวงสะพานสูง เขตสะพานสูง กรุงเทพฯ 10240</t>
  </si>
  <si>
    <t>ค่าบริการทำอันดับในGoogle.co.th Top 5 ยอด 25 % เมื่อติด Top 10 kw :1.เตียงนอน</t>
  </si>
  <si>
    <t xml:space="preserve">คุณภูมิพัฒน์ พรหิรัณย์กุล  </t>
  </si>
  <si>
    <t>089-459-1888</t>
  </si>
  <si>
    <t xml:space="preserve">zinniabedding@gmail.com  </t>
  </si>
  <si>
    <t>HS22030486</t>
  </si>
  <si>
    <t>dinosafety.asia</t>
  </si>
  <si>
    <t>From X6811 MS. PHATTARAW++</t>
  </si>
  <si>
    <t>Z78815160</t>
  </si>
  <si>
    <t>บริษัท สุภากรณ์ เซฟตี้ โซลูชั่น จำกัด</t>
  </si>
  <si>
    <t>0125552008293</t>
  </si>
  <si>
    <t>96/176 หมู่ที่ 6 ถนนบางบัวทอง-สุพรรณบุรี ตำบลละหาร อำเภอบางบัวทอง จังหวัดนนทบุรี 11110</t>
  </si>
  <si>
    <t>7% ค่าบริการ ปรับแพลนจาก Email XSเป็น Email E2 : dinosafety.asia : = 887 + vat</t>
  </si>
  <si>
    <t>monchaic.p@windowslive.com</t>
  </si>
  <si>
    <t>HS22030487</t>
  </si>
  <si>
    <t>innerqueenkbeauty.com</t>
  </si>
  <si>
    <t>From X6693 KOLLAB CORPOR++</t>
  </si>
  <si>
    <t>Z92282247</t>
  </si>
  <si>
    <t>บริษัท คอล แลป คอร์ปอเรชั่น จำกัด</t>
  </si>
  <si>
    <t>0105564174100</t>
  </si>
  <si>
    <t>689 ชั้นที่ 30 ถนนสุขุมวิท แขวงคลองตันเหนือ เขตวัฒนา กรุงเทพมหานคร 10110</t>
  </si>
  <si>
    <t>7% จดโดเมน innerqueenkbeauty.com 1 ปี 310 บาท + vat</t>
  </si>
  <si>
    <t>hello@k-ollab.com</t>
  </si>
  <si>
    <t>HS22030488</t>
  </si>
  <si>
    <t>vapservice.com + vapservice.co.th</t>
  </si>
  <si>
    <t>5700212</t>
  </si>
  <si>
    <t>7% ต่ออายุ โดเมน vapservice.com + vapservice.co.th ระยะเวลา 1 ปี : 800+480 = 1280+vat</t>
  </si>
  <si>
    <t>HS22030489</t>
  </si>
  <si>
    <t>it@interpharma.co.th</t>
  </si>
  <si>
    <t>BBL 0170 Cheque No. 05017429</t>
  </si>
  <si>
    <t>Z51746320</t>
  </si>
  <si>
    <t>บริษัท อินเตอร์ ฟาร์มา จำกัด (มหาชน)</t>
  </si>
  <si>
    <t>0107562000203</t>
  </si>
  <si>
    <t>140/9 อาคารไอทีเอฟ ทาวเวอร์ ชั้นที่ 9 ถนนสีลม แขวงสุริยวงศ์ เขตบางรัก กรุงเทพมหานคร 10500</t>
  </si>
  <si>
    <t>3% เติมเงินเข้าระบบเพื่อใช้งานบริการ Cloud จำนวน 2เครื่อง (IP:150.95.25.114 และ IP:150.95.26.91) 1ครั้ง = 15600+vat</t>
  </si>
  <si>
    <t>Interpharma Group</t>
  </si>
  <si>
    <t>026340225
0869811449</t>
  </si>
  <si>
    <t>HS22030490</t>
  </si>
  <si>
    <t>เค้กวันเกิด.com</t>
  </si>
  <si>
    <t>7% จดโดเมน เค้กวันเกิด.com ระยะเวลา 2 ปี : 470+vat</t>
  </si>
  <si>
    <t>HS22030491</t>
  </si>
  <si>
    <t>easyphonesure.com</t>
  </si>
  <si>
    <t>From BBL X5111 TEERASAK YODK++</t>
  </si>
  <si>
    <t>S6203015</t>
  </si>
  <si>
    <t xml:space="preserve">บริษัท อีซี โฟน ชัวร์ จำกัด </t>
  </si>
  <si>
    <t>0105559099308</t>
  </si>
  <si>
    <t xml:space="preserve">444 อาคารเอ็มบีเค เซ็นเตอร์ ชั้นที่ 8 ถนนพญาไท แขวงวังใหม่ เขตปทุมวัน กรุงเทพมหานคร 10330 </t>
  </si>
  <si>
    <t>ต่ออายุ Shopup แพ็คเกจ Standard โปรโมชั่น 2 ปีแถม 1 ปี = 3,980 บาท (ลด 1,990 จาก 5,970 บาท) + ต่ออายุโดเมน easyphonesure.com 3 ปี = 1,440 บาท (480 บาท/ปี) + Vat 7%</t>
  </si>
  <si>
    <t xml:space="preserve">wassy398@hotmail.com </t>
  </si>
  <si>
    <t>HS22030492</t>
  </si>
  <si>
    <t>primbabybeds.com</t>
  </si>
  <si>
    <t>From X0702 BP INTERTOOLS++</t>
  </si>
  <si>
    <t>Z81225964</t>
  </si>
  <si>
    <t>บริษัท บีพี อินเตอร์ทูลส์ จำกัด</t>
  </si>
  <si>
    <t>0125560015392</t>
  </si>
  <si>
    <t>98/22 หมู่ที่ 5 ตำบลบางพลับ อำเภอปากเกร็ด จังหวัดนนทบุรี 11120</t>
  </si>
  <si>
    <t>7% จดโดเมน primbabybeds.com ระยะเวลา 2 ปี : 470+vat</t>
  </si>
  <si>
    <t>yanineesak@gmail.com</t>
  </si>
  <si>
    <t>HS22030493</t>
  </si>
  <si>
    <t>honjometal.co.th</t>
  </si>
  <si>
    <t>From SCB X9626 นางสาว ทิมาพร++</t>
  </si>
  <si>
    <t>Z79911588</t>
  </si>
  <si>
    <t>บริษัท ริโก้ (ประเทศไทย) จำกัด</t>
  </si>
  <si>
    <t>0105513004762</t>
  </si>
  <si>
    <t>341 ถนนอ่อนนุช แขวงประเวศ เขตประเวศ กรุงเทพมหานคร 10250</t>
  </si>
  <si>
    <r>
      <rPr>
        <sz val="10"/>
        <rFont val="arial,sans,sans-serif"/>
      </rPr>
      <t xml:space="preserve">7% ต่ออายุ Email6 = 5000 + </t>
    </r>
    <r>
      <rPr>
        <u/>
        <sz val="10"/>
        <color rgb="FF1155CC"/>
        <rFont val="arial,sans,sans-serif"/>
      </rPr>
      <t>honjometal.co.th</t>
    </r>
    <r>
      <rPr>
        <sz val="10"/>
        <rFont val="arial,sans,sans-serif"/>
      </rPr>
      <t xml:space="preserve"> = 800 + vat</t>
    </r>
  </si>
  <si>
    <t>5000+800=5800</t>
  </si>
  <si>
    <t>Poranee Poranee</t>
  </si>
  <si>
    <t>0922233761</t>
  </si>
  <si>
    <t>poranee.sri@ricoh.co.th</t>
  </si>
  <si>
    <t>HS22030494 -ขาด</t>
  </si>
  <si>
    <t>regentlampang.com</t>
  </si>
  <si>
    <t>From SCB X7220 นาย เรวัตร์ ม++</t>
  </si>
  <si>
    <t>Z11403978</t>
  </si>
  <si>
    <t>K. Praveena Mooktaree</t>
  </si>
  <si>
    <t>134/12-14 Petchakasem Road Soi 26/1 Pakkhlong Phasi Choroen Bangkok 10160</t>
  </si>
  <si>
    <t>7% ต่ออายุ WebHosting Plan S : regentlampang.com ระยะเวลา 1 ปี : 1800+vat</t>
  </si>
  <si>
    <t>ชำระขาด 54 บาท //</t>
  </si>
  <si>
    <t>bedbyallregent@gmail.com</t>
  </si>
  <si>
    <t>HS22030495</t>
  </si>
  <si>
    <t>1. nirvana-memorial.in.th 2. เลโก้.com 3. baansuanpla.com</t>
  </si>
  <si>
    <t>From X4586 MR.KONGKIART ++</t>
  </si>
  <si>
    <t>Z37496206</t>
  </si>
  <si>
    <t>บริษัท จีเอ็ม แอดวานซ์ มีเดีย จำกัด</t>
  </si>
  <si>
    <t>0105546094647</t>
  </si>
  <si>
    <t>121/248 หมู่ที่ 5 ถนนติวานนท์ ตำบลปากเกร็ด อำเภอปากเกร็ด จังหวัดนนทบุรี 11120</t>
  </si>
  <si>
    <t>3%ต่ออายุ โดเมน ระยะเวลา 1 ปี 1. nirvana-memorial.in.th 2. เลโก้.com 3. baansuanpla.com 4. siamcactus.com : 320+320+320+400 = 1360+vat</t>
  </si>
  <si>
    <t xml:space="preserve">
Kongkiart Damkam</t>
  </si>
  <si>
    <t>026431901
0898115844</t>
  </si>
  <si>
    <t>kong@gm.co.th</t>
  </si>
  <si>
    <t>HS22030496</t>
  </si>
  <si>
    <t>it2556.com</t>
  </si>
  <si>
    <t>From SCB X3631 นาย ประดิษฐ์ ++</t>
  </si>
  <si>
    <t>H5736</t>
  </si>
  <si>
    <t>คุณ ประดิษฐ์ เสนพนัสศักดิ์</t>
  </si>
  <si>
    <t>คณะมนุษยศาสตร์ มหาวิทยาลัยมหาจุฬาลงกรณราชวิทยาลัย 79 หมู่ 1 ตำบลลำไทร อำเภอวังน้อย จังหวัดพระนครศรีอยุธยา 13170</t>
  </si>
  <si>
    <t>7% ต่ออายุโดเมน it2556.com ระยะเวลา 1 ปี : 480+vat</t>
  </si>
  <si>
    <t>pradit@mcu.ac.th</t>
  </si>
  <si>
    <t>HS22030497</t>
  </si>
  <si>
    <t>คุณ ปภาดา สืบสกุลคงเมือง</t>
  </si>
  <si>
    <t xml:space="preserve">99/223 ตึก Pine เพรสซิเดนพาร์ค พาร์ควิวคอนโด ซอยสุขุมวิท24 ถนนสุขุมวิท คลองเตย กรุงเทพมหานคร 10110 </t>
  </si>
  <si>
    <t xml:space="preserve">เติมเงินเข้าระบบ 98 + vat 7% </t>
  </si>
  <si>
    <t>HS22030498</t>
  </si>
  <si>
    <t>esp-group.asia</t>
  </si>
  <si>
    <t>From X0540 บจก.อีเอสพี เ++ DIRECT CREDIT</t>
  </si>
  <si>
    <t>Z12200496</t>
  </si>
  <si>
    <t>บริษัท อีเอสพี เอเซียน เซ็นเตอร์ จำกัด</t>
  </si>
  <si>
    <t>0105555037782</t>
  </si>
  <si>
    <t>219/61-62 อาคารอโศกทาวเวอร์ส ชั้น 18 ถนนสุขุมวิท 21 (อโศก) แขวงคลองเตยเหนือ เขตวัฒนา กรุงเทพมหานคร 10110</t>
  </si>
  <si>
    <t>3% ต่ออายุ WebHosting Plan S : esp-group.asia 1 ปี = 1800 + vat</t>
  </si>
  <si>
    <t xml:space="preserve">
ประเสริฐ ธรรมจริยา</t>
  </si>
  <si>
    <t>026408030
0986900368</t>
  </si>
  <si>
    <t>admin@esp-group.asia</t>
  </si>
  <si>
    <t>RE2203016</t>
  </si>
  <si>
    <t>didini.com</t>
  </si>
  <si>
    <t>From X7647 DIDINI CO.,LT++</t>
  </si>
  <si>
    <t>IN2202073</t>
  </si>
  <si>
    <t>rank1214</t>
  </si>
  <si>
    <t>บริษัท ดีดีนี่ จำกัด</t>
  </si>
  <si>
    <t>0105561197460</t>
  </si>
  <si>
    <t>1-1/1 ซอยรัชดาภิเษก 7 ถนนรัชดาภิเษก แขวงดินแดง เขตดินแดง กรุงเทพมหานคร 10400</t>
  </si>
  <si>
    <t>ค่าบริการทำอันดับในGoogle.co.th TOP 5 ยอด 25 % เมื่อติด TOP 10  kw :1.รับซื้อกระเป๋าหลุยส์</t>
  </si>
  <si>
    <t xml:space="preserve">คุณเกศินี ศรีอมรมงคล  </t>
  </si>
  <si>
    <t>081-507-1507</t>
  </si>
  <si>
    <t>amydidini@gmail.com</t>
  </si>
  <si>
    <t>RE2203017</t>
  </si>
  <si>
    <t>IN2202072</t>
  </si>
  <si>
    <t>ค่าบริการทำอันดับในGoogle.co.th TOP 5 ยอด 25 % เมื่อติด TOP 10  kw :1.รับจำนำกระเป๋าแบรนด์เนม</t>
  </si>
  <si>
    <t>HS22030499</t>
  </si>
  <si>
    <t>cufst.org</t>
  </si>
  <si>
    <t xml:space="preserve">Z - Share Hosting </t>
  </si>
  <si>
    <t>From SCB X7919 นาย วรรณชัย ว++</t>
  </si>
  <si>
    <t>Z25074221</t>
  </si>
  <si>
    <t>ที่ประชุมประธานสภาอาจารย์มหาวิทยาลัยแห่งประเทศไทย (ปอมท.)</t>
  </si>
  <si>
    <t>328 ถนนศรีอยุธยา แขวงทุ่งพญาไท เขตราชเทวี กรุงเทพมหานคร 22170</t>
  </si>
  <si>
    <t xml:space="preserve">7% ต่ออายุ Web Hosting Plan M 1 ปี 3800 บาท + vat </t>
  </si>
  <si>
    <t>rachanimuk@gmail.com</t>
  </si>
  <si>
    <t>HS22030500</t>
  </si>
  <si>
    <t>regentram.com</t>
  </si>
  <si>
    <t>From X5619 MR.SUKIJ BUNS++</t>
  </si>
  <si>
    <t>7% ต่ออายุโดเมน regentram.com 1 ปี = 320 + vat</t>
  </si>
  <si>
    <t>HS22030501</t>
  </si>
  <si>
    <t>truetouchcloud.com</t>
  </si>
  <si>
    <t>From BBL X3804 MR PORNCHAI A++</t>
  </si>
  <si>
    <t>Z75132962</t>
  </si>
  <si>
    <t>บริษัท ทรู ทัช จำกัด</t>
  </si>
  <si>
    <t>0105538021806</t>
  </si>
  <si>
    <t>18 อาคารทรูทาวเวอร์ ถนนรัชดาภิเษก แขวงห้วยขวาง เขตห้วยขวาง กรุงเทพมหานคร 10310</t>
  </si>
  <si>
    <t>7% ต่ออายุ truetouchcloud.com 1 ปี = 320 + vat</t>
  </si>
  <si>
    <t>trex_kmitl@hotmail.com</t>
  </si>
  <si>
    <t>HS22030502</t>
  </si>
  <si>
    <t>maxrange.co.th</t>
  </si>
  <si>
    <t>From X9983 MS. KANYAPASS++</t>
  </si>
  <si>
    <t>Z96034425</t>
  </si>
  <si>
    <t>บริษัท แมกซ์เรนจ์ พรีเมี่ยม คาร์ จำกัด</t>
  </si>
  <si>
    <t xml:space="preserve">0105562026758
</t>
  </si>
  <si>
    <t>99/9 ถนนรามอินทรา แขวงรามอินทรา เขตคันนายาว กรุงเทพมหานคร 10230</t>
  </si>
  <si>
    <t>7% ต่ออายุโดเมน maxrange.co.th 1 ปี = 800 + vat</t>
  </si>
  <si>
    <t>maxrangecar@gmail.com</t>
  </si>
  <si>
    <t>HS22030746</t>
  </si>
  <si>
    <t>theluxeasia.shop</t>
  </si>
  <si>
    <t>From X4580 MS.PENVIPHA M++</t>
  </si>
  <si>
    <t>Z88323685</t>
  </si>
  <si>
    <t>บริษัท เดอะ ลักซ์ เอเชีย จำกัด</t>
  </si>
  <si>
    <t>0135561000330</t>
  </si>
  <si>
    <t>167/5 หมู่ที่ 4 ตำบลนาจอมเทียน อำเภอสัตหีบ จังหวัดชลบุรี 20250</t>
  </si>
  <si>
    <t xml:space="preserve">7% ค่าบริการ WebHosting Plan S : theluxeasia.shop ระยะเวลา 1 ปี : 1800-10% = 1620+vat </t>
  </si>
  <si>
    <t>ชำระขาด 49.40 บาท // ชำระแล้ว</t>
  </si>
  <si>
    <t>theluxeasia.hq@gmail.com</t>
  </si>
  <si>
    <t>HS22030747</t>
  </si>
  <si>
    <t>dnppackaging.com</t>
  </si>
  <si>
    <t>From SMART SMBC X8801 DAI NIPPON PR++</t>
  </si>
  <si>
    <t>159/30 อาคารเสริมมิตรทาวเวอร์ ชั้นที่ 18 ห้องเลขที่ 1803/1 ถนนสุขุมวิท 21 (อโศก) แขวงคลองเตยเหนือ เขตวัฒนา กรุงเทพมหานคร 10110</t>
  </si>
  <si>
    <t>3% ค่าบริการต่ออายุ WH-M : dnppackaging.com ระยะเวลา 1 ปีค่ะ ค่าบริการ 3800+vat</t>
  </si>
  <si>
    <t>Monica Jantawee</t>
  </si>
  <si>
    <t>026616035
0922504902</t>
  </si>
  <si>
    <t>monica-j@dnp-g.com</t>
  </si>
  <si>
    <t>ที่อยู่ในเอ็กเพลส ตรงกับใน mermaid ค่ะ  วิว 16/3</t>
  </si>
  <si>
    <t>HS22030748</t>
  </si>
  <si>
    <t>From SMART SCB X8117 COLLEGE OF PU++</t>
  </si>
  <si>
    <t>HS22030749</t>
  </si>
  <si>
    <t>ubpbakery.com</t>
  </si>
  <si>
    <t>From SMART BBL X5556 ULTIMATE BEVE++</t>
  </si>
  <si>
    <t>H6325</t>
  </si>
  <si>
    <t>บริษัท อัลติเมท เบเวอร์เรต โปรดักส์ จำกัด</t>
  </si>
  <si>
    <t>0105544042518</t>
  </si>
  <si>
    <t>374 ถนนโชคชัย 4 แขวงลาดพร้าว เขตลาดพร้าว กรุงเทพมหานคร 10230</t>
  </si>
  <si>
    <t>3% ต่ออายุ Web Host Plan S 1ปี 1800 + ต่ออายุโดเมน ubpbakery.com 1ปี 320 + VAT</t>
  </si>
  <si>
    <t>หน้าเปย์แจ้งว่า  เจ้านี้ไม่ต้องการให้เปลี่ยนข้อมูลสมาชิกค่ะ รบกวนออกใบเสร็จตามหน้าเปย์นี้นะคะ</t>
  </si>
  <si>
    <t>Kritsada Sirirangsi</t>
  </si>
  <si>
    <t>0854875802
02-159-8999-312</t>
  </si>
  <si>
    <t>mis@aromathailand.com</t>
  </si>
  <si>
    <t>HS22030750</t>
  </si>
  <si>
    <t>tormonto.com</t>
  </si>
  <si>
    <t>From SMART TTB X9195</t>
  </si>
  <si>
    <t>Z69445470</t>
  </si>
  <si>
    <t>บริษัท บีมายเดฟ จำกัด</t>
  </si>
  <si>
    <t xml:space="preserve">0135552002856 </t>
  </si>
  <si>
    <t>600/510-513 หมู่ 14 ถนนพหลโยธิน ต.คูคต ลำลูกกา ปทุมธานี 12130</t>
  </si>
  <si>
    <t xml:space="preserve">7% Renew Domain : tormonto.com 1 ปี 320 </t>
  </si>
  <si>
    <t>bmydevagency@gmail.com</t>
  </si>
  <si>
    <t>HS22030751</t>
  </si>
  <si>
    <t>lion3star.com</t>
  </si>
  <si>
    <t>From SMART BBL X4799 LION 3 STARS ++</t>
  </si>
  <si>
    <t>Z31763630</t>
  </si>
  <si>
    <t>บริษัท ไลอ้อน ทรี-สตาร์ จำกัด</t>
  </si>
  <si>
    <t>0105541021056</t>
  </si>
  <si>
    <t>962 ซอยลาดพร้าว 47 (สะพาน 2) ถนนลาดพร้าว แขวงสะพานสอง เขตวังทองหลาง กรุงเทพมหานคร 10310</t>
  </si>
  <si>
    <t>3% ค่าบริการต่ออายุ Private Hosting Plan P2 = 18000 + Disk 200 = 9600 + Domaiin : lion3star.com = 320 พร้อม Alpha SSL ระยะเวลา 1 ปี = 1080 = 29000+vat</t>
  </si>
  <si>
    <t xml:space="preserve">หน้าเปย์แจ้งว่า ลูกค้าแจ้งให้ออกในนามนี้ค่ะ ไม่ให้แก้ไขข้อมูลสมาชิก ค่ะ </t>
  </si>
  <si>
    <t>HS22030752</t>
  </si>
  <si>
    <t>multiplyby8outlet@gmail.com</t>
  </si>
  <si>
    <t>From SMART SCB X3524 MULTIPLY BY E++</t>
  </si>
  <si>
    <t>Z49028201</t>
  </si>
  <si>
    <t>บริษัท มัลติพลาย บาย เอท จำกัด (สาขา 00001)</t>
  </si>
  <si>
    <t>0105561043471</t>
  </si>
  <si>
    <t xml:space="preserve">อาคาร บางกอกไทยทาวเวอร์ ชั้นที่ 9 เลขที่ 108 ถนน รางน้ำ แขวง ถนนพญาไท เขต ราชเทวี จังหวัด กรุงเทพมหานคร 10400        </t>
  </si>
  <si>
    <t>3% เปิดใหม่จำนวน 2 เครื่อง ระยะเวลา 1 ปี Private Hosting Plan P2 CentOS7 50GB 1 ปี 15600 บาท + Auto Backup 1 ปี 1200 บาท + vat 672 บาท = 17472 บาท Private Hosting Plan P2 CentOS7 50GB 1 ปี 15600 บาท + Auto Backup 1 ปี 1200 บาท + vat</t>
  </si>
  <si>
    <t xml:space="preserve">
wuttichai tachaboonya</t>
  </si>
  <si>
    <t>HS22030753</t>
  </si>
  <si>
    <t>163.44.196.221</t>
  </si>
  <si>
    <t>From SMART BBL X1448 3K HOMEBASE C++</t>
  </si>
  <si>
    <t>Z36718240</t>
  </si>
  <si>
    <t>บริษัท ทรีเคโฮมเบส จำกัด</t>
  </si>
  <si>
    <t xml:space="preserve">0905550001758 </t>
  </si>
  <si>
    <t xml:space="preserve">244 ถ.กาญจนวนิช ต.คอหงษ์ หาดใหญ่ สงขลา 90110 </t>
  </si>
  <si>
    <t>3%ต่ออายุบริการ PrivateHosting 2GB-P1 : IP 163.44.196.221 = 1 ปี 12000</t>
  </si>
  <si>
    <t>ชำระขาด 12 บาท // ลูกค้าชำระมาแล้ว</t>
  </si>
  <si>
    <t xml:space="preserve">	0630808222</t>
  </si>
  <si>
    <t xml:space="preserve">	marketing@homebase.co.th</t>
  </si>
  <si>
    <t>RE2203018</t>
  </si>
  <si>
    <t>thaiotsukanutrition.club</t>
  </si>
  <si>
    <t>From SMART BAY X0804 บริษัท ไทยโอซ++</t>
  </si>
  <si>
    <t>IN2201090</t>
  </si>
  <si>
    <t>rank949</t>
  </si>
  <si>
    <t xml:space="preserve">Thai Otsuka Pharmaceutical Co., Ltd        </t>
  </si>
  <si>
    <t xml:space="preserve">0105516013339   </t>
  </si>
  <si>
    <t xml:space="preserve">15th Floor, Unit no.1501-1502, United Center Building,        
323 Silom Road, Silom, Bangrak, Bangkok 10500 </t>
  </si>
  <si>
    <t>ค่าบริการรักษาอันดับในGoogle.co.th TOP 10 ยอด 100 % รักษาเดือนที่ 1-6  kw : 1.อาหารทางการแพทย์ แนะนำ 2.อาหารสูตรครบถ้วน  3.อาหารทางการแพทย์ สำหรับผู้ป่วยมะเร็ง</t>
  </si>
  <si>
    <t>ชำระขาด 10 บาท ยกเว้นค่าธรรมเนียม</t>
  </si>
  <si>
    <t xml:space="preserve">K.Wuttichai Parnichsuphapol (Best)  </t>
  </si>
  <si>
    <t>065-517-3738</t>
  </si>
  <si>
    <t>wuttichai.par@thai-otsuka.co.th,  pattapirom@thai-otsuka.co.th</t>
  </si>
  <si>
    <t>JV2203017-123(21-27/2/22)</t>
  </si>
  <si>
    <t>Internet/Mobile CIMBT</t>
  </si>
  <si>
    <t>From CIMBT X5888 บริษัท 123 เซ++</t>
  </si>
  <si>
    <t>RE2203019</t>
  </si>
  <si>
    <t>คุณ ธิปก น้อยมะโน</t>
  </si>
  <si>
    <t>From KTB X3104 MISSSUKALIN O++</t>
  </si>
  <si>
    <t xml:space="preserve">IN2203029   </t>
  </si>
  <si>
    <t>SH00310</t>
  </si>
  <si>
    <t>The Diplomat Sathorn 158/107 ถนนสาทรเหนือ แขวงสีลม เขตบางรัก กรุงเทพมหานคร 10500</t>
  </si>
  <si>
    <t>ค่าบริการ IT Service and Support 17800 บาท + vat 7%</t>
  </si>
  <si>
    <t xml:space="preserve">seagames23@icloud.com   </t>
  </si>
  <si>
    <t>HS22030756</t>
  </si>
  <si>
    <t>wge.in.th</t>
  </si>
  <si>
    <t>From X3501 บมจ. เวล เกรด++ DIRECT CREDIT</t>
  </si>
  <si>
    <t>7266</t>
  </si>
  <si>
    <t>บริษัท เวล เกรด เอ็นจิเนียริ่ง จำกัด (มหาชน)</t>
  </si>
  <si>
    <t>0107563000061</t>
  </si>
  <si>
    <t>50/1203 หมู่ที่ 9 ตำบลบางพูด อำเภอปากเกร็ด จังหวัดนนทบุรี 11120</t>
  </si>
  <si>
    <t>7% ค่าบริการต่ออายุโดเมน wge.in.th ระยะเวลา 1 ปีคะ ค่าบริการ 800+vat</t>
  </si>
  <si>
    <t>tk@wge.in.th</t>
  </si>
  <si>
    <t>HS22030757</t>
  </si>
  <si>
    <t>www.thaitopreview.com</t>
  </si>
  <si>
    <t>From BAY X4946 KORN DHETCH++</t>
  </si>
  <si>
    <t>Z42149031</t>
  </si>
  <si>
    <t>K. Korn Dhetchasethadee</t>
  </si>
  <si>
    <t>15/8 Samsen Soi9, Samsen Road,, Wachira Payabarn, Dusit, Bangkok 10300</t>
  </si>
  <si>
    <t>7% เปิดใหม่ AlphaSSL : www.thaitopreview.com 1 ปี 1200 บาท + vat</t>
  </si>
  <si>
    <t>tondaitonpai@hotmail.com</t>
  </si>
  <si>
    <t>HS22030758</t>
  </si>
  <si>
    <t>siamthaitech.co.th</t>
  </si>
  <si>
    <t>Thanon Sathu Pradit Branch</t>
  </si>
  <si>
    <t>Ref Code K0728537</t>
  </si>
  <si>
    <t>Z57357992</t>
  </si>
  <si>
    <t>บริษัท สยาม ไทย เทค จำกัด</t>
  </si>
  <si>
    <t>0105556107903</t>
  </si>
  <si>
    <t>2092/10 ถนนจันทน์ แขวงช่องนนทรี เขตยานนาวา กรุงเทพมหานคร 10120</t>
  </si>
  <si>
    <t>3% ต่ออายุและย้าย acc. WH-S (1800-10% = 1620) + ต่ออายุโดเมน siamthaitech.co.th (800) = 2420 + Vat</t>
  </si>
  <si>
    <t>วินัย โชติเธียรชัย</t>
  </si>
  <si>
    <t>022855506
0867508867</t>
  </si>
  <si>
    <t>admin@siamthaitech.co.th</t>
  </si>
  <si>
    <t>จัดส่งเอกสารไปที่ บริษัท เวท ซุปพีเรีย คอนซัลแตนท์ จำกัด เลขที่ 267/20-21 ซ.สาธุประดิษฐ์15(ทวีวัฒนา) ถ.สาธุประดิษฐ์ แขวงช่องนนทรี เขตยานนาวา กทมฯ 10120 ส่งถึงคุณกิ๊ก ฝ่ายการเงิน</t>
  </si>
  <si>
    <t>HS22030759</t>
  </si>
  <si>
    <t>thaimodern.co.th</t>
  </si>
  <si>
    <t>Z52768133</t>
  </si>
  <si>
    <t>บริษัท ไทยโมเดิร์น จำกัด</t>
  </si>
  <si>
    <t>0105547015279</t>
  </si>
  <si>
    <t>87/110 อาคารโมเดอร์นทาวน์ ชั้น 14 ถนนสุขุมวิท 63 แขวงคลองตันเหนือ เขตวัฒนา กรุงเทพมหานคร 10110</t>
  </si>
  <si>
    <t>3% ต่ออายุและย้าย acc.WH-S (1800-10% = 1620) + ต่ออายุโดเมน thaimodern.co.th (800) = 2420 + Vat</t>
  </si>
  <si>
    <t>HS22030760</t>
  </si>
  <si>
    <t>eurosia.co.th</t>
  </si>
  <si>
    <t>Thanon King Kaeo Samut Prakan Branch</t>
  </si>
  <si>
    <t>Ref Code K0736106</t>
  </si>
  <si>
    <t>Z50821069</t>
  </si>
  <si>
    <t>บริษัท ยูโรเซีย เวิลด์ (ไทยแลนด์) จำกัด</t>
  </si>
  <si>
    <t>0105559162077</t>
  </si>
  <si>
    <t>199/19 ซอยร่มเกล้า 11 แขวงแสนแสบ เขตมีนบุรี กรุงเทพมหานคร 10510</t>
  </si>
  <si>
    <t>3% ค่าบริการต่ออายุ Email Hosting E6-100GB : eurosia.co.th ระยะเวลา 1 ปี = 15000</t>
  </si>
  <si>
    <t>Ponrungsun Wongsiri</t>
  </si>
  <si>
    <t>027388436
0625033005</t>
  </si>
  <si>
    <t>ponrungsun.urt@gmail.com</t>
  </si>
  <si>
    <t>RE2203020</t>
  </si>
  <si>
    <t>tacsynergy.com/</t>
  </si>
  <si>
    <t>From X0332 TAC SYNERGY L++</t>
  </si>
  <si>
    <t>IN2203026</t>
  </si>
  <si>
    <t>rank1012</t>
  </si>
  <si>
    <t>ห้างหุ้นส่วนจำกัดแทคซินเนอร์จี</t>
  </si>
  <si>
    <t>0103548002411</t>
  </si>
  <si>
    <t>30 ซอยสุขุมวิท 40 ถนนสุขุมวิท 
แขวงพระโขนง เขตคลองเตย กรุงเทพฯ 10110</t>
  </si>
  <si>
    <t>ค่าบริการรักษาอันดับในGoogle.co.th TOP 10 ยอด 100 % รักษาเดือนที่ 1-3  kw : 1.ซ่อมเเอร์ สุขุมวิท 2.ติดตั้งเเอร์ สุขุมวิท</t>
  </si>
  <si>
    <t xml:space="preserve">คุณหน่อง  </t>
  </si>
  <si>
    <t>081-918-7000</t>
  </si>
  <si>
    <t xml:space="preserve">tacsynergy@hotmail.com </t>
  </si>
  <si>
    <t>HS22030761</t>
  </si>
  <si>
    <t>biovac.co.th</t>
  </si>
  <si>
    <t>BBL Branch</t>
  </si>
  <si>
    <t>BBL</t>
  </si>
  <si>
    <t>Z83346297</t>
  </si>
  <si>
    <t>บริษัท ไบโอแวค (ประเทศไทย) จำกัด</t>
  </si>
  <si>
    <t>0105548029842</t>
  </si>
  <si>
    <t>267/20-21 ซอยสาธุประดิษฐ์ 15 ถนนสาธุประดิษฐ์ แขวงช่องนนทรี เขตยานนาวา กรุงเทพมหานคร 10120</t>
  </si>
  <si>
    <t>3% ต่ออายุและย้าย acc. WH-S (1800-10% = 1620) + ต่ออายุโดเมน biovac.co.th(800) = 2420 + Vat</t>
  </si>
  <si>
    <t>022868671
0867508867</t>
  </si>
  <si>
    <t>admin@biovac.co.th</t>
  </si>
  <si>
    <t>ส่งเอกสารไปที่ บริษัท เวท ซุปพีเรีย คอนซัลแตนท์ จำกัด เลขที่ 267/20-21 ซ.สาธุประดิษฐ์15(ทวีวัฒนา) ถ.สาธุประดิษฐ์ แขวงช่องนนทรี เขตยานนาวา กทมฯ 10120 ส่งถึงคุณกิ๊ก ฝ่ายการเงิน</t>
  </si>
  <si>
    <t>HS22030762</t>
  </si>
  <si>
    <t>sc-cleanpure.com</t>
  </si>
  <si>
    <t>Talat Bang Pu Industrial Estate Branch</t>
  </si>
  <si>
    <t>Ref Code K0613906</t>
  </si>
  <si>
    <t>H3835</t>
  </si>
  <si>
    <t>บริษัท สวูน ฉยาน (ไทยแลนด์) จำกัด</t>
  </si>
  <si>
    <t>0115560008621</t>
  </si>
  <si>
    <t xml:space="preserve">885 หมู่ที่ 2 นิคมอุตสาหกรรมบางปูเหนือ ถนนบางพลี-ตำหรุ ตำบลแพรกษาใหม่ อำเภอเมืองสมุทรปราการ จังหวัดสมุทรปราการ 10280 </t>
  </si>
  <si>
    <t>3% ต่ออายุ Web Host Plan M 1ปี 3800 + ต่ออายุ IP 1ปี 1200 + ต่ออายุโดเมน 1ปี 320 + VAT</t>
  </si>
  <si>
    <t>ยงยศ โยธีชีวิน</t>
  </si>
  <si>
    <t>0859500009</t>
  </si>
  <si>
    <t>sc2002@hibox.hinet.net</t>
  </si>
  <si>
    <t>HS22030763</t>
  </si>
  <si>
    <t>Si Yaek Wang Hin Branch</t>
  </si>
  <si>
    <t>Ref Code K0692742</t>
  </si>
  <si>
    <t>HS22030764</t>
  </si>
  <si>
    <t>bansuanchockdee.com</t>
  </si>
  <si>
    <t>From X6664 COMSUSARN BY ++</t>
  </si>
  <si>
    <t>Z47253982</t>
  </si>
  <si>
    <t>K. Anuwat Chinapas</t>
  </si>
  <si>
    <t>7% ต่ออายุโดเมน bansuanchockdee.com ระยะเวลา 1ปี = 320+vat</t>
  </si>
  <si>
    <t>anuwatface@gmail.com</t>
  </si>
  <si>
    <t>HS22030765</t>
  </si>
  <si>
    <t>winnerestateonline.net (ND)</t>
  </si>
  <si>
    <t>Siriraj Branch</t>
  </si>
  <si>
    <t>Ref Code K0693081</t>
  </si>
  <si>
    <t>5/3/2022</t>
  </si>
  <si>
    <t xml:space="preserve">อาคาร เอสวีซิตี้ คอนโด ห้องเลขที่ เอส21,เอส25-28 ชั้นที่ 2 เลขที่ 900/31 ถนน พระราม 3 แขวง บางโพงพาง เขต ยานนาวา จังหวัด กรุงเทพมหานคร 10120	</t>
  </si>
  <si>
    <t xml:space="preserve">	0954843131</t>
  </si>
  <si>
    <t>pailin8998@gmail.com,adchara_s@yahoo.com</t>
  </si>
  <si>
    <t>HS22030766</t>
  </si>
  <si>
    <t>huamark.ac.th</t>
  </si>
  <si>
    <t>From KTB X7752 MISSKANTA MAL++</t>
  </si>
  <si>
    <t>Z57156484</t>
  </si>
  <si>
    <t>คุณ กีรติ มะลิซ้อน</t>
  </si>
  <si>
    <t>6 ซอยรามคำแหง97/1 แขวงหัวหมาก เขตบางกะปิ กรุงเทพมหานคร 10240</t>
  </si>
  <si>
    <t>7% ต่ออายุบริการ WebHosting Plan S ระยะเวลา 1ปี = 1800 // ต่อโดเมน huamark.ac.th ระยะเวลา 1ปี = 800 // vat</t>
  </si>
  <si>
    <t>keerati.malisorn@gmail.com</t>
  </si>
  <si>
    <t>HS22030767</t>
  </si>
  <si>
    <t>tprs.co.th</t>
  </si>
  <si>
    <t>From X0421 THAMPUTRUKSA ++</t>
  </si>
  <si>
    <t>H7419</t>
  </si>
  <si>
    <t>คุณ ธรรมพุทธรักษา ฟิล์มกรองแสง</t>
  </si>
  <si>
    <t>7% ต่ออายุโดเมน tprs.co.th ระยะเวลา 2ปี (800*2) = 1600 // vat</t>
  </si>
  <si>
    <t>ข้อมูลตามใบแจ้งหนี้</t>
  </si>
  <si>
    <t>thanapol.kerd@gmail.com</t>
  </si>
  <si>
    <t>HS22030768</t>
  </si>
  <si>
    <t>info@conveyorguide.co.th</t>
  </si>
  <si>
    <t>From X6844 CONVEYOR GUID++</t>
  </si>
  <si>
    <t>Z15408085</t>
  </si>
  <si>
    <t>บริษัท คอนเวเยอร์ไกด์ จำกัด</t>
  </si>
  <si>
    <t>0135555003012</t>
  </si>
  <si>
    <t>600/1356 หมู่ที่ 14 ตำบลคูคต อำเภอลำลูกกา จังหวัดปทุมธานี 12130</t>
  </si>
  <si>
    <t>3% เปิดบริการ Private Hosting Plesk CentOS7.0 Plan P1 ระยะเวลา 1ปี = 9,600บาท // เปิดบริการ Additional Disk 200GB ระยะเวลา 1ปี = 9,600บาท // vat</t>
  </si>
  <si>
    <t>ราเชนทร์ จันทรสมบัติ</t>
  </si>
  <si>
    <t>029921025
0909076077</t>
  </si>
  <si>
    <t>HS22030769</t>
  </si>
  <si>
    <t>freezetravel.co.th</t>
  </si>
  <si>
    <t>From BBL X4951 MS SIRANAN PA++</t>
  </si>
  <si>
    <t>3% เปิดบริการ Web hosting plan S อ้างอิงโดเมน www.freezetravel.co.th ระยะเวลา 1ปี (1800) ลด 10% = 1620บาท // vat</t>
  </si>
  <si>
    <t xml:space="preserve">	taladtour_web@hotmail.com</t>
  </si>
  <si>
    <t>HS22030770</t>
  </si>
  <si>
    <t>numberonesupply.co.th</t>
  </si>
  <si>
    <t>Khlong Maduea Samut Sakhon Branch</t>
  </si>
  <si>
    <t>Ref Code K0700478</t>
  </si>
  <si>
    <t>Z62990208</t>
  </si>
  <si>
    <t>K. YUFONG BOILER</t>
  </si>
  <si>
    <t xml:space="preserve">70 Moo 4, Klong Mueang, Krathumbaen, Samut Sakhon 74110 </t>
  </si>
  <si>
    <t>7% ต่ออายุ NDWH-S1 : numberonesupply.co.th 1ปี = 2000+vat</t>
  </si>
  <si>
    <t>yufongboiler@gmail.com</t>
  </si>
  <si>
    <t>HS22030771</t>
  </si>
  <si>
    <t>satvey.co.th</t>
  </si>
  <si>
    <t>From X0958 MS.PUSSADEE K++</t>
  </si>
  <si>
    <t>Z80662282</t>
  </si>
  <si>
    <t>คุณ ธีร์ดนัย เขียวหอม</t>
  </si>
  <si>
    <t xml:space="preserve">7% จดโดเมน satvey.co.th ระยะเวลา 1 ปี 640 + Vat </t>
  </si>
  <si>
    <t>newyorks_n@hotmail.com</t>
  </si>
  <si>
    <t>HS22030772</t>
  </si>
  <si>
    <t>inetworksolutions.co.th</t>
  </si>
  <si>
    <t>From X8748 INTELLIGENT N++</t>
  </si>
  <si>
    <t>Z73626341</t>
  </si>
  <si>
    <t>บริษัท อินเทลลิเจนท์ เน็ตเวิร์ค โซลูชั่น จำกัด</t>
  </si>
  <si>
    <t>0105561172980</t>
  </si>
  <si>
    <t>368/74 ถนนวัชรพล แขวงท่าแร้ง เขตบางเขน กรุงเทพมหานคร 10220</t>
  </si>
  <si>
    <t>3% ต่ออายุบริการ WebHosting Plan M : inetworksolutions.co.th ระยะเวลา 1ปี = 3800+vat</t>
  </si>
  <si>
    <t>Sakulsak Rangwijee</t>
  </si>
  <si>
    <t xml:space="preserve">0859037205
</t>
  </si>
  <si>
    <t>sakulsak.ra@gmail.com</t>
  </si>
  <si>
    <t>HS22030773</t>
  </si>
  <si>
    <t xml:space="preserve">thalathaimarine.co.th </t>
  </si>
  <si>
    <t>From SMART BBL X0884 บจ. ขวัญจุฑา ++</t>
  </si>
  <si>
    <t>S6310003</t>
  </si>
  <si>
    <t xml:space="preserve">บริษัท ขวัญจุฑา (ประเทศไทย) จำกัด (สำนักงานใหญ่) </t>
  </si>
  <si>
    <t xml:space="preserve">0105552064703  </t>
  </si>
  <si>
    <t xml:space="preserve">ที่อยู่ 102/41 หมู่ 7 หมู่บ้านแฟนตาเซียวิลล่า 2 ถนน แบริ่ง (สุขุมวิท 107) ตำบลสำโรงเหนือ อำเภอเมืองสมุทรปราการ จังหวัดสมุทรปราการ 10270 </t>
  </si>
  <si>
    <t>ต่ออายุโดเมน thalathaimarine.co.th 1 ปี = 800 บาท + Vat 7%</t>
  </si>
  <si>
    <t xml:space="preserve">kriangsak@thalathaimarine.co.th </t>
  </si>
  <si>
    <t>HS22030774</t>
  </si>
  <si>
    <t>landsatengineering.com</t>
  </si>
  <si>
    <t>From BAY X2353 LANDSAT ENG++</t>
  </si>
  <si>
    <t>Z62103239</t>
  </si>
  <si>
    <t>บริษัท แลนด์แซท เอ็นจิเนียริ่ง จำกัด</t>
  </si>
  <si>
    <t>0115549003901</t>
  </si>
  <si>
    <t>5/379 หมู่ที่ 5 ตำบลพลา อำเภอบ้านฉาง จังหวัดระยอง 21130</t>
  </si>
  <si>
    <t xml:space="preserve">3% ต่ออายุ Email Hosting Professional Plan E1 3 ปี 3600 บาท + vat </t>
  </si>
  <si>
    <t>สรัญรัชต์ รัตนเกียรติ์</t>
  </si>
  <si>
    <t>0909544661</t>
  </si>
  <si>
    <t>boss@landsatengineering.com</t>
  </si>
  <si>
    <t>HS22030775</t>
  </si>
  <si>
    <t>150.95.24.31</t>
  </si>
  <si>
    <t>From X3693 NIPPON IDEA C++</t>
  </si>
  <si>
    <t>Z51660432</t>
  </si>
  <si>
    <t>บริษัท นิปปอน ไอเดีย จำกัด</t>
  </si>
  <si>
    <t>0105558119402</t>
  </si>
  <si>
    <t>5 ซอยอินทราวาส24 ถนนพุทธมณฑลสาย1 แขวงบางระมาด เขตตลิ่งชัน กรุงเทพมหานคร 10170</t>
  </si>
  <si>
    <t>3% อัพแพลนจาก PrivateHosting 8GB-P4 : IP 150.95.24.31 : 21925+vat</t>
  </si>
  <si>
    <t>ธนบดี ขำเลิศ</t>
  </si>
  <si>
    <t>021054475
0835551569</t>
  </si>
  <si>
    <t>nipponidea@gmail.com</t>
  </si>
  <si>
    <t>RE2203021</t>
  </si>
  <si>
    <t>goodlanguagethailand.com</t>
  </si>
  <si>
    <t>From SCB X1988 บริษัท กู๊ด แ++</t>
  </si>
  <si>
    <t>IN2203024</t>
  </si>
  <si>
    <t>rank913</t>
  </si>
  <si>
    <t>บริษัท กู๊ด แลงเกวจ จำกัด</t>
  </si>
  <si>
    <t>0105560085510</t>
  </si>
  <si>
    <t>เลขที่ 15 อาคารเซ็นจูรี่ เดอะมูฟวี่ พลาซ่า ชั้น 6 ถนนพญาไท 
แขวงถนนพญาไท เขตราชเทวี กรุงเทพมหานคร 10400</t>
  </si>
  <si>
    <t xml:space="preserve">ค่าบริการรักษาอันดับในGoogle.co.th TOP 10 ยอด 100 % รักษาเดือนที่ 1-3  kw : 1.เรียน IELTS ที่ไหนดี   </t>
  </si>
  <si>
    <t xml:space="preserve">คุณชลธาร มุกดาประกร       </t>
  </si>
  <si>
    <t>096-924-5856</t>
  </si>
  <si>
    <t xml:space="preserve">wantawat_benz@hotmail.com,
goodlanguage@outlook.com </t>
  </si>
  <si>
    <t>HS22030776</t>
  </si>
  <si>
    <t>nyeestatebot.com</t>
  </si>
  <si>
    <t>From X9428 MR. Wiboon Ju++</t>
  </si>
  <si>
    <t>Z52987909</t>
  </si>
  <si>
    <t>K. Wiboon Junyanontwit</t>
  </si>
  <si>
    <t>186/256 ซอยรามคำแหง 190 แขวงมีนบุรี เขตมีนบุรี กรุงเทพมหานคร 10510</t>
  </si>
  <si>
    <t>7% ต่ออายุ Web hosting plan s + nyeestatebot.com ระยะเวลา 1 ปี 1,800+320 =2,120+Vat</t>
  </si>
  <si>
    <t>Wiboon07jun@gmail.com</t>
  </si>
  <si>
    <t>HS22030777</t>
  </si>
  <si>
    <t>cosmopoly-thailand.com</t>
  </si>
  <si>
    <t>The Mall Bang Kapi Branch</t>
  </si>
  <si>
    <t>Ref Code K0634322</t>
  </si>
  <si>
    <t>23599</t>
  </si>
  <si>
    <t>บริษัท คอสโมโพลี (ประเทศไทย) จำกัด</t>
  </si>
  <si>
    <t>0105540017209</t>
  </si>
  <si>
    <t>2 ซอยอ่อนนุช 62 แขวงอ่อนนุช เขตสวนหลวง กรุงเทพมหานคร 10250</t>
  </si>
  <si>
    <t>7% ค่าบริการต่ออายุโดเมน cosmopoly-thailand.com (ND) ระยะเวลา 1 ปีค่ะ ค่าบริการ 480+vat</t>
  </si>
  <si>
    <t>puangrat@cosmopoly-thailand.com</t>
  </si>
  <si>
    <t>HS22030778</t>
  </si>
  <si>
    <t>woodlandspattaya.com , woodland-resort.com</t>
  </si>
  <si>
    <t>SCB 0535 Cheque No. 00770514</t>
  </si>
  <si>
    <t>Z27356284</t>
  </si>
  <si>
    <t>บริษัท วู้ดแลนด์ รีสอร์ท จำกัด</t>
  </si>
  <si>
    <t>0205530000906</t>
  </si>
  <si>
    <t>164/1 หมู่ที่ 5 ถนนพัทยา-นาเกลือ ตำบลนาเกลือ อำเภอบางละมุง จังหวัดชลบุรี 20150</t>
  </si>
  <si>
    <t>3% ต่ออายุ Email 2 ระยะเวลา 1ปี E8 : woodlandspattaya.com (15000) + E1 : woodland-resort.com (1000) = 16000+vat</t>
  </si>
  <si>
    <t>ปัณณวิชญ์ ชัยชมภู</t>
  </si>
  <si>
    <t>038421707
0888943555</t>
  </si>
  <si>
    <t>it@woodland-resort.com</t>
  </si>
  <si>
    <t>HS22030779</t>
  </si>
  <si>
    <t>p-m-tech.co.th</t>
  </si>
  <si>
    <t>From X1512 P.M.TECHNOLOG++</t>
  </si>
  <si>
    <t>Z19480080</t>
  </si>
  <si>
    <t>บริษัท พี.เอ็ม.เทคโนโลยี แอนด์ พาร์ท จำกัด (สำนักงานใหญ่)</t>
  </si>
  <si>
    <t>0105553038056</t>
  </si>
  <si>
    <t>14 ซอยวัดสุขใจ 7 แขวงทรายกองดิน เขตคลองสามวา กรุงเทพมหานคร 10510</t>
  </si>
  <si>
    <t>ต่ออายุ Shopup แพ็คเกจ Business 2 ปีแถม 1 ปี = 7980 บาท (ลด 3990 บาท จาก 11970 บาท )+ หัก ณ ที่จ่าย 3% )</t>
  </si>
  <si>
    <t xml:space="preserve">Phunrapee Sarakitarpa </t>
  </si>
  <si>
    <t xml:space="preserve">085-2211931 </t>
  </si>
  <si>
    <t xml:space="preserve">pm.tech@hotmail.com  </t>
  </si>
  <si>
    <t>HS22030780</t>
  </si>
  <si>
    <t>cmc-campaign.com</t>
  </si>
  <si>
    <t>From BBL X5491 PISSAMAY LAMO++</t>
  </si>
  <si>
    <t>Z67827640</t>
  </si>
  <si>
    <t>บริษัท สยามนคร จำกัด (สำนักงานใหญ่)</t>
  </si>
  <si>
    <t xml:space="preserve">0105539119630 </t>
  </si>
  <si>
    <t>909/1 ถนนสมเด็จพระเจ้าตากสิน แขวงดาวคะนอง ธนบุรี กรุงเทพมหานคร 10600</t>
  </si>
  <si>
    <t>3% ต่ออายุโดเมน cmc-campaign.com 1ปี = 320</t>
  </si>
  <si>
    <t>cmcmailregister@gmail.com</t>
  </si>
  <si>
    <t>RE2203022</t>
  </si>
  <si>
    <t>cupdd.com</t>
  </si>
  <si>
    <t>From TTB X5183 D.D. PAPER CU++</t>
  </si>
  <si>
    <t>IN2202091</t>
  </si>
  <si>
    <t>rank1229</t>
  </si>
  <si>
    <t xml:space="preserve">บริษัท ดี.ดี.เพเพอร์คัพ จำกัด (สำนักงานใหญ่) </t>
  </si>
  <si>
    <t>0125551012599</t>
  </si>
  <si>
    <t xml:space="preserve">17 หมู่ 8 ตำบลละหาร อำเภอบางบัวทอง จังหวัดนนทบุรี 11110 </t>
  </si>
  <si>
    <t xml:space="preserve">ค่าบริการทำอันดับในGoogle.co.th TOP 5 ยอด 50 % เมื่อเริ่มดำเนินการ  kw :1.แก้วกระดาษ-แก้วพลาสติก 2.แก้วสกรีนโลโก้  </t>
  </si>
  <si>
    <t xml:space="preserve">คุุณแป้ง  </t>
  </si>
  <si>
    <t>065-879-1798</t>
  </si>
  <si>
    <t xml:space="preserve">Premyudadd@gmail.com </t>
  </si>
  <si>
    <t>HS22030781</t>
  </si>
  <si>
    <t>roseofrose.com</t>
  </si>
  <si>
    <t>From X9320 APASARA PHENP++</t>
  </si>
  <si>
    <t>Z32026070</t>
  </si>
  <si>
    <t>ห้างหุ้นส่วนสามัญ โรส</t>
  </si>
  <si>
    <t>0992000006266</t>
  </si>
  <si>
    <t>2340 ถนนกรุงเทพ-นนทบุรี แขวงวงศ์สว่าง เขตบางซื่อ กรุงเทพมหานคร 10800</t>
  </si>
  <si>
    <t>7% ต่ออายุ Web Hosting Plan S1 1 ปี 2000 บาท + vat</t>
  </si>
  <si>
    <t>roseflowershop@icloud.com</t>
  </si>
  <si>
    <t>RE2203023</t>
  </si>
  <si>
    <t>luckyliontours.com/</t>
  </si>
  <si>
    <t>From SCB X1195 นางขวัญหทัย แ++</t>
  </si>
  <si>
    <t>IN2203031</t>
  </si>
  <si>
    <t>rank650</t>
  </si>
  <si>
    <t>บริษัท เฮมูเรย์ จำกัด</t>
  </si>
  <si>
    <t>0105562160799</t>
  </si>
  <si>
    <t xml:space="preserve">เลขที่ 111/1 ถนนเฉลิมพระเกียรติ ร.9 ซอย9 แขวงหนองบอน 
เขตประเวศ กรุงเทพฯ 10250 </t>
  </si>
  <si>
    <t>ค่าบริการรักษาอันดับในGoogle.co.th TOP 10 ยอด 100 % รักษาเดือนที่ 1-3  kw : 1.ทัวร์แอฟริกาใต้</t>
  </si>
  <si>
    <t xml:space="preserve">คุณขวัญหทัย แวน ฮุยส์สทีน  </t>
  </si>
  <si>
    <t>062-463-9983</t>
  </si>
  <si>
    <t xml:space="preserve">about@thewhat.co.za , 
kainuija@hotmail.com   </t>
  </si>
  <si>
    <t>HS22030782</t>
  </si>
  <si>
    <t>ratchanacurtain.com</t>
  </si>
  <si>
    <t>From X3455 MISS KITTIYA ++</t>
  </si>
  <si>
    <t>Z88118505</t>
  </si>
  <si>
    <t>บริษัท คอนเทนเนอร์ (ประเทศไทย) จำกัด</t>
  </si>
  <si>
    <t>0205552000780</t>
  </si>
  <si>
    <t>212 หมู่ที่ 11 ซอยสวนเสือศรีราชา ตำบลหนองขาม อำเภอศรีราชา จังหวัดชลบุรี 20110</t>
  </si>
  <si>
    <t xml:space="preserve">3% ต่ออายุบริการ Web Hosting Plan S 1 ปี 1800 บาท + vat </t>
  </si>
  <si>
    <t xml:space="preserve">
คุณกิตติยา กุยศรีกุล</t>
  </si>
  <si>
    <t>098-978-9965</t>
  </si>
  <si>
    <t>kittiya@container.co.th</t>
  </si>
  <si>
    <t>HS22030783</t>
  </si>
  <si>
    <t>Zero-Cal.com</t>
  </si>
  <si>
    <t>From SCB X3121 นางสาว รัตนาภ++</t>
  </si>
  <si>
    <t>ployjai@kccholding.com</t>
  </si>
  <si>
    <t>HS22030784</t>
  </si>
  <si>
    <t>siamplywood.com , thaifoamboard.com , bangkokfoamboard.com , bangkokupvcroof.com , siamupvcroof.com</t>
  </si>
  <si>
    <t>From BBL X1729 MR KITTI SOTT++</t>
  </si>
  <si>
    <t>Z21577929</t>
  </si>
  <si>
    <t>บริษัท สยาม แมททีเรียล แอนด์ทูล จำกัด</t>
  </si>
  <si>
    <t>0105557035396</t>
  </si>
  <si>
    <t>69/26 หมู่บ้าน สินพัฒนาธานี ซอยทวีวัฒนา 9 ถนนเลียบคลองทวีวัฒนา แขวงทวีวัฒนา เขตทวีวัฒนา กรุงเทพมหานคร 10170</t>
  </si>
  <si>
    <t>7% ต่ออายุโดเมน 5 ชื่อ ระยะเวลา 1 ปี siamplywood.com thaifoamboard.com bangkokfoamboard.com bangkokupvcroof.com siamupvcroof.com 320x5 = 1600 + vat</t>
  </si>
  <si>
    <t>siammaterial01@gmail.com</t>
  </si>
  <si>
    <t>HS22030785</t>
  </si>
  <si>
    <t>ปลาคราฟ.com , ปลาคาร์ฟ.com , บ่อปลา.com</t>
  </si>
  <si>
    <t>3% จดโดเมน 3 ชื่อ ชื่อละ 2ปี ปลาคราฟ.com , ปลาคาร์ฟ.com , บ่อปลา.com 470 * 3 = 1410 + VAT</t>
  </si>
  <si>
    <t>ภาสวัฒน์ ขวัญข้าว</t>
  </si>
  <si>
    <t>HS22030786</t>
  </si>
  <si>
    <t>berdeeberded.net</t>
  </si>
  <si>
    <t>From BAY X5179 FRESH DIGIT++</t>
  </si>
  <si>
    <t>Z92723633</t>
  </si>
  <si>
    <t>บริษัท เฟรช ดิจิตอล (ไทยแลนด์) จำกัด</t>
  </si>
  <si>
    <t>0205560013127</t>
  </si>
  <si>
    <t>400/33 หมู่ที่ 12 ตำบลหนองปรือ อำเภอบางละมุง จังหวัดชลบุรี 20150</t>
  </si>
  <si>
    <t xml:space="preserve">Nitthachaya </t>
  </si>
  <si>
    <t>0849923542</t>
  </si>
  <si>
    <t xml:space="preserve">accounts@freshdigital.com.au   </t>
  </si>
  <si>
    <t>HS22030787</t>
  </si>
  <si>
    <t>ram21place.com</t>
  </si>
  <si>
    <t>From BBL X5053 MR.ADINAN HAY++</t>
  </si>
  <si>
    <t>49885</t>
  </si>
  <si>
    <t>คุณ อดินันต์ หะยีดาราแม</t>
  </si>
  <si>
    <t>112/66 ลุมพินีคอนโดบดินทรเดชา ถนนรามคำแหง ซอย 43/1แขวงวังทองหลาง เขตวังทองหลาง กรุงเทพมหานคร 10310</t>
  </si>
  <si>
    <t>7% ต่ออายุโดเมน ram21place.com 1ปี 480 + VAT</t>
  </si>
  <si>
    <t>adinance@gmail.com</t>
  </si>
  <si>
    <t>HS22030788</t>
  </si>
  <si>
    <t xml:space="preserve">aether-energy.co.th </t>
  </si>
  <si>
    <t>From SCB X6049 นางสาว ปิยธิด++</t>
  </si>
  <si>
    <t>Z52530750</t>
  </si>
  <si>
    <t xml:space="preserve">บริษัท อีเธอร์ เอนเนอร์ยี จำกัด  	</t>
  </si>
  <si>
    <t>0105559194831</t>
  </si>
  <si>
    <t xml:space="preserve">55/82 ถนนวัชรพล แขวงคลองถนน เขตสายไหม กรุงเทพมหานคร	10220	</t>
  </si>
  <si>
    <t>ต่ออายุ Shopup แพ็คเกจ Standard 1 ปี 1990 บาท + หัก ณ ที่จ่าย 3%</t>
  </si>
  <si>
    <t xml:space="preserve">3/10/2022 : ลูกค้าส่งใบหักมาให้ค่ะ Kerry เลขพัสดุ SPP001800000484 </t>
  </si>
  <si>
    <t xml:space="preserve">Supaporn Khieokham </t>
  </si>
  <si>
    <t xml:space="preserve">081-880-4247 </t>
  </si>
  <si>
    <t xml:space="preserve">contact@aether-energy.co.th  </t>
  </si>
  <si>
    <t>HS22030789</t>
  </si>
  <si>
    <r>
      <rPr>
        <sz val="11"/>
        <color rgb="FF000000"/>
        <rFont val="Calibri, sans-serif"/>
      </rPr>
      <t xml:space="preserve">absentshpt.com, </t>
    </r>
    <r>
      <rPr>
        <u/>
        <sz val="11"/>
        <color rgb="FF1155CC"/>
        <rFont val="Calibri, sans-serif"/>
      </rPr>
      <t>sahaporntool.com</t>
    </r>
  </si>
  <si>
    <t>Big-C Sri Nakharin Branch</t>
  </si>
  <si>
    <t>Ref Code K0456643</t>
  </si>
  <si>
    <t>Z76397089</t>
  </si>
  <si>
    <t>ห้างหุ้นส่วนจำกัด สหพรทูล (สำนักงานใหญ่)</t>
  </si>
  <si>
    <t>0113533002186</t>
  </si>
  <si>
    <t xml:space="preserve">196/47-48 ม.5 ซ.มหาวงษ์ ถ.ราชรางเก่า ต.สำโรง อ.พระประแดง จ.สมุทรปราการ 10130 </t>
  </si>
  <si>
    <t xml:space="preserve">3% Private Hosting Plesk CentOS7.0 Plan P2(18000-2400 = 15600) + Additional Disk 200 GB(9600) = 25,200 +ย้ายเว็บ absentshpt.com (Free) + ค่าบริการย้ายเว็บ sahaporntool.com(1000) = 26,200+4% (1048) = 27,248 บาท ระยะเวลา 1 ปี </t>
  </si>
  <si>
    <t>0812595509</t>
  </si>
  <si>
    <t>sattarat.l@sahaporntool.com</t>
  </si>
  <si>
    <t>HS22030790</t>
  </si>
  <si>
    <t>mint.co.th</t>
  </si>
  <si>
    <t>From TTB X4843 MR RONNARIT S++</t>
  </si>
  <si>
    <t>Z61272313</t>
  </si>
  <si>
    <t>บริษัท มินท์คอร์ปอเรชั่น จำกัด</t>
  </si>
  <si>
    <t>0105551023663</t>
  </si>
  <si>
    <t>230 ถนนรัชดาภิเษก แขวงห้วยขวาง เขตห้วยขวาง กรุงเทพมหานคร 10320</t>
  </si>
  <si>
    <t>7% ต่ออายุบริการ Web Hosting Plan S1 = 2000 + โดเมน mint.co.th (ND) 1 ปี = 800 + vat</t>
  </si>
  <si>
    <t>Ronnarit Ronnarit</t>
  </si>
  <si>
    <t>022740393</t>
  </si>
  <si>
    <t xml:space="preserve">	admin@mint.co.th</t>
  </si>
  <si>
    <t>HS22030791</t>
  </si>
  <si>
    <t>vorrayuth@gmail.com</t>
  </si>
  <si>
    <t>From X9906 VORRAYUTH ME++</t>
  </si>
  <si>
    <t>Z70238829</t>
  </si>
  <si>
    <t>บริษัท ไฮแมคเซิร์ฟ จำกัด</t>
  </si>
  <si>
    <t>0105561182471</t>
  </si>
  <si>
    <t>99/256 หมู่ที่ 1 ตำบลลำโพ อำเภอบางบัวทอง จังหวัดนนทบุรี 11110</t>
  </si>
  <si>
    <t>3% ค่าเปิดบริการ Email hosting E1pro 1 ปี = 1500-10%=1350 + vat</t>
  </si>
  <si>
    <t xml:space="preserve">
วรยุทธ เมฆอากาศ</t>
  </si>
  <si>
    <t>02-0391544
088-9564496</t>
  </si>
  <si>
    <t>HS22030792</t>
  </si>
  <si>
    <t>pongsakadvisor.com</t>
  </si>
  <si>
    <t>From SCB X9271 นาย ประมวล ชั++</t>
  </si>
  <si>
    <t>Z82685048</t>
  </si>
  <si>
    <t>คุณ ประมวล ชัยศิริ</t>
  </si>
  <si>
    <t>122/33 ถนนรามอินทรา ซอย39 แขวงอนุสาวรีย์ เขตบางเขน กรุงเทพมหานคร 10220</t>
  </si>
  <si>
    <t>7% ต่ออายุ Web Hosting Plan L pongsakadvisor.com 1 ปี = 7800-15%=6630 + vat</t>
  </si>
  <si>
    <t>pramual@chaisiri.net</t>
  </si>
  <si>
    <t>HS22030793</t>
  </si>
  <si>
    <t>rongpim.com</t>
  </si>
  <si>
    <t>From X6507 MR. SIRICHAI ++</t>
  </si>
  <si>
    <t>Z17582617</t>
  </si>
  <si>
    <t xml:space="preserve">บริษัท โรงพิมพ์ ดอท คอม จำกัด     </t>
  </si>
  <si>
    <t xml:space="preserve">0105544009782  </t>
  </si>
  <si>
    <t>7% ปรับplanและต่ออายุบริการ WebHosting Plan S + rongpim.com = 1 ปี 2100</t>
  </si>
  <si>
    <t>thai4mail@gmail.com</t>
  </si>
  <si>
    <t>HS22030794</t>
  </si>
  <si>
    <t>bankidsanook.com</t>
  </si>
  <si>
    <t>From SCB X9290 นางสาว วาสนา ++</t>
  </si>
  <si>
    <t>H7418</t>
  </si>
  <si>
    <t>K. Vassana Panlak</t>
  </si>
  <si>
    <t>7% ต่ออายุบริการ WebHosting Plan S : bankidsanook.com = 1 ปี 1800</t>
  </si>
  <si>
    <t>bankidsanook@gmail.com</t>
  </si>
  <si>
    <t>HS22030795</t>
  </si>
  <si>
    <t>tabienchon.com</t>
  </si>
  <si>
    <t>From TTB X8851 MISS CHIRAPOR++</t>
  </si>
  <si>
    <t>Z19198725</t>
  </si>
  <si>
    <t xml:space="preserve">คุณ จิราภรณ์ เต่าทอง  </t>
  </si>
  <si>
    <t>7% ต่ออายุโดเมน : tabienchon.com = 5 ปี 480x5=2400</t>
  </si>
  <si>
    <t>pailin8998@gmail.com</t>
  </si>
  <si>
    <t>HS22030796</t>
  </si>
  <si>
    <t>cenclean.com</t>
  </si>
  <si>
    <t>From BBL X2877 MR SASAPOL SA++</t>
  </si>
  <si>
    <t>Z57896526</t>
  </si>
  <si>
    <t xml:space="preserve">บริษัทเซ็นคลีน พัลพ์ แอนด์ เปเปอร์ จำกัด   </t>
  </si>
  <si>
    <t xml:space="preserve">0105556196914  </t>
  </si>
  <si>
    <t>7% ต่ออายุบริการ SSL Alpha SSL : www.cenclean.com 1 ปี =1200</t>
  </si>
  <si>
    <t>daranee@cenclean.com</t>
  </si>
  <si>
    <t>HS22030797</t>
  </si>
  <si>
    <t>2dinthailand.com</t>
  </si>
  <si>
    <t>From X2333 MR. PRINYA OU++</t>
  </si>
  <si>
    <t xml:space="preserve">S6003017 </t>
  </si>
  <si>
    <t xml:space="preserve">บริษัท พันธ์ชัยออโต้ซัพพลาย จำกัด </t>
  </si>
  <si>
    <t>0105525007672</t>
  </si>
  <si>
    <t xml:space="preserve">1040/13-14 ถนนสุขุมวิท แขวงพระโขนง เขตคลองเตย กรุงเทพมหานคร 10110 </t>
  </si>
  <si>
    <t>ต่ออายุ Shopup แพ็คเกจ XL 1 ปี = 2,000 บาท + ต่ออายุโดเมน 2dinthailand.com 1 ปี = 480 บาท + Vat7%</t>
  </si>
  <si>
    <t>punchaiautosupply@hotmail.com</t>
  </si>
  <si>
    <t>RE2202024</t>
  </si>
  <si>
    <t>thiansangkapan.com</t>
  </si>
  <si>
    <t>From X7497 MS. THITIMA T++</t>
  </si>
  <si>
    <t>IN2203030</t>
  </si>
  <si>
    <t>rank876</t>
  </si>
  <si>
    <t xml:space="preserve">ร้านเธียร สังฆภัณฑ์ </t>
  </si>
  <si>
    <t>เลขที่ 784 ถนนพระพันวษา 
ตำบลท่าพี่เลี้ยง อำเภอเมือง จังหวัดสุพรรณบุรี 72000</t>
  </si>
  <si>
    <t>ค่าบริการรักษาอันดับในGoogle.co.th TOP 10 ยอด 100 % รักษาเดือนที่ 1-3  kw : 1.ร้านสังฆภัณฑ์</t>
  </si>
  <si>
    <t xml:space="preserve">คุณฐิติมา </t>
  </si>
  <si>
    <t>099-965-5989</t>
  </si>
  <si>
    <t xml:space="preserve">tkung2878@gmail.com </t>
  </si>
  <si>
    <t>HS22030798</t>
  </si>
  <si>
    <t>sapappsthailand.co.th</t>
  </si>
  <si>
    <t>From SCB X9645 บริษัท แซปแอป++</t>
  </si>
  <si>
    <t>Z52539975</t>
  </si>
  <si>
    <t xml:space="preserve">คุณ ปณิฐ มานิกบุตร      </t>
  </si>
  <si>
    <t xml:space="preserve">133 ซ.50 แยก6 ถ.โชคชัย4 แขวงลาดพร้าว เขตลาดพร้าว กรุงเทพมหานคร 10230  </t>
  </si>
  <si>
    <t>7% ต่ออายุโดเมน sapappsthailand.co.th 1 ปี 800 บาท</t>
  </si>
  <si>
    <t>yokee77@hotmail.com</t>
  </si>
  <si>
    <t>HS22030799</t>
  </si>
  <si>
    <t>fixbanana.com , zarlira.com , nest-building.com ,ddccoating.com</t>
  </si>
  <si>
    <t>From X1723 Mr. Sa-ad Yam++</t>
  </si>
  <si>
    <t>Z88964522</t>
  </si>
  <si>
    <t xml:space="preserve">K. saad  yampon       </t>
  </si>
  <si>
    <t>7% ต่อโดเมน: fixbanana.com = 1 ปี(320) , zarlira.com = 1 ปี(320) , nest-building.com = 2ปี(320x2=640) ,ddccoating.com = 2ปี(320x2=640)  1920</t>
  </si>
  <si>
    <t xml:space="preserve">ชำระขาด 2.4 บาท </t>
  </si>
  <si>
    <t>Yai.saad@gmail.com</t>
  </si>
  <si>
    <t>HS22033610</t>
  </si>
  <si>
    <t>From SCB X5703 นางสาว กรกนก ++</t>
  </si>
  <si>
    <t>HS22030801</t>
  </si>
  <si>
    <t>lekded369.com</t>
  </si>
  <si>
    <t>From X5317 CPSEE AD CO.,++</t>
  </si>
  <si>
    <t>Z54243679</t>
  </si>
  <si>
    <t xml:space="preserve">บริษัท ซีพีซี แอด จำกัด    </t>
  </si>
  <si>
    <t xml:space="preserve">0105559094691  </t>
  </si>
  <si>
    <t>7% ต่ออายุโดเมน lekded369.com 1 ปี =320</t>
  </si>
  <si>
    <t>cpsee.ad@gmail.com</t>
  </si>
  <si>
    <t>HS22030802</t>
  </si>
  <si>
    <t>sani.co.th</t>
  </si>
  <si>
    <t>From X5837 MR. RATCHAPHU++</t>
  </si>
  <si>
    <t>6/3/2022</t>
  </si>
  <si>
    <t>Z20915902</t>
  </si>
  <si>
    <t>K. ratchaphum phumeerakul</t>
  </si>
  <si>
    <t>7%ต่ออายุบริการ WebHosting Plan S : sani.co.th = 1 ปี 1800</t>
  </si>
  <si>
    <t>rppk8899@gmail.com</t>
  </si>
  <si>
    <t>HS22030803</t>
  </si>
  <si>
    <t>pwat.co.th</t>
  </si>
  <si>
    <t>From X8663 MR. Thanakrit++</t>
  </si>
  <si>
    <t>Z17146064</t>
  </si>
  <si>
    <t>คุณ ธนกฤต พุทธชน</t>
  </si>
  <si>
    <t>81 ซ.พหลโยธิน 69/2 แขวงอนุสาวรีย์ เขตบางเขน กรุงเทพมหานคร 10220</t>
  </si>
  <si>
    <t>7%ต่ออายุโดเมน : pwat.co.th = 1 ปี 800</t>
  </si>
  <si>
    <t>hello.aobrom@gmail.com</t>
  </si>
  <si>
    <t>รบกวนออกในนาม ธนกฤต พุทธชน
81 ซ.พหลโยธิน 69/2 แขวงอนุสาวรีย์ เขตบางเขน กรุงเทพมหานคร 10220 อัพเดทข้อมูลสมาชิกแล้วครับ***รอแก้ไขในGG 8t 8/3</t>
  </si>
  <si>
    <t>HS22030804</t>
  </si>
  <si>
    <t>pscmceramic.com</t>
  </si>
  <si>
    <t>From X0048 PETKASAM CERA++</t>
  </si>
  <si>
    <t xml:space="preserve">        Z37469081</t>
  </si>
  <si>
    <t>บริษัท เพชรเกษมจักรกลซีรามิค จำกัด</t>
  </si>
  <si>
    <t>0105528028328</t>
  </si>
  <si>
    <t>60/7 หมู่9 ตำบลไร่ขิง อำเภอสามพราน จังหวัดนครปฐม 73210</t>
  </si>
  <si>
    <t>0818646191</t>
  </si>
  <si>
    <t>RE2203025</t>
  </si>
  <si>
    <t>siamqualitywork.com</t>
  </si>
  <si>
    <t>From X9425 SIAM QUALITY ++</t>
  </si>
  <si>
    <t>IN2202041</t>
  </si>
  <si>
    <t>rank628</t>
  </si>
  <si>
    <t>บริษัท สยาม ควอลิตี้ เวิร์ค จำกัด</t>
  </si>
  <si>
    <t>0115556023009</t>
  </si>
  <si>
    <t xml:space="preserve">เลขที่53 ซอย.บางนา-ตราด30 แขวงบางนาใต้ 
เขตบางนา กรุงเทพ 10260 </t>
  </si>
  <si>
    <t>ค่าบริการรักษาอันดับในGoogle.co.th TOP 10 ยอด 100 % รักษาเดือนที่ 1-3  kw : 1.ขายถ่านหิน 2.ขายน้ำมันเตา</t>
  </si>
  <si>
    <t>คุณตุ๊ก/คุณแชมป์</t>
  </si>
  <si>
    <t>098-884-7662, 087-944-3983
092-951-8151 คุณแชมป์</t>
  </si>
  <si>
    <t>adm.sqw@outlook.com,
marut.sqw@outlook.com</t>
  </si>
  <si>
    <t>HS22030806</t>
  </si>
  <si>
    <t>varakorn.com</t>
  </si>
  <si>
    <t>From KTB X6854 JINTANA PRASP++</t>
  </si>
  <si>
    <t>Z21048533</t>
  </si>
  <si>
    <t xml:space="preserve">K. JIntana Praspan     </t>
  </si>
  <si>
    <t>7% ต่ออายุบริการ WP1: varakorn.com = 1 ปี 2800</t>
  </si>
  <si>
    <t>tuajintana@gmail.com</t>
  </si>
  <si>
    <t>HS22030807</t>
  </si>
  <si>
    <t>เรือสำเภาจีน.com</t>
  </si>
  <si>
    <t>From BBL X7255 WILAWAN JANTA++</t>
  </si>
  <si>
    <t>43583</t>
  </si>
  <si>
    <t xml:space="preserve">K. Chonlatit Inkaew </t>
  </si>
  <si>
    <t>7% ต่อโดเมน: เรือสำเภาจีน.com = 1 ปี 480</t>
  </si>
  <si>
    <t>guitarlnw_tc006@hotmail.com</t>
  </si>
  <si>
    <t>HS22030808</t>
  </si>
  <si>
    <t>phaknuadaily.com</t>
  </si>
  <si>
    <t>From X7675 MR. Wanchakor++</t>
  </si>
  <si>
    <t>Z26718222</t>
  </si>
  <si>
    <t xml:space="preserve">K. Watchakorn Jongyotying     </t>
  </si>
  <si>
    <t>7% ต่อโดเมน: phaknuadaily.com = 1 ปี 320</t>
  </si>
  <si>
    <t>watchakorn27@gmail.com</t>
  </si>
  <si>
    <t>HS22030809</t>
  </si>
  <si>
    <t>estatechonburi.com</t>
  </si>
  <si>
    <t>From X3128 MR. THOTSAPHO++</t>
  </si>
  <si>
    <t>Z60388194</t>
  </si>
  <si>
    <t xml:space="preserve">บริษัท โฮม ฮาเว่น จำกัด        </t>
  </si>
  <si>
    <t xml:space="preserve">0105563006874  </t>
  </si>
  <si>
    <t>3% ต่ออายุบริการ WH-S + โดเมน: estatechonburi.com = 1 ปี 1800+320</t>
  </si>
  <si>
    <t>0819623447</t>
  </si>
  <si>
    <t>daytodayprop@gmail.com</t>
  </si>
  <si>
    <t>HS22030810</t>
  </si>
  <si>
    <t>waengdong.com</t>
  </si>
  <si>
    <t>From KTB X6497 MR.PANYA PHON++</t>
  </si>
  <si>
    <t>Z32669302</t>
  </si>
  <si>
    <t xml:space="preserve">คุณ ปัญญา ผ่องศรีงาม       </t>
  </si>
  <si>
    <t>7% ต่ออายุบริการ WH-S + โดเมน: waengdong.com = 1 ปี 1800+320</t>
  </si>
  <si>
    <t>waengdong.waengdong@gmail.com</t>
  </si>
  <si>
    <t>HS22030811</t>
  </si>
  <si>
    <t>itcompanion.co.th</t>
  </si>
  <si>
    <t>From BBL X7159 JIRANAN SINAP++</t>
  </si>
  <si>
    <t>Z85302520</t>
  </si>
  <si>
    <t xml:space="preserve">บริษัท ไอที คอมพาเนี่ยน จำกัด         </t>
  </si>
  <si>
    <t xml:space="preserve">0105544021871  </t>
  </si>
  <si>
    <t>3% ต่ออายุบริการ Web Hosting Plan S2 : itcompanion.co.th 3 ปี /3000x3=9000 -1800 =7200</t>
  </si>
  <si>
    <t>0853511686</t>
  </si>
  <si>
    <t>jiranan98@hotmail.com</t>
  </si>
  <si>
    <t xml:space="preserve">HS22030183     </t>
  </si>
  <si>
    <t>s-prangchom@siamtaga.co.th</t>
  </si>
  <si>
    <t>From SMART BBL X8392 SIAM TAGA PRE++</t>
  </si>
  <si>
    <t>Z57855964</t>
  </si>
  <si>
    <t xml:space="preserve">บริษัท สยาม ทากะ พรีซิชั่น จำกัด    </t>
  </si>
  <si>
    <t xml:space="preserve">0145554000931  </t>
  </si>
  <si>
    <t>3% เติมเงิน : s-prangchom@siamtaga.co.th   = 5000</t>
  </si>
  <si>
    <t>037278750</t>
  </si>
  <si>
    <t>HS22030932</t>
  </si>
  <si>
    <t>mvpconsultant.com</t>
  </si>
  <si>
    <t>From X1573 MS. Patcharas++</t>
  </si>
  <si>
    <t>Z47985637</t>
  </si>
  <si>
    <t>บริษัท เอ็มวีพี คอนซัลท์แทนท์ จำกัด</t>
  </si>
  <si>
    <t>0105553092344</t>
  </si>
  <si>
    <t>147 ถนนราษฎร์พัฒนา แขวงราษฎร์พัฒนา เขตสะพานสูง กรุงเทพมหานคร 10240</t>
  </si>
  <si>
    <t>3% ต่ออายุ Web Host Plan M 1ปี 3800 + VAT</t>
  </si>
  <si>
    <t>Terapon Yontapan</t>
  </si>
  <si>
    <t>0815999694</t>
  </si>
  <si>
    <t>mvpconsultant.thai@gmail.com</t>
  </si>
  <si>
    <t>HS22030933</t>
  </si>
  <si>
    <t>Walkinvms.com</t>
  </si>
  <si>
    <t>From X4272 MS. WARAPORN ++</t>
  </si>
  <si>
    <t>Z22533719</t>
  </si>
  <si>
    <t xml:space="preserve">บริษัท ธิน โซลูชั่นซิสเต็มส์ จำกัด       </t>
  </si>
  <si>
    <t xml:space="preserve">0125549000384  </t>
  </si>
  <si>
    <t>7% ต่ออายุโดเมน walkinvms.com 1ปี 320</t>
  </si>
  <si>
    <t>Support@tss.co.th</t>
  </si>
  <si>
    <t>HS22030934</t>
  </si>
  <si>
    <t>cowaythai.com</t>
  </si>
  <si>
    <t>From BAY X1330 TEPPACHAI L++</t>
  </si>
  <si>
    <t>Z82034253</t>
  </si>
  <si>
    <t>k. kamonrat kodee</t>
  </si>
  <si>
    <t>7% ค่าบริการต่ออายุโดเมน cowaythai.com ระยะเวลา 3 ปีค่ะ ค่าบริการ 320*3 = 960</t>
  </si>
  <si>
    <t>kamonrat.kodee@gmail.com</t>
  </si>
  <si>
    <t>HS22030935</t>
  </si>
  <si>
    <t>splog.co.th</t>
  </si>
  <si>
    <t>From X8497 MS. THANWADEE++</t>
  </si>
  <si>
    <t>Z28629804</t>
  </si>
  <si>
    <t>บริษัท สยาม ฟีนิกซ์ โลจิสติกส์ จำกัด</t>
  </si>
  <si>
    <t>0435556000197</t>
  </si>
  <si>
    <t>267/1 หมู่ที่ 5 ตำบลโพธิ์ชัย อำเภอเมืองหนองคาย จังหวัดหนองคาย 43000</t>
  </si>
  <si>
    <t>3% ต่ออายุ Web hosting plan L + Domain splog.co.th(ND) ระยะเวลา 1 ปี 7,800+800 = 8,600 + Va</t>
  </si>
  <si>
    <t>นายวินัย นวลจันทร์</t>
  </si>
  <si>
    <t>0918677701</t>
  </si>
  <si>
    <t>eric.banana2012@gmail.com</t>
  </si>
  <si>
    <t>ออกใบเสร็จตามGG คะ</t>
  </si>
  <si>
    <t>HS22030936</t>
  </si>
  <si>
    <t>wea.co.th</t>
  </si>
  <si>
    <t>From X4169 MS. WILAWAN W++</t>
  </si>
  <si>
    <t>Z58474669</t>
  </si>
  <si>
    <t>บริษัท ดับบลิว.อี.เอ.ชิปปิ้ง แอนด์ ทรานสปอร์ต จำกัด (สำนักงานใหญ่)</t>
  </si>
  <si>
    <t xml:space="preserve">0105549086297 </t>
  </si>
  <si>
    <t>เลขที่ 819/159-160 หมู่บ้าน รอยัลซิตี้-บางบอน ถนนเอกชัย แขวงคลองบางบอน เขตบางบอน กรุงเทพมหานคร 10150</t>
  </si>
  <si>
    <t>3% ค่าบริการต่ออายุ Email5-5GB : wea.co.th ระยะเวลา 3 ปีคะ ค่าบริการ 3500*3 = 10500-20% = 8400</t>
  </si>
  <si>
    <t>0827057573</t>
  </si>
  <si>
    <t>admin@wea.co.th</t>
  </si>
  <si>
    <t>wilawan@wea.com</t>
  </si>
  <si>
    <t>18/3*29/3*</t>
  </si>
  <si>
    <t>HS22030937</t>
  </si>
  <si>
    <t xml:space="preserve">Tiandythailand.com </t>
  </si>
  <si>
    <t>From X1196 DIGITALCOM CO++</t>
  </si>
  <si>
    <t xml:space="preserve">Z31021731 </t>
  </si>
  <si>
    <t xml:space="preserve">บริษัท ดิจิตอลคอม จำกัด </t>
  </si>
  <si>
    <t xml:space="preserve">0105532008026 </t>
  </si>
  <si>
    <t>278/23 ถนนอโศก - ดินแดง แขวงบางกะปิ เขตห้วยขวาง กรุงเทพมหานคร 10310</t>
  </si>
  <si>
    <t>ต่ออายุ Shopup แพ็คเกจ Business 1 ปี = 3,990 บาท + หัก ณ ที่จ่าย 3%</t>
  </si>
  <si>
    <t xml:space="preserve">เงินเหลือ 342.40 บาท นำมาใช้ต่ออายุโดเมนที่บรรทัด
257 </t>
  </si>
  <si>
    <t xml:space="preserve">Nawaphet Divarangkoon  </t>
  </si>
  <si>
    <t>Mobile: +(66)82-410-8245</t>
  </si>
  <si>
    <t xml:space="preserve">it@digitalcom.co.th  </t>
  </si>
  <si>
    <t>HS22030937-1</t>
  </si>
  <si>
    <t>ค่าต่ออายุโดเมน Tiandythailand.com 1 ปี = 320 บาท + Vat 7%</t>
  </si>
  <si>
    <t>HS22030939</t>
  </si>
  <si>
    <t>jntindustrial.com</t>
  </si>
  <si>
    <t>From X3266 J.N.T INDUSTR++</t>
  </si>
  <si>
    <t>S6203003</t>
  </si>
  <si>
    <t xml:space="preserve">บริษัท เจ.เอ็น.ที. อินดัสเตรียล คอร์เปอเรชั่น จำกัด (สำนักงานใหญ่) </t>
  </si>
  <si>
    <t xml:space="preserve">0115545002102 </t>
  </si>
  <si>
    <t xml:space="preserve">1119 หมู่ 6 ซอยเพชรวิฑูรย์ ถนนเทพารักษ์ ตำบลเทพารักษ์ อำเภอเมือง จังหวัดสมุทรปราการ 10270 </t>
  </si>
  <si>
    <t>ต่ออายุแพ็คเกจ XL โปรโมชั่น 2 ปีแถม 1 ปี = 6,000 บาท (ลด3,000 จาก 9,000 บาท) + ต่ออายุโดเมน jntindustrial.com 3 ปี = 1,440 บาท (480 บาท/ปี) + หัก ณ ที่จ่าย 3%</t>
  </si>
  <si>
    <t xml:space="preserve">Monchanok Chupakcharoen (Kung)  </t>
  </si>
  <si>
    <t xml:space="preserve">094-642-2888 </t>
  </si>
  <si>
    <t xml:space="preserve">accounting@jntindustrial.com , jnt_industrial@hotmail.com  </t>
  </si>
  <si>
    <t>HS22030940</t>
  </si>
  <si>
    <t xml:space="preserve">platinacream.com </t>
  </si>
  <si>
    <t>From SCB X1714 นางสาว ปัทมา ++</t>
  </si>
  <si>
    <t xml:space="preserve">S6002085 </t>
  </si>
  <si>
    <t xml:space="preserve">คุณ ปัทมา ตระกูลสว่าง </t>
  </si>
  <si>
    <t xml:space="preserve">49/52 หมู่ 1 หมู่บ้านพรพิมานวิลล์ ถนนรังสิต-นครนายก ตำบลรังสิต อำเภอธัญบุรี จังหวัดปทุมธานี 12110 </t>
  </si>
  <si>
    <t>ต่ออายุ Shopup แพ็คเกจ Standard 1 ปี = 1,990 บาท + ค่าต่ออายุโดเมน platinacream.com 1 ปี = 480 บาท + Vat 7%</t>
  </si>
  <si>
    <t xml:space="preserve">platinacream@gmail.com  </t>
  </si>
  <si>
    <t>HS22030941</t>
  </si>
  <si>
    <t>khunyapool.com,maeboonmee.com</t>
  </si>
  <si>
    <t>From X7968 MR. Nattapong++</t>
  </si>
  <si>
    <t>Z27717380</t>
  </si>
  <si>
    <t>K. Nattapong Srisook</t>
  </si>
  <si>
    <t>39/4 Moo 1, Pagnam, Bangkhla, Chachoengsao 24110</t>
  </si>
  <si>
    <t>7% ต่ออายุ Web Hosting Plan M 3 ปี 9120 บาท + ต่ออายุโดเมน khunyapool.com 3 ปี 960 บาท + ต่ออายุโดเมน maeboonmee.com 3 ปี 960 บาท + vat</t>
  </si>
  <si>
    <t>meebakery@yahoo.com</t>
  </si>
  <si>
    <t>HS22030942</t>
  </si>
  <si>
    <t>pkcolourglass.com</t>
  </si>
  <si>
    <t>From TTB X6441 PK COLOUR GLA++</t>
  </si>
  <si>
    <t>Z75160406</t>
  </si>
  <si>
    <t>บริษัท แพลนเพ้นท์ จำกัด</t>
  </si>
  <si>
    <t xml:space="preserve">0735561008441 </t>
  </si>
  <si>
    <t>89/2 หมู่ที่ 1 ตำบลทรงคนอง อำเภอสามพราน จังหวัดนครปฐม 73210</t>
  </si>
  <si>
    <t>3% ต่ออายุ Host Plan S1 = 4000-10%=3600 + ต่อโดเมน pkcolourglass.com (ND) 2 ปี = 480*2=960 + VAT</t>
  </si>
  <si>
    <t>planpaint.thailand@gmail.com</t>
  </si>
  <si>
    <t>HS22030943</t>
  </si>
  <si>
    <t>shevadee.com</t>
  </si>
  <si>
    <t>From GSB X8784 น.ส.กรชนก เวช++</t>
  </si>
  <si>
    <t>Z83683346</t>
  </si>
  <si>
    <t>K. Kornchanok Vechvichayakul</t>
  </si>
  <si>
    <t xml:space="preserve">2/36 Atrium Condo Soi Intamara 4 Suttisarn Road Samsennai Phayathai Ang Thong 10400 </t>
  </si>
  <si>
    <t>อบรมการใช้งานเว็บไซต์ 1 ท่าน 2000 บาท + vat7%</t>
  </si>
  <si>
    <t>kaevech@gmail.com</t>
  </si>
  <si>
    <t>HS22030944</t>
  </si>
  <si>
    <t>asiakoifactor.com</t>
  </si>
  <si>
    <t xml:space="preserve">0133552004407  </t>
  </si>
  <si>
    <t>7% ค่าบริการต่ออายุโดเมน asiakoifactor.com ระยะเวลา 1 ปีคะ ค่าบริการ 320</t>
  </si>
  <si>
    <t>HS22030945</t>
  </si>
  <si>
    <t>theta-erp.com</t>
  </si>
  <si>
    <t>From BBL X2282 MR NARET SURI++</t>
  </si>
  <si>
    <t xml:space="preserve">	Z67699919</t>
  </si>
  <si>
    <t>K. Nares Suriyatoh</t>
  </si>
  <si>
    <t>7% ค่าบริการต่ออายุโดเมน theta-erp.com ระยะเวลา 1 ปีค่ะ ค่าบริการ 320</t>
  </si>
  <si>
    <t>nares.su@gmail.com</t>
  </si>
  <si>
    <t>HS22030946</t>
  </si>
  <si>
    <t>รถเข็นไฟฟ้า.com</t>
  </si>
  <si>
    <t>From KTB X3975 MRS.NACHANOK ++</t>
  </si>
  <si>
    <t>Z49203470</t>
  </si>
  <si>
    <t>บริษัท อาเชอร์ พลัส จำกัด</t>
  </si>
  <si>
    <t>0105559085366</t>
  </si>
  <si>
    <t>310,312,314 ซอยพระรามที่ 2 ซอย 60 แขวงแสมดำ เขตบางขุนเทียน กรุงเทพมหานคร 10150</t>
  </si>
  <si>
    <t xml:space="preserve">3% ต่ออายุ Web Hosting Plan S 2 ปี = 1800*2=3600-10%=3240 บาท + vat </t>
  </si>
  <si>
    <t xml:space="preserve">
Tanakorn Setsomboon</t>
  </si>
  <si>
    <t>026420405
0931356975</t>
  </si>
  <si>
    <t>nachanok_tt@hotmail.com</t>
  </si>
  <si>
    <t>HS22030947</t>
  </si>
  <si>
    <t>พัดลมมิร่า.com,พัดลมตั้งโต๊ะ.com,พัดลมตั้งพื้น.com,พัดลมเพดาน.com,พัดลมติดผนัง.com,พัดลมดูดอากาศ.com, พัดลมไอเย็น.com,พัดลมระบาย.com,พัดลมสไลด์.com,พัดลมขนาดเล็ก.com,mirafan.com,miraelectric.com, miraelectric.net,เครื่องใช้ไฟฟ้ามิร่า.com,พัดลมท่อ.com,พัดลมติดเพดาน.com(ระบบ z.com)</t>
  </si>
  <si>
    <t>Thanon Thepharak Branch</t>
  </si>
  <si>
    <t>Ref Code K0691055</t>
  </si>
  <si>
    <t>13726</t>
  </si>
  <si>
    <t>บริษัท มิร่า อิเลคทริค จำกัด</t>
  </si>
  <si>
    <t>0115544004365</t>
  </si>
  <si>
    <t>120/1 หมู่ที่ 3 ถนนเทพารักษ์ ตำบลบางพลีใหญ่ อำเภอบางพลี จังหวัดสมุทรปราการ 10540</t>
  </si>
  <si>
    <t>3% ต่ออายุโดเมน ND .com จำนวน 14 โดเมน (480x14=6,720) + ต่ออายุโดเมน ND .net 1 โดเมน (595) + จดโดเมนใหม่ระบบ z.com (รอสั่งซื้อ) พัดลมติดเพดาน.com (310) = 7,625+Vat4%(305) = 7,930 บาท ระยะเวลา 1 ปี // พัดลมมิร่า.com,พัดลมตั้งโต๊ะ.com,พัดลมตั้งพื้น.com,พัดลมเพดาน.com,พัดลมติดผนัง.com,พัดลมดูดอากาศ.com, พัดลมไอเย็น.com,พัดลมระบาย.com,พัดลมสไลด์.com,พัดลมขนาดเล็ก.com,mirafan.com,miraelectric.com, miraelectric.net,เครื่องใช้ไฟฟ้ามิร่า.com,พัดลมท่อ.com,พัดลมติดเพดาน.com(ระบบ z.com)</t>
  </si>
  <si>
    <t>Suparporn Deerueak</t>
  </si>
  <si>
    <t>0869904492</t>
  </si>
  <si>
    <t>miraelectric@hotmail.com</t>
  </si>
  <si>
    <t>HS22030948</t>
  </si>
  <si>
    <t xml:space="preserve">7% ต่ออายุโดเมน รถเข็นไฟฟ้า.com 2 ปี 960 บาท + vat </t>
  </si>
  <si>
    <t>RE2203026</t>
  </si>
  <si>
    <t>chapeautowel.com</t>
  </si>
  <si>
    <t>From X9279 MS. APISARA M++</t>
  </si>
  <si>
    <t>IN2203032</t>
  </si>
  <si>
    <t>rank1009</t>
  </si>
  <si>
    <t>คุณวรัชญ์ สีบุญเรือง</t>
  </si>
  <si>
    <t>เลขที่ 40/1 ซอยสะพานคู่ ถนนพระราม4 
แขวงทุ่งมหาเมฆ เขตสาทร กทม. 10120</t>
  </si>
  <si>
    <t>ค่าบริการรักษาอันดับในGoogle.co.th TOP 10 ยอด 100 % รักษาเดือนที่ 1-3  kw : 1.ผ้ารับไหว้  2.ผ้าห่มขนหนู 3.ผ้าขนหนูโรงแรม</t>
  </si>
  <si>
    <t xml:space="preserve">คุณวรัชญ์ สีบุญเรือง  </t>
  </si>
  <si>
    <t>087-333-8811</t>
  </si>
  <si>
    <t xml:space="preserve">waratr@gmail.com </t>
  </si>
  <si>
    <t>HS22030950</t>
  </si>
  <si>
    <t>kit.co.th</t>
  </si>
  <si>
    <t>Charansanitwong 11 Branch</t>
  </si>
  <si>
    <t>Ref Code K0396978</t>
  </si>
  <si>
    <t>Z58588900</t>
  </si>
  <si>
    <t>บริษัท คิงส์ อินเทลลิเจ้นท์ เทคโนโลยี จำกัด</t>
  </si>
  <si>
    <t>0105543004621</t>
  </si>
  <si>
    <t>93/45 ถนนจรัญสนิทวงศ์ แขวงบางขุนศรี เขตบางกอกน้อย กรุงเทพมหานคร 10700</t>
  </si>
  <si>
    <t xml:space="preserve">7%ต่ออายุบริการ WebHosting Plan M = 3800 + kit.co.th = 1 ปี = 800 +vat </t>
  </si>
  <si>
    <t>Kitipong Presangeiam</t>
  </si>
  <si>
    <t>024190555
0815414876</t>
  </si>
  <si>
    <t>g.anaapper@gmail.com</t>
  </si>
  <si>
    <t>HS22030951</t>
  </si>
  <si>
    <t>capgasthai.com</t>
  </si>
  <si>
    <t>From X9818 MR. CHOOSAK O++</t>
  </si>
  <si>
    <t>30583</t>
  </si>
  <si>
    <t>ห้างหุ้นส่วนจำกัด ซีเอพี ก๊าซแอนด์เอ็นจิเนียริ่ง</t>
  </si>
  <si>
    <t>0123557002267</t>
  </si>
  <si>
    <t>9/194 หมู่ที่ 2 ซอยเชื่อมสัมพันธ์ 9 ถนนเชื่อมสัมพันธ์ แขวงกระทุ่มราย เขตหนองจอก กรุงเทพมหานคร 10530</t>
  </si>
  <si>
    <t xml:space="preserve">7% ต่ออายุโดเมน capgasthai.com (ND) ระยะเวลา 1 ปี 480+Vat </t>
  </si>
  <si>
    <t>choosak.oun@gmail.com</t>
  </si>
  <si>
    <t>HS22030952</t>
  </si>
  <si>
    <t>hagamf.com</t>
  </si>
  <si>
    <t>From TTB X4331 MISS PORNPILA++</t>
  </si>
  <si>
    <t>Z30454746</t>
  </si>
  <si>
    <t>บริษัทฮากะ เอ็มเอฟ พรีซิชั่น (ประเทศไทย) จำกัด</t>
  </si>
  <si>
    <t xml:space="preserve">0205555014242   </t>
  </si>
  <si>
    <t>เลขที่ 700/929 หมู่ที่ 5 ตำบล/แขวง หนองกะขะ อำเภอ/เขต พานทอง จังหวัด ชลบุรี 20160</t>
  </si>
  <si>
    <t>3% ต่ออายุบริการอย่างละ 1ปี ดังนี้ : Email Hosting E8(STD) = 15,000 + Private Hosting Plan P1 : IP150.95.24.142= 12,000 + โดเมน: hagamf.com = 320</t>
  </si>
  <si>
    <t>0907789483</t>
  </si>
  <si>
    <t>admin@kyowaprecision.com</t>
  </si>
  <si>
    <t>HS22030953</t>
  </si>
  <si>
    <t>thaipattana.co.th</t>
  </si>
  <si>
    <t>From X4426 KANOMTHAIPATT++</t>
  </si>
  <si>
    <t>5830114</t>
  </si>
  <si>
    <t>บริษัท ขนมไทยพัฒนา จำกัด</t>
  </si>
  <si>
    <t>0715555000221</t>
  </si>
  <si>
    <t>88/2 หมู่ที่ 7 ตำบลวังด้ง อำเภอเมืองกาญจนบุรี จ.กาญจนบุรี 71190</t>
  </si>
  <si>
    <t>7% ต่ออายุโดเมน thaipattana.co.th 1ปี = 800+vat</t>
  </si>
  <si>
    <t>snackthailand@yahoo.com</t>
  </si>
  <si>
    <t>HS22030954</t>
  </si>
  <si>
    <t>integreat.in.th</t>
  </si>
  <si>
    <t>From X5989 LFFINTECH CO.++</t>
  </si>
  <si>
    <t>H6819</t>
  </si>
  <si>
    <t>บริษัท แอลเอฟฟินเทค จำกัด (สำนักงานใหญ่)</t>
  </si>
  <si>
    <t>0505560012641</t>
  </si>
  <si>
    <t>181/276 หมู่ที่ 3 ตำบลช้างเผือก อำเภอเมืองเชียงใหม่ จังหวัดเชียงใหม่ 50300</t>
  </si>
  <si>
    <t>7% ต่ออายุโดเมน integreat.in.th ระยะเวลา 1ปี = 400</t>
  </si>
  <si>
    <t>l2esforu@gmail.com</t>
  </si>
  <si>
    <t>HS22030955</t>
  </si>
  <si>
    <t>tastethaifood.com</t>
  </si>
  <si>
    <t>From SCB X5111 นางสาว ธิราภร++</t>
  </si>
  <si>
    <t>Z47213211</t>
  </si>
  <si>
    <t>บริษัท เทสท์อิงค์ เอเชีย จำกัด</t>
  </si>
  <si>
    <t>0105560028982</t>
  </si>
  <si>
    <t>เลขที่ 608/10 ถนน ลาดปลาเค้า ตำบล/แขวง จรเข้บัว ลาดพร้าว กรุงเทพมหานคร 10230</t>
  </si>
  <si>
    <t>7% ต่ออายุโดเมน tastethaifood.com ระยะเวลา 1 ปี 320</t>
  </si>
  <si>
    <t xml:space="preserve">	irin@tasteinc-asia.com</t>
  </si>
  <si>
    <t>HS22030956</t>
  </si>
  <si>
    <t>i-guardthailand.com</t>
  </si>
  <si>
    <t>From X7296 MR.KIRIPHAT T++</t>
  </si>
  <si>
    <t>45204</t>
  </si>
  <si>
    <t>บริษัท นวัชกฤษฎิ์ จำกัด</t>
  </si>
  <si>
    <t>0105558005229</t>
  </si>
  <si>
    <t xml:space="preserve">73 ซอยบางพรม 37 แขวงบางพรม เขตตลิ่งชัน กรุงเทพมหานคร 10170 </t>
  </si>
  <si>
    <t>7% ต่ออายุโดเมน i-guardthailand.com ระยะเวลา 5 ปี =480*5+vat</t>
  </si>
  <si>
    <t>5 Years</t>
  </si>
  <si>
    <t>ditoverdrives@gmail.com</t>
  </si>
  <si>
    <t>HS22030957</t>
  </si>
  <si>
    <t>ksv1981.com</t>
  </si>
  <si>
    <t>From X3499 BIZSOFT DEVEL++</t>
  </si>
  <si>
    <t>Z54700667</t>
  </si>
  <si>
    <t>บริษัท บิซซอฟท์ ดีเวลลอปเมนต์ จำกัด</t>
  </si>
  <si>
    <t xml:space="preserve">0105558074352  </t>
  </si>
  <si>
    <t>1730/82 ซอยเพชรเกษม 63 หมู่บ้านพฤกษา 61 ถนนเพชรเกษม แขวงหลักสอง เขตบางแค กรุงเทพมหานคร 10160</t>
  </si>
  <si>
    <t>7% ต่ออายุโดเมน ksv1981.com 1ปี = 320</t>
  </si>
  <si>
    <t>bizsoftth@gmail.com</t>
  </si>
  <si>
    <t>HS22030958</t>
  </si>
  <si>
    <t>innoacc.co.th</t>
  </si>
  <si>
    <t>From X4736 MR. THOTSAPOR++</t>
  </si>
  <si>
    <t>50107</t>
  </si>
  <si>
    <t>บริษัท อินโนแอค จำกัด</t>
  </si>
  <si>
    <t>0105557008330</t>
  </si>
  <si>
    <t>186 ซอยเพชรเกษม 41 ถนนเพชรเกษม แขวงบางแค เขตบางแค กรุงเทพมหานคร 10160</t>
  </si>
  <si>
    <t>7% ต่ออายุโดเมน innoacc.co.th(ND) + DNS ระยะเวลา 1 ปี 800+400 = 1,200 + Vat</t>
  </si>
  <si>
    <t>suworap@hotmail.com ,nfo@innoacc.co.th</t>
  </si>
  <si>
    <t>HS22030959</t>
  </si>
  <si>
    <t>5/379 หมู่ที่ 5 ตำบลพลา อำเภอบ้านฉาง จ.ระยอง 21130</t>
  </si>
  <si>
    <t>7% ต่ออายุโดเมน landsatengineering.com ระยะเวลา 3 ปี 320x3=960</t>
  </si>
  <si>
    <t>HS22030825 CHQ.</t>
  </si>
  <si>
    <t>KTB 0234 Cheque No. 10170612</t>
  </si>
  <si>
    <t>Cash = HS22030825</t>
  </si>
  <si>
    <t>HS22030961</t>
  </si>
  <si>
    <t>vdesignshop.com,vwellnessshop.com,vhealthshop.com,vdesignbiovita.com,biotin-c.com,v-onlineshop.com,vdesign-biotinc.com,vdesign-biovita.com,vdesignproduct.com</t>
  </si>
  <si>
    <t>From GSB X9654 นางสาว ปวริศา++</t>
  </si>
  <si>
    <t>Z32885842</t>
  </si>
  <si>
    <t xml:space="preserve">บริษัท อิเล็คทริคอล เอนเนอร์จี โซลูชั่น จำกัด       </t>
  </si>
  <si>
    <t xml:space="preserve">0105558113587  </t>
  </si>
  <si>
    <t>3% ต่ออายุโดเมน 9ชื่อ ชื่อละ 1ปี 320*9 = 2880</t>
  </si>
  <si>
    <t>9 Year</t>
  </si>
  <si>
    <t>0979195663</t>
  </si>
  <si>
    <t>pawarisa.sas@gmail.com</t>
  </si>
  <si>
    <t>HS22030962</t>
  </si>
  <si>
    <t>maha05.supply@gmail.com</t>
  </si>
  <si>
    <t>From X4159 MA TECHNOLOGY++</t>
  </si>
  <si>
    <t>Z90077415</t>
  </si>
  <si>
    <t>บริษัท มหา เทคโนโลยี จำกัด</t>
  </si>
  <si>
    <t xml:space="preserve">0125557015590  </t>
  </si>
  <si>
    <t>103/35 หมู่ที่ 4 ตำบลบางกร่าง อำเภอเมืองนนทบุรี จ.นนทบุรี 11000</t>
  </si>
  <si>
    <t>3% ต่ออายุบริการ Private Hosting Plan P1 : IP 150.95.31.193 ระยะเวลา 1ปี = 12,000บาท</t>
  </si>
  <si>
    <t>0808316144</t>
  </si>
  <si>
    <t>HS22030963</t>
  </si>
  <si>
    <t>centrovision.co.th</t>
  </si>
  <si>
    <t>From SCB X0114 นาย ธัมมา วรา++</t>
  </si>
  <si>
    <t>Z95736036</t>
  </si>
  <si>
    <t>บริษัท ไตรโคเนียร์ จำกัด (สำนักงานใหญ่)</t>
  </si>
  <si>
    <t xml:space="preserve">0105546124635  </t>
  </si>
  <si>
    <t>101 ตึกทรูดิจิทัล พาร์ค, ห้อง 12เอ08, ชั้น 12เอ, ถนนสุขุมวิท, แขวงบางจาก เขตพระโขนง กรุงเทพมหานคร 10260</t>
  </si>
  <si>
    <t>7% อัพแพลนบริการ Email Hosing จาก E2 เป็น E3 อ้างอิงโดเมน centrovision.co.th 1ครั้ง = 293</t>
  </si>
  <si>
    <t>admin@triconeer.com</t>
  </si>
  <si>
    <t>ที่อยู่ในเอ็กเพลส กับ mermaid ตรงกัน
เลขที่ 66 ซอยปุณณวิถี 30 ถนนสุขุมวิท, แขวงบางจาก เขตพระโขนง กรุงเทพมหานคร</t>
  </si>
  <si>
    <t>HS22030964</t>
  </si>
  <si>
    <t>laservisionthai.com</t>
  </si>
  <si>
    <t>From X6174 MS.JARUWAN RA++</t>
  </si>
  <si>
    <t>Z49669301</t>
  </si>
  <si>
    <t>บริษัท เลเซอร์วิชั่น เทคโนโลยี จำกัด</t>
  </si>
  <si>
    <t>0105541071436</t>
  </si>
  <si>
    <t>49/5 ซอยวิภาวดีรังสิต 38 แขวงลาดยาว เขตจตุจักร กรุงเทพมหานคร 10900</t>
  </si>
  <si>
    <t>3% ต่ออายุ Alpha SSL : www.laservisionthai.com ระยะเวลา 1 ปี :1200+vat</t>
  </si>
  <si>
    <t>Jaruwan Rascharuk</t>
  </si>
  <si>
    <t>025112111
0899265559</t>
  </si>
  <si>
    <t>laservisionthai@gmail.com</t>
  </si>
  <si>
    <t>บริษัท เลเซอร์วิชั่น เทคโนโลยี จำกัด (สำนักงานใหญ่) 
49/5 ซอยวิภาวดีรังสิต 38 แขวงลาดยาว เขตจตุจักร กรุงเทพมหานคร 10900  
เลขประจำตัวผู้เสียภาษีอากร 0105541071436</t>
  </si>
  <si>
    <t>HS22030965</t>
  </si>
  <si>
    <t>shinsei-koki.co.th</t>
  </si>
  <si>
    <t>From SMART BBL X6748 บจ. ไซเบอร์ เ++</t>
  </si>
  <si>
    <t>580329</t>
  </si>
  <si>
    <t>บริษัท ไซเบอร์ เทคนิก้า (ไทยแลนด์) จำกัด</t>
  </si>
  <si>
    <t>0105555183991</t>
  </si>
  <si>
    <t>1/24 อาคารบางนาธานี ชั้น 12 ห้องเอ 2 ซอยบางนา-ตราด 34 แขวงบางนา เขตบางนา กรุงเทพมหานคร 10260</t>
  </si>
  <si>
    <t>7%ต่ออายุโดเมน shinsei-koki.co.th 1 ปี = 800 + vat</t>
  </si>
  <si>
    <t>naiyapark.b@technica-net.com</t>
  </si>
  <si>
    <t>HS22030966</t>
  </si>
  <si>
    <t>bsthailand.com</t>
  </si>
  <si>
    <t>From X4295 MS. Jiraporn ++</t>
  </si>
  <si>
    <t>Z91868912</t>
  </si>
  <si>
    <t>บริษัท บิสซิเนส โซลูชั่นส์ กรุ๊ป (ประเทศไทย) จำกัด</t>
  </si>
  <si>
    <t>0105561042750</t>
  </si>
  <si>
    <t>เลขที่ 5 ซอยพร้อมศักดิ์ ถนนสุขุมวิท 39 แขวงคลองตันเหนือ เขตวัฒนา กรุงเทพมหานคร 10110</t>
  </si>
  <si>
    <t>3% ต่ออายุบริการ Email Hosting Plan E6 (STD) : bsthailand.com ระยะเวลา 1ปี = 5000</t>
  </si>
  <si>
    <t>0858398454</t>
  </si>
  <si>
    <t>jp.nantaprasert@gmail.com</t>
  </si>
  <si>
    <t>HS22030967</t>
  </si>
  <si>
    <t>reviewmovieonline.com</t>
  </si>
  <si>
    <t>From X1330 MR. HASAN LUE++</t>
  </si>
  <si>
    <t xml:space="preserve">0955561000278 </t>
  </si>
  <si>
    <t>98/35 ม.11 ซ.มลายูบางกอก 3 ตำบลสะเตงนอก อำเภอเมือง จังหวัดยะลา 95000</t>
  </si>
  <si>
    <t>7% ต่ออายุโดเมน 1ปี = 320</t>
  </si>
  <si>
    <t>HS22030968</t>
  </si>
  <si>
    <t>kogen.co.th</t>
  </si>
  <si>
    <t>From BBL X8673 BARAMEE WEERA++</t>
  </si>
  <si>
    <t>Z80548632</t>
  </si>
  <si>
    <t>บริษัท โคเจน จำกัด</t>
  </si>
  <si>
    <t>0105564061003</t>
  </si>
  <si>
    <t>14/134 ซอยคู้บอน 27 แยก 10 แขวงท่าแร้ง เขตบางเขน กรุงเทพมหานคร 10220</t>
  </si>
  <si>
    <t>3%ต่ออายุ WebHosting Plan M : kogen.co.th = 3800 +IP = 1200 +vat</t>
  </si>
  <si>
    <t>บารมี วีระวัฒน์โสภณ</t>
  </si>
  <si>
    <t>021871755
0817335336</t>
  </si>
  <si>
    <t>baramee004@gmail.com</t>
  </si>
  <si>
    <t>HS22030969</t>
  </si>
  <si>
    <t>friendshipmart.com</t>
  </si>
  <si>
    <t>From X3431 INNOVATECREAT++</t>
  </si>
  <si>
    <t>Z22757934</t>
  </si>
  <si>
    <t>บริษัท อินโนเวทครีเอชั่นส์ จำกัด</t>
  </si>
  <si>
    <t xml:space="preserve">0105560146446  </t>
  </si>
  <si>
    <t>เลขที่ 105/23 หมู่ที่ 3 ตำบล/แขวง บางขุนเทียน จอมทอง กรุงเทพมหานคร 10150</t>
  </si>
  <si>
    <t>3% เปิดบริการ Private Hosting Plan P1 +Auto Backup โดเมน: friendshipmart.com (ได้ส่วนลด20%::12000-20%=9600) ระยะเวลา 1 ปี = 9600+1200</t>
  </si>
  <si>
    <t>0831791220</t>
  </si>
  <si>
    <t>HS22030970</t>
  </si>
  <si>
    <t>9quickart.com</t>
  </si>
  <si>
    <t>From SCB X7734 นาย ชาตรี ไทร++</t>
  </si>
  <si>
    <t>Z75561166</t>
  </si>
  <si>
    <t>คุณ ชาตรี ไทรอรุณ</t>
  </si>
  <si>
    <t>88/366 หมู่บ้านพฤกษา 4 ตำบลมหาสวัสดิ์ อำเภอพุทธมณฑล จังหวัดนครปฐม 73170</t>
  </si>
  <si>
    <t xml:space="preserve">7% ต่ออายุ Web Hosting Plan M 1 ปี 3800 บาท + ต่ออายุโดเมน 9quickart.com 1 ปี 320 บาท + vat </t>
  </si>
  <si>
    <t>9quickart@gmail.com</t>
  </si>
  <si>
    <t>HS22030971</t>
  </si>
  <si>
    <t>huandmar.com</t>
  </si>
  <si>
    <t>From TTB X2931 MR ATTAPOL SU++</t>
  </si>
  <si>
    <t>Z83572367</t>
  </si>
  <si>
    <t>บริษัท จัดหางาน ฮู แอนด์ มาร์ คอนเซ้าท์ติ้ง (ประเทศไทย) จำกัด</t>
  </si>
  <si>
    <t>0105548055941</t>
  </si>
  <si>
    <t>262 ซอยศิริถาวร ถนนรามคำแหง แขวงสวนหลวง เขตสวนหลวง กรุงเทพมหานคร 10250</t>
  </si>
  <si>
    <t>3% ค่าบริการต่ออายุ WH-S2 : huandmar.com ระยะเวลา 1 ปีค่ะ ค่าบริการ 3000+vat</t>
  </si>
  <si>
    <t>สักกไชย พรไพศาลเจริญ</t>
  </si>
  <si>
    <t>02-642-0450
0863646917</t>
  </si>
  <si>
    <t>sakkachai@yahoo.com</t>
  </si>
  <si>
    <t>HS22030972</t>
  </si>
  <si>
    <t>mega.diprom.go.th dri.diprom.go.th</t>
  </si>
  <si>
    <t>From X4015 MR. PRUETSAPH++</t>
  </si>
  <si>
    <t>Z26874439</t>
  </si>
  <si>
    <t>บริษัท เอ็กซ์วาย คอร์ปอเรชั่น จำกัด</t>
  </si>
  <si>
    <t>0735563007433</t>
  </si>
  <si>
    <t>4/88 หมู่ที่ 8 ตำบลบางแขม อำเภอเมืองนครปฐม จังหวัดนครปฐม 73000</t>
  </si>
  <si>
    <t>7% ค่าบริการ ALPHA_SSL mega.diprom.go.th และ ALPHA_SSL dri.diprom.go.th ระยะเวลา 1 ปี : 2400+vat</t>
  </si>
  <si>
    <t>xycorp.coltd@gmail.com</t>
  </si>
  <si>
    <t>HS22030973</t>
  </si>
  <si>
    <t>login.thephyllconnect.com</t>
  </si>
  <si>
    <t>From X0736 CHAIWAT RUJIM++</t>
  </si>
  <si>
    <t>Z87233383</t>
  </si>
  <si>
    <t>บริษัท สราญรัตน์พัฒนา จำกัด</t>
  </si>
  <si>
    <t>0105555073118</t>
  </si>
  <si>
    <t>1770 ถนนสุขุมวิท แขวงพระโขนงใต้ เขตพระโขนง กรุงเทพมหานคร 10260</t>
  </si>
  <si>
    <t xml:space="preserve">3% เปิดบริการ AlphaSSL : login.thephyllconnect.com ระยะเวลา 1 ปี : 1200+vat </t>
  </si>
  <si>
    <t>Kaweepoj Worayingyong</t>
  </si>
  <si>
    <t>021369312
0818491311</t>
  </si>
  <si>
    <t>kaweepoj@thephyll.com</t>
  </si>
  <si>
    <t>HS22030974</t>
  </si>
  <si>
    <t>thaithaitonwa.com</t>
  </si>
  <si>
    <t>From X1455 THAI-THAI TON++</t>
  </si>
  <si>
    <t>13/3/2022</t>
  </si>
  <si>
    <t>Z94444816</t>
  </si>
  <si>
    <t>บริษัท ไทย-ไทย ต้นหว้า ค้าไม้ จำกัด</t>
  </si>
  <si>
    <t>0655548000378</t>
  </si>
  <si>
    <t>206/4 หมู่ที่ 6 ตำบลท่าทอง อำเภอเมืองพิษณุโลก จังหวัดพิษณุโลก 65000</t>
  </si>
  <si>
    <t>7% ต่ออายุบริการ WH- S1 พร้อมต่ออายุโดเมน: thaithaitonwa.com(ND) ระยะเวลา 1 ปี = 2000+480+Vat</t>
  </si>
  <si>
    <t>thaithaitonwa2539@gmail.com</t>
  </si>
  <si>
    <t>HS22030975</t>
  </si>
  <si>
    <t>nutrinis-thailand.com</t>
  </si>
  <si>
    <t>From X0632 MRS. PATTEERA++</t>
  </si>
  <si>
    <t>Z73155334</t>
  </si>
  <si>
    <t xml:space="preserve"> บริษัท พากเพียรสร้าง จำกัด</t>
  </si>
  <si>
    <t xml:space="preserve">0105561174851 </t>
  </si>
  <si>
    <t>774/18 ซอยพัฒนาการ 38 ถนนพัฒนาการ แขวงสวนหลวง เขตสวนหลวง เขตสวนหลวง กรุงเทพมหานคร 10250</t>
  </si>
  <si>
    <t>7% ต่ออายุโดเมน nutrinis-thailand.com 1ปี 320</t>
  </si>
  <si>
    <t>patteera.po@gmail.com</t>
  </si>
  <si>
    <t>HS22030976</t>
  </si>
  <si>
    <t>chaolay-homestay.com</t>
  </si>
  <si>
    <t>From X1703 MS. LADDA SRI++</t>
  </si>
  <si>
    <t>Z49841716</t>
  </si>
  <si>
    <t xml:space="preserve">บริษัท ภาวินทร์ จำกัด (สำนักงานใหญ่) </t>
  </si>
  <si>
    <t xml:space="preserve">0805559000631   </t>
  </si>
  <si>
    <t>เลขที่ 98/4 หมู่ที่ 4 ตำบล ปากพนังฝั่งตะวันตก อำเภอ ปากพนัง จังหวัด นครศรีธรรมราช 80140</t>
  </si>
  <si>
    <t>3% ต่ออายุ Email Host E1 1ปี 1500</t>
  </si>
  <si>
    <t>0805968189</t>
  </si>
  <si>
    <t>khonlumphai@gmail.com</t>
  </si>
  <si>
    <t>HS22030977</t>
  </si>
  <si>
    <t>kuruthy.com , jollypool.com , proud-consulting.com</t>
  </si>
  <si>
    <t>From SCB X9397 บริษัท เดอะวิ++</t>
  </si>
  <si>
    <t>Z67666481</t>
  </si>
  <si>
    <t>บริษัท เดอะวินเว็บ คอนซัลท์ จำกัด</t>
  </si>
  <si>
    <t>0125564019732</t>
  </si>
  <si>
    <t xml:space="preserve"> 56/50 หมู่บ้านชวนชื่นทาวน์ราชพฤกษ์-345 ถ.345 ต.ลำโพ บางบัวทอง นนทบุรี 11110</t>
  </si>
  <si>
    <t>7% ต่ออายุโดเมน kuruthy.com , jollypool.com , proud-consulting.com ระยะเวลา 1 ปี = 320*3</t>
  </si>
  <si>
    <t xml:space="preserve">	tidaporn.webmaster@gmail.com</t>
  </si>
  <si>
    <t>HS22030978</t>
  </si>
  <si>
    <t xml:space="preserve">ranpaisin.com </t>
  </si>
  <si>
    <t>From X4585 PAISILP TECH ++</t>
  </si>
  <si>
    <t>S6203004</t>
  </si>
  <si>
    <t xml:space="preserve">ร้าน ป้ายศิลป์ เทค (สำนักงานใหญ่) </t>
  </si>
  <si>
    <t>3102000069561</t>
  </si>
  <si>
    <t>45/25 หมู่ 9 ตำบลบางพลีใหญ่ อำเภอบางพลี จังหวัดสมุทรปราการ 10540</t>
  </si>
  <si>
    <r>
      <rPr>
        <sz val="10"/>
        <rFont val="arial,sans,sans-serif"/>
      </rPr>
      <t xml:space="preserve">ต่ออายุ Shopup แพ็คเกจ L เ 2แถม1ปี= 5800 บาท (ลด 2900 จาก 8,700 บาท) + ต่ออายุโดเมน </t>
    </r>
    <r>
      <rPr>
        <u/>
        <sz val="10"/>
        <color rgb="FF1155CC"/>
        <rFont val="arial,sans,sans-serif"/>
      </rPr>
      <t>ranpaisin.com</t>
    </r>
    <r>
      <rPr>
        <sz val="10"/>
        <rFont val="arial,sans,sans-serif"/>
      </rPr>
      <t xml:space="preserve"> 3 ปี = 1440 บาท (480 บาท/ปี) + vat7%</t>
    </r>
  </si>
  <si>
    <t>ranpaisin@gmail.com</t>
  </si>
  <si>
    <t>HS22030979</t>
  </si>
  <si>
    <t>spacestudioth.com</t>
  </si>
  <si>
    <t>From X1190 MS. WASUNAN B++</t>
  </si>
  <si>
    <t>Z88653218</t>
  </si>
  <si>
    <t>บริษัท ทีเอเค โพรดัคส์ แอนด์ เซอร์วิสเซส จำกัด</t>
  </si>
  <si>
    <t xml:space="preserve">0735550000923  </t>
  </si>
  <si>
    <t xml:space="preserve"> เลขที่ 106 หมู่ที่ 1 ตำบล/แขวง ไทยาวาส นครชัยศรี นครปฐม 73120</t>
  </si>
  <si>
    <t>7% ต่ออายุโดเมน spacestudioth.com 1ปี 320</t>
  </si>
  <si>
    <t>thawatchai@takproducts.co.th</t>
  </si>
  <si>
    <t>HS22030980</t>
  </si>
  <si>
    <t>nok1@technologymedia.co.th</t>
  </si>
  <si>
    <t>From TTB X6966 MISS PHATTARA++</t>
  </si>
  <si>
    <t>H415</t>
  </si>
  <si>
    <t>บริษัท เทคโนโลยี มีเดีย จำกัด</t>
  </si>
  <si>
    <t>0105536060065</t>
  </si>
  <si>
    <t>471/3-4 อาคารพญาไทเพลส ถนนศรีอยุธยา แขวงทุ่งพญาไท เขตราชเทวี กรุงเทพมหานคร 10400</t>
  </si>
  <si>
    <t>3% เพิ่มบริการ Thaibombmail 20,000 mail User : nok1@technologymedia.co.th ระยะเวลา 3 เดือน= 1,600 +vat</t>
  </si>
  <si>
    <t>3 Months</t>
  </si>
  <si>
    <t>ภัทรกันต์ กิจสินธพชัย</t>
  </si>
  <si>
    <t>โทร. 0-2354-5333 ต่อ 500</t>
  </si>
  <si>
    <t>HS22030981</t>
  </si>
  <si>
    <t>sarc.co.th</t>
  </si>
  <si>
    <t>3% ต่ออายุ WH-S(1800) + ต่ออายุโดเมน sarc.co.th (800) = 2,600 +Vat</t>
  </si>
  <si>
    <t>HS22030982</t>
  </si>
  <si>
    <t>soraroonutt.com</t>
  </si>
  <si>
    <t>3% ต่ออายุ WH-S(1800) + ต่ออายุโดเมน soraroonutt.com(320) = 2120 +Vat</t>
  </si>
  <si>
    <t>HS22030983</t>
  </si>
  <si>
    <t>healcoinasia.com</t>
  </si>
  <si>
    <t>From X5536 MS. SUPICHAYA++</t>
  </si>
  <si>
    <t>Z41035640</t>
  </si>
  <si>
    <t>บริษัท ดับเบิลยู ไนน์ จำกัด</t>
  </si>
  <si>
    <t>0135561023194</t>
  </si>
  <si>
    <t>99 อาคารโรงพยาบาลพระรามเก้า ชั้นที่ 3 ถนนพระราม 9 แขวงบางกะปิ เขตห้วยขวาง กรุงเทพมหานคร 10310</t>
  </si>
  <si>
    <t>7% เปิดใหม่ Web Hosting Plan M 1 ปี = 3800-50%=1900 บาท + จดโดเมน healcoinasia.com 2 ปี 470 บาท + vat</t>
  </si>
  <si>
    <t>1 Year/2 Years</t>
  </si>
  <si>
    <t xml:space="preserve">จากการตรวจสอบลูกค้าได้ชำระค่าบริการ7% เปิดใหม่ Web Hosting Plan M 1 ปี = 3800-50%=1900 บาท + จดโดเมน healcoinasia.com 2 ปี 470 บาท  ยอดเงินรวม = 2,535  บาท   วันที่โอน : 7 มี.ค.2565 ช่องทาง kbank ตามเลขที่ใบเสร็จ HS22030983  นั้น 
ซึ่งลูกค้าประสงค์ขอหักภาษี ณ ที่จ่ายย้อนหลัง 3% 
ดังนั้น ยอดบริการก่อนvat 2370 บาท รวมหัก3%=2,464.8 บาท / ลูกค้าชำระเข้ามา 2,535  บาท
ยอดเงินที่สามารถขอคืนได้ 70.2 บาท </t>
  </si>
  <si>
    <t>support@w9wellness.com</t>
  </si>
  <si>
    <t>HS22030984</t>
  </si>
  <si>
    <t>workskincarethailand.com</t>
  </si>
  <si>
    <t>From X0705 MR. Ardhan Da++</t>
  </si>
  <si>
    <t>Z70245782</t>
  </si>
  <si>
    <t>บริษัท แอด ลิสต์ มีเดีย จำกัด</t>
  </si>
  <si>
    <t>0105560168997</t>
  </si>
  <si>
    <t>อาคาร 253 อโศก ชั้นที่ 15 เลขที่ 253 ถนน สุขุมวิท 21 (อโศก) ตำบล/แขวง คลองเตยเหนือ วัฒนา กรุงเทพมหานคร 10110</t>
  </si>
  <si>
    <t>7% ย้ายโดเมนเข้าระบบ z.com พร้อมต่ออายุ 1ปี : workskincarethailand.com = 288</t>
  </si>
  <si>
    <t>workskincareth@gmail.com</t>
  </si>
  <si>
    <t>HS22030985</t>
  </si>
  <si>
    <t>sretsis.com (ND)</t>
  </si>
  <si>
    <t>From X3953 MS. VEENA CHA++</t>
  </si>
  <si>
    <t>226</t>
  </si>
  <si>
    <t>บริษัท สรีทสิสร์ จำกัด (สำนักงานใหญ่)</t>
  </si>
  <si>
    <t>0125545004156</t>
  </si>
  <si>
    <t>37/85 หมู่ที่ 1 ถนนแจ้งวัฒนะ ตำบลคลองเกลือ อำเภอปากเกร็ด จังหวัดนนทบุรี 11120</t>
  </si>
  <si>
    <t>7%ต่ออายุโดเมน : sretsis.com = 1 ปี 480+vat</t>
  </si>
  <si>
    <t>veena@sretsis.com</t>
  </si>
  <si>
    <t>HS22030986</t>
  </si>
  <si>
    <t>amd-apsolute.com</t>
  </si>
  <si>
    <t>From X9524 MS. WILAWAN N++</t>
  </si>
  <si>
    <t xml:space="preserve"> S6203006 </t>
  </si>
  <si>
    <t xml:space="preserve">บริษัท แอพโซลูท มัลติโมดัล จำกัด (สาขา 00001) </t>
  </si>
  <si>
    <t>0105555021487</t>
  </si>
  <si>
    <t xml:space="preserve">3364/5-6 ชั้น 3 ซอยมโนรม ถนนพระราม 4 แขวงคลองตัน เขตคลองเตย กรุงเทพฯ 10110 </t>
  </si>
  <si>
    <t>ต่ออายุพื้นที่อีเมล์ @amd-apsolute.com 1 ปี = 1,500 บาท + ต่ออายุโดเมน amd-apsolute.com 1 ปี = 480 บาท + หัก ณ ที่จ่าย 3%</t>
  </si>
  <si>
    <t xml:space="preserve">วิลาวัลย์ </t>
  </si>
  <si>
    <t xml:space="preserve">0865442782 </t>
  </si>
  <si>
    <t xml:space="preserve">wiwie13@hotmail.com,wilawan@amd-apsolute.com   </t>
  </si>
  <si>
    <t>HS22030987</t>
  </si>
  <si>
    <t>thg-health.com</t>
  </si>
  <si>
    <t>From SCB X3271 นางสาว อัญชัญ++</t>
  </si>
  <si>
    <t>Z82222000</t>
  </si>
  <si>
    <t>บริษัท ธนบุรี เฮลท์แคร์ กรุ๊ป จำกัด (มหาชน)</t>
  </si>
  <si>
    <t>0107537002753</t>
  </si>
  <si>
    <t>34/1 ถนนอิสรภาพ แขวงบ้านช่างหล่อ เขตบางกอกน้อย กรุงเทพมหานคร 10700</t>
  </si>
  <si>
    <t>3% ต่ออายุบริการอย่างละ 1ปี ดังนี้ : Web Hosting Plan S = 1800 // โดเมน thg-health.com = 320 // vat</t>
  </si>
  <si>
    <t>Natthira Sirisuntornratch</t>
  </si>
  <si>
    <t>02-246-4694
0917690967</t>
  </si>
  <si>
    <t>natthira.si@thg.co.th</t>
  </si>
  <si>
    <t>HS22030988</t>
  </si>
  <si>
    <t>goo-bank.com</t>
  </si>
  <si>
    <t>From X9841 IDEA VIVAT CO++</t>
  </si>
  <si>
    <t>Z27963725</t>
  </si>
  <si>
    <t xml:space="preserve">บริษัท ไอเดีย วิวัฒน์ จำกัด      </t>
  </si>
  <si>
    <t xml:space="preserve">0775559001906  </t>
  </si>
  <si>
    <t xml:space="preserve">7% Renew Domain : goo-bank.com 1 ปี 320 </t>
  </si>
  <si>
    <t>admin@ideavivat.com</t>
  </si>
  <si>
    <t>HS22030989</t>
  </si>
  <si>
    <t>pctunaofa.com</t>
  </si>
  <si>
    <t xml:space="preserve">7% Renew Domain : pctunaofa.com 1 ปี 320 </t>
  </si>
  <si>
    <t>HS22030990</t>
  </si>
  <si>
    <t>koalarider.com</t>
  </si>
  <si>
    <t xml:space="preserve">Domain </t>
  </si>
  <si>
    <t>From X6009 MR. TEERAPAT ++</t>
  </si>
  <si>
    <t>H2602</t>
  </si>
  <si>
    <t>บริษัท โคอาล่า เทรดดิ้ง อินเตอร์เนชั่นแนล จำกัด</t>
  </si>
  <si>
    <t>0125561001891</t>
  </si>
  <si>
    <t>73/3, 73/4 หมู่ที่ 2 ตำบลบางขุนกอง อำเภอบางกรวย จังหวัดนนทบุรี 11130</t>
  </si>
  <si>
    <t>7% ต่ออายุโดเมน 1 ปี koalarider.com 480+vat</t>
  </si>
  <si>
    <t>ข้อมูลหน้าเปย์ปี 63</t>
  </si>
  <si>
    <t>gangzaa@gmail.com</t>
  </si>
  <si>
    <t>HS22031090</t>
  </si>
  <si>
    <t>lamphun1.info</t>
  </si>
  <si>
    <t>From SMART KTB X0012 เงินงบประม++</t>
  </si>
  <si>
    <t>Z37162984</t>
  </si>
  <si>
    <t>สำนักงานเขตพื้นที่การศึกษาประถมศึกษาลำพูน เขต 1</t>
  </si>
  <si>
    <t>0994000158254</t>
  </si>
  <si>
    <t>3% ต่ออายุ Web hosting plan m : lamphun1.info ระยะเวลา 1 ปี 3,800+Vat</t>
  </si>
  <si>
    <t>ณัฐกุล รุณผาบ</t>
  </si>
  <si>
    <t>053003612
0965462981</t>
  </si>
  <si>
    <t>kan3644@gmail.com</t>
  </si>
  <si>
    <t>HS22031091</t>
  </si>
  <si>
    <t>royalsky.biz</t>
  </si>
  <si>
    <t>From SMART BBL X7707 ROYAL SKY LIM++</t>
  </si>
  <si>
    <t>Z81921705</t>
  </si>
  <si>
    <t>บริษัท ฟอร์เรสต์สโตร์ จำกัด</t>
  </si>
  <si>
    <t>0105557003389</t>
  </si>
  <si>
    <t>21 ซอยศาลาแดง 1 แขวงสีลม เขตบางรัก กรุงเทพมหานคร 10500</t>
  </si>
  <si>
    <t>3% ต่ออายุโดเมน royalsky.biz อายุ 1ปี (550+vat</t>
  </si>
  <si>
    <t>22/3/2022</t>
  </si>
  <si>
    <t>ค่าธรรมเนียม 12 บาท // ชำระแล้ว</t>
  </si>
  <si>
    <t>Chavit Chetchaiyan</t>
  </si>
  <si>
    <t>0841254564</t>
  </si>
  <si>
    <t>HS22031092</t>
  </si>
  <si>
    <t>ttmw.co.th</t>
  </si>
  <si>
    <t>From X4280 MR. KHONGRIT ++</t>
  </si>
  <si>
    <t>43643</t>
  </si>
  <si>
    <t>บริษัท ที.ที. เมทัล เวิร์ค จำกัด</t>
  </si>
  <si>
    <t>0195556001102</t>
  </si>
  <si>
    <t>53 หมู่ที่ 8 ตำบลห้วยขมิ้น อำเภอหนองแค จังหวัดสระบุรี 18230</t>
  </si>
  <si>
    <t>7% ต่ออายุโดเมน ND : ttmw.co.th(ND)+DNS ระยะเวลา1ปี 800 +400 = 1,200+ vat</t>
  </si>
  <si>
    <t>t.khongrit@ttmw.co.th</t>
  </si>
  <si>
    <t>HS22031093</t>
  </si>
  <si>
    <t>sealzip.com</t>
  </si>
  <si>
    <t>From X9780 MR. THANAPHON++</t>
  </si>
  <si>
    <t>Z61766222</t>
  </si>
  <si>
    <t>บริษัท ลีฟไฮ จำกัด</t>
  </si>
  <si>
    <t xml:space="preserve">0105555146255  </t>
  </si>
  <si>
    <t>623 ถนนพระรามที่ 2 แขวงแสมดำ เขตบางขุนเทียน กรุงเทพมหานคร 10150</t>
  </si>
  <si>
    <t>3% ค่าบริการต่ออายุ Emial Plan E1 (1500*3 = 4500-20% = 3600) พร้อมต่ออายุโดเมน sealzip.com (320*3 = 960) ระยะเวลา 3 ปีค่ะ ค่าบริการ 3600+960 = 4560</t>
  </si>
  <si>
    <t>0917144415</t>
  </si>
  <si>
    <t>contact@toddlersmile.com</t>
  </si>
  <si>
    <t>HS22031094</t>
  </si>
  <si>
    <t>atangheng.com</t>
  </si>
  <si>
    <t>From SCB X2981 นาย ศิวรักษ์ ++</t>
  </si>
  <si>
    <t>Z40860768</t>
  </si>
  <si>
    <t>K. Siwarag Sanseenam</t>
  </si>
  <si>
    <t xml:space="preserve">7% ต่ออายุโดเมน atangheng.com (320) </t>
  </si>
  <si>
    <t>zacomsci@gmail.com</t>
  </si>
  <si>
    <t>HS22031095</t>
  </si>
  <si>
    <t>cck-engineering.com</t>
  </si>
  <si>
    <t>From X3021 C C K ENGINEE++</t>
  </si>
  <si>
    <t>Z22832303</t>
  </si>
  <si>
    <t>บริษัท ซี ซี เค เอ็นจิเนียริ่ง แอนด์ คอนสตรัคชั่น จำกัด</t>
  </si>
  <si>
    <t>0215552003517</t>
  </si>
  <si>
    <t>44/1 ถนน หลังวัด ตำบล/แขวง มาบตาพุด อำเภอ/เขต เมืองระยอง จังหวัด ระยอง 21150</t>
  </si>
  <si>
    <t>3% ปรับแพลน Email hosting E5 To E6 2,013</t>
  </si>
  <si>
    <t xml:space="preserve">	0926326428</t>
  </si>
  <si>
    <t>pavinee.cck@gmail.com</t>
  </si>
  <si>
    <t>HS22031096</t>
  </si>
  <si>
    <t>360-infinity.com</t>
  </si>
  <si>
    <t>From X5491 MR. EKACHAI T++</t>
  </si>
  <si>
    <t>Z80232414</t>
  </si>
  <si>
    <t>Ekkachai Taimuang</t>
  </si>
  <si>
    <t>7% ต่ออายุโดเมน 360-infinity.com ระยะเวลา 1 ปี 320</t>
  </si>
  <si>
    <t>ekstepza@gmail.com</t>
  </si>
  <si>
    <t>HS22031097</t>
  </si>
  <si>
    <t>bwellcorp.co.th</t>
  </si>
  <si>
    <t xml:space="preserve">บริษัท ล็อกซเล่ย์ ออบิท จำกัด (มหาชน) </t>
  </si>
  <si>
    <t>3% ค่าบริการต่ออายุโดเมน bwellcorp.co.th ระยะเวลา 1 ปีค่ะ ค่าบริการ 800</t>
  </si>
  <si>
    <t>HS22031098</t>
  </si>
  <si>
    <t>pncrealestate.co.th</t>
  </si>
  <si>
    <t xml:space="preserve">บริษัท สไมล์ ไอที โซลูชั่น จำกัด </t>
  </si>
  <si>
    <t xml:space="preserve">669/58 ซอย สุขุมวิท 101 แขวง บางจาก พระโขนง กรุงเทพมหานคร 10260 </t>
  </si>
  <si>
    <t>7% จดโดเมน pncrealestate.co.th ระยะเวลา 1 ปี 640</t>
  </si>
  <si>
    <t>HS22031099</t>
  </si>
  <si>
    <t>dosdingo.com</t>
  </si>
  <si>
    <t>From KTB X0269 PIJAN USSAHG++</t>
  </si>
  <si>
    <t>Z52269921</t>
  </si>
  <si>
    <t>สำนักงานคณะกรรมการการศึกษาขั้นพื้นฐาน</t>
  </si>
  <si>
    <t>107 หมู่ 1 ตำบลสลกบาตร อำเภอขาณุฯ จังหวัดกำแพงเพชร 62140</t>
  </si>
  <si>
    <t>7% ต่ออายุ Web hosting plan s + dosdingo.com ระยะเวลา 1 ปี 1,800+320 = 2,120 + Vat</t>
  </si>
  <si>
    <t>ข้อมูลตามหน้าเปย์</t>
  </si>
  <si>
    <t>Pijarn01@gmail.com</t>
  </si>
  <si>
    <t>HS22031100</t>
  </si>
  <si>
    <t>2mplus.co.th</t>
  </si>
  <si>
    <t>From SCB X6564 บริษัท ทู เอ็++</t>
  </si>
  <si>
    <t>Z48406791</t>
  </si>
  <si>
    <t>บริษัท ทู เอ็ม พลัส จำกัด</t>
  </si>
  <si>
    <t>0105556020905</t>
  </si>
  <si>
    <t>เลขที่ 8/123 ถนนรัชดา-รามอินทรา แขวงรามอินทรา เขตคันนายาว กรุงเทพมหานคร 10230</t>
  </si>
  <si>
    <t>3% อัพแพลนบริการ Email Hosting จากแพลน E6 เป็นแพลน E7 อ้างอิงโดเมน : 2mplus.co.th จำนวน 1ครั้ง = 11,680บาท</t>
  </si>
  <si>
    <t>0917809696</t>
  </si>
  <si>
    <t>tanat@2mplus.co.th</t>
  </si>
  <si>
    <t>HS22031101</t>
  </si>
  <si>
    <t>codework.co.th</t>
  </si>
  <si>
    <t>From X1215 CODEWORK CO.,++</t>
  </si>
  <si>
    <t>Z97708433</t>
  </si>
  <si>
    <t>บริษัท โค้ดเวิร์ค จำกัด</t>
  </si>
  <si>
    <t>0105562171189</t>
  </si>
  <si>
    <t>83/95 ซอยลาดพร้าว 101 ซอย 46 (กิตติจิตต์) แขวงคลองจั่น เขตบางกะปิ กรุงเทพมหานคร 10240</t>
  </si>
  <si>
    <t>7% New Private Hosting Plan P1 = 14400-2400=12000 + Auto Backup : codework.co.th 1 ปี = 1200 +Vat</t>
  </si>
  <si>
    <t>saknuwat@hotmail.com</t>
  </si>
  <si>
    <t>HS22031102</t>
  </si>
  <si>
    <t>krpower.co.th</t>
  </si>
  <si>
    <t>From SCB X9743 บริษัท เค อาร++</t>
  </si>
  <si>
    <t>Z77515029</t>
  </si>
  <si>
    <t>บริษัท เค อาร์ เพาเวอร์ ทรานสมิชชั่น สเปเชียลลิส จำกัด</t>
  </si>
  <si>
    <t>0305543000500</t>
  </si>
  <si>
    <t>1493 ซอยลาดพร้าว 94 ถนนลาดพร้าว แขวงพลับพลา เขตวังทองหลาง กรุงเทพมหานคร 10310</t>
  </si>
  <si>
    <t>3% ต่ออายุบริการ Web Hosting Plan S2 ระยะเวลา 1ปี = 3,000บาท // ต่อโเมน krpower.co.th (ND = 800บาท // vat</t>
  </si>
  <si>
    <t>Kittiphong Mantana</t>
  </si>
  <si>
    <t>0866496470</t>
  </si>
  <si>
    <t>saleco@krpowertrans.com</t>
  </si>
  <si>
    <t>HS22031103</t>
  </si>
  <si>
    <t>suratthanichargers.com , กุ้งสายฟ้า.com</t>
  </si>
  <si>
    <t>From SCB X4733 นาย อานันท์ ย++</t>
  </si>
  <si>
    <t>Z52240848</t>
  </si>
  <si>
    <t>K. Potsawee Vechpanich</t>
  </si>
  <si>
    <t>1/26 Jaras Muong Road., Rong Muong, Pattumwan, Bangkok 10330</t>
  </si>
  <si>
    <t>7% ต่ออายุบริการอย่าละะ 1ปี ดังนี้ : WebHosting Plan S = 1800บาท , suratthanichargers.com (ND = 480บาท , กุ้งสายฟ้า.com (ND) = 480บาท // vat</t>
  </si>
  <si>
    <t>junrai82@gmail.com</t>
  </si>
  <si>
    <t>HS22031104</t>
  </si>
  <si>
    <t>Z98448096</t>
  </si>
  <si>
    <t>บริษัท นวัชกฤษฎิ์ จำกัด (สำนักงานใหญ่)</t>
  </si>
  <si>
    <t>73 ซอยบางพรม 37 แขวงบางพรม เขตตลิ่งชัน กรุงเทพมหานคร 10170</t>
  </si>
  <si>
    <t>7% เปิดบริการ Web Hosting Plan M อ้างอิงโดเมน i-guardthailand.com ระยะเวลา 3ปี (3800*3=11400-2280) = 9120บาท // vat</t>
  </si>
  <si>
    <t>bundit.modern@gmail.com</t>
  </si>
  <si>
    <t>HS22031105</t>
  </si>
  <si>
    <t>tafctravel.com</t>
  </si>
  <si>
    <t>3% เปิดบริการ WebHosting S : tafctravel.com 1ปี 1800 ลด10% = 1620+vat</t>
  </si>
  <si>
    <t>HS22031106</t>
  </si>
  <si>
    <t>koreaking.co.th , 1577shop.co.th</t>
  </si>
  <si>
    <t>From X4134 MS. NAPAPORN ++</t>
  </si>
  <si>
    <t>Z91560279</t>
  </si>
  <si>
    <t>บริษัท มายด์เอจ อินโนเวชั่น จำกัด</t>
  </si>
  <si>
    <t xml:space="preserve">0135555014758 </t>
  </si>
  <si>
    <t>เลขที่ 1 ซอยรามคำแหง 60/4 ถนนรามคำแหง แขวงหัวหมาก เขตบางกะปิ กรุงเทพฯ 10240</t>
  </si>
  <si>
    <t>7% จดโดเมนชื่อละ 1ปี ดังนี้ : koreaking.co.th = 640บาท , 1577shop.co.th = 640บาท</t>
  </si>
  <si>
    <t>0846779540</t>
  </si>
  <si>
    <t>webmarketing@mindedge.co.th</t>
  </si>
  <si>
    <t>HS22031107</t>
  </si>
  <si>
    <t>drp.ac.th</t>
  </si>
  <si>
    <t>From X8589 MR. SAWAI KAE++</t>
  </si>
  <si>
    <t>H7422</t>
  </si>
  <si>
    <t>โรงเรียนดรุโณทัยพุนพิน</t>
  </si>
  <si>
    <t>15/1 ซอยดรุโณทัย ถ.สุราษฎร์-พุนพิน ตำบลท่าข้าม อำเภอพุนพิน จังหวัดสุราษฎร์ธานี 84130</t>
  </si>
  <si>
    <t>7% ย้าย+ต่ออายุโดเมน drp.ac.th 1ปี = 800+vat</t>
  </si>
  <si>
    <t>darunothai.drp@gmail.com</t>
  </si>
  <si>
    <t>HS22031108</t>
  </si>
  <si>
    <t xml:space="preserve">rodbanlhanchai.com </t>
  </si>
  <si>
    <t>From X9406 MS. Kanpitcha++</t>
  </si>
  <si>
    <t>Z94613654</t>
  </si>
  <si>
    <t xml:space="preserve">
คุณ ปราโมทย์ ถิ่นนารา</t>
  </si>
  <si>
    <t>ร้านรถบ้านหลานชาย เขตประเวศ กรุงเทพมหานคร 10250</t>
  </si>
  <si>
    <t>เปิด Shopup แพ็คเกจ Standard  1 ปี 1490 บาท (ลด 500 บาท จากราคาเต็ม 1990 บาท/ปี)+ rodbanlhanchai.com1 ปี 310 บาท (ลด 10 บาท จากราคาเต็ม 320 บาท/ปี) + premium template 9000 บาท + vat7%</t>
  </si>
  <si>
    <t>ปราโมทย์ ถิ่นนารา</t>
  </si>
  <si>
    <t xml:space="preserve"> 0612533899</t>
  </si>
  <si>
    <t xml:space="preserve"> rodbanlhanchai.showroom@gmail.com</t>
  </si>
  <si>
    <t>HS22031109</t>
  </si>
  <si>
    <t>skypac.co.th</t>
  </si>
  <si>
    <t>BBL 0135 Cheque No. 05381013</t>
  </si>
  <si>
    <t>Z18762756</t>
  </si>
  <si>
    <t>บริษัท สกาย แปซิฟิค แอร์ เซอร์วิสเซส จำกัด</t>
  </si>
  <si>
    <t>0105558099673</t>
  </si>
  <si>
    <t>19 ถนนศรีนครินทร์ แขวงบางนาเหนือ เขตบางนา กรุงเทพมหานคร 10260</t>
  </si>
  <si>
    <t>3% ต่ออายุ Web Host Plan S 1ปี 1800 + Static IP 1ปี 1200 + VAT</t>
  </si>
  <si>
    <t>1800+1200=3000</t>
  </si>
  <si>
    <t>Sirichoke Kunnavatsuwan</t>
  </si>
  <si>
    <t>023387488
0896938844</t>
  </si>
  <si>
    <t>sirichoke@profrtgroup.com</t>
  </si>
  <si>
    <t>HS22031110</t>
  </si>
  <si>
    <t>t0891914455@gmail.com</t>
  </si>
  <si>
    <t>From SCB X8917 MR. AIK HLA++</t>
  </si>
  <si>
    <t>Z92709052</t>
  </si>
  <si>
    <t>คุณ วีระกานต์ นันติวงค์ชัยเกตุ</t>
  </si>
  <si>
    <t>เลขที่ 409 หมู่ 10 ตำบลแม่สาย อำเภอแม่สาย จังหวัดเชียงราย 57130</t>
  </si>
  <si>
    <t>7% อัพแพลนบริการ Private Hosting จากแพลน P1 เป็นแพลน P2 จำนวน 1ครั้ง = 4,684บาท // vat</t>
  </si>
  <si>
    <t>HS22031111</t>
  </si>
  <si>
    <t>vorapas.com</t>
  </si>
  <si>
    <t>From SCB X1394 บริษัท วรพัส ++</t>
  </si>
  <si>
    <t>Z53095412</t>
  </si>
  <si>
    <t>บริษัท วรพัส กู๊ด ซัพพลาย จำกัด</t>
  </si>
  <si>
    <t>0105563099660</t>
  </si>
  <si>
    <t xml:space="preserve"> เลขที่ 370 ซอย เทอดไทย 19 แขวง บางยี่เรือ เขต ธนบุรี จังหวัด กรุงเทพมหานคร 10600</t>
  </si>
  <si>
    <t>3% ค่าบริการ Webhosting Plan S 1 ปี = 1800-50%= 900+ Domain : vorapas.com ระยะเวลา 3 ปี = 150+320+320=790 = 1690+vat</t>
  </si>
  <si>
    <t>1 Year/3 Year</t>
  </si>
  <si>
    <t>วรนิติ์ จรรยาวิทยานนท์</t>
  </si>
  <si>
    <t>0918905599</t>
  </si>
  <si>
    <t>vorapasgoodsupply@gmail.com</t>
  </si>
  <si>
    <t>HS22031112</t>
  </si>
  <si>
    <t>dnetwork.biz</t>
  </si>
  <si>
    <t>From X8621 D NETWORK CO.++</t>
  </si>
  <si>
    <t>Z82962339</t>
  </si>
  <si>
    <t>บริษัท ดี เน็ตเวิร์ค จำกัด</t>
  </si>
  <si>
    <t>0105544121582</t>
  </si>
  <si>
    <t>1296/19 ถนนกรุงเทพ-นนทบุรี แขวงบางซื่อ เขตบางซื่อ กรุงเทพมหานคร 10800</t>
  </si>
  <si>
    <t>3% ต่ออายุ WebHosting Plan S : dnetwork.biz ระยะเวลา 1 ปี : 1800+vat</t>
  </si>
  <si>
    <t>ประติพงศ์ พรประดิษฐ์</t>
  </si>
  <si>
    <t>029856649
0877115080</t>
  </si>
  <si>
    <t>pratipong@gmail.com</t>
  </si>
  <si>
    <t>HS22031113</t>
  </si>
  <si>
    <t>ziam.com</t>
  </si>
  <si>
    <t>Sukhumvit 21 (Serm Mit Tower Building) Branch</t>
  </si>
  <si>
    <t>Ref Code K0484747</t>
  </si>
  <si>
    <t>Z98045853</t>
  </si>
  <si>
    <t xml:space="preserve">บริษัท มัลติลิงค์ คอร์ปอเรชั่น จำกัด      </t>
  </si>
  <si>
    <t xml:space="preserve">0105525016183  </t>
  </si>
  <si>
    <t>7% ต่ออายุโดเมน ziam.com ระยะเวลา 1 ปี : 320</t>
  </si>
  <si>
    <t xml:space="preserve">	it@thaimartin.com</t>
  </si>
  <si>
    <t>HS22031114</t>
  </si>
  <si>
    <t>thongkaset.com</t>
  </si>
  <si>
    <t>From SCB X6934 นาย สมภพ ชุติ++</t>
  </si>
  <si>
    <t>Z65884776</t>
  </si>
  <si>
    <t>ห้างทอง Thongkaset</t>
  </si>
  <si>
    <t>7% ต่ออายุ Web Host Plan S : thongkaset.com 1ปี 1800 + VAT</t>
  </si>
  <si>
    <t>Thongkaset@gmail.com</t>
  </si>
  <si>
    <t>HS22031115</t>
  </si>
  <si>
    <t>order.woothiinterdrug.com</t>
  </si>
  <si>
    <t>From TTB X1183 WOOTHI INTERD++</t>
  </si>
  <si>
    <t>รอสั่งซื้อ</t>
  </si>
  <si>
    <t>HS22031116</t>
  </si>
  <si>
    <t>thinkex2019@gmail.com</t>
  </si>
  <si>
    <t>From X8334 MS. SUPANSA P++</t>
  </si>
  <si>
    <t>Z52908174</t>
  </si>
  <si>
    <t xml:space="preserve">บริษัท ธิงค์ เอ๊กซ์ จำกัด       </t>
  </si>
  <si>
    <t>0105559188360</t>
  </si>
  <si>
    <t>เลขที่ 39 ซอยรามคำแหง 26/1 แขวงหัวหมาก บางกะปิ กรุงเทพมหานคร 10240</t>
  </si>
  <si>
    <t>3% เติมเงินเข้าระบบบ User : thinkex2019@gmail.com จำนวน 6400</t>
  </si>
  <si>
    <t xml:space="preserve">	0817021337</t>
  </si>
  <si>
    <t>HS22031117</t>
  </si>
  <si>
    <t>id88premium.com</t>
  </si>
  <si>
    <t>From X5335 IDEACONNECT 8++</t>
  </si>
  <si>
    <t>H7421</t>
  </si>
  <si>
    <t>บริษัทไอเดียคอนเน็คท์ แปดสิบแปด จำกัด</t>
  </si>
  <si>
    <t>0105561034994</t>
  </si>
  <si>
    <t>12/3 ซอยพัฒนาชนบท 3 แยก 6 แขวงคลองสองต้นนุ่น เขตลาดกระบัง กรุงเทพมหานคร 10520</t>
  </si>
  <si>
    <t>7% จดโดเมน id88premium.com ระยะเวลา 2 ปี :  235x2=470</t>
  </si>
  <si>
    <t>intranee@gmail.com</t>
  </si>
  <si>
    <t>HS22031118</t>
  </si>
  <si>
    <t>tongsookfood.com</t>
  </si>
  <si>
    <t>From SCB X1600 นาย จิร พันธุ++</t>
  </si>
  <si>
    <t>Z87647693</t>
  </si>
  <si>
    <t xml:space="preserve">บริษัททองสุขฟู้ด จำกัด </t>
  </si>
  <si>
    <t>0715561002418</t>
  </si>
  <si>
    <t>เลขที่ 99/9 หมู่ที่ 14 ตำบล/แขวง พังตรุ อำเภอ/เขต พนมทวน จังหวัด กาญจนบุรี 71140</t>
  </si>
  <si>
    <t>7% New Domain : tongsookfood.com 1 ปี 310</t>
  </si>
  <si>
    <t>jraphan09@gmail.com</t>
  </si>
  <si>
    <t>HS22031119</t>
  </si>
  <si>
    <t>popmju.xyz</t>
  </si>
  <si>
    <t>From X9970 MS. Anyamanee++</t>
  </si>
  <si>
    <t>Z81911184</t>
  </si>
  <si>
    <t>คุณ อัญญมณี พุกแก้ว</t>
  </si>
  <si>
    <t>7% New Domain :popmju.xyz 1 ปี50</t>
  </si>
  <si>
    <t>pop.suay33180@gmail.com</t>
  </si>
  <si>
    <t>HS22031120</t>
  </si>
  <si>
    <t>songkhlataereak.com</t>
  </si>
  <si>
    <t>From X2200 NIYOM KANPANI++</t>
  </si>
  <si>
    <t>Z14618580</t>
  </si>
  <si>
    <t>บริษัท นิยม การพาณิชย์ จำกัด</t>
  </si>
  <si>
    <t>0115557017525</t>
  </si>
  <si>
    <t>88/268 หมู่ที่ 10 ตำบลบางแก้ว อำเภอบางพลี จังหวัดสมุทรปราการ 10540</t>
  </si>
  <si>
    <t>7% ต่ออายุโดเมน songkhlataereak.com ระยะเวลา 1 ปี = 320+vat</t>
  </si>
  <si>
    <t>Sakulrat Tipparat</t>
  </si>
  <si>
    <t>0924651515
0869070166</t>
  </si>
  <si>
    <t>info.ezeethailand@gmail.com</t>
  </si>
  <si>
    <t>HS22031121</t>
  </si>
  <si>
    <t>bondchemicals.com</t>
  </si>
  <si>
    <t>Lotus Phetkasem 81 Branch</t>
  </si>
  <si>
    <t>Ref Code K0642276</t>
  </si>
  <si>
    <t>Z54822942</t>
  </si>
  <si>
    <t>บริษัท บอนด์ เคมีคอลส์ จำกัด</t>
  </si>
  <si>
    <t>0105528020106</t>
  </si>
  <si>
    <t>เลขที่ 337 ถ.เลียบคลองภาษีเจริญฝั่งเหนือ แขวงหนองแขม เขตหนองแขม กรุงเทพฯ10160</t>
  </si>
  <si>
    <t>3% ค่าบริการต่ออายุ Email Plan E2 : bondchemicals.com(3000)</t>
  </si>
  <si>
    <t xml:space="preserve">	0894905771</t>
  </si>
  <si>
    <t xml:space="preserve">	chutikarn.bondtech@gmail.com</t>
  </si>
  <si>
    <t>HS22031122</t>
  </si>
  <si>
    <t>sengscm.com</t>
  </si>
  <si>
    <t>From X3779 MR. JONGKIT K++</t>
  </si>
  <si>
    <t>บริษัท เซ้งเจริญเมือง จำกัด</t>
  </si>
  <si>
    <t>0115545006043</t>
  </si>
  <si>
    <t>12/349 หมู่ที่ 15 ตำบลบางแก้ว อำเภอบางพลี จังหวัดสมุทรปราการ 10540</t>
  </si>
  <si>
    <t xml:space="preserve">7%Renew Domain : sengscm.com 1 ปี 480 +vat </t>
  </si>
  <si>
    <t>huiiuh@hotmail.com</t>
  </si>
  <si>
    <t>HS22031123</t>
  </si>
  <si>
    <t>meenaflower.com</t>
  </si>
  <si>
    <t>From SCB X5271 นางสาว มีนา ศ++</t>
  </si>
  <si>
    <t>S6003006</t>
  </si>
  <si>
    <t xml:space="preserve">คุณ มีนา ศรีโรจโนทัย </t>
  </si>
  <si>
    <t>24 ถนนสุรนารี ตำบลในเมือง อำเภอเมือง จังหวัดนครราชสีมา 30000</t>
  </si>
  <si>
    <t>ต่ออายุ Shopup แพ็คเกจ L 1 ปี = 2,000 บาท + ต่ออายุโดเมน meenaflower.com 1 ปี = 480 บาท + Vat7%</t>
  </si>
  <si>
    <t>aoloveyui@gmail.com</t>
  </si>
  <si>
    <t>HS22031124</t>
  </si>
  <si>
    <t>srmv2.com</t>
  </si>
  <si>
    <t>From X8016 MR. Jakkrit R++</t>
  </si>
  <si>
    <t>Z57854595</t>
  </si>
  <si>
    <t>บริษัท มอร์ สตูดิโอ จำกัด</t>
  </si>
  <si>
    <t xml:space="preserve">0105555161726  </t>
  </si>
  <si>
    <t>3% จดโดเมน srmv2.com ระยะเวลา 6 ปี 1,750  (150+320*5 คือ ซื้อ2 ปีขึ้นไปปีแรก จะ150)</t>
  </si>
  <si>
    <t>6 Year</t>
  </si>
  <si>
    <t>ชำระ 70 บาทแล้ว ลำดับ346</t>
  </si>
  <si>
    <t>0865645541</t>
  </si>
  <si>
    <t>developermorestudio@gmail.com</t>
  </si>
  <si>
    <t>HS22031125</t>
  </si>
  <si>
    <t>welllighting.co.th</t>
  </si>
  <si>
    <t>From X1853 MR. THANIT K++</t>
  </si>
  <si>
    <t>Z70075958</t>
  </si>
  <si>
    <t xml:space="preserve">คุณ กรวุฒิ ติดสวัสดิ์     </t>
  </si>
  <si>
    <t>7% ปลดสถานะ Redemption + ต่ออายุ welllighting.co.th ระยะเวลา 1 ปี ก็คือ 1,760+800 = 2,560 บาท</t>
  </si>
  <si>
    <t>verywell.lighting@gmail.com</t>
  </si>
  <si>
    <t>HS22031124-เงินเพิ่ม</t>
  </si>
  <si>
    <t>ยอดขาด ลำดับ 344</t>
  </si>
  <si>
    <t>HS22031126</t>
  </si>
  <si>
    <t>dtassn.or.th</t>
  </si>
  <si>
    <t>From X2628 MR. ANUSORN L++</t>
  </si>
  <si>
    <t>Z70667798</t>
  </si>
  <si>
    <t xml:space="preserve">Digital Technology Association    </t>
  </si>
  <si>
    <t>099300401794</t>
  </si>
  <si>
    <t xml:space="preserve">G Tower, Level 33rd, No. 9, Rama IV, Huai Khwang,
Bangkok, Thailand, 10310
</t>
  </si>
  <si>
    <t>3% Renew Domain : dtassn.or.th 2 ปี 800*2 =1600</t>
  </si>
  <si>
    <t>0811720505</t>
  </si>
  <si>
    <t xml:space="preserve">	dtassn@outlook.com</t>
  </si>
  <si>
    <t>เลขผู้เสียภาษีไม่ครบ</t>
  </si>
  <si>
    <t>HS22031127</t>
  </si>
  <si>
    <t>chatchai@xp-pen.co.th</t>
  </si>
  <si>
    <t>From TTB X5380 MR CHATCHAI K++</t>
  </si>
  <si>
    <t>Z54011733</t>
  </si>
  <si>
    <t>บริษัท คอมพิวเตอร์ เพ็น จำกัด</t>
  </si>
  <si>
    <t>0105562201339</t>
  </si>
  <si>
    <t>1 ซอยบางขุนเทียน 14 แขวงแสมดำ เขตบางขุนเทียน กรุงเทพมหานคร 10150</t>
  </si>
  <si>
    <t>3% เปิดบริการ Web Host Plan S 1ปี 1800 - ส่วนลด 10% = 1620 + VAT</t>
  </si>
  <si>
    <t>ฉัตรชัย ขวัญฐิตินันท์</t>
  </si>
  <si>
    <t>026400405
0819002111</t>
  </si>
  <si>
    <t>cckw24@gmail.com</t>
  </si>
  <si>
    <t>HS22031128</t>
  </si>
  <si>
    <t>supakit.co.th,charoenkit.co.th</t>
  </si>
  <si>
    <t>From X1188 MR. PASSAKORN++</t>
  </si>
  <si>
    <t>Z39393744</t>
  </si>
  <si>
    <t>K. Passakorn Joinin</t>
  </si>
  <si>
    <t>7% ต่ออายุ Web Host Plan S 1ปี 1800 + ต่ออายุโดเมน supakit.co.th 1ปี 800 + ต่ออายุโดเมน charoenkit.co.th 1ปี 800 + VAT</t>
  </si>
  <si>
    <t>passakornjoinin123456789@gmail.com</t>
  </si>
  <si>
    <t>RE2203027</t>
  </si>
  <si>
    <t>From X6996 บจก. ไอ สตีล ++ DIRECT CREDIT</t>
  </si>
  <si>
    <t>IN2201151</t>
  </si>
  <si>
    <t>EP008</t>
  </si>
  <si>
    <t>บริษัทไอ สตีล ไทย จำกัด</t>
  </si>
  <si>
    <t>0105561161333</t>
  </si>
  <si>
    <t>เลขที่ 143 ถนน พระราม 9 แขวง ห้วยขวาง เขต ห้วยขวาง จังหวัด กรุงเทพมหานคร 10310</t>
  </si>
  <si>
    <t>ลูกค้าแจ้งโอน T.0624961465</t>
  </si>
  <si>
    <t>YUAN TAI CHIEN</t>
  </si>
  <si>
    <t>021681025
0817811297</t>
  </si>
  <si>
    <t>alcotel3280@msn.com
chun8810@yahoo.com.tw
accounting@isteelthai.com</t>
  </si>
  <si>
    <t>JV2203016-HS22023469</t>
  </si>
  <si>
    <t>thaisekisui.co.th</t>
  </si>
  <si>
    <t>From SCB X0332 นางสาว ศิรินภ++</t>
  </si>
  <si>
    <t>ชำระขาด = HS22023469</t>
  </si>
  <si>
    <t>HS22031129</t>
  </si>
  <si>
    <t>ผักสร้างสุข.com</t>
  </si>
  <si>
    <t>From X2925 MS.WARAMON NI++</t>
  </si>
  <si>
    <t>อาคารศูนย์เรียนรู้สุขภาวะ เลขที่ 99/8 ซ.งามดูพลี  
แขวงทุ่งมหาเมฆ เขตสาทร กทม. 10120</t>
  </si>
  <si>
    <t>1% เปิดบริการ Web Hosting Plan M ระยะเวลา 1ปี (3800) ลด 50% = 1900 // จดโดเมน : ผักสร้างสุข.com ระยะเวลา 1ปี = 310 // vat</t>
  </si>
  <si>
    <t xml:space="preserve">
การุณ</t>
  </si>
  <si>
    <t>026420405
087-798-6770</t>
  </si>
  <si>
    <t>apifruit400@gmail.com</t>
  </si>
  <si>
    <t>RE2203028</t>
  </si>
  <si>
    <t>From X6494 THEPHUSSADIN ++</t>
  </si>
  <si>
    <t>IN2111148, IN2112142, IN2201158</t>
  </si>
  <si>
    <t>EP010</t>
  </si>
  <si>
    <t>บริษัท เทพหัสดินทร์ จำกัด</t>
  </si>
  <si>
    <t>0475560000970</t>
  </si>
  <si>
    <t>เลขที่ 175 หมู่ที่ 5 ตาบล ธาตุนาเวง อาเภอ เมืองสกลนคร จังหวัด สกลนคร 47000</t>
  </si>
  <si>
    <t>ค่าบริการเดือน พฤศจิกายน 2564 - มกราคม 2565</t>
  </si>
  <si>
    <t>3 Month</t>
  </si>
  <si>
    <t>คุณหัสดินทร์ รุ่งโรจน์นวกาล</t>
  </si>
  <si>
    <t>095-6563556</t>
  </si>
  <si>
    <t>boyconsult@gmail.com
thephussadin.2021@gmail.com</t>
  </si>
  <si>
    <t>HS22031130</t>
  </si>
  <si>
    <t>web-pra.com (ND)</t>
  </si>
  <si>
    <t>From X9157 MR. PAYUT MA++</t>
  </si>
  <si>
    <t>17309</t>
  </si>
  <si>
    <t>คุณ ปยุต เมธามงคลเขต</t>
  </si>
  <si>
    <t>เลขที่ 46 ซอย ประชาอุทิศ 41 แขวงบางมด เขตทุ่งครุ กรุงเทพมหานคร 10140</t>
  </si>
  <si>
    <t>7% ต่ออายุโดเมน : web-pra.com (ND) = 1 ปี 480+vat</t>
  </si>
  <si>
    <t>perfumenoone@gmail.com</t>
  </si>
  <si>
    <t>HS22031240</t>
  </si>
  <si>
    <t>infinity-beautyme.com</t>
  </si>
  <si>
    <t>From X8099 ANOTHER LEVER++</t>
  </si>
  <si>
    <t>7% จดโดเมน infinity-beautyme.com 1 ปี 310</t>
  </si>
  <si>
    <t>HS22031241</t>
  </si>
  <si>
    <t>ilease.co.th</t>
  </si>
  <si>
    <t>From SMART X2649</t>
  </si>
  <si>
    <t>Z53828570</t>
  </si>
  <si>
    <t xml:space="preserve">บริษัท ไอลิส อินโนเวชั่น จำกัด     </t>
  </si>
  <si>
    <t xml:space="preserve">0105560004781  </t>
  </si>
  <si>
    <t>3% ต่ออายุ Email 30GB - ilease.co.th 1 ปี =4500</t>
  </si>
  <si>
    <t>0816213156</t>
  </si>
  <si>
    <t>ileaseinnovation@gmail.com</t>
  </si>
  <si>
    <t>RE2203029</t>
  </si>
  <si>
    <t>คําคมอ่อย.com</t>
  </si>
  <si>
    <t>From SMART BBL X7675 บจ. รีคอมมิท ++</t>
  </si>
  <si>
    <t>IN2203033</t>
  </si>
  <si>
    <t>rank545</t>
  </si>
  <si>
    <t>บริษัท รีคอมมิท สตูดิโอ จำกัด (Recommit Studio Co., Ltd.)</t>
  </si>
  <si>
    <t>0905564004584</t>
  </si>
  <si>
    <t>ที่อยู่ 443 ม.3 ต.พะวง อ.เมือง จ.สงขลา 90100</t>
  </si>
  <si>
    <t>ค่าบริการรักษาอันดับในGoogle.co.th TOP 10 ยอด 100 % รักษาเดือนที่ 1-3  kw : 1.แคปชั่นกวนๆ 2.แคปชั่นโดนๆ</t>
  </si>
  <si>
    <t xml:space="preserve">คุณอาระฟาน เหมเหาะ    </t>
  </si>
  <si>
    <t>081-6785176</t>
  </si>
  <si>
    <t xml:space="preserve">9arafarn@gmail.com  </t>
  </si>
  <si>
    <t>HS22031243</t>
  </si>
  <si>
    <t>svl.co.th</t>
  </si>
  <si>
    <t>From SMART SCB X5777 LINE TRANSPOR++</t>
  </si>
  <si>
    <t>Z79005964</t>
  </si>
  <si>
    <t>บริษัท เอสวีแอล เทคโนโลยี จำกัด</t>
  </si>
  <si>
    <t>0105559176311</t>
  </si>
  <si>
    <t>35 อาคารเอสวีแอลเฮ้าส์ ชั้นที่ 4 ถนนสุรศักดิ์ แขวงสีลม เขตบางรัก กรุงเทพมหานคร 10500</t>
  </si>
  <si>
    <t>2% ต่ออายุ Web Hosting Plan S 1 ปี 1800 บาท + ต่ออายุ AlphaSSL : www.svl.co.th 1 ปี 1080 บาท + vat</t>
  </si>
  <si>
    <t>หน้าเปย์แจ้งว่าหัก 2%</t>
  </si>
  <si>
    <t xml:space="preserve">
ชีวิน ชิวารักษ์</t>
  </si>
  <si>
    <t>022383111
0657175198</t>
  </si>
  <si>
    <t xml:space="preserve">        nss@svl.co.th</t>
  </si>
  <si>
    <t>HS22031244</t>
  </si>
  <si>
    <t>unionratchaburi.com</t>
  </si>
  <si>
    <t>From SCB X1831 นาย สุรเชษฐ ถ++</t>
  </si>
  <si>
    <t>Z16711575</t>
  </si>
  <si>
    <t xml:space="preserve">บริษัท คลีนเนท จำกัด     </t>
  </si>
  <si>
    <t>0705550000524</t>
  </si>
  <si>
    <t>105/4 ถนนเพชรเกษม ตำบลหน้าเมือง อำเภอเมืองราชบุร ราชบุรี 70000</t>
  </si>
  <si>
    <t>3% ค่าบริการต่ออายุ Email-10GB : unionratchaburi.com ระยะเวลา 1 ปีค่ะ ค่าบริการ 1500</t>
  </si>
  <si>
    <t xml:space="preserve">	0909911301</t>
  </si>
  <si>
    <t>thawornkit@gmail.com</t>
  </si>
  <si>
    <t>HS22031245</t>
  </si>
  <si>
    <t>ldhighway.com</t>
  </si>
  <si>
    <t>From SCB X6347 นาย อินศวร มณ++</t>
  </si>
  <si>
    <t>Z42313070</t>
  </si>
  <si>
    <t>Surveydesign</t>
  </si>
  <si>
    <t>อาคารเฉลียววัชรพุกก์ ถนนศรีอยุธยา แขวงพญาไท เขตราชเทวี กรุงเทพมหานคร  10400</t>
  </si>
  <si>
    <t>7% ค่าบริการต่ออายุ Web Hosting S + ldhighway.com (ND) ระยะเวลา 1 ปีค่ะ ค่าบริการ 1800+480 = 2280+vat</t>
  </si>
  <si>
    <t>surveydesign.doh@gmail.com</t>
  </si>
  <si>
    <t>HS22031246</t>
  </si>
  <si>
    <t>scotchthailand.co.th</t>
  </si>
  <si>
    <t>From X3951 NEW DIMENSION++</t>
  </si>
  <si>
    <t>Z11913253</t>
  </si>
  <si>
    <t>บริษัท นิว ไดเมนชั่น จำกัด</t>
  </si>
  <si>
    <t>0105555069765</t>
  </si>
  <si>
    <t>496-502 อาคารอัมรินทร์ พลาซ่า ชั้นที่ 10 ถนนเพลินจิต แขวงลุมพินี เขตปทุมวัน กรุงเทพมหานคร 10330</t>
  </si>
  <si>
    <t>3% Renew WH-S + Domain : scotchthailand.co.th 3 ปี 1800*3=5400-20%=4320 +800*3=2400 +vat</t>
  </si>
  <si>
    <t>Chavalin Rodsawaddi</t>
  </si>
  <si>
    <t>0817523784</t>
  </si>
  <si>
    <t>chavalin_r@newdimension.co.th</t>
  </si>
  <si>
    <t>HS22031247</t>
  </si>
  <si>
    <t>97pattaya.com</t>
  </si>
  <si>
    <t>From X8899 MS.NAMTHIP TH++</t>
  </si>
  <si>
    <t>H7423</t>
  </si>
  <si>
    <t>บริษัท 97 ซิสเต็มพัทยา จำกัด</t>
  </si>
  <si>
    <t>0205554000990</t>
  </si>
  <si>
    <t>64/64 หมู่ที่ 3 ตำบลหนองรี อำเภอเมืองชลบุรี จังหวัดชลบุรี 20000</t>
  </si>
  <si>
    <t xml:space="preserve">7% Renew Domain : 97pattaya.com 1 ปี 480 +Vat </t>
  </si>
  <si>
    <t>supoj.ebay@gmail.com</t>
  </si>
  <si>
    <t>RE2203030</t>
  </si>
  <si>
    <t>คุณ อธิณัฐฐ์ พลเยี่ยม</t>
  </si>
  <si>
    <t>From SCB X7158 นาง จารุเนศวร++</t>
  </si>
  <si>
    <t xml:space="preserve">IN2203047 </t>
  </si>
  <si>
    <t>SH00311</t>
  </si>
  <si>
    <t>499/9 หมู่บ้านกุลสิริวิลล์ หมู่ 8 ตำบลแม่กา อำเภอเมือง จังหวัดพะเยา 56000</t>
  </si>
  <si>
    <t xml:space="preserve"> ค่าบริการ IT Service and Support 17800 บาท + vat 7%</t>
  </si>
  <si>
    <t xml:space="preserve">jobjab12@hotmail.com, kookiezeee@yahoo.com       </t>
  </si>
  <si>
    <t>223/3</t>
  </si>
  <si>
    <t>HS22031249</t>
  </si>
  <si>
    <t>dontreeza@gmail.com</t>
  </si>
  <si>
    <t>From X5691 BIG M BIG HAP++</t>
  </si>
  <si>
    <t>Z74081569</t>
  </si>
  <si>
    <t>บริษัท บิ๊กเอ็ม บิ๊กแฮ็ปปี้ จำกัด</t>
  </si>
  <si>
    <t xml:space="preserve">0525561000131 </t>
  </si>
  <si>
    <t>3% ค่าบริการเติมเงินเข้า User : dontreeza@gmail.com  =2789</t>
  </si>
  <si>
    <t xml:space="preserve">	0841735849</t>
  </si>
  <si>
    <t>Dontreeza@gmail.com</t>
  </si>
  <si>
    <t>HS22031250</t>
  </si>
  <si>
    <t>creativesplash.asia</t>
  </si>
  <si>
    <t>From X9362 CREATIVE SPLA++</t>
  </si>
  <si>
    <t>Z92307229</t>
  </si>
  <si>
    <t>บริษัท ครีเอทีฟ สแปลช จำกัด</t>
  </si>
  <si>
    <t>0105560103666</t>
  </si>
  <si>
    <t>11/6 ซอยนวมินทร์ 50 แยก 3 แขวงคลองกุ่ม เขตบึงกุ่ม กรุงเทพมหานคร 10240</t>
  </si>
  <si>
    <t>3% Renew WH-S+Domain : creativesplash.asia 1 ปี 1800+550 +vat</t>
  </si>
  <si>
    <t>ธีรภัทร จิรวรจินดา</t>
  </si>
  <si>
    <t>0899446578</t>
  </si>
  <si>
    <t>creativesplashth@gmail.com</t>
  </si>
  <si>
    <t>HS22031251</t>
  </si>
  <si>
    <t>silpathai.in.th,ssktrac.com,dekza.co</t>
  </si>
  <si>
    <t xml:space="preserve">บริษัท สลาตัน ดีไซน์ จำกัด     </t>
  </si>
  <si>
    <t xml:space="preserve">0955561000278  </t>
  </si>
  <si>
    <t>3% ค่าบริการต่ออายุโดเมน 3 ชื่อค่ะ ชื่อล่ะ 1 ปีค่ะ silpathai.in.th(400)+ ssktrac.com(320)+dekza.co(900) = 1,620</t>
  </si>
  <si>
    <t xml:space="preserve">	0895976551</t>
  </si>
  <si>
    <t>HS22031252</t>
  </si>
  <si>
    <t>badmintonthai.or.th</t>
  </si>
  <si>
    <t>From X4055 MS. PORNPAWEE++</t>
  </si>
  <si>
    <t>Z46680655</t>
  </si>
  <si>
    <t>สมาคมกีฬาแบดมินตันแห่งประเทศไทย ในพระบรมราชูปถัมภ์</t>
  </si>
  <si>
    <t>0993000175841</t>
  </si>
  <si>
    <t>อาคารสมาคมแบดมินตันแห่งประเทศไทย ถนนวิทยุ-สารสิน แขวงลุมพินี เขตปทุมวัน กรุงเทพมหานคร 10330</t>
  </si>
  <si>
    <t>7% เติมเงินเข้าระบบ = 2100 + vat</t>
  </si>
  <si>
    <t>เปลี่ยนจากนามบุคคลเป็นสมาคม // อ้างอิงใบเสร็จ 7% ค่าบริการเปิด Private Hosting P2 CentOS7.0 50 GB 1 ปี [ราคา 15,600 บาท]ชำระส่วนต่างเพิ่มเติม 15,600 - 13,500 ส่วนต่างHosting Plan XL3 = 2,100+Vat</t>
  </si>
  <si>
    <t>yuttachai.s@lib.kmutnb.ac.th</t>
  </si>
  <si>
    <t>HS22031253</t>
  </si>
  <si>
    <t>*.horganice.in.th</t>
  </si>
  <si>
    <t>From X1863 MR. PHAWIT WA++</t>
  </si>
  <si>
    <t>H6166</t>
  </si>
  <si>
    <t>บริษัท ฮอร์แกไนซ์ จำกัด</t>
  </si>
  <si>
    <t>0505559006357</t>
  </si>
  <si>
    <t>408/43 อาคารพหลโยธินเพลส ชั้น 10 ถนนพหลโยธิน แขวงสามเสนใน เขตพญาไท กรุงเทพมหานคร 10400</t>
  </si>
  <si>
    <t>7% ค่าบริการต่ออายุ Alpha SSL *.horganice.in.th ระยะเวลา 1 ปีค่ะ ค่าบริการ 4050+vat</t>
  </si>
  <si>
    <t>acc1.paotae@gmail.com</t>
  </si>
  <si>
    <t>HS22031254</t>
  </si>
  <si>
    <t>mysheet4@gmail.com</t>
  </si>
  <si>
    <t>From SCB X1912 นาย สุวรรณ สอ++</t>
  </si>
  <si>
    <t>Z83013099</t>
  </si>
  <si>
    <t xml:space="preserve">คุณ กิตติภัต ขุนราม </t>
  </si>
  <si>
    <t>1212/371 ถนนรังสิต-นครนายก ธัญบุรี ปทุมธานี 12130</t>
  </si>
  <si>
    <t>ต่ออายุ SEO Hosting 100IPs 1เดือน = 8000 บาท + ต่ออายุ SEO Hosting 50IPs 1เดือน = 4500 บาท +vat7%</t>
  </si>
  <si>
    <t xml:space="preserve">mysheet4@gmail.com </t>
  </si>
  <si>
    <t>HS22031255</t>
  </si>
  <si>
    <t>seentrack.com</t>
  </si>
  <si>
    <t>From X7934 MS. CHOTIKA T++</t>
  </si>
  <si>
    <t>Z82038647</t>
  </si>
  <si>
    <t>บริษัท เอ็กก้า คอร์ปอเรชั่น จำกัด</t>
  </si>
  <si>
    <t>0135559014795</t>
  </si>
  <si>
    <t>เลขที่ 44/366 หมู่ที่ 4 ตำบล/แขวง คลองสาม อำเภอ/เขต คลองหลวง จังหวัด ปทุมธานี 12120</t>
  </si>
  <si>
    <t>7% ต่ออายุโดเมน seentrack.com ระยะเวลา 1ปี = 320</t>
  </si>
  <si>
    <t>kooknap@gmail.com</t>
  </si>
  <si>
    <t>RE2203031</t>
  </si>
  <si>
    <t>bluedragonlottery888.com/</t>
  </si>
  <si>
    <t>From X8134 MR. WORASHET ++</t>
  </si>
  <si>
    <t>IN2203038</t>
  </si>
  <si>
    <t>rank1073</t>
  </si>
  <si>
    <t>คุณวรเชษฐ์ แสนคูณ</t>
  </si>
  <si>
    <t>18 หมู่ 12 ต.วังทอง อ.วังสมบูรณ์ จ.สระแก้ว 27250</t>
  </si>
  <si>
    <t>ค่าบริการทำอันดับในGoogle.co.th Top 5 ยอด 25 % เมื่อติด TOP 5 kw :1.มังกรฟ้าล็อตเตอรี่</t>
  </si>
  <si>
    <t>085-650-7804</t>
  </si>
  <si>
    <t xml:space="preserve">bluedragonl0ttery@gmail.com  </t>
  </si>
  <si>
    <t>HS22031257</t>
  </si>
  <si>
    <t>osb-board.com topfilmplywood.com primaplywood.com ไม้อัดดำ.com</t>
  </si>
  <si>
    <t xml:space="preserve">บริษัท สยาม แมททีเรียล แอนด์ทูล จำกัด </t>
  </si>
  <si>
    <t xml:space="preserve">0105557035396  </t>
  </si>
  <si>
    <t>69/26 หมู่บ้านสินพัฒนาธานี ซอยทวีวัฒนา9 ถนนเลียบคลองทวีวัฒนา แขวงทวีวัฒนา เขตทวีวัฒนา กรุงเทพมหานคร 10170</t>
  </si>
  <si>
    <t>7% ต่ออายุโดเมน osb-board.com topfilmplywood.com primaplywood.com ไม้อัดดำ.com ระยะเวลา 1 ปี 320*4 = 1,280</t>
  </si>
  <si>
    <t>4 Year</t>
  </si>
  <si>
    <t>HS22031258</t>
  </si>
  <si>
    <t>kusuhara.co.th</t>
  </si>
  <si>
    <t>Silom Complex Branch</t>
  </si>
  <si>
    <t>Ref Code C0725432</t>
  </si>
  <si>
    <t>Z28430794</t>
  </si>
  <si>
    <t>บริษัท คุซุฮาระ (ประเทศไทย) จำกัด</t>
  </si>
  <si>
    <t xml:space="preserve">0105555138490 </t>
  </si>
  <si>
    <t>เลขที่ 56 อาคารญาดา ชั้น 9 ห้อง 909 ถ.สีลม แขวงสุริยวงศ์ เขตบางรัก กรุงเทพฯ 10500</t>
  </si>
  <si>
    <t>3% ค่าบริการ ปรับแพลน Email E7 เป็น Email9-100GB : kusuhara.co.th : 15616</t>
  </si>
  <si>
    <t>0818666537</t>
  </si>
  <si>
    <t>supaporn@kusuhara.co.th</t>
  </si>
  <si>
    <t>HS22031259</t>
  </si>
  <si>
    <t>sahaauction.com</t>
  </si>
  <si>
    <t xml:space="preserve">SSL </t>
  </si>
  <si>
    <t>From X3202 บจก.สหเครนอ๊อ++ THIRD PARTY FUND TRANSFER</t>
  </si>
  <si>
    <t>Z42716512</t>
  </si>
  <si>
    <t>บริษัท สหเครน อ๊อกชั่น จำกัด</t>
  </si>
  <si>
    <t>0205554031577</t>
  </si>
  <si>
    <t>309 หมู่ที่ 3 ตำบลคลองตำหรุ อำเภอเมืองชลบุรี จังหวัดชลบุรี 20000</t>
  </si>
  <si>
    <t xml:space="preserve">3% เปิดบริการ Alpha SSL Wildcard : sahaauction.com ระยะเวลา 1ปี = 4,500บาท // ต่ออายุโดเมน sahaauction.com (ND) ระยะเวลา 1ปี = 480บาท // vat </t>
  </si>
  <si>
    <t xml:space="preserve">
อนุกูล ฤทธิเลิศ</t>
  </si>
  <si>
    <t xml:space="preserve">0892049174
</t>
  </si>
  <si>
    <t>anukul.r@sahaauc.com</t>
  </si>
  <si>
    <t>HS22031260</t>
  </si>
  <si>
    <t>khunanan.com</t>
  </si>
  <si>
    <t>From X1489 KHUN ANANT TR++</t>
  </si>
  <si>
    <t>Z34443541</t>
  </si>
  <si>
    <t>บริษัท คุณอนันต์ ทราเวล แอนด์ เซอร์วิส จำกัด</t>
  </si>
  <si>
    <t xml:space="preserve">0115551003115 </t>
  </si>
  <si>
    <t>เลขที่ 110 หมู่ที่ 8 ถนนพุทธรักษา ตำบลท้ายบ้านใหม่ อำเภอเมืองสมุทรปราการ จ.สมุทรปราการ 10280</t>
  </si>
  <si>
    <t>3% ต่ออายุบริการ Email Hosting Plan E1 ระยะเวลา 3ปี (1500*3) ลด 20% = 3600 // ต่อโดเมน khunanan.com ระยะเวลา 5ปี (320*5) = 1600</t>
  </si>
  <si>
    <t>0966425595</t>
  </si>
  <si>
    <t>Pratheepd@aeroflex.co.th</t>
  </si>
  <si>
    <t>HS22031261</t>
  </si>
  <si>
    <t>adverwild.com</t>
  </si>
  <si>
    <t>From SCB X5484 นาย ปฏิวัติ พ++</t>
  </si>
  <si>
    <t>Z23912332</t>
  </si>
  <si>
    <t xml:space="preserve">K.patiwat pinijsuwan    </t>
  </si>
  <si>
    <t>7% ต่ออายุโดเมน adverwild.com ระยะเวลา 1 ปี 320</t>
  </si>
  <si>
    <t>supersamsuperjunior@gmail.com</t>
  </si>
  <si>
    <t>HS22031262</t>
  </si>
  <si>
    <t>cyn-solutions.com</t>
  </si>
  <si>
    <t>From X8574 CYN SOLUTIONS++</t>
  </si>
  <si>
    <t>4495</t>
  </si>
  <si>
    <t>บริษัท ซีวายเอ็น โซลูชั่นส์ จำกัด</t>
  </si>
  <si>
    <t>0305557000906</t>
  </si>
  <si>
    <t>141/50 ถนนเซนต์เมรี่ ตำบลในเมือง อำเภอเมืองนครราชสีมา จังหวัดนครราชสีมา 30000</t>
  </si>
  <si>
    <t>7% ต่ออายุโดเมน cyn-solutions.com 2ปี = 480*2+vat</t>
  </si>
  <si>
    <t>nanthapong_c@hotmail.com</t>
  </si>
  <si>
    <t>HS22031263</t>
  </si>
  <si>
    <t>bbcosmetics95.com</t>
  </si>
  <si>
    <t>From SCB X8928 นางสาว พิชญา ++</t>
  </si>
  <si>
    <t>Z81758416</t>
  </si>
  <si>
    <t>ห้างหุ้นส่วนจำกัด บีบี พิ้งค์สกิน ช้อป</t>
  </si>
  <si>
    <t>0923562000288</t>
  </si>
  <si>
    <t>49 หมู่ที่ 4 ตำบลบ้านโพธิ์ อำเภอเมืองตรัง จังหวัดตรัง 92000</t>
  </si>
  <si>
    <t>7% ต่ออายุ Web Hosting Plan S 1 ปี 1800 บาท + ต่ออายุโดเมน bbcosmetics95.com 1 ปี 320 บาท + vat</t>
  </si>
  <si>
    <t>Pitchaya kraisang</t>
  </si>
  <si>
    <t>075226143
0616949565</t>
  </si>
  <si>
    <t>Bell_pinklove@hotmail.com</t>
  </si>
  <si>
    <t>HS22031264</t>
  </si>
  <si>
    <t>S6004004</t>
  </si>
  <si>
    <t xml:space="preserve">ห้างหุ้นส่วนสามัญนิติบุคคล นาฬิกาเหรียญทอง (สำนักงานใหญ่) </t>
  </si>
  <si>
    <t xml:space="preserve">20-22 ถนนผดุงด้าว แขวงสัมพันธวงศ์ เขตสัมพันธวงศ์ กรุงเทพมหานคร 10100 </t>
  </si>
  <si>
    <t>ต่ออายุ Shopup แพ็คเกจ Business 1 ปี = 3,990 บาท + ต่ออายุพื้นที่อีเมล์ @rianthongbangkok.com 1 ปี = 500 บาท + Vat 7%</t>
  </si>
  <si>
    <t xml:space="preserve">sale.rianthongbkk@gmail.com , boyd.rianthong@gmail.com   </t>
  </si>
  <si>
    <t>HS22031265</t>
  </si>
  <si>
    <t>japanforklift.com</t>
  </si>
  <si>
    <t>From X3368 MS. THIDARAT ++</t>
  </si>
  <si>
    <t>581187</t>
  </si>
  <si>
    <t>บริษัท เจแปน โฟคลิฟท์ เซอร์วิส จำกัด</t>
  </si>
  <si>
    <t>0105550028190</t>
  </si>
  <si>
    <t>75/108 หมู่ที่ 11 ตำบลคลองหนึ่ง อำเภอคลองหลวง จังหวัดปทุมธานี 12120</t>
  </si>
  <si>
    <t>7% ต่ออายุโดเมน japanforklift.com(ND) ระยะเวลา 1 ปี : 480+vat</t>
  </si>
  <si>
    <t>mlnwilawan@gmail.com</t>
  </si>
  <si>
    <t>HS22031266</t>
  </si>
  <si>
    <t>anthurium.co.th</t>
  </si>
  <si>
    <t>From SCB X0770 บริษัท แอ็นทร++</t>
  </si>
  <si>
    <t>10289</t>
  </si>
  <si>
    <t>บริษัท แอ็นทรูเรียม เทค-ดีไซน์ จำกัด</t>
  </si>
  <si>
    <t>0125549000252</t>
  </si>
  <si>
    <t>8/1 หมู่ที่ 2 ตำบลบางคูรัด อำเภอบางบัวทอง จังหวัดนนทบุรี 11110</t>
  </si>
  <si>
    <t>3% ต่ออายุ ค่าบริการฝาก DNS 1 ปี 400 + anthurium.co.th 1 ปี 800+vat</t>
  </si>
  <si>
    <t>Preecha Sinsawas</t>
  </si>
  <si>
    <t>0816451119</t>
  </si>
  <si>
    <t>psinsawas@gmail.com</t>
  </si>
  <si>
    <t>HS22031267</t>
  </si>
  <si>
    <t xml:space="preserve">birdgardenchonburi.com
</t>
  </si>
  <si>
    <t>From X1273 APICHAI TREEP++</t>
  </si>
  <si>
    <t>S6103003</t>
  </si>
  <si>
    <t>คุณ อภิชัย</t>
  </si>
  <si>
    <t>20/7 คันทรีปาร์ค1 ซอยห้วยกะปิ 18 ตำบลสเมล็ด อำเภอเมือง ชลบุรี 20130</t>
  </si>
  <si>
    <r>
      <rPr>
        <sz val="10"/>
        <rFont val="arial,sans,sans-serif"/>
      </rPr>
      <t>ต่ออายุ Shopup แพ็คเกจ S 1 ปี = 400 บาท + ต่ออายุโดเมน</t>
    </r>
    <r>
      <rPr>
        <u/>
        <sz val="10"/>
        <color rgb="FF1155CC"/>
        <rFont val="arial,sans,sans-serif"/>
      </rPr>
      <t>birdgardenchonburi.com</t>
    </r>
    <r>
      <rPr>
        <sz val="10"/>
        <rFont val="arial,sans,sans-serif"/>
      </rPr>
      <t>m 1 ปี = 480 บาท + Vat 7%
** ลูกค้าโอนคืน 8.40 บาท ไม่ขอรับคืน</t>
    </r>
  </si>
  <si>
    <t>** ลูกค้าโอนคืน 8.40 บาท ไม่ขอรับคืน</t>
  </si>
  <si>
    <t>birdgardenchonburi@hotmail.com</t>
  </si>
  <si>
    <t>HS22031268</t>
  </si>
  <si>
    <t>ferretti.in.th</t>
  </si>
  <si>
    <t>From SCB X8672 บริษัท อีชายน++</t>
  </si>
  <si>
    <t>H4311</t>
  </si>
  <si>
    <t>บริษัท อีชายน์ เทคโนโลยี แอนด์ มีเดีย จำกัด (สำนักงานใหญ่)</t>
  </si>
  <si>
    <t>0105554153002</t>
  </si>
  <si>
    <t>600/64 หมู่บ้านบี สแควร์ พระราม 9-เหม่งจ๋าย ซอยรามคำแหง 39 (เทพลีลา 1) ถนนรามคำแหง แขวงวังทองหลาง เขตวังทองหลาง กรุงเทพมหานคร 10310</t>
  </si>
  <si>
    <t xml:space="preserve">3% ต่ออายุบริการ Alpha www.ferretti.in.th หมดอายุ 2022-03-10 ระยะเวลา 2 ปี : 2160+vat </t>
  </si>
  <si>
    <t xml:space="preserve">
Amporn Tevaphruck</t>
  </si>
  <si>
    <t>0818961561</t>
  </si>
  <si>
    <t>sales@interflow-th.com</t>
  </si>
  <si>
    <t>HS22031269</t>
  </si>
  <si>
    <t>ttp-bkk.com</t>
  </si>
  <si>
    <t>From TTB X9369 MRS JARASPORN++</t>
  </si>
  <si>
    <t>Z48778388</t>
  </si>
  <si>
    <t>บริษัท ทีทีพี สตีวีโดริ่ง จำกัด</t>
  </si>
  <si>
    <t>0105548140123</t>
  </si>
  <si>
    <t>1571 ถนนสุขุมวิท 105 แขวงบางนา เขตบางนา กรุงเทพมหานคร 10260</t>
  </si>
  <si>
    <t>7% ต่ออายุ Web Host Plan S 1ปี 1800 + ต่ออายุโดเมน ttp-bkk.com 1ปี 320 + VAT</t>
  </si>
  <si>
    <t>somchai.p@skk-bkk.com</t>
  </si>
  <si>
    <t>HS22031270</t>
  </si>
  <si>
    <t>sarunya.co.th</t>
  </si>
  <si>
    <t>From GSB X4251 นางสาว นันท์พ++</t>
  </si>
  <si>
    <t>Z59282208</t>
  </si>
  <si>
    <t>บริษัท ศรัญญารุ่งเรือง ทรานสปอร์ต จำกัด</t>
  </si>
  <si>
    <t xml:space="preserve">0205554003301 </t>
  </si>
  <si>
    <t>เลขที่ 145/7 หมู่ที่ 7 ตำบลทุ่งสุขลา อำเภอศรีราชา จังหวัดชลบุรี 20230</t>
  </si>
  <si>
    <t>7% ต่ออายุโดเมน sarunya.co.th 1ปี 800</t>
  </si>
  <si>
    <t xml:space="preserve">	nanpichapat@gmail.com</t>
  </si>
  <si>
    <t>HS22031271</t>
  </si>
  <si>
    <t>toyotasmartsalesman.com</t>
  </si>
  <si>
    <t>From BBL X4606 MR TANAKORN D++</t>
  </si>
  <si>
    <t>Z19066411</t>
  </si>
  <si>
    <t xml:space="preserve">บริษัท โตโยต้า คอนเนคเต็ด เอเชีย แปซิฟิค จำกัด    </t>
  </si>
  <si>
    <t xml:space="preserve">0105547031819  </t>
  </si>
  <si>
    <t>เลขที่ 55 อาคารเวฟเพลส ชั้นที่ 9 ถนนวิทยุ แขวงลุมพินี เขตปทุมวัน กรุงเทพมหานคร 10330</t>
  </si>
  <si>
    <t>085-553-7664</t>
  </si>
  <si>
    <t>tcapcloud-telematic@toyotaconnected.co.th</t>
  </si>
  <si>
    <t>RE2203032</t>
  </si>
  <si>
    <t xml:space="preserve">คุณ กำภู เขียวสอนทอง </t>
  </si>
  <si>
    <t>From X2840 MR. KAMPU KHE++</t>
  </si>
  <si>
    <t>IN2203048</t>
  </si>
  <si>
    <t>SH00312</t>
  </si>
  <si>
    <t xml:space="preserve">คุณ กำภู เขียวสอนทอง 
</t>
  </si>
  <si>
    <t>41/122 light b condo ตำบลเเสนสุข อำเภอเมือง จังหวัดชลบุรี 20130</t>
  </si>
  <si>
    <t>ค่าบริการ IT Service and Support 7000 บาท + vat 7%</t>
  </si>
  <si>
    <t>guyerbang@gmail.com</t>
  </si>
  <si>
    <t>HS22031273</t>
  </si>
  <si>
    <t>ghbapp.com</t>
  </si>
  <si>
    <t>From X6071 JIRAPORN PHAN++</t>
  </si>
  <si>
    <t>Z88017955</t>
  </si>
  <si>
    <t xml:space="preserve">บริษัท ไฮเปอร์ โซลูชั่นส์ จำกัด      </t>
  </si>
  <si>
    <t xml:space="preserve">0105548117067  </t>
  </si>
  <si>
    <t>60/1 อาคารมนริริน ห้อง A202 ชั้น 2 ซอยพหลโยธิน 8 ถนนพหลโยธิน แขวงสามเสนใน เขตพญาไท กรุงเทพมหานคร 10400</t>
  </si>
  <si>
    <t>7% ต่ออายุโดเมน ghbapp.com 1 ปี 320</t>
  </si>
  <si>
    <t>phanlop.m@ghb.co.th</t>
  </si>
  <si>
    <t>HS22031274</t>
  </si>
  <si>
    <t>ariaround.com</t>
  </si>
  <si>
    <t>From X3502 FAIYEN BANGKO++</t>
  </si>
  <si>
    <t>Z70921571</t>
  </si>
  <si>
    <t>บริษัท ไฟเย็นบางกอก จำกัด</t>
  </si>
  <si>
    <t>0105560014779</t>
  </si>
  <si>
    <t>363/16 ซอยจรัญสนิทวงศ์ 45 แขวงอรุณอมรินทร์ เขตบางกอกน้อย กรุงเทพมหานคร 10700</t>
  </si>
  <si>
    <t>3% ค่าบริการเปิด WH-S : ariaround.com ระยะเวลา 1 ปีค่ะ ค่าบริการ 1800 +vat</t>
  </si>
  <si>
    <t xml:space="preserve">
ธิดารัตน์ ไทยานนท์</t>
  </si>
  <si>
    <t>0632295264</t>
  </si>
  <si>
    <t>faiyenbangkok@gmail.com</t>
  </si>
  <si>
    <t>HS22031275</t>
  </si>
  <si>
    <t>qconnexions.com</t>
  </si>
  <si>
    <t>From SCB X4732 นางสาว รัตนา ++</t>
  </si>
  <si>
    <t>Z36560993</t>
  </si>
  <si>
    <t>บริษัท ควอลิตี้ คอนเนคชันส์ จำกัด</t>
  </si>
  <si>
    <t xml:space="preserve">0105560058334  </t>
  </si>
  <si>
    <t>213 ซอยลาซาล 46 ถนนสุขุมวิท 105 แขวงบางนาใต้ เขตบางนา กรุงเทพมหานคร 10260</t>
  </si>
  <si>
    <t>3% ต่ออายุบริการ EH Plan E1 พร้อมต่ออายุโดเมน: qconnexions.com ระยะเวลา 1 ปี = 1500+320</t>
  </si>
  <si>
    <t xml:space="preserve">	0817530470</t>
  </si>
  <si>
    <t>rattana.p@qconnexions.com</t>
  </si>
  <si>
    <t xml:space="preserve">เซ็คไม่ผ่าน </t>
  </si>
  <si>
    <t>150.95.25.136</t>
  </si>
  <si>
    <t>TTB 0049 Cheque No. 76508487</t>
  </si>
  <si>
    <t>return check TTB 0049 Cheque No. 76508487 /เช็คเด้ง แจ้งsaleให้ตามลูกค้าแล้วครับ_A</t>
  </si>
  <si>
    <t>HS22031277</t>
  </si>
  <si>
    <t>padthaibank.com</t>
  </si>
  <si>
    <t>From X5157 MR. PORTCHARA++</t>
  </si>
  <si>
    <t>Z64752889</t>
  </si>
  <si>
    <t>K. Portchara Thongom</t>
  </si>
  <si>
    <t>7% ปรับแพลน Web Host เป็น Plan M padthaibank.com 1 ครั้ง 536 + VAT</t>
  </si>
  <si>
    <t>Tanin_8119@hotmail.com</t>
  </si>
  <si>
    <t>HS22031278</t>
  </si>
  <si>
    <t>soravitrecycle.co.th</t>
  </si>
  <si>
    <t>From X4962 SORAVIT RECYC++</t>
  </si>
  <si>
    <t xml:space="preserve">S6101017 </t>
  </si>
  <si>
    <t>ห้างหุ้นส่วนจำกัดสรวิชญ์ รีไซเคิล แอนด์ แพ็คกิ้ง (สำนักงานใหญ่)</t>
  </si>
  <si>
    <t xml:space="preserve">0733545001206 </t>
  </si>
  <si>
    <t>77/7,77/8 หมู่ที่ 4 ตำบลบางระกำ อำเภอนครชัยศรี จังหวัดนครปฐม 73120</t>
  </si>
  <si>
    <t>ต่ออายุพื้นที่อีเมล์ @soravitrecycle.co.th 1 ปี = 3,200 บาท + Vat 7%</t>
  </si>
  <si>
    <t>3200</t>
  </si>
  <si>
    <t>kritmongkol@gmail.com</t>
  </si>
  <si>
    <t>HS22031279</t>
  </si>
  <si>
    <t>jovinacosmetics.com jovina-cosmetics.com</t>
  </si>
  <si>
    <t>From X4297 MS. SUCHADA K++</t>
  </si>
  <si>
    <t>Z30533249</t>
  </si>
  <si>
    <t>บริษัท จีเค บิวตี้ จำกัด</t>
  </si>
  <si>
    <t>0105561193430</t>
  </si>
  <si>
    <t xml:space="preserve">365/3 ซอยศิริถาวร แขวงพัฒนาการ เขตสวนหลวง กรุงเทพมหานคร 10250 </t>
  </si>
  <si>
    <r>
      <rPr>
        <sz val="10"/>
        <rFont val="arial,sans,sans-serif"/>
      </rPr>
      <t xml:space="preserve">3% ต่ออายุ Web hosting plan m + </t>
    </r>
    <r>
      <rPr>
        <u/>
        <sz val="10"/>
        <color rgb="FF1155CC"/>
        <rFont val="arial,sans,sans-serif"/>
      </rPr>
      <t>jovinacosmetics.com</t>
    </r>
    <r>
      <rPr>
        <sz val="10"/>
        <rFont val="arial,sans,sans-serif"/>
      </rPr>
      <t xml:space="preserve"> + jovina-cosmetics.com ระยะเวลา 1 ปี 3,800+320+320 = 4,440 + Vat</t>
    </r>
  </si>
  <si>
    <t>กรพล ทัพวงศ์</t>
  </si>
  <si>
    <t>020299587
0971697888</t>
  </si>
  <si>
    <t>gamforwork@gmail.com</t>
  </si>
  <si>
    <t>RE2203033</t>
  </si>
  <si>
    <t>KBANK 0178 Cheque No. 48611166</t>
  </si>
  <si>
    <t>IN2202078</t>
  </si>
  <si>
    <t>2801-1</t>
  </si>
  <si>
    <t>บริษัท วีเอเวอร์ จำกัด (สำนักงานใหญ่)</t>
  </si>
  <si>
    <t>0145542000397</t>
  </si>
  <si>
    <t>เลขที่ 410/110-111 ถนน รัชดาภิเษก แขวง สามเสนนอก เขต ห้วยขวาง จังหวัด กรุงเทพมหานคร 10310</t>
  </si>
  <si>
    <t>ค่าบริการประจำเดือน กุมภาพันธ์ 2565</t>
  </si>
  <si>
    <t>Pam EP</t>
  </si>
  <si>
    <t xml:space="preserve">HS22030746-เงินเพิ่ม </t>
  </si>
  <si>
    <t>From X8575 MS. PENVIPHA ++</t>
  </si>
  <si>
    <t>ชำระขาด = HS22030746</t>
  </si>
  <si>
    <t>HS22031280</t>
  </si>
  <si>
    <t>miraclelive.asia</t>
  </si>
  <si>
    <t>From SCB X0894 นางสาว คภัสสร++</t>
  </si>
  <si>
    <t>Z52539198</t>
  </si>
  <si>
    <t xml:space="preserve">K. KAPHASSON CHANTANONGSAK    </t>
  </si>
  <si>
    <t>7% ค่าต่ออายุโดเมน miraclelive.asia 1 ปี = 550 บาท</t>
  </si>
  <si>
    <t>Miracleshop54@gmail.com</t>
  </si>
  <si>
    <t>HS22031281</t>
  </si>
  <si>
    <t>csid.co.th csidevelopmentgroup.com</t>
  </si>
  <si>
    <t>From BBL X9916 MR CHARNSUK A++</t>
  </si>
  <si>
    <t>29823</t>
  </si>
  <si>
    <t>บริษัท ซีเอสไอ ดีเวลลอปเมนท์ กรุ๊ป จำกัด</t>
  </si>
  <si>
    <t>0105557028322</t>
  </si>
  <si>
    <t>1124/273 ซอยพหลโยธิน 32 ถนนพหลโยธิน แขวงจันทรเกษม เขตจตุจักร กรุงเทพมหานคร 10900</t>
  </si>
  <si>
    <t>7% ต่ออายุโดเมน csid.co.th(ND) csidevelopmentgroup.com(ND) ระยะเวลา 3 ปี 480*3=1,440/800*3=2,400 = 2,400+1,440 = 3,840 + Vat</t>
  </si>
  <si>
    <t>iammongkol@live.com</t>
  </si>
  <si>
    <t>HS22031282</t>
  </si>
  <si>
    <t>wegrace.co.th</t>
  </si>
  <si>
    <t xml:space="preserve">Z - Domain </t>
  </si>
  <si>
    <t>From X1785 WE GRACE INTE++</t>
  </si>
  <si>
    <t>Z62179868</t>
  </si>
  <si>
    <t>บริษัท วีเกรซ อินเตอร์เทรด จำกัด</t>
  </si>
  <si>
    <t>0125561015639</t>
  </si>
  <si>
    <t>74/119 หมู่ที่ 3 ถนนราชพฤกษ์ ตำบลบางรักน้อย อำเภอเมืองนนทบุรี จังหวัดนนทบุรี 11000</t>
  </si>
  <si>
    <t>7% ต่ออายุโดเมน wegrace.co.th ระยะเวลา 1 ปี 800 + Vat</t>
  </si>
  <si>
    <t>wegrace.in@gmail.com</t>
  </si>
  <si>
    <t>HS22031283</t>
  </si>
  <si>
    <t>aspireidea.co.th</t>
  </si>
  <si>
    <t>From X8099 ASPIRE IDEA C++</t>
  </si>
  <si>
    <t>Z23089752</t>
  </si>
  <si>
    <t>บริษัท แอสปาย ครีเอชั่น จำกัด</t>
  </si>
  <si>
    <t>0105555177631</t>
  </si>
  <si>
    <t>54/140 หมู่ที่ 19 ถนนบรมราชชนนี แขวงศาลาธรรมสพน์ เขตทวีวัฒนา กรุงเทพมหานคร 10170</t>
  </si>
  <si>
    <t>7% ต่ออายุบริการ Web Hosting Plan S2 = 3000 + โดเมน aspireidea.co.th 1 ปี = 800 + vat</t>
  </si>
  <si>
    <t>Kijja Tongaun</t>
  </si>
  <si>
    <t>0865573381</t>
  </si>
  <si>
    <t>iamkijja@hotmail.com</t>
  </si>
  <si>
    <t>HS22031284</t>
  </si>
  <si>
    <t>Smartlive.me</t>
  </si>
  <si>
    <t>From X0801 MR. KORAKOCH ++</t>
  </si>
  <si>
    <t>Z94590708</t>
  </si>
  <si>
    <t>คุณ กรกช จำนงค์คำ</t>
  </si>
  <si>
    <t>7% ค่าจดโดเมน Smartlive.me 1 ปี =200</t>
  </si>
  <si>
    <t>guy5yg@gmail.com</t>
  </si>
  <si>
    <t>HS22031285</t>
  </si>
  <si>
    <t>lerlop.co.th</t>
  </si>
  <si>
    <t>From SCB X3365 นาย คณิต ชัยเ++</t>
  </si>
  <si>
    <t>Z11599718</t>
  </si>
  <si>
    <t xml:space="preserve">บริษัท เลอลบ จำกัด     </t>
  </si>
  <si>
    <t xml:space="preserve">0115539007254  </t>
  </si>
  <si>
    <t>7% ต่ออายุ Email hosting lerlop.co.th 1 ปี =1800</t>
  </si>
  <si>
    <t xml:space="preserve">	number.mr@gmail.com</t>
  </si>
  <si>
    <t>HS22031286</t>
  </si>
  <si>
    <t>หาดใหญ่โน๊ตบุ๊ค.com โน๊ตบุ๊คหาดใหญ่.com notebookhatyai.com hatyainotebook.com</t>
  </si>
  <si>
    <t>From X1180 HATYAI CYBER2++</t>
  </si>
  <si>
    <t>H6124</t>
  </si>
  <si>
    <t>K. Ekapon Suprakan</t>
  </si>
  <si>
    <t>7% ต่ออายุโดเมน 1 ปี หาดใหญ่โน๊ตบุ๊ค.com โน๊ตบุ๊คหาดใหญ่.com notebookhatyai.com hatyainotebook.com 480+480+480+480 + vat</t>
  </si>
  <si>
    <t>hatyaicyber@gmail.com</t>
  </si>
  <si>
    <t>HS22031287</t>
  </si>
  <si>
    <t>www.inthebox-resort.com</t>
  </si>
  <si>
    <t>From SCB X5067 นาย จักกริช พ++</t>
  </si>
  <si>
    <t>Z92753379</t>
  </si>
  <si>
    <t>K. Chakkrit Preuksakarn</t>
  </si>
  <si>
    <t>215 หมู่ 3 ตำบลไม้เรียง อำเภอฉวาง จังหวัดนครศรีธรรมราช 80260</t>
  </si>
  <si>
    <t>7% www.inthebox-resort.com ต่ออายุ SSL 2 ปี = 2160 + vat</t>
  </si>
  <si>
    <t>chakkritmail@gmail.com</t>
  </si>
  <si>
    <t>HS22031394</t>
  </si>
  <si>
    <t>alpinesportsmanagement.com</t>
  </si>
  <si>
    <t>From SCB X7078 บริษัท จำกัด ++</t>
  </si>
  <si>
    <t>Z34370577</t>
  </si>
  <si>
    <t xml:space="preserve">บริษัท อัลไพน์ การ์เด้น ดีไซน์ จำกัด        </t>
  </si>
  <si>
    <t xml:space="preserve">0135553000326 </t>
  </si>
  <si>
    <t>3% ค่าบริการ Email Plan E5 Pro : alpinesportsmanagement.com ระยะเวลา 1 ปี ค่าบริการ 5250</t>
  </si>
  <si>
    <t>0655109790</t>
  </si>
  <si>
    <t>anusorn@alpinegolfclub.com</t>
  </si>
  <si>
    <t>HS22031395</t>
  </si>
  <si>
    <t>ktt-thailand.com</t>
  </si>
  <si>
    <t>From SMART BBL X4255 KTT THAILAND ++</t>
  </si>
  <si>
    <t>Z27427589</t>
  </si>
  <si>
    <t>บริษัท เคทีที (ประเทศไทย) จำกัด</t>
  </si>
  <si>
    <t>0105543001516</t>
  </si>
  <si>
    <t>49/59 หมู่ที่ 5 ตำบลทุ่งสุขลา อำเภอศรีราชา จังหวัดชลบุรี 20230</t>
  </si>
  <si>
    <t>7% ต่ออายุโดเมน ktt-thailand.com 3 Years (320x3=960) + Vat</t>
  </si>
  <si>
    <t>12/3</t>
  </si>
  <si>
    <t>21/3</t>
  </si>
  <si>
    <t>HS22031396</t>
  </si>
  <si>
    <t>melody.co.th</t>
  </si>
  <si>
    <t>From SMART BBL X6894 MELODY COMPAN++</t>
  </si>
  <si>
    <t>Z28457519</t>
  </si>
  <si>
    <t>บริษัท เมโลดี้ จำกัด (สำนักงานใหญ่)</t>
  </si>
  <si>
    <t>0115557001688</t>
  </si>
  <si>
    <t>เลขที่ 89/3 หมู่ที่ 15 ตำบลบางแก้ว อำเภอบางพลี จังหวัดสมุทรปราการ 10540</t>
  </si>
  <si>
    <t>3% ค่าบริการต่ออายุ Email Plan E3 STD : melody.co.th ระยะเวลา 1 ปีค่ะ ค่าบริการ 2550</t>
  </si>
  <si>
    <t>โดนค่าธรรมเนียม 12 บาท /sale ตามเงินอยู่ครับ // ชำระแล้ว</t>
  </si>
  <si>
    <t>027581112</t>
  </si>
  <si>
    <t>admin@melody.co.th</t>
  </si>
  <si>
    <t>HS22031397</t>
  </si>
  <si>
    <t>pureorga.co.th</t>
  </si>
  <si>
    <t>From TTB X4499 PURE ORGA CO.++</t>
  </si>
  <si>
    <t>Z90428708</t>
  </si>
  <si>
    <t>บริษัท เพียว ออร์กา จำกัด</t>
  </si>
  <si>
    <t>0115546006977</t>
  </si>
  <si>
    <t>145/18-19 ห้องเลขที่ B806 ถนนบางขุนเทียน-ชายทะเล แขวงแสมดำ เขตบางขุนเทียน กรุงเทพมหานคร 10150</t>
  </si>
  <si>
    <t>3% ค่าบริการต่ออายุ WH-S : pureorga.co.th ระยะเวลา 1 ปีค่ะ ค่าบริการ 1800+vat</t>
  </si>
  <si>
    <t>อรฤทัย เจนเขตกิจ</t>
  </si>
  <si>
    <t>0656982362</t>
  </si>
  <si>
    <t>pureorga.addmin@gmail.com</t>
  </si>
  <si>
    <t>HS22031398</t>
  </si>
  <si>
    <t>เงินด่วนสินเชื่อ.com</t>
  </si>
  <si>
    <t>7% ค่าบริการจดโดเมน เงินด่วนสินเชื่อ.com ระยะเวลา 2 ปีค่ะ ค่าบริการ = 150+320=470 +vat</t>
  </si>
  <si>
    <t>RE2203034</t>
  </si>
  <si>
    <t>uekkids.com/</t>
  </si>
  <si>
    <t>From X8020 KID MARSHAL C++</t>
  </si>
  <si>
    <t>IN2203052</t>
  </si>
  <si>
    <t>rank1237</t>
  </si>
  <si>
    <t>บริษัท คิด มาร์แชล จำกัด (สำนักงานใหญ่)</t>
  </si>
  <si>
    <t>0105561185402</t>
  </si>
  <si>
    <t>เลขที่ 513/50 ตรอกวัดจันทร์ใน แขวงบางโคล่ 
เขตบางคอแหลม  กรุงเทพฯ 10120</t>
  </si>
  <si>
    <t>ค่าบริการทำอันดับในGoogle.co.th TOP 10 ยอด 100 % เมื่อเริ่มดำเนินการ  kw :1.กระเป๋านักเรียน 2.กระเป๋าเด็ก</t>
  </si>
  <si>
    <t>คุณจักรพันธ์ จตุรเจริญคุณ</t>
  </si>
  <si>
    <t>095-664-4564,
084-020-3295</t>
  </si>
  <si>
    <t>kidmarshal.info@gmail.com</t>
  </si>
  <si>
    <t>HS22031400</t>
  </si>
  <si>
    <t>kyoritsuthai.com</t>
  </si>
  <si>
    <t>From SCB X7022 นาง โสมฤทัย เ++</t>
  </si>
  <si>
    <t>Z63617670</t>
  </si>
  <si>
    <t>บริษัท ไทย อิเล็คทริคซิตี้ อินเตอร์เนชั่นแนล จำกัด</t>
  </si>
  <si>
    <t xml:space="preserve">0105546003994  </t>
  </si>
  <si>
    <t xml:space="preserve">88 ถนนรามอินทรา เขตคันนายาว กรุงเทพมหานคร 10230 </t>
  </si>
  <si>
    <t xml:space="preserve">7% Renew Domain : kyoritsuthai.com 1 ปี 320 </t>
  </si>
  <si>
    <t>info@thaielectrics.com</t>
  </si>
  <si>
    <t>HS22031401</t>
  </si>
  <si>
    <t>pmcengineering.com</t>
  </si>
  <si>
    <t>From X2988 MRS. AMPORN S++</t>
  </si>
  <si>
    <t>Z25313057</t>
  </si>
  <si>
    <t>บริษัท พีเอ็มซี เอ็นจิเนียริ่ง โซลูชั่นส์ จำกัด</t>
  </si>
  <si>
    <t>0105564065297</t>
  </si>
  <si>
    <t>345/32 หมู่บ้าน เฮดควอเทอร์ส เอกมัย-ลาดพร้าว ซอยลาดพร้าว 94 (ปัญจมิตร) แขวงพลับพลา เขตวังทองหลาง กรุงเทพมหานคร 10310</t>
  </si>
  <si>
    <t>3% อัพแพลนบริการ Web Hosting จากแพลน M เป็น L จำนวน 1ครั้ง : อ้างอิงโดเมน pmcengineering.com = 3,463บาท // vat</t>
  </si>
  <si>
    <t xml:space="preserve">
ชยันต์ แสนกล้า</t>
  </si>
  <si>
    <t>0843261204</t>
  </si>
  <si>
    <t>chayan123@pmcengineering.co.th</t>
  </si>
  <si>
    <t>HS22031402</t>
  </si>
  <si>
    <t>www.systemp-thailand.com</t>
  </si>
  <si>
    <t>From X8387 SYSTEM P CO.,++</t>
  </si>
  <si>
    <t>Z17838268</t>
  </si>
  <si>
    <t>บริษัท ซิสเต็มส์ พี จำกัด</t>
  </si>
  <si>
    <t>0105552050630</t>
  </si>
  <si>
    <t>42/64 ซอยเลี่ยงเมืองนนทบุรี 10 ตำบลบางกระสอ อำเภอเมืองนนทบุรี จังหวัดนนทบุรี 11000</t>
  </si>
  <si>
    <t>3% ค่าบริการต่ออายุ Alpha SSL : www.systemp-thailand.com ระยะเวลา 1 ปีค่ะ ค่าบริการ 1200+vat</t>
  </si>
  <si>
    <t>ปรเมศร์ เด่นดวง</t>
  </si>
  <si>
    <t>021088990
0830937888</t>
  </si>
  <si>
    <t>d_porameas@hotmail.com</t>
  </si>
  <si>
    <t>HS22031403</t>
  </si>
  <si>
    <t>imotif.io</t>
  </si>
  <si>
    <t>From SCB X4728 บริษัท ไอโมที++</t>
  </si>
  <si>
    <t>H7206</t>
  </si>
  <si>
    <t>บริษัท ไอโมทีฟ จำกัด</t>
  </si>
  <si>
    <t>0105558150041</t>
  </si>
  <si>
    <t>9 อาคาร จี ทาวเวอร์ แกรนด์ พระราม 9 ห้องเลขที่ วีโอ10022 ชั้นที่ 31 ถนนพระราม 9 แขวงห้วยขวางเขตห้วยขวาง จังหวัดกรุงเทพมหานคร 10310</t>
  </si>
  <si>
    <t>3% ค่าบริการเปิด Email Plan E2 Pro : imotif.io ระยะเวลา 1 ปีค่ะ ค่าบริการ 2700-10% = 2430</t>
  </si>
  <si>
    <t>0817202966</t>
  </si>
  <si>
    <t>yordja@hotmail.com</t>
  </si>
  <si>
    <t>HS22031404</t>
  </si>
  <si>
    <t>sweepybysaj.com</t>
  </si>
  <si>
    <t>Talat Wongsakon Sai Mai Branch</t>
  </si>
  <si>
    <t>Ref Code K0724533</t>
  </si>
  <si>
    <t>Z16946128</t>
  </si>
  <si>
    <t>บริษัท สะอาดใจ จำกัด</t>
  </si>
  <si>
    <t>0105558013108</t>
  </si>
  <si>
    <t>87 ถนนเฉลิมพงษ์ แขวงสายไหม เขตสายไหม กรุงเทพมหานคร 10220</t>
  </si>
  <si>
    <t xml:space="preserve">3% ต่ออายุบริการอย่างละ 1ปี ดังนี้ : Web Hosting Plan S = 1800บาท , โดเมน sweepybysaj.com = 320บาท // vat </t>
  </si>
  <si>
    <t xml:space="preserve">
Nontaj Kantharoup</t>
  </si>
  <si>
    <t>091-890-9649
0890488988</t>
  </si>
  <si>
    <t>toon@sa-ardjai.com</t>
  </si>
  <si>
    <t>HS22031405</t>
  </si>
  <si>
    <t>jewelland.in.th , xn--12cn9af1enttc8eyac7b0jog.com</t>
  </si>
  <si>
    <t xml:space="preserve">บริษัท สลาตัน ดีไซน์ จำกัด      </t>
  </si>
  <si>
    <t>เลขที่ 98/35 ม.11 ซ.มลายูบางกอก 3 ตำบลสะเตงนอก อำเภอเมือง จังหวัดยะลา 95000</t>
  </si>
  <si>
    <t>7% ต่ออายุโดเมนชื่อละ 1ปี ดังนี้ : jewelland.in.th = 400บาท , xn--12cn9af1enttc8eyac7b0jog.com = 320บาท</t>
  </si>
  <si>
    <t>HS22031406</t>
  </si>
  <si>
    <t>jaturachokgroup.co.th , jaturachokgroup.com , nirvanattain.com , makewebresponsive.com , siamjumnum.com</t>
  </si>
  <si>
    <t>From X7307 MS. WIRAPORN ++</t>
  </si>
  <si>
    <t>Z39416089</t>
  </si>
  <si>
    <t>Makeweb Responsive</t>
  </si>
  <si>
    <t>293 หมู่ 5 บ้านโคกแฝก ตำบลขามทะเลสอ อำเภอขามทะเลสอ จังหวัดนครราชสีมา 30280</t>
  </si>
  <si>
    <t>7% ต่ออายุโดเมนชื่อละ 1ปี ดังนี้ : jaturachokgroup.co.th = 800บาท , jaturachokgroup.com = 320บาท , nirvanattain.com = 320บาท , makewebresponsive.com = 320บาท , siamjumnum.com = 320บาท // vat</t>
  </si>
  <si>
    <t>makewebresponsive@gmail.com</t>
  </si>
  <si>
    <t>HS22031407</t>
  </si>
  <si>
    <t>vlive-int.co.th</t>
  </si>
  <si>
    <t>From SCB X7182 นางสาว นรีกาน++</t>
  </si>
  <si>
    <t>H4307</t>
  </si>
  <si>
    <t>บริษัทวี ลีฟ อินเตอร์เนชั่นแนล (ไทยแลนด์) จำกัด</t>
  </si>
  <si>
    <t>0105561114769</t>
  </si>
  <si>
    <t>อาคาร ซี เอส ทาวเวอร์ ห้องเลขที่ L ชั้นที่ 7 เลขที่ 230 ถนน รัชดาภิเษก ตำบล/แขวง ห้วยขวาง อำเภอ/เขต ห้วยขวาง จังหวัด กรุงเทพมหานคร 10310</t>
  </si>
  <si>
    <t>7% ต่ออายุโดเมน vlive-int.co.th ระยะเวลา 1 ปี 800</t>
  </si>
  <si>
    <t>vlive.bkk@gmail.com</t>
  </si>
  <si>
    <t>HS22031408</t>
  </si>
  <si>
    <t>theclassclinic.com</t>
  </si>
  <si>
    <t>From BBL X0089 WICHARN WITSA++</t>
  </si>
  <si>
    <t xml:space="preserve">บริษัท สไมล์ ไอที โซลูชั่น จำกัด       </t>
  </si>
  <si>
    <t>669/58 ซอย สุขุมวิท 101 แขวง บางจาก พระโขนง กรุงเทพมหานคร 10260</t>
  </si>
  <si>
    <t>7% ต่ออายุโดเมน theclassclinic.com ระยะเวลา 1 ปี = 320</t>
  </si>
  <si>
    <t xml:space="preserve">	web2@smile.co.th</t>
  </si>
  <si>
    <t>HS22031409</t>
  </si>
  <si>
    <t>bandinstruments.co.th</t>
  </si>
  <si>
    <t>From X1581 BAND INSTRUME++</t>
  </si>
  <si>
    <t>Z61550550</t>
  </si>
  <si>
    <t xml:space="preserve">บริษัท แบนด์ อินสตรูเม้นท์ (ประเทศไทย) จำกัด   </t>
  </si>
  <si>
    <t>0105545083200</t>
  </si>
  <si>
    <t>เลขที่ 807/6 บ้านภุมริน-รังสิต หมู่ที่ 8 ถนนพหลโยธิน ตำบลคูคต อำเภอลำลูกกา จ.ปทุมธานี 12130</t>
  </si>
  <si>
    <t>7% ต่ออายุโดเมน bandinstruments.co.th ระยะเวลา 1ปี = 800</t>
  </si>
  <si>
    <t xml:space="preserve">	bandinter@hotmail.com</t>
  </si>
  <si>
    <t>HS22031410</t>
  </si>
  <si>
    <t>smart-energy.co.th</t>
  </si>
  <si>
    <t>From X8200 MS. APITA SUP++</t>
  </si>
  <si>
    <t>Z64242422</t>
  </si>
  <si>
    <t>บริษัท สมาร์ท เอ็นเนอร์จี โซลูชั่น จำกัด</t>
  </si>
  <si>
    <t>0105562012536</t>
  </si>
  <si>
    <t>10/23 ชั้น 2 ซอยประวิทย์และเพื่อน แขวงลาดยาว เขตจตุจักร กรุงเทพมหานคร 10900</t>
  </si>
  <si>
    <t>3% ต่ออายุ WH-M : smart-energy.co.th (3800) + Vat</t>
  </si>
  <si>
    <t xml:space="preserve">
Kanitthakarn Vayrojboonyanon</t>
  </si>
  <si>
    <t>0651654239
02-9543538</t>
  </si>
  <si>
    <t>admin@smart-energy.co.th</t>
  </si>
  <si>
    <t>HS22031411</t>
  </si>
  <si>
    <t>From X5704 MS. WANTIWAPO++</t>
  </si>
  <si>
    <t>0135555014758</t>
  </si>
  <si>
    <t>1 ซอยรามคำแหง 60/4 ถนนรามคำแหง แขวงหัวหมาก เขตบางกะปิ กรุงเทพมหานคร 10240</t>
  </si>
  <si>
    <t>7% เติมเงินเข้าระบบ User : webmarketing@mindedge.co.th จำนวน 11 บาท</t>
  </si>
  <si>
    <t>HS22031412</t>
  </si>
  <si>
    <t>เจริญพระเครื่อง.com</t>
  </si>
  <si>
    <t>From X8522 CHAROENPRAKRU++</t>
  </si>
  <si>
    <t>29623</t>
  </si>
  <si>
    <t>K. Sanunkorn Hwangcharoenmanee</t>
  </si>
  <si>
    <t xml:space="preserve">7% ต่ออายุโดเมน เจริญพระเครื่อง.com (ND) ระยะเวลา 1 ปี 480 + Vat </t>
  </si>
  <si>
    <t>HS22031413</t>
  </si>
  <si>
    <t>ittiengineering-supply.com</t>
  </si>
  <si>
    <t>From SCB X5681 บริษัท อิทธิ ++</t>
  </si>
  <si>
    <t>Z45152284</t>
  </si>
  <si>
    <t>คุณ อิทธิเชษฐ์ ศรีสมบูรณ์</t>
  </si>
  <si>
    <t>7% ต่ออายุ Web hosting plan s + ittiengineering-supply.com ระยะเวลา 1 ปี 1,800 + Vat</t>
  </si>
  <si>
    <t>gordonbigm@hotmail.com</t>
  </si>
  <si>
    <t>HS22031414</t>
  </si>
  <si>
    <t>lagunaheighs.com</t>
  </si>
  <si>
    <t>From X7464 MS. NUTJARAWE++</t>
  </si>
  <si>
    <t>Z64688021</t>
  </si>
  <si>
    <t xml:space="preserve">บริษัท มีเดีย ดีไซน์ จำกัด     </t>
  </si>
  <si>
    <t xml:space="preserve">0205564029869 </t>
  </si>
  <si>
    <t>55/233 ม.8 ต.พลูตาหลวง สัตหีบ ชลบุรี 20180</t>
  </si>
  <si>
    <t xml:space="preserve">7% New Domain : lagunaheighs.com 2 ปี 150+320 </t>
  </si>
  <si>
    <t>mediadesignweb@gmail.com</t>
  </si>
  <si>
    <t>HS22031415</t>
  </si>
  <si>
    <t>iconmalls.com</t>
  </si>
  <si>
    <t>BBL 0212 Cheque No. 01775031</t>
  </si>
  <si>
    <t>98/27 หมู่บ้าน พรีเมี่ยม เพลส ถนนโพธิ์แก้ว แขวงนวมินทร์ เขตบึงกุ่ม กรุงเทพมหานคร 10240</t>
  </si>
  <si>
    <t>3% ค่าบริการต่ออายุ Email Hosting E1Pro-1GB : iconmalls.com ระยะเวลา 1 ปีคะ ค่าบริการ 1500+vat</t>
  </si>
  <si>
    <t>HS22031416</t>
  </si>
  <si>
    <t>win888.co.th</t>
  </si>
  <si>
    <t>From SCB X0995 นาย วิญท์ รัต++</t>
  </si>
  <si>
    <t>Z54557851</t>
  </si>
  <si>
    <t>บริษัท วิญท์ 888 จำกัด</t>
  </si>
  <si>
    <t>0135555002539</t>
  </si>
  <si>
    <t>49/88 หมู่บ้านดิสคอฟเวอรี่ บาหลีไฮ หมู่ที่ 6 ถนนพระองค์เจ้าสาย ตำบลลาดสวาย อำเภอลำลูกกา จังหวัดปทุมธานี 12150</t>
  </si>
  <si>
    <t>3%ต่ออายุ Alpha SSL : www.win888.co.th ระยะเวลา 1 ปี : 1200+vat</t>
  </si>
  <si>
    <t>info@win888.co.th</t>
  </si>
  <si>
    <t>HS22031417</t>
  </si>
  <si>
    <t>theactkk.net</t>
  </si>
  <si>
    <t>From X8035 Mr. Arkorn Su++</t>
  </si>
  <si>
    <t>Z69522225</t>
  </si>
  <si>
    <t>โรงเรียนกวดวิชาดิแอ๊ค (The Act)</t>
  </si>
  <si>
    <t>123/2 หมู่ 8 ตำบลศิลา อำเภอเมือง จังหวัดขอนแก่น 4000</t>
  </si>
  <si>
    <t>7% เปิดบริการ Private Hosting Plesk Window2019 Plan P1 theactkk.net = 14400-2400=12000 + vat</t>
  </si>
  <si>
    <t>chaisupap@kku.ac.th</t>
  </si>
  <si>
    <t>14/2</t>
  </si>
  <si>
    <t>RE2203035</t>
  </si>
  <si>
    <t>taipeiconnections.com</t>
  </si>
  <si>
    <t>From X6609 MR. THACHANON++</t>
  </si>
  <si>
    <t>IN2203054</t>
  </si>
  <si>
    <t>rank872</t>
  </si>
  <si>
    <t>คุณธรณ์ พิทูรพงศ์</t>
  </si>
  <si>
    <t>เลขที่ 44/44 แขวงพัฒนาการ เขตสวนหลวง กรุงเทพมหานคร 10250</t>
  </si>
  <si>
    <t>ค่าบริการรักษาอันดับในGoogle.co.th TOP 10 ยอด 100 % รักษาเดือนที่ 1-3  kw : 1.เรียนภาษาที่ไต้หวัน</t>
  </si>
  <si>
    <t xml:space="preserve">คุณธรณ์ พิทูรพงศ์  </t>
  </si>
  <si>
    <t>069-830-30210</t>
  </si>
  <si>
    <t xml:space="preserve">tronforwork@gmail.com </t>
  </si>
  <si>
    <t>HS22031418</t>
  </si>
  <si>
    <t>Big-C Chaeng Watthana 2 (Yaek Pak Kret) Branch</t>
  </si>
  <si>
    <t>Ref Code K0734625</t>
  </si>
  <si>
    <t>HS22031419</t>
  </si>
  <si>
    <t>bunyakritair.com</t>
  </si>
  <si>
    <t>From X0169 MR. AUTTAPOL ++</t>
  </si>
  <si>
    <t>H2489</t>
  </si>
  <si>
    <t>K. Aut Su</t>
  </si>
  <si>
    <t>7% ต่ออายุโดเมน bunyakritair.com 1 ปี = 480 + vat</t>
  </si>
  <si>
    <t>ibusbb@gmail.com</t>
  </si>
  <si>
    <t>HS22031420</t>
  </si>
  <si>
    <t>hikoplants.com</t>
  </si>
  <si>
    <t>From SCB X6434 บริษัท ฮิโกะ ++</t>
  </si>
  <si>
    <t>Z48157084</t>
  </si>
  <si>
    <t>บริษัท ฮิโกะ แพลนท์ จำกัด</t>
  </si>
  <si>
    <t>0105562171286</t>
  </si>
  <si>
    <t>489/332 ถนนลาดกระบัง แขวงลาดกระบัง เขตลาดกระบัง กรุงเทพมหานคร 10520</t>
  </si>
  <si>
    <t>7% ต่ออายุโดเมน hikoplants.com ระยะเวลา 3ปี (320*3) = 960บาท // vat</t>
  </si>
  <si>
    <t>suthee.chim@hotmail.com</t>
  </si>
  <si>
    <t>HS22031421</t>
  </si>
  <si>
    <t>thaipostweb9.com</t>
  </si>
  <si>
    <t>49726</t>
  </si>
  <si>
    <t>K. Patiwat Pinijsuwan</t>
  </si>
  <si>
    <t>7% ต่ออายุโดเมน .thaipostweb9.com 1 ปี = 480 + vat</t>
  </si>
  <si>
    <t>HS22031422</t>
  </si>
  <si>
    <t>rcptvirtual.com</t>
  </si>
  <si>
    <t>From TTB X6168 THE LIVE EYE ++</t>
  </si>
  <si>
    <t>Z78390563</t>
  </si>
  <si>
    <t xml:space="preserve">บริษัท เดอะไลฟอาย จำกัด      </t>
  </si>
  <si>
    <t xml:space="preserve">0505556006828  </t>
  </si>
  <si>
    <t>7% ค่าจดโดเมน rcptvirtual.com 2 ปี ยอดโอน 502 บาท /ปีแรก150 ปีต่อไป 320</t>
  </si>
  <si>
    <t xml:space="preserve">	poopae@micerent.com</t>
  </si>
  <si>
    <t>HS22031423</t>
  </si>
  <si>
    <t>ratchatravel.com</t>
  </si>
  <si>
    <t>From KTB X8680 MRS.RATCHADAP++</t>
  </si>
  <si>
    <t>H6426</t>
  </si>
  <si>
    <t>บริษัท โทลเมด เทรดเดอร์ จำกัด</t>
  </si>
  <si>
    <t>0105559017999</t>
  </si>
  <si>
    <t>119/35 ซอยรังสิต-นครนายก 23 ตำบลประชาธิปัตย์ อำเภอธัญบุรี จ.ปทุมธานี 12130</t>
  </si>
  <si>
    <t xml:space="preserve">3% ต่ออายุ Email hosting E3 : ratchatravel.com ระยะเวลา 1 ปี 2,550 + Vat </t>
  </si>
  <si>
    <t>Ratcha Ratcha</t>
  </si>
  <si>
    <t>0971575689</t>
  </si>
  <si>
    <t>info@ratchatravel.com</t>
  </si>
  <si>
    <t>HS22031424</t>
  </si>
  <si>
    <t>nathailand.com</t>
  </si>
  <si>
    <t>From X3692 MS. CHONTHICH++</t>
  </si>
  <si>
    <t>Z40703883</t>
  </si>
  <si>
    <t>บริษัท เดอะ นา คอสเมติค จำกัด</t>
  </si>
  <si>
    <t>0505560001258</t>
  </si>
  <si>
    <t>199/14 หมู่ที่ 7 ตำบลป่าแดด อำเภอเมืองเชียงใหม่ จังหวัดเชียงใหม่ 50100</t>
  </si>
  <si>
    <t>7%Renew Domain : nathailand.com 1 ปี 320 +vat</t>
  </si>
  <si>
    <t>nam_pu_16@hotmail.com</t>
  </si>
  <si>
    <t>ส่งรวมกัน</t>
  </si>
  <si>
    <t>HS22031425</t>
  </si>
  <si>
    <t>mtvpuls.me</t>
  </si>
  <si>
    <t>7% Renew Domain : mtvpuls.me 1 ปี 540+vat</t>
  </si>
  <si>
    <t>ชำระขาด 20.80 บาท // ชำระแล้ว</t>
  </si>
  <si>
    <t>HS22031426</t>
  </si>
  <si>
    <r>
      <rPr>
        <sz val="11"/>
        <color rgb="FF000000"/>
        <rFont val="Calibri, sans-serif"/>
      </rPr>
      <t xml:space="preserve">famousll.com famous9.com </t>
    </r>
    <r>
      <rPr>
        <u/>
        <sz val="11"/>
        <color rgb="FF1155CC"/>
        <rFont val="Calibri, sans-serif"/>
      </rPr>
      <t>basicll.com</t>
    </r>
  </si>
  <si>
    <t>From SCB X6842 นาย ธีรพงษ์ ธ++</t>
  </si>
  <si>
    <t>Z76894086</t>
  </si>
  <si>
    <t>บริษัท เฟมัส แฟชั่น จำกัด</t>
  </si>
  <si>
    <t>0195561000933</t>
  </si>
  <si>
    <t>55/12 ซอย23 ถนนพหลโยธิน ตำบลปากเพรียว อำเภอเมืองสระบุรี จังหวัดสระบุรี 18000</t>
  </si>
  <si>
    <t>7% จดโดเมน famousll.com famous9.com basicll.com ระยะเวลา 1 ปี 150+320=310*3 = 930 + Vat</t>
  </si>
  <si>
    <t>pro4cctv@gmail.com</t>
  </si>
  <si>
    <t>HS22031625</t>
  </si>
  <si>
    <t>gessweinsiam.com</t>
  </si>
  <si>
    <t>From SMART BBL X0872 บจ. เกซซ์ไวน์++</t>
  </si>
  <si>
    <t>Z82417548</t>
  </si>
  <si>
    <t>บริษัท เกซซ์ไวน์สยาม จำกัด</t>
  </si>
  <si>
    <t>0105544110220</t>
  </si>
  <si>
    <t>131 ถนนนราธิวาสราชนครินทร์ แขวงช่องนนทรี เขตยานนาวา กรุงเทพมหานคร 10120</t>
  </si>
  <si>
    <t>3% ต่ออายุบริการ WH-M โดเมน: gessweinsiam.com ระยะเวลา 1 ปี = 3800+Vat</t>
  </si>
  <si>
    <t>ชำระขาด 12 บาท // ชำระแล้ว</t>
  </si>
  <si>
    <t>สาโรจน์ สระทองเถื่อน</t>
  </si>
  <si>
    <t>02-678-2512
081-811-6143</t>
  </si>
  <si>
    <t>IT@gessweinsiam.com</t>
  </si>
  <si>
    <t>22/2</t>
  </si>
  <si>
    <t>HS22031626</t>
  </si>
  <si>
    <t xml:space="preserve">flora-ck.com
</t>
  </si>
  <si>
    <t>From SMART BBL X4299 บจ. ฟลอรา ซีเ++</t>
  </si>
  <si>
    <t xml:space="preserve">S6003060 </t>
  </si>
  <si>
    <t xml:space="preserve">บริษัท ฟลอรา ซีเค จำกัด </t>
  </si>
  <si>
    <t>0105548059466</t>
  </si>
  <si>
    <t xml:space="preserve">105/26 ถนนพุทธมณฑลสาย 2 หมู่ 19 แขวงศาลาธรรมสพน์ เขตทวีวัฒนา กรุงเทพมหานคร 10170 </t>
  </si>
  <si>
    <t xml:space="preserve"> 0623410777   </t>
  </si>
  <si>
    <t xml:space="preserve">aor_marketing@flora-ck.com , florackthailand@gmail.com </t>
  </si>
  <si>
    <t>HS22031627</t>
  </si>
  <si>
    <t>toyotadiamondauto.com , tdiamond.co.th</t>
  </si>
  <si>
    <t>From SMART SCB X6620 TOYOTA DIAMON++</t>
  </si>
  <si>
    <t>Z55762876</t>
  </si>
  <si>
    <t>บริษัท โตโยต้า ไดมอนด์ ออโต้ จำกัด</t>
  </si>
  <si>
    <t>0105557077005</t>
  </si>
  <si>
    <t>104 หมู่ที่ 1 ตำบลคุ้งลาน อำเภอบางปะอิน จังหวัดพระนครศรีอยุธยา 13160</t>
  </si>
  <si>
    <t>3% ต่อาอยุบริการอย่างละ 1ปี ดังนี้ : Email Hosting Plan E4 = 3,200บาท / toyotadiamondauto.com (ND) = 480บาท , tdiamond.co.th (ND) = 800บาท + vat</t>
  </si>
  <si>
    <t>24/3/2022</t>
  </si>
  <si>
    <t>kemrath chaiprasit</t>
  </si>
  <si>
    <t>0905600093</t>
  </si>
  <si>
    <t>it.tdiamondauto@gmail.com</t>
  </si>
  <si>
    <t>26/3</t>
  </si>
  <si>
    <t>HS22031628</t>
  </si>
  <si>
    <t>From SMART BBL X6341 KVN IMPORT EX++</t>
  </si>
  <si>
    <t>RE2203062</t>
  </si>
  <si>
    <t>pekindustry.co.th/</t>
  </si>
  <si>
    <t>From SMART BBL X4640 PEK INDUSTRY ++</t>
  </si>
  <si>
    <t>IN2202086</t>
  </si>
  <si>
    <t>rank1148</t>
  </si>
  <si>
    <t xml:space="preserve">บริษัท เพค อินดัสทรีส์ จำกัด  </t>
  </si>
  <si>
    <t>0105535036462</t>
  </si>
  <si>
    <t>เลขที่ 620/5 หมู่ที่ 11 ตำบลหนองขาม อำเภอศรีราชา จังหวัดชลบุรี  20230</t>
  </si>
  <si>
    <t xml:space="preserve">ค่าบริการรักษาอันดับในGoogle.co.th TOP 10 ยอด 100 % รักษาเดือนที่ 1-3  kw : 1.ขาย rubber  2.aluminum eyelet  </t>
  </si>
  <si>
    <t>*ค่าธรรมเนียม 12 บาท ยกให้ลูกค้า</t>
  </si>
  <si>
    <t xml:space="preserve">คุณหนึ่ง/คุณมุก </t>
  </si>
  <si>
    <t>098-9379897</t>
  </si>
  <si>
    <t>purchasing.pei@gmail.com , 
pei-accounting@hotmail.com</t>
  </si>
  <si>
    <t>HS22031630</t>
  </si>
  <si>
    <t>From SMART SCB X3483 TRUE TOUCH CO++</t>
  </si>
  <si>
    <t>3% ต่ออายุ Web Hos Plan L 1ปี = 7800 + ต่ออายุโดเมน smartvoicett.com 1ปี = 320 + เติมเงินระบบ = 17110 + VAT</t>
  </si>
  <si>
    <t>1 Year/1 Time</t>
  </si>
  <si>
    <t xml:space="preserve">
Pornchai Ackarasoranee</t>
  </si>
  <si>
    <t>0892048356</t>
  </si>
  <si>
    <t>22/3 // 24/3</t>
  </si>
  <si>
    <t>HS22031631</t>
  </si>
  <si>
    <t>150.95.24.80</t>
  </si>
  <si>
    <t>From SMART BBL X7378 บจ. อิเล็กทรอ++</t>
  </si>
  <si>
    <t>Z65623000</t>
  </si>
  <si>
    <t>บริษัท อิเล็กทรอนิก คอมเมิร์ซ จำกัด</t>
  </si>
  <si>
    <t>0105549051612</t>
  </si>
  <si>
    <t>325 ถนนกาญจนาภิเษก แขวงหลักสอง เขตบางแค กรุงเทพมหานคร 10160</t>
  </si>
  <si>
    <t>3% ต่ออายุบริการ Private Host P 2 1ปี 150.95.24.80 18000 + ต่ออายุ Disk 200GB 1ปี 9600 + VAT</t>
  </si>
  <si>
    <t>Kanjana Pattawong</t>
  </si>
  <si>
    <t>0972970150
0812416100</t>
  </si>
  <si>
    <t>admin@stin.ac.th</t>
  </si>
  <si>
    <t>HS22031632</t>
  </si>
  <si>
    <t>psrac.com</t>
  </si>
  <si>
    <t>From X2608 MS. PRAWEENA ++</t>
  </si>
  <si>
    <t>Z53478796</t>
  </si>
  <si>
    <t>บริษัท พี เอส อาร์ แอคเซ็ส จำกัด</t>
  </si>
  <si>
    <t>0105546002122</t>
  </si>
  <si>
    <t>15/1 ซอยนวมินทร์ 111 แยก 13 แขวงนวมินทร์ เขตบึงกุ่ม กรุงเทพมหานคร 10240</t>
  </si>
  <si>
    <t>7% เปิดบริการ Email Hosting Plan E1 Pro 1 ปี อ้างอิง psrac.com 1500 - ส่วนลด10% = 1350 + VAT</t>
  </si>
  <si>
    <t>phumrath@psrac.com</t>
  </si>
  <si>
    <t>HS22031633</t>
  </si>
  <si>
    <t>job2news.com</t>
  </si>
  <si>
    <t>From BBL X2370 DUANGKAMOL UR++</t>
  </si>
  <si>
    <t>Z49970692</t>
  </si>
  <si>
    <t>บริษัท ดีเค ทู พลัส จำกัด</t>
  </si>
  <si>
    <t>0105559130736</t>
  </si>
  <si>
    <t>71/16 ถนนบรมราชชนนี แขวงอรุณอมรินทร์ เขตบางกอกน้อย กรุงเทพมหานคร 10700</t>
  </si>
  <si>
    <t>3% เติมเงินเพื่อใช้ Cloud Plan C4 = 2950. + vat</t>
  </si>
  <si>
    <t xml:space="preserve">
กิตติยา หอยสังข์</t>
  </si>
  <si>
    <t>024352345
0891813238</t>
  </si>
  <si>
    <t>ya_kittiya2@hotmail.com</t>
  </si>
  <si>
    <t>HS22031634</t>
  </si>
  <si>
    <t>newnawakij.me</t>
  </si>
  <si>
    <t>From BBL X2854 MR THANASIN B++</t>
  </si>
  <si>
    <t>Z71508811</t>
  </si>
  <si>
    <t>บริษัท นิวนวกิจ จำกัด</t>
  </si>
  <si>
    <t>0675561000360</t>
  </si>
  <si>
    <t>42/4-7 ถนนสามัคคีชัย ตำบลหล่มสัก อำเภอหล่มสัก จังหวัดเพชรบูรณ์ 67110</t>
  </si>
  <si>
    <t>3% Renew Web Hosting Plan L 1 ปี 7800 +vat</t>
  </si>
  <si>
    <t>ธนะศิณ บุรพพงษานนท์</t>
  </si>
  <si>
    <t>0865916615</t>
  </si>
  <si>
    <t>newnawakij.office@gmail.com</t>
  </si>
  <si>
    <t>HS22031635</t>
  </si>
  <si>
    <t>7% Renew Domain : newnawakij.me 1 ปี 540+vat</t>
  </si>
  <si>
    <t>HS22031425เงินเพิ่ม</t>
  </si>
  <si>
    <t xml:space="preserve">Vat ( Tax ) </t>
  </si>
  <si>
    <t>Nava Nakorn Branch</t>
  </si>
  <si>
    <t>Ref Code K0585452</t>
  </si>
  <si>
    <t>HS22031636</t>
  </si>
  <si>
    <t>409 หมู่ 10 ตำบลแม่สาย อำเภอแม่สาย จังหวัดเชียงราย 57130</t>
  </si>
  <si>
    <t>7% อัพแพลนบริการ Private Hosting จากแพลน P2 เป็นแพลน P3 จำนวน 1ครั้ง = 9271 + VAT</t>
  </si>
  <si>
    <t>HS22031637</t>
  </si>
  <si>
    <t>survey2.bangkok-motorshow.com survey3.bangkok-motorshow.com survey.bangkok-motorshow.com</t>
  </si>
  <si>
    <t>Ref Code K0312213</t>
  </si>
  <si>
    <t>Z64304976</t>
  </si>
  <si>
    <t>บริษัท กรังด์ปรีซ์ อินเตอร์เนชั่นแนล จำกัด (มหาชน)</t>
  </si>
  <si>
    <t>0107557000322</t>
  </si>
  <si>
    <t xml:space="preserve">4/299 หมู่ที่ 5 ซอยลาดปลาเค้า 66 ถนนลาดปลาเค้า แขวงอนุสาวรีย์ เขตบางเขน กรุงเทพมหานคร 10220 </t>
  </si>
  <si>
    <t>3% ค่าบริการ 1. New Alpha SSL survey2.bangkok-motorshow.com ระยะเวลา 2 ปี (2160) 2. New Alpha SSL survey3.bangkok-motorshow.com ระยะเวลา 2 ปี (2160) 3. Renew Alpha SSL survey.bangkok-motorshow.com ระยะเวลา 2 ปี (2160) : 6480+vat</t>
  </si>
  <si>
    <t>chaiyatorn autthachatthanari</t>
  </si>
  <si>
    <t>02-522-1731
0972456596</t>
  </si>
  <si>
    <t>chaiyathorn.gpi@gmail.com</t>
  </si>
  <si>
    <t>HS22031638</t>
  </si>
  <si>
    <t>adv-iservice.co.th</t>
  </si>
  <si>
    <t>Thanon Sathon Branch</t>
  </si>
  <si>
    <t>Ref Code K0517241</t>
  </si>
  <si>
    <t>Z64894767</t>
  </si>
  <si>
    <t>บริษัท แอดวานซ์ ไอเซอร์วิส จำกัด</t>
  </si>
  <si>
    <t>0105561003541</t>
  </si>
  <si>
    <t>25 อาคารกรุงเทพประกันภัย ชั้นที่ 25 ยูนิต 7 ถนนสาทรใต้ แขวงทุ่งมหาเมฆ เขตสาทร กรุงเทพมหานคร 10120</t>
  </si>
  <si>
    <t>3% เปิดบริการ Email Hosting E1Pro (1500 -30%) + adv-iservice.co.th (800 -20%) 1ปี = 1050+640+vat</t>
  </si>
  <si>
    <t>ธนาวิต อินทมาตย์</t>
  </si>
  <si>
    <t>026791940
0622292453</t>
  </si>
  <si>
    <t>thanawit.i@asearcher.com</t>
  </si>
  <si>
    <t>HS22031639</t>
  </si>
  <si>
    <t>fvsgroup.net</t>
  </si>
  <si>
    <t>From SCB X8919 นาย ธีรศักดิ์++</t>
  </si>
  <si>
    <t>43680</t>
  </si>
  <si>
    <t>คุณ ธีรศักดิ์ สาตรา</t>
  </si>
  <si>
    <t>41/12 ซอย 48 ถนนนาคนิวาส แขวงลาดพร้าว เขตลาดพร้าว กรุงเทพมหานคร 10230</t>
  </si>
  <si>
    <t>7% ต่อออายุโดเมน fvsgroup.net 1 ปี 595+vat</t>
  </si>
  <si>
    <t xml:space="preserve">doctortee@mail.com   </t>
  </si>
  <si>
    <t>HS22031640</t>
  </si>
  <si>
    <t>Aurablueskincare.com</t>
  </si>
  <si>
    <t>From X5052 MS. VORAPRANE++</t>
  </si>
  <si>
    <t>Z41630253</t>
  </si>
  <si>
    <t>คุณ วรปราณี วิรุฬหผล</t>
  </si>
  <si>
    <t>7% New Domain : Aurablueskincare.com 1 ปี 310 +vat</t>
  </si>
  <si>
    <t>vorapanee299@gmail.com</t>
  </si>
  <si>
    <t>HS22031641</t>
  </si>
  <si>
    <t>wondervalleyhatyai.com</t>
  </si>
  <si>
    <t>From SCB X2075 นางสาว สุญญา ++</t>
  </si>
  <si>
    <t>Z91079033</t>
  </si>
  <si>
    <t>บริษัท สร้างสมดุล จำกัด</t>
  </si>
  <si>
    <t>0905563003517</t>
  </si>
  <si>
    <t>191 หมู่ที่ 5 ตำบลพะตง อำเภอหาดใหญ่ จังหวัดสงขลา 90230</t>
  </si>
  <si>
    <t>7% ต่ออายุโดเมน wondervalleyhatyai.com  1ปี 320 + VAT</t>
  </si>
  <si>
    <t>wondervalleycommunity@gmail.com</t>
  </si>
  <si>
    <t>HS22031642</t>
  </si>
  <si>
    <t>From X9002 MS. ATCHARA N++</t>
  </si>
  <si>
    <t>Z11077481</t>
  </si>
  <si>
    <t>บริษัท ทอสโก้ แอนด์ เอสแรม จำกัด</t>
  </si>
  <si>
    <t>0135551001813</t>
  </si>
  <si>
    <t>อาคาร ชินวัตรทาวเวอร์3 ชั้นที่ 8 ห้อง 801 เลขที่ 1010 ถนน วิภาวดีรังสิต แขวง จตุจักร เขต จตุจักร กรุงเทพมหานคร 10900</t>
  </si>
  <si>
    <t>3% ต่ออายุ Private Host P1 1ปี 150.95.25.136 12000 + VAT</t>
  </si>
  <si>
    <t>ข้อมูลตามเปย์</t>
  </si>
  <si>
    <t>อิสระพงษ์ มาโพธิ์</t>
  </si>
  <si>
    <t>029662777
0841292632</t>
  </si>
  <si>
    <t>notify@tosco.co.th</t>
  </si>
  <si>
    <t>HS22031643</t>
  </si>
  <si>
    <t>busarakumtrading.com</t>
  </si>
  <si>
    <t>From X5598 MS. CATTALEEY++</t>
  </si>
  <si>
    <t>H4206</t>
  </si>
  <si>
    <t>K. NewYear Wongtathum</t>
  </si>
  <si>
    <t xml:space="preserve">7% ต่ออายุโดเมน busarakumtrading.com 1 ปี 480 +vat </t>
  </si>
  <si>
    <t>newcattaleeya@hotmail.com</t>
  </si>
  <si>
    <t>HS22031644</t>
  </si>
  <si>
    <t>ptn.ac.th</t>
  </si>
  <si>
    <t>Chaeng Watthana Muang Thong Thani Main Branch</t>
  </si>
  <si>
    <t>Ref Code K0625919</t>
  </si>
  <si>
    <t>Z52797388</t>
  </si>
  <si>
    <t>โรงเรียนพระหฤทัยนนทบุรี</t>
  </si>
  <si>
    <t>0994000245301</t>
  </si>
  <si>
    <t>เลขที่ 59/25 ถนนติวานนท์ หมู่ 1 ตำบลบ้านใหม่ อำเภอปากเกร็ด จังหวัดนนทบุรี 11120</t>
  </si>
  <si>
    <t>3% ต่ออายุ Web Hosting Plan S2 : ptn.ac.th 1 ปี 3000 + vat120 = 3120 บาท // vat</t>
  </si>
  <si>
    <t>KRITTIN ROUNGBOVORGED</t>
  </si>
  <si>
    <t>0838882233</t>
  </si>
  <si>
    <t>pgagalza@aol.com</t>
  </si>
  <si>
    <t>HS22031645</t>
  </si>
  <si>
    <t>airsuphan.com</t>
  </si>
  <si>
    <t xml:space="preserve">7% ต่ออายุโดเมน airsuphan.com 1ปี 320 + VAT </t>
  </si>
  <si>
    <t>HS22031646</t>
  </si>
  <si>
    <t>nopoptoon.toon@gmail.com</t>
  </si>
  <si>
    <t>From BAY X9480 NOPPORN UMA++</t>
  </si>
  <si>
    <t>Z78491709</t>
  </si>
  <si>
    <t>คุณ นพพร อ่ำอำไพ</t>
  </si>
  <si>
    <t>222/32 หมู่บ้านอีโคสเปซ(บางนา-วงแหวน) ถนนกาญจนาภิเษก ตำบลบางแก้ว อำเภอบางพลี จังหวัดสมุทรปราการ 10540</t>
  </si>
  <si>
    <t>7% เติมเงินเข้าระบบ z.com user : nopoptoon.toon@gmail.com 1 ครั้ง 935 บาท + vat</t>
  </si>
  <si>
    <t>HS22031647</t>
  </si>
  <si>
    <t>smiletran999.com</t>
  </si>
  <si>
    <t>From KTB X0103 MR.SUPASIT SO++</t>
  </si>
  <si>
    <t>Z98849045</t>
  </si>
  <si>
    <t xml:space="preserve">คุณ ศุภสิทธิ์ สมศรีใส    </t>
  </si>
  <si>
    <t>7% ต่ออายุ smiletran999.com 1 ปี 320</t>
  </si>
  <si>
    <t>webmaster-9@hotmail.com</t>
  </si>
  <si>
    <t>HS22031648</t>
  </si>
  <si>
    <t>grapebit-hosting.com</t>
  </si>
  <si>
    <t>From BBL X7633 SAROT CHAROEN++</t>
  </si>
  <si>
    <t>Z62454336</t>
  </si>
  <si>
    <t>K. Saroj Charoenprakon</t>
  </si>
  <si>
    <t xml:space="preserve">199/51 Moo 7, BangPleeYai, Bangplee, Samutprakarn 10540   </t>
  </si>
  <si>
    <t>7% ต่ออายุบริการ Private Hosting Plan P2 IP:150.95.24.225 ระยะเวลา 6 เดือน 10000 + ต่ออายุโดเมน grapebit-hosting.com ระยะเวลา 1 ปี 320 + VAT</t>
  </si>
  <si>
    <t>6 Months/1 Year</t>
  </si>
  <si>
    <t>sarojnui@gmail.com</t>
  </si>
  <si>
    <t>HS22031649</t>
  </si>
  <si>
    <t>cybersm.co.th</t>
  </si>
  <si>
    <t>From X5667 MR.CHANON VIN++</t>
  </si>
  <si>
    <t>H5912</t>
  </si>
  <si>
    <t>บริษัท ไซเบอร์ เอสเอ็ม (ไทย) จำกัด</t>
  </si>
  <si>
    <t>0105543025881</t>
  </si>
  <si>
    <t>576/68 ถนนสาธุประดิษฐ์ แขวงบางโพงพาง เขตยานนาวา กรุงเทพมหานคร 10120</t>
  </si>
  <si>
    <t>7% ต่ออายุโดเมน cybersm.co.th ระยะเวลา 1ปี = 800+vat</t>
  </si>
  <si>
    <t>pongsak@resolutems.com</t>
  </si>
  <si>
    <t>HS22031650</t>
  </si>
  <si>
    <t xml:space="preserve">Z - Cloud </t>
  </si>
  <si>
    <t>7% เติมเงินเข้าระบบ User : webmarketing@mindedge.co.th จำนวน 13 บาท + vat</t>
  </si>
  <si>
    <t xml:space="preserve">	webmarketing@mindedge.co.th</t>
  </si>
  <si>
    <t>HS22031651</t>
  </si>
  <si>
    <t>1577shop.com</t>
  </si>
  <si>
    <t>From X9414 Mind Edge Inn++</t>
  </si>
  <si>
    <t>3% ต่ออายุ Email Hosting HostingE2 :1577shop.com = 1 ปี 1800+vat</t>
  </si>
  <si>
    <t>Wantiwaporn Baipaoom</t>
  </si>
  <si>
    <t>023744489
0846779540</t>
  </si>
  <si>
    <t>HS22031652</t>
  </si>
  <si>
    <t>primagold.com</t>
  </si>
  <si>
    <t>CIMBT 0116 Cheque No. 05267118</t>
  </si>
  <si>
    <t>Z59839702</t>
  </si>
  <si>
    <t>บริษัท แพรนด้า จิวเวลรี่ จำกัด (มหาชน)</t>
  </si>
  <si>
    <t>0107537001986</t>
  </si>
  <si>
    <t>28 ซอยบางนา-ตราด 28 แขวงบางนาใต้ เขตบางนา กรุงเทพมหานคร 10260</t>
  </si>
  <si>
    <t>3% ต่ออายุ Private Host P2 150.95.27.67 1ปี 18000 + ต่ออายุ Disk 200GB 9600 + ต่ออายุ Auto Backup 1ปี 1200 + VAT</t>
  </si>
  <si>
    <t>แพรนด้า จิวเวลรี่</t>
  </si>
  <si>
    <t>027699999</t>
  </si>
  <si>
    <t>pranda_group@pranda.co.th</t>
  </si>
  <si>
    <t>RE2203047</t>
  </si>
  <si>
    <t>From X1507 MR. TANARAT W++</t>
  </si>
  <si>
    <t>IN2111090</t>
  </si>
  <si>
    <t>EP041</t>
  </si>
  <si>
    <t>โรงเรียนเซนต์โยเซฟคอนเวนต์</t>
  </si>
  <si>
    <t>0994000170173</t>
  </si>
  <si>
    <t>7 ถนนคอนแวนต์ แขวงสีลม เขตบางรรัก กรุงเทพ 10500</t>
  </si>
  <si>
    <t>ค่าบริการประจำเดือน พฤศจิกายน 2564</t>
  </si>
  <si>
    <t>นาย ธนารัตน์  วาดวารี</t>
  </si>
  <si>
    <t>0889174347</t>
  </si>
  <si>
    <t>info@sjc.ac.th</t>
  </si>
  <si>
    <t xml:space="preserve">
578/12คอนโดแกรนด์พาร์คทาวน์ตึกB ซ.สหการประมูล แขวง วังทองหลาง เขต วังทองหลาง กทม 10230</t>
  </si>
  <si>
    <t>HS22031653</t>
  </si>
  <si>
    <t>rungsarith.ac.th</t>
  </si>
  <si>
    <t>Future Park Rangsit Branch</t>
  </si>
  <si>
    <t>Ref Code K0750287</t>
  </si>
  <si>
    <t>20/3/2022</t>
  </si>
  <si>
    <t>Z50857998</t>
  </si>
  <si>
    <t>โรงเรียนรังสฤษฏ์สองภาษา</t>
  </si>
  <si>
    <t>20 ตำบลประชาธิปัตย์ อำเภอธัญบุรี จังหวัดปทุมธานี 12130</t>
  </si>
  <si>
    <t xml:space="preserve">7% ต่ออายุโดเมน rungsarith.ac.th 1 ปี 800 + vat </t>
  </si>
  <si>
    <t>ตรีชญา วงศ์กระจ่าง</t>
  </si>
  <si>
    <t>039-490230</t>
  </si>
  <si>
    <t>ins_tri@hotmail.com</t>
  </si>
  <si>
    <t>HS22031654</t>
  </si>
  <si>
    <t>thaipolychemicals.com</t>
  </si>
  <si>
    <t>From X1844 MR. UDOM NUSA++</t>
  </si>
  <si>
    <t xml:space="preserve">S6303005 </t>
  </si>
  <si>
    <t>บริษัท ไทยโพลีเคมิคอล จำกัด</t>
  </si>
  <si>
    <t xml:space="preserve">0105552045288 </t>
  </si>
  <si>
    <t xml:space="preserve">36/1 หมู่ 9 ตำบลนาดี อำเภอเมืองสมุทรสาคร จังหวัดสมุทรสาคร 74000 </t>
  </si>
  <si>
    <t>ต่ออายุ Shopup แพ็คเกจ XL 1 ปี = 2,000 บาท + ต่ออายุพื้นที่อีเมล์ @thaipolychemicals.com 1 ปี = 500 บาท + หัก ณ ที่จ่าย 3%</t>
  </si>
  <si>
    <t>2000+500</t>
  </si>
  <si>
    <t xml:space="preserve">Assawin Virutpanont </t>
  </si>
  <si>
    <t xml:space="preserve">0800160016 </t>
  </si>
  <si>
    <t xml:space="preserve">thaipolychemicals@hotmail.com , polychemicals888@gmail.com   </t>
  </si>
  <si>
    <t>RE2203048</t>
  </si>
  <si>
    <t>createbooth.com</t>
  </si>
  <si>
    <t>From X1810 CREATE INVENT++</t>
  </si>
  <si>
    <t>IN2203042</t>
  </si>
  <si>
    <t>rank1188</t>
  </si>
  <si>
    <t>ห้างหุ้นส่วนจำกัด ครีเอท อินเว้นท์</t>
  </si>
  <si>
    <t>0103557019313</t>
  </si>
  <si>
    <t>45/54 หมู่ที่ 9 ถนนลาดกระบัง ตำบลราชาเทวะ อำเภอบางพลี จ.สมุทรปราการ 10540</t>
  </si>
  <si>
    <t xml:space="preserve">ค่าบริการทำอันดับในGoogle.co.th TOP 5 ยอด 25 % เมื่อติด TOP 10  kw :1.ให้เช่าบูธ </t>
  </si>
  <si>
    <t xml:space="preserve">คุณหลิน  </t>
  </si>
  <si>
    <t>099-616-5642</t>
  </si>
  <si>
    <t>createdeed@gmail.com</t>
  </si>
  <si>
    <t>RE2203049</t>
  </si>
  <si>
    <t>IN2203043</t>
  </si>
  <si>
    <t xml:space="preserve">ค่าบริการทำอันดับในGoogle.co.th TOP 5 ยอด 25 % เมื่อติด TOP 10  kw :1.เช่าบูธงานไม้ </t>
  </si>
  <si>
    <t>HS22031655</t>
  </si>
  <si>
    <t>xn--c3c1cbfaarywc2bo6a5mma8j9be.com</t>
  </si>
  <si>
    <t>From X8884 MRS. THUSSADA++</t>
  </si>
  <si>
    <t>H436</t>
  </si>
  <si>
    <t>บริษัท มีเว็บดี จำกัด</t>
  </si>
  <si>
    <t>0135558009551</t>
  </si>
  <si>
    <t>16 ซอยรามคำแหง 118 แยก 75 แขวงสะพานสูง เขตสะพานสูง กรุงเทพมหานคร 10240</t>
  </si>
  <si>
    <t>7% ต่ออายุโดเมนระยะเวลา 1ปี : xn--c3c1cbfaarywc2bo6a5mma8j9be.com (ลั้ลลาแอร์เซอร์วิส.com) = 480 // vat</t>
  </si>
  <si>
    <t>thussada@gmail.com</t>
  </si>
  <si>
    <t>HS22031656</t>
  </si>
  <si>
    <t>From X8267 J.N.T INDUSTR++</t>
  </si>
  <si>
    <t>Z98519055</t>
  </si>
  <si>
    <t>บริษัท เจ.เอ็น.ที. อินดัสเตรียล คอร์เปอเรชั่น จำกัด</t>
  </si>
  <si>
    <t>0115545002102</t>
  </si>
  <si>
    <t>1119 หมู่ที่ 6 ตำบลเทพารักษ์ อำเภอเมืองสมุทรปราการ จังหวัดสมุทรปราการ 10270</t>
  </si>
  <si>
    <t xml:space="preserve">3% ต่ออายุริการ Email Hosting Plan E7 : jntindustrial.com ระยะเสลา 1ปี = 10000 // vat </t>
  </si>
  <si>
    <t xml:space="preserve">
Sutthipong Oncharoen</t>
  </si>
  <si>
    <t>0619591115</t>
  </si>
  <si>
    <t>jnt_industrial@hotmail.com</t>
  </si>
  <si>
    <t>HS22031396-เงินเพิ่ม</t>
  </si>
  <si>
    <t>From X4545 MS. WARAPORN ++</t>
  </si>
  <si>
    <t>ค่าธรรมเนียม = HS22031396</t>
  </si>
  <si>
    <t>HS22031657</t>
  </si>
  <si>
    <t>v-squareplaza.com</t>
  </si>
  <si>
    <t>From X2878 MR. TAWEESAK ++</t>
  </si>
  <si>
    <t>Z54538715</t>
  </si>
  <si>
    <t>บริษัท นิภาพรพัฒน์ จำกัด</t>
  </si>
  <si>
    <t>0605545000024</t>
  </si>
  <si>
    <t>320/11 ถนนสวรรค์วิถี ตำบลปากน้ำโพ อำเภอเมืองนครสวรรค์ จังหวัดนครสวรรค์ 60000</t>
  </si>
  <si>
    <t>3% ต่ออายุบริการ WebHosting Plan S = 1800 +โดเมน v-squareplaza.com= 1 ปี = 320 +vat</t>
  </si>
  <si>
    <t>ทวีศักดิ์ วงศ์ทุนพิศาล</t>
  </si>
  <si>
    <t>0846618668</t>
  </si>
  <si>
    <t>vsquareplaza@gmail.com</t>
  </si>
  <si>
    <t>HS22031658</t>
  </si>
  <si>
    <t>waninam@gmail.com</t>
  </si>
  <si>
    <t>From SCB X3550 นางสาว ชนกานต++</t>
  </si>
  <si>
    <t>Z83116886</t>
  </si>
  <si>
    <t>บริษัท โทเทิล แพลทฟอร์ม จำกัด</t>
  </si>
  <si>
    <t>0105544119693</t>
  </si>
  <si>
    <t>508/67 ถนนสุคนธสวัสดิ์ แขวงลาดพร้าว เขตลาดพร้าว กรุงเทพมหานคร 10230</t>
  </si>
  <si>
    <t>7% ต่ออายุบริการอย่างละ 1ปี ดังนี้ : Private Hosting Plan P2 : IP 150.95.27.105 = 18,000บาท // AddDisk-200G = 9,600บาท Automatic Backup = 1,200บาท // vat</t>
  </si>
  <si>
    <t xml:space="preserve">
วรรณภา วานิชสัมพันธ์</t>
  </si>
  <si>
    <t>0815676186</t>
  </si>
  <si>
    <t>HS22031659</t>
  </si>
  <si>
    <t>sugrain.com</t>
  </si>
  <si>
    <t>From X9785 MRS. LANNAPAT++</t>
  </si>
  <si>
    <t>Z85923407</t>
  </si>
  <si>
    <t>K. Saranluck Kijsiriphurikosol</t>
  </si>
  <si>
    <t>7% ต่ออายุ Alpha SSL : www.sugrain.com ระยะเวลา 1ปี (1200) ลด 10% = 1080บาท // vat</t>
  </si>
  <si>
    <t>ลูกค้าชำระมา 1248บาท จะเกิน 92.40บาท *** ขอลูกค้าแจ้งกลับว่าจะขอคืนเงินหรือนำเข้าระบบค่ะ</t>
  </si>
  <si>
    <t>yeenkij@gmail.com</t>
  </si>
  <si>
    <t>HS22031660</t>
  </si>
  <si>
    <t>teawsanooktour.com</t>
  </si>
  <si>
    <t>3% เปิดบริการ WebHosting S : teawsanooktour.com 1ปี 1800 -10% = 1620+vat</t>
  </si>
  <si>
    <t>HS22031661</t>
  </si>
  <si>
    <t>ubonmed.com</t>
  </si>
  <si>
    <t>From X8538 MR. KITIPHAT ++</t>
  </si>
  <si>
    <t>Z38455757</t>
  </si>
  <si>
    <t>K. Kitiphat Lunnee</t>
  </si>
  <si>
    <t>94/1 Moo 4, Chayanggoon Road, Khamya,i Moungubon, Ubon Ratchathani 34000</t>
  </si>
  <si>
    <t>7% ต่ออายุโดเมน ubonmed.com 1ปี = 320+vat</t>
  </si>
  <si>
    <t>postubon14@gmail.com</t>
  </si>
  <si>
    <t>HS22031662</t>
  </si>
  <si>
    <t>27engineering.co.th</t>
  </si>
  <si>
    <t>From 27 ENGINEERING CO.,LTD. (BG)</t>
  </si>
  <si>
    <t>2394</t>
  </si>
  <si>
    <t>บริษัท 27 วิศวกรรม จำกัด</t>
  </si>
  <si>
    <t>0105536117555</t>
  </si>
  <si>
    <t>10 ซอยประชาอุทิศ 48 แขวงบางมด เขตทุ่งครุ กรุงเทพมหานคร 10140</t>
  </si>
  <si>
    <t>3% ต่ออายุ Hosting XL2 : 27engineering.co.th ระยะเวลา 2 ปี ลด10% : 9500*2=19000-1900=17100 +vat</t>
  </si>
  <si>
    <t>1/4/2022</t>
  </si>
  <si>
    <t>ackaravich yimramun</t>
  </si>
  <si>
    <t>0837951996</t>
  </si>
  <si>
    <t>admin@27engineering.co.th</t>
  </si>
  <si>
    <t>HS22031663</t>
  </si>
  <si>
    <t>happyhealththailand.com</t>
  </si>
  <si>
    <t>From X5595 HAPPY HEALTH ++</t>
  </si>
  <si>
    <t>49622</t>
  </si>
  <si>
    <t>บริษัท แฮปปี้ เฮลท์ 2015 จำกัด</t>
  </si>
  <si>
    <t>0105558119241</t>
  </si>
  <si>
    <t>18 ถนนอโศก-ดินแดง แขวงบางกะปิ เขตห้วยขวาง กรุงเทพมหานคร 10310</t>
  </si>
  <si>
    <t xml:space="preserve">7% ต่ออายุโดเมน happyhealththailand.com 1 ปี 480 บาท + vat </t>
  </si>
  <si>
    <t>happyhealth.thailand@gmail.com</t>
  </si>
  <si>
    <t>HS22031664</t>
  </si>
  <si>
    <t>khunyingvan.com</t>
  </si>
  <si>
    <t>48304</t>
  </si>
  <si>
    <t>คุณ กิติพัฒน์ ลุนนี</t>
  </si>
  <si>
    <t>94/1 หมู่ 4 ถนนชยางกูร ตำบลขามใหญ่ อำเภอเมือง จังหวัดอุบลราชธานี 34000</t>
  </si>
  <si>
    <t>7% ต่ออายุ โดเมน khunyingvan.com (ND) ระยะเวลา 1 ปี 480+vat</t>
  </si>
  <si>
    <t>HS22031665</t>
  </si>
  <si>
    <t>winbot.tech</t>
  </si>
  <si>
    <t>From X7991 MR. Thanawat ++</t>
  </si>
  <si>
    <t>Z34570632</t>
  </si>
  <si>
    <t>บริษัท เคพีแอล เทค จำกัด</t>
  </si>
  <si>
    <t>0105565023750</t>
  </si>
  <si>
    <t>145 ซอยพหลโยธิน 34 แขวงเสนานิคม เขตจตุจักร กรุงเทพมหานคร 10900</t>
  </si>
  <si>
    <t xml:space="preserve">7% เปิดใหม่ Email Hosting Professional Plan E5 3 ปี 12600 บาท + vat </t>
  </si>
  <si>
    <t>winbotonline@gmail.com</t>
  </si>
  <si>
    <t>HS22031666</t>
  </si>
  <si>
    <t>xn--42caaamb3a3fsb7fftd1a8fg2encg8b9bwnoctb9ge3a.com</t>
  </si>
  <si>
    <t>From SCB X6408 นาย ธนโชติ ห้++</t>
  </si>
  <si>
    <t>โดเมนติดสถานะ Deleted</t>
  </si>
  <si>
    <t>HS22031667</t>
  </si>
  <si>
    <t>kpcloudsolution.online</t>
  </si>
  <si>
    <t>From X5266 PUSIT KETMAYO++</t>
  </si>
  <si>
    <t>Z97245477</t>
  </si>
  <si>
    <t>บริษัท เอส อี เอ คอนซัลติ้ง จำกัด</t>
  </si>
  <si>
    <t>0105555174607</t>
  </si>
  <si>
    <t>118/27 ถนนลาดกระบัง แขวงลาดกระบัง เขตลาดกระบัง กรุงเทพมหานคร 10520</t>
  </si>
  <si>
    <t xml:space="preserve">3% ต่ออายุโดเมน kpcloudsolution.online 1 ปี 1000 บาท + vat </t>
  </si>
  <si>
    <t>Pusit Ketmayoon</t>
  </si>
  <si>
    <t>027078711
0979563651</t>
  </si>
  <si>
    <t>pusit.ketmayoon@gmail.com</t>
  </si>
  <si>
    <t>HS22031668</t>
  </si>
  <si>
    <t>kksiam.com</t>
  </si>
  <si>
    <t>From X1461 MR. KITTINUT ++</t>
  </si>
  <si>
    <t xml:space="preserve">S6002072 </t>
  </si>
  <si>
    <t xml:space="preserve">บริษัท เคเค สยาม จำกัด </t>
  </si>
  <si>
    <t>0125557009085</t>
  </si>
  <si>
    <t xml:space="preserve">134/480 ถนนนนทบุรี ตำบลท่าทราย อำเภอเมือง จังหวัดนนทบุรี 11000 </t>
  </si>
  <si>
    <r>
      <rPr>
        <sz val="10"/>
        <rFont val="arial,sans,sans-serif"/>
      </rPr>
      <t xml:space="preserve">ต่ออายุ Shopup แพ็คเกจ Standard โปรโมชั่น 2 ปี แถม 1 ปี = 3,980 บาท (ลด 1,990 จาก 5,970 บาท) + ต่ออายุโดเมน </t>
    </r>
    <r>
      <rPr>
        <u/>
        <sz val="10"/>
        <color rgb="FF1155CC"/>
        <rFont val="arial,sans,sans-serif"/>
      </rPr>
      <t>kksiam.com</t>
    </r>
    <r>
      <rPr>
        <sz val="10"/>
        <rFont val="arial,sans,sans-serif"/>
      </rPr>
      <t xml:space="preserve"> 3 ปี = 1,440 บาท (480 บาท/ปี) + หัก ณ ที่จ่าย 3%</t>
    </r>
  </si>
  <si>
    <t xml:space="preserve"> กิตติณัฏฐ์ </t>
  </si>
  <si>
    <t xml:space="preserve">087-712-7112  </t>
  </si>
  <si>
    <t>kittinut_k@hotmail.com</t>
  </si>
  <si>
    <t>RE2203050</t>
  </si>
  <si>
    <t>hairtranclinic.com</t>
  </si>
  <si>
    <t>KBANK 0081 Cheque No. 37800299</t>
  </si>
  <si>
    <t>IN2202095</t>
  </si>
  <si>
    <t>rank738</t>
  </si>
  <si>
    <t xml:space="preserve">บริษัท แฮร์ทราน คลินิก  จำกัด   </t>
  </si>
  <si>
    <t>0105562067381</t>
  </si>
  <si>
    <t>อาคารณุศาศิริ แกรนด์คอนโด เลขที่ 2/37 ชั้น 1ห้อง1-05 
ซ.สุขุมวิท 42 ถ.สุขุมวิท แขวงพระโขนง เขตคลองเตย กทม. 10110</t>
  </si>
  <si>
    <t>ค่าบริการรักษาอันดับในGoogle.co.th TOP 10 ยอด 100 % รักษาเดือนที่ 1-3  kw : 1.การปลูกผม</t>
  </si>
  <si>
    <t>2,916.00</t>
  </si>
  <si>
    <t xml:space="preserve">คุณภฤศ ทิมา /คุณพอลลี่   </t>
  </si>
  <si>
    <t xml:space="preserve">063-245-4425 คุณตุ้ม (บ/ช)
086-354-1978 หญิง
061-864-9991 คุณพอลลี่  </t>
  </si>
  <si>
    <t xml:space="preserve">ksriutaisuk@hairtranclinic.com,  ppremra@hairtranclinic.com </t>
  </si>
  <si>
    <t>HS22031670</t>
  </si>
  <si>
    <t>naturesoft4u.com</t>
  </si>
  <si>
    <t>From X3161 MR. PRUCHYA L++</t>
  </si>
  <si>
    <t>S5904487</t>
  </si>
  <si>
    <t>คุณ ปรัชญา หลงสมบูรณ์</t>
  </si>
  <si>
    <t>ค่าส่วนต่างในการย้ายระบบจากระบบ 2.0 แพ็คเกจ S ไป ระบบ 3.0 แพ็คเกจ Standard = 3,180 บาท + Vat 7%)  * อ้างอิงวันหมดอายุเดิม : 5 ก.ค. 256</t>
  </si>
  <si>
    <t xml:space="preserve">pl1549@gmail.com   </t>
  </si>
  <si>
    <t>HS22031671</t>
  </si>
  <si>
    <t>veerindesign.com+veerinspiration.com+veerindecoration.com+veerinarchitect.com+veerinstudio.com</t>
  </si>
  <si>
    <t>From BBL X5801 MS CHANPHORN ++</t>
  </si>
  <si>
    <t>Z17596831</t>
  </si>
  <si>
    <t>บริษัท ธัญรินท์ เดคอร์เรชั่น จำกัด</t>
  </si>
  <si>
    <t>0105547045313</t>
  </si>
  <si>
    <t>18 ซอยบางแวก 122 แขวงบางไผ่ เขตบางแค กรุงเทพมหานคร 10160</t>
  </si>
  <si>
    <t>7%ต่ออายุโดเมน : veerindesign.com+veerinspiration.com+veerindecoration.com+veerinarchitect.com+veerinstudio.com = 1 ปี 320*5=1600+vat</t>
  </si>
  <si>
    <t>Arisa Chattasa</t>
  </si>
  <si>
    <t>028654655
0992860101</t>
  </si>
  <si>
    <t>arisa.tanyarin@gmail.com</t>
  </si>
  <si>
    <t>HS22031672</t>
  </si>
  <si>
    <t>thantakitcloud@gmail.com</t>
  </si>
  <si>
    <t>From X1552 MR. PARIN CH++</t>
  </si>
  <si>
    <t>Z79394981</t>
  </si>
  <si>
    <t>บริษัท เด็นทัล เวลเนส จำกัด</t>
  </si>
  <si>
    <t>0105559138397</t>
  </si>
  <si>
    <t>1939 ถนนเพชรบุรีตัดใหม่ แขวงบางกะปิ เขตห้วยขวาง กรุงเทพมหานคร 10310</t>
  </si>
  <si>
    <t>7% เติมเงินระบบ = 14800 + vat</t>
  </si>
  <si>
    <t>อ้างอิงใบเสร็จ 7% ค่าบริการ Private Host P5 50GB OS linux + + Auto Backup ระยะเวลา 6 เดือน = 27,400 บาท -ส่วนลดจาก server เดิม 1,400 * 9 = 12,600 บาท ชำระส่วนต่างเพิ่มเติม 27,400 - 12,600 = 14,800 + vat</t>
  </si>
  <si>
    <t>HS22031673</t>
  </si>
  <si>
    <t>gbsystem.th@gmail.com</t>
  </si>
  <si>
    <t>From X0089 GOLD BELL SYS++</t>
  </si>
  <si>
    <t>Z87726678</t>
  </si>
  <si>
    <t>บริษัท โกลด์ เบลล์ ซิสเท็ม จำกัด</t>
  </si>
  <si>
    <t>0105534099991</t>
  </si>
  <si>
    <t>26 เฉลิมพระเกียรติ ร.9 ซอย 7 แขวงหนองบอน เขตประเวศ กรุงเทพมหานคร 10250</t>
  </si>
  <si>
    <t>3% ค่าบริการต่ออายุ Private Hosting2GB-P1 +PH-AddDisk-200GB : gbsystem.th@gmail.com ระยะเวลา 1 ปีค่ะ ค่าบริการ 12000+9600 = 21600+vat</t>
  </si>
  <si>
    <t>Bunpot Chongsuksiri</t>
  </si>
  <si>
    <t>02-185-6336
0948265354</t>
  </si>
  <si>
    <t>HS22031674</t>
  </si>
  <si>
    <t>mamypoko225@gmail.com</t>
  </si>
  <si>
    <t>From X0573 MR. THAWATCHA++</t>
  </si>
  <si>
    <t>Z54665175</t>
  </si>
  <si>
    <t xml:space="preserve">K. Daisuke Nakprasong             </t>
  </si>
  <si>
    <t>ค่าบริการต่ออายุ แพ็กเกจ SEO Hosting 25 IPs 1 เดือน = 3,000 บาท + 
ค่าบริการต่อแพ็กเกจ SEO Hosting 25 IPs  1 เดือน = 3,000 บาท + 
ค่าบริการต่อแพ็กเกจ SEO Hosting 25 IPs  1 เดือน = 3,000 บาท + vat7%</t>
  </si>
  <si>
    <t xml:space="preserve">mamypoko225@gmail.com
</t>
  </si>
  <si>
    <t>HS22031675</t>
  </si>
  <si>
    <t>forensic.in.th , forensics.in.th</t>
  </si>
  <si>
    <t>7% บริการจดโดเมน forensic.in.th , forensics.in.th ระยะเวลา 1 ปี : 640+vat</t>
  </si>
  <si>
    <t>RE2203051</t>
  </si>
  <si>
    <t>mtssupplythailand.com/</t>
  </si>
  <si>
    <t>From SCB X6850 บริษัท เอ็ม.ท++</t>
  </si>
  <si>
    <t>IN2202089</t>
  </si>
  <si>
    <t>rank772</t>
  </si>
  <si>
    <t>บริษัท เอ็ม.ที.เอส.ซัพพลาย(ประเทศไทย)จำกัด</t>
  </si>
  <si>
    <t>0105560086958</t>
  </si>
  <si>
    <t xml:space="preserve">เลขที่70/230 ซ.อยู่วิทยา 16 แขวงกระทุ่มราย 
เขตหนองจอก กรุงเทพมหานคร 10530 </t>
  </si>
  <si>
    <t>ค่าบริการรักษาอันดับในGoogle.co.th TOP 10 ยอด 100 % รักษาเดือนที่ 1-3  kw : 1.ซีลพลาสติก 2.ซีลล็อคตู้ 3.ซีลล็อค</t>
  </si>
  <si>
    <t xml:space="preserve">คุณเชอร์รี่ </t>
  </si>
  <si>
    <t>095-856-6817</t>
  </si>
  <si>
    <t xml:space="preserve">acc11mtssupplythailand@gmail.com </t>
  </si>
  <si>
    <t>HS22031677</t>
  </si>
  <si>
    <t>babiesgenius.com</t>
  </si>
  <si>
    <t>KBANK 0738 Cheque No. 10000008</t>
  </si>
  <si>
    <t>Z32717950</t>
  </si>
  <si>
    <t>บริษัท อัจฉริยะ เด็ก จำกัด</t>
  </si>
  <si>
    <t>0105551109967</t>
  </si>
  <si>
    <t>17/20 ซอยลาดพร้าว 24 ถนนลาดพร้าว แขวงจอมพล เขตจตุจักร กรุงเทพมหานคร 10900</t>
  </si>
  <si>
    <t>3% ต่ออายุโดเมน babiesgenius.com 3 ปี 1440 บาท + vat</t>
  </si>
  <si>
    <t>Teacher Noom</t>
  </si>
  <si>
    <t>ชัชวาลย์
0814565055</t>
  </si>
  <si>
    <t>babiesgenius@yahoo.com</t>
  </si>
  <si>
    <t>HS22031678</t>
  </si>
  <si>
    <t>*.ntconference.com</t>
  </si>
  <si>
    <t>SCB 0271 Cheque No. 00505085</t>
  </si>
  <si>
    <t>Z65552534</t>
  </si>
  <si>
    <t>บริษัท แอดวานซ์ ดิจิตอล ซินเนอร์ยี จำกัด</t>
  </si>
  <si>
    <t>0105550011696</t>
  </si>
  <si>
    <t>599/316-317 ถนนรัชดาภิเษก แขวงจตุจักร เขตจตุจักร กรุงเทพมหานคร 10900</t>
  </si>
  <si>
    <t>3% ค่าบริการต่ออายุ AlphaSSL Wildcard *.ntconference.com ระยะเวลา 1 ปีค่ะ ค่าบริการ 4500+vat</t>
  </si>
  <si>
    <t xml:space="preserve">
อนันต์ จงเกษมสุข</t>
  </si>
  <si>
    <t>084-455-5766
0887583839</t>
  </si>
  <si>
    <t>panya@advanceddigital.co.th</t>
  </si>
  <si>
    <t>HS22031679</t>
  </si>
  <si>
    <t>babyrockstar.shop</t>
  </si>
  <si>
    <t>From SCB X2405 นางสาว รังสิน++</t>
  </si>
  <si>
    <t>H445</t>
  </si>
  <si>
    <t>K. Santi Prichavongwaikul</t>
  </si>
  <si>
    <t>7% ต่ออายุโดเมน : babyrockstar.shop = 1 ปี 1000+vat</t>
  </si>
  <si>
    <t>ที่อยู่ไม่ครบ</t>
  </si>
  <si>
    <t>santi@onpa.co.th</t>
  </si>
  <si>
    <t>HS22031680</t>
  </si>
  <si>
    <t>3dr.co.th</t>
  </si>
  <si>
    <t>From X5609 MS. WANIDA WA++</t>
  </si>
  <si>
    <t>Z29405264</t>
  </si>
  <si>
    <t>บริษัท ที ดี อาร์ ควอลิตี้ รีเสิร์ช จำกัด</t>
  </si>
  <si>
    <t>0105557032818</t>
  </si>
  <si>
    <t>80 ซอยรามคำแหง 24 แยก 5 พูนทรัพย์สิน แขวงหัวหมาก เขตบางกะปิ กรุงเทพมหานคร 10240</t>
  </si>
  <si>
    <t xml:space="preserve">3% ต่ออายุบริการ WebHosting Plan S + โดเมน 3dr.co.th = 1 ปี = 1800+800=2600+vat </t>
  </si>
  <si>
    <t xml:space="preserve">
คุณวนิดา วาดีเจริญ</t>
  </si>
  <si>
    <t>0979469997</t>
  </si>
  <si>
    <t>3dr.qualityr@gmail.com</t>
  </si>
  <si>
    <t>HS22031681</t>
  </si>
  <si>
    <t>betteryousleep-thailand.com</t>
  </si>
  <si>
    <t>From SCB X3073 บริษัท เซ็น ท++</t>
  </si>
  <si>
    <t>Z89377237</t>
  </si>
  <si>
    <t>บริษัท เซ็น ทู เดอะ มูน จำกัด</t>
  </si>
  <si>
    <t>0105563156400</t>
  </si>
  <si>
    <t>553/324 หมู่บ้าน สราญสิริ ประชาอุทิศ-สุขสวัสดิ์ ถนนประชาอุทิศ แขวงทุ่งครุ เขตทุ่งครุ กรุงเทพมหานคร 10140</t>
  </si>
  <si>
    <t>7% จดโดเมน betteryousleep-thailand.com ระยะเวลา 1 ปี 310 + Vat</t>
  </si>
  <si>
    <t>jkobrattanasuk@gmail.com</t>
  </si>
  <si>
    <t>HS22031682</t>
  </si>
  <si>
    <t>selphyl-th.com</t>
  </si>
  <si>
    <t>From X3813 DERMA LINK CO++</t>
  </si>
  <si>
    <t>Z19163198</t>
  </si>
  <si>
    <t>บริษัท เดอร์มาลิงค์ จำกัด</t>
  </si>
  <si>
    <t>0105554065944</t>
  </si>
  <si>
    <t xml:space="preserve">89 ห้องเลขที่ 804 ชั้น 8 อาคารเอไอเอ แคปปิตอล เซ็นเตอร์ ถนนรัชดาภิเษก แขวงดินแดง เขตดินแดง กรุงเทพมหานคร 10400 </t>
  </si>
  <si>
    <t>7% ต่ออายุ WH-M (3800) + ต่ออายุโดเมน selphyl-th.com (320) + Vat</t>
  </si>
  <si>
    <t>Dermalink Thailand</t>
  </si>
  <si>
    <t>0224817401
0858185653</t>
  </si>
  <si>
    <t>dermalinkthailand@gmail.com</t>
  </si>
  <si>
    <t>HS22031683</t>
  </si>
  <si>
    <t>ncwre8.org</t>
  </si>
  <si>
    <t>12/3/2022</t>
  </si>
  <si>
    <t xml:space="preserve">บริษัท เอ็กซ์วาย คอร์ปอเรชั่น จำกัด       </t>
  </si>
  <si>
    <t xml:space="preserve">0735563007433  </t>
  </si>
  <si>
    <t>7% ต่ออายุ Alpha SSL : ncwre8.org 1200</t>
  </si>
  <si>
    <t>RE2203052</t>
  </si>
  <si>
    <t>IN2203044
IN2203045</t>
  </si>
  <si>
    <t>ค่าบริการทำอันดับในGoogle.co.th Top 5 ยอด 25 % เมื่อติด TOP  5 kw :1.รับร่างสัญญา
-------------
ค่าบริการทำอันดับในGoogle.co.th Top 5 ยอด 25 % เมื่อติด TOP  5 kw :1.ปรึกษากฎหมาย</t>
  </si>
  <si>
    <t xml:space="preserve">คุุณเชษ  </t>
  </si>
  <si>
    <t xml:space="preserve">sirataslegal@gmail.com   </t>
  </si>
  <si>
    <t>HS22031685</t>
  </si>
  <si>
    <t>150.95.81.6</t>
  </si>
  <si>
    <t>From TTB X5501 MRS WANNA TIE++</t>
  </si>
  <si>
    <t>Z53416897</t>
  </si>
  <si>
    <t>มูลนิธิภาษาศาสตร์ประยุกต์</t>
  </si>
  <si>
    <t>0993000203241</t>
  </si>
  <si>
    <t>เลขที่ 118/34 หมู่ที่ 7 ตำบลสันปูเลย อำเภอดอยสะเก็ด จังหวัดเชียงใหม่ 50220</t>
  </si>
  <si>
    <t xml:space="preserve">7% ต่ออายุบริการ PrivateHosting 2GB-P1 IP 150.95.81.6 = 1 ปี 12000+vat </t>
  </si>
  <si>
    <t>fal.web.mooc@gmail.com</t>
  </si>
  <si>
    <t>HS22031686</t>
  </si>
  <si>
    <t>123-game.net</t>
  </si>
  <si>
    <t>From KTB X4264 MR.ATTHAPHONG++</t>
  </si>
  <si>
    <t>Z13353565</t>
  </si>
  <si>
    <t xml:space="preserve">K. Pakorn Lamul        </t>
  </si>
  <si>
    <t>7%ต่ออายุโดเมน : 123-game.net = 1 ปี 370</t>
  </si>
  <si>
    <t>Mr.4coustic@gmail.com</t>
  </si>
  <si>
    <t>HS22031687</t>
  </si>
  <si>
    <t>วิโรจน์คอมพิวเตอร์.com</t>
  </si>
  <si>
    <t>From X0406 VIROTCOMPUTER++</t>
  </si>
  <si>
    <t>Z24507887</t>
  </si>
  <si>
    <t xml:space="preserve">K. Virote Inthachote   </t>
  </si>
  <si>
    <t>7% ต่ออายุ วิโรจน์คอมพิวเตอร์.com 1 ปี 320</t>
  </si>
  <si>
    <t xml:space="preserve">	teent3k@gmail.com</t>
  </si>
  <si>
    <t>HS22031688</t>
  </si>
  <si>
    <t>balloonartdecor.com + balloonartex.com</t>
  </si>
  <si>
    <t>From SCB X2918 น.ส. ช่อผกา ร++</t>
  </si>
  <si>
    <t xml:space="preserve">K. Porlaklitch Leelasathitkoon       </t>
  </si>
  <si>
    <t>7% ต่ออายุโดเมน balloonartdecor.com +balloonartex.com = 1 ปี 320x2=640</t>
  </si>
  <si>
    <t>pk.lee.ta@gmail.com</t>
  </si>
  <si>
    <t>HS22031689</t>
  </si>
  <si>
    <t>mu-dicky.com</t>
  </si>
  <si>
    <t>From KTB X2110 MR.SIRISAK CH++</t>
  </si>
  <si>
    <t>Z99165800</t>
  </si>
  <si>
    <t xml:space="preserve">คุณ ศิริศักดิ์ เจริญสาริกิจ      </t>
  </si>
  <si>
    <t>7%จดโดเมน : mu-dicky.com = 1 ปี 310</t>
  </si>
  <si>
    <t>sirisakball29z@gmail.com</t>
  </si>
  <si>
    <t>HS22031690</t>
  </si>
  <si>
    <t>kuntaifarm.com</t>
  </si>
  <si>
    <t>Internet/Mobile BAAC</t>
  </si>
  <si>
    <t>From BAAC X2011 คุณไทฟาร์ม โด++</t>
  </si>
  <si>
    <t>Z80146487</t>
  </si>
  <si>
    <t>K. Teerapong Chaipo</t>
  </si>
  <si>
    <t>7% ค่าบริการต่ออายุ WebHosting Plan M + โดเมน kuntaifarm.com ระยะเวลา 1 ปีค่ะ ค่าบริการ 3800+320 = 4120+vat</t>
  </si>
  <si>
    <t>kuntaifarm@gmail.com</t>
  </si>
  <si>
    <t>HS22031691</t>
  </si>
  <si>
    <t>futaba-eg.co.th</t>
  </si>
  <si>
    <t>From SCB X8962 บริษัท ฟูตาบะ++</t>
  </si>
  <si>
    <t>Z62425701</t>
  </si>
  <si>
    <t xml:space="preserve">บริษัท  ฟูตาบะ เอ็นจิเนียริ่ง (ไทยแลนด์) จำกัด     </t>
  </si>
  <si>
    <t xml:space="preserve">0115544004101  </t>
  </si>
  <si>
    <t>3% ต่ออายุบริการ Email1-1GB + โดเมน futaba-eg.co.th (ND) = 1 ปี 1800</t>
  </si>
  <si>
    <t>0892035705</t>
  </si>
  <si>
    <t>futabaeg@truemail.co.th</t>
  </si>
  <si>
    <t>HS22031692</t>
  </si>
  <si>
    <t>lillmail.com</t>
  </si>
  <si>
    <t>From X7306 MS. PORLAKLIT++</t>
  </si>
  <si>
    <t>7%ต่ออายุโดเมน : lillmail.com = 1 ปี 320</t>
  </si>
  <si>
    <t>HS22031693</t>
  </si>
  <si>
    <t>monsterthink.com</t>
  </si>
  <si>
    <t>From TTB X3726 MISS SUPANSA ++</t>
  </si>
  <si>
    <t>Z61238530</t>
  </si>
  <si>
    <t xml:space="preserve">บริษัท มอนสเตอร์ติ๊งค์ จำกัด     </t>
  </si>
  <si>
    <t xml:space="preserve">0105558042396  </t>
  </si>
  <si>
    <t>7%ต่ออายุโดเมน : monsterthink.com = 1 ปี 320</t>
  </si>
  <si>
    <t>ชำระขาด 18.4 บาท /sale ตามเงินอยู่คับ // ชำระแล้ว</t>
  </si>
  <si>
    <t xml:space="preserve">	supunsa_th@hotmail.com</t>
  </si>
  <si>
    <t>HS22031694</t>
  </si>
  <si>
    <t>halklean.com</t>
  </si>
  <si>
    <t>From X6088 APPLE STAR CO++</t>
  </si>
  <si>
    <t>Z68034251</t>
  </si>
  <si>
    <t xml:space="preserve">บริษัท แอปเปิ้ล สตาร์ จำกัด   </t>
  </si>
  <si>
    <t>0105557168787</t>
  </si>
  <si>
    <t>7%จดโดเมน : halklean.com = 1 ปี 310</t>
  </si>
  <si>
    <t>murcielago@me.com</t>
  </si>
  <si>
    <t>RE2203053</t>
  </si>
  <si>
    <t>carcement.com</t>
  </si>
  <si>
    <t>From X6069 MR. ANAWAT RU++</t>
  </si>
  <si>
    <t>IN2203014</t>
  </si>
  <si>
    <t>rank303</t>
  </si>
  <si>
    <t>คุณอนวัช รุ่งเรือง</t>
  </si>
  <si>
    <t>เลขที่ 318/4ม 18  ต. บางพึ่ง  อ.พระประแดง  จ.สมุทราปราการ  10130</t>
  </si>
  <si>
    <t>ค่าบริการรักษาอันดับในGoogle.co.th TOP 5 ยอด 50 %  รักษาเดือนที่ 4-6  kw :1.คอนกรีตราคาถูก</t>
  </si>
  <si>
    <t xml:space="preserve">083-080-0131 คุณกอฟ(คนทำเว็บ) // 
090-002-2505 คุณอนวัช รุ่งเรื่อง(เจ้าของเว็บ) </t>
  </si>
  <si>
    <t xml:space="preserve">carcement2018@gmail.com,
bird0901985@gmail.com    </t>
  </si>
  <si>
    <t>HS22031696</t>
  </si>
  <si>
    <t>ac-tennis.com</t>
  </si>
  <si>
    <t>From X1578 STOMS TECHNO++</t>
  </si>
  <si>
    <t>21837</t>
  </si>
  <si>
    <t>ห้างหุ้นส่วนจำกัด สตอมส์ เทคโนโลยี</t>
  </si>
  <si>
    <t xml:space="preserve">0903552001231  </t>
  </si>
  <si>
    <t xml:space="preserve">เลขที่ 32/1 ถนนราษฎร์อุทิศ ซอย 7 ตำบลหาดใหญ่ อำเภอหาดใหญ่ จังหวัดสงขลา 90110        </t>
  </si>
  <si>
    <t>7% ต่ออายุโดเมน ac-tennis.com 1 ปี 480</t>
  </si>
  <si>
    <t>domain.stoms@gmail.com</t>
  </si>
  <si>
    <t>HS22031697</t>
  </si>
  <si>
    <t>index.co.th , portal.index.co.th</t>
  </si>
  <si>
    <t>From X1957 BUNDIT VIJIT++</t>
  </si>
  <si>
    <t>Z91798724</t>
  </si>
  <si>
    <t xml:space="preserve">	บริษัทวิชชวลซอฟท์ โซลูชั่น จำกัด</t>
  </si>
  <si>
    <t>0105546117434</t>
  </si>
  <si>
    <t>เลขที่ 529/9 ตรอก/ซอย ลาดพร้าว 126 (กรัณฑ์พร) ตำบล/แขวง พลับพลา อำเภอ/เขต วังทองหลาง จังหวัด กรุงเทพมหานคร 10310</t>
  </si>
  <si>
    <t>3% จด AlphaSSL: index.co.th , portal.index.co.th 1ปี 1200+1200</t>
  </si>
  <si>
    <t>0814405599</t>
  </si>
  <si>
    <t>bunditt.v@gmail.com</t>
  </si>
  <si>
    <t>HS22031698</t>
  </si>
  <si>
    <t xml:space="preserve">ไอดินรถหกล้อรับจ้าง.com </t>
  </si>
  <si>
    <t>From X5068 RATTANAPRATHU++</t>
  </si>
  <si>
    <t xml:space="preserve"> Z92452851 </t>
  </si>
  <si>
    <t xml:space="preserve">คุณ กัลยาณี โครตภูเขียว </t>
  </si>
  <si>
    <t>126 หมู่ 18 ตำบลกวางโจน อำเภอภูเขียว จังหวัดชัยภูมิ 36110</t>
  </si>
  <si>
    <t xml:space="preserve">เปิดแพ็คเกจ Shopup Easy 1 ปี 1000 บาท + จดโดเมน ไอดินรถหกล้อรับจ้าง.com 1 ปี 310 บาท (ลด 10 บาท จากราคาเต็ม 320 บาท/ปี)+ ค่าบริการออกแบบ one page 2000 บาท (ลด 500 จาก 2,500 บาท)+ vat7% </t>
  </si>
  <si>
    <t>kanlayanee2531@gmail.com</t>
  </si>
  <si>
    <t>HS22031699</t>
  </si>
  <si>
    <t>lucky3deyebrow.com</t>
  </si>
  <si>
    <t>From X3514 MS.SASIRAPHA ++</t>
  </si>
  <si>
    <t>Z55274893</t>
  </si>
  <si>
    <t xml:space="preserve">คุณ ศศิรภา ปวรลักษณ์    </t>
  </si>
  <si>
    <t>7% ต่ออายุบริการWH-S + lucky3deyebrow.com 1ปี 1800+320</t>
  </si>
  <si>
    <t>0877135788</t>
  </si>
  <si>
    <t>Spavornlak@gmail.com</t>
  </si>
  <si>
    <t>HS22031700</t>
  </si>
  <si>
    <t>เก่งนอกบ้าน.com</t>
  </si>
  <si>
    <t>From X6914 MR. PICHES KA++</t>
  </si>
  <si>
    <t>Z54074761</t>
  </si>
  <si>
    <t>บริษัท แคสซิฟาย ริช จำกัด</t>
  </si>
  <si>
    <t>0105559161372</t>
  </si>
  <si>
    <t>6/191 ซอยโกสุมรวมใจ 43 แขวงดอนเมือง เขตดอนเมือง กรุงเทพมหานคร 10210</t>
  </si>
  <si>
    <t>7% ต่ออายุ โดเมน เก่งนอกบ้าน.com 1 ปี = 320 + vat</t>
  </si>
  <si>
    <t>meditation_6hr@hotmail.com</t>
  </si>
  <si>
    <t>HS22031701</t>
  </si>
  <si>
    <t>thprdb@gmail.com</t>
  </si>
  <si>
    <t>From X9016 MR. NATTHANA ++</t>
  </si>
  <si>
    <t>H2552</t>
  </si>
  <si>
    <t>K. Natthana Rangwallay</t>
  </si>
  <si>
    <t>7% เติมเงิน : Thprdb@gmail.com = 935</t>
  </si>
  <si>
    <t>Thprdb@gmail.com</t>
  </si>
  <si>
    <t>HS22031702</t>
  </si>
  <si>
    <t>thementorkoreasurgery.com</t>
  </si>
  <si>
    <t>7%จดโดเมน : thementorkoreasurgery.com = 1 ปี 310</t>
  </si>
  <si>
    <t>HS22031703</t>
  </si>
  <si>
    <t>thaietnurse.com</t>
  </si>
  <si>
    <t>From SCB X6996 นาย ธนโชติ อำ++</t>
  </si>
  <si>
    <t>Z66075553</t>
  </si>
  <si>
    <t xml:space="preserve">K. Kanvara Siriphong        </t>
  </si>
  <si>
    <t>7%ต่ออายุโดเมน : thaietnurse.com = 1 ปี 320</t>
  </si>
  <si>
    <t>thanachot@igenco.co.th</t>
  </si>
  <si>
    <t>HS22031704</t>
  </si>
  <si>
    <t>suvarnabhumisuite.com</t>
  </si>
  <si>
    <t>From KTB X3207 MR.PARON DOWR++</t>
  </si>
  <si>
    <t>Z75433959</t>
  </si>
  <si>
    <t xml:space="preserve">บริษัท สุวรรณภูมิสวีท จำกัด      </t>
  </si>
  <si>
    <t xml:space="preserve">0115551004642 </t>
  </si>
  <si>
    <t>7%ต่ออายุโดเมน : suvarnabhumisuite.com = 1 ปี 320</t>
  </si>
  <si>
    <t xml:space="preserve">        it.suvarnabhumisuite@gmail.com</t>
  </si>
  <si>
    <t>HS22031821</t>
  </si>
  <si>
    <t>dpluscrm.com</t>
  </si>
  <si>
    <t>From SMART BBL X2749 DPLUS INTERTR++</t>
  </si>
  <si>
    <t>Z51676138</t>
  </si>
  <si>
    <t>บริษัท ดีพลัส อินเตอร์เทรด จำกัด</t>
  </si>
  <si>
    <t>0105553146967</t>
  </si>
  <si>
    <t>123/20-22 ถนนนนทรี แขวงช่องนนทรี เขตยานนาวา กรุงเทพมหานคร 10120</t>
  </si>
  <si>
    <t>2% ย้ายพร้อมต่ออายุโดเมน dpluscrm.com ระยะเวลา 1 ปี : 288+va</t>
  </si>
  <si>
    <t>หน้าเปย์แจ้งหัก 2%</t>
  </si>
  <si>
    <t>Ekkasit Charoenthanyaboon</t>
  </si>
  <si>
    <t>022944848
0929978339</t>
  </si>
  <si>
    <t>dpl-software@dplusonline.net</t>
  </si>
  <si>
    <t>HS22031822</t>
  </si>
  <si>
    <t>neotechthai.com</t>
  </si>
  <si>
    <t>From SMART TTB X1737</t>
  </si>
  <si>
    <t>Z33208541</t>
  </si>
  <si>
    <t>คุณ ณัฐพร ธรรมสรางกูร</t>
  </si>
  <si>
    <t>7% ต่ออายุโดเมน neotechthai.com ระยะเวลา 1 ปี : 320+vat</t>
  </si>
  <si>
    <t>natthaporn@monetize.co.th</t>
  </si>
  <si>
    <t>HS22031823</t>
  </si>
  <si>
    <t>scenescape.co.th</t>
  </si>
  <si>
    <t>From SMART SCB X8272 ARTRUS CO.,LT++</t>
  </si>
  <si>
    <t>Z74514317</t>
  </si>
  <si>
    <t>บริษัท อาร์ทรัส จำกัด</t>
  </si>
  <si>
    <t>0125554012093</t>
  </si>
  <si>
    <t>75/14 หมู่ที่ 6 ตำบลบางวัว อำเภอบางปะกง จังหวัดฉะเชิงเทรา 24180</t>
  </si>
  <si>
    <t>7% ค่าบริการต่ออายุโดเมน scenescape.co.th ระยะเวลา 1 ปีค่ะ ค่าบริการ 800+vat</t>
  </si>
  <si>
    <t>finance@artrus.co.th</t>
  </si>
  <si>
    <t>HS22031824</t>
  </si>
  <si>
    <t>pomdee.com</t>
  </si>
  <si>
    <t>Z20189732</t>
  </si>
  <si>
    <t>บริษัท ฟลอรา ซีเค จำกัด</t>
  </si>
  <si>
    <t>105/26 หมู่ 19 ถนนพุทธมณฑลสาย 2 แขวงศาลาธรรมสพน์ เขตทวีวัฒนา กรุงเทพมหานคร 10170</t>
  </si>
  <si>
    <t>3% ย้ายและต่ออายุโดเมนเข้า z.com โดเมน pomdee.com ระยะเวลา 1 ปี ( 288 + VAT = 308.16 ) + ต่ออายุบริการ Alpha SSL Wildcard: *.pomdee.com ระยะเวลา 1 ปี (4500 + VAT</t>
  </si>
  <si>
    <t>Daisuke Ida</t>
  </si>
  <si>
    <t>026626821
0815675036</t>
  </si>
  <si>
    <t>aor_marketing@flora-ck.com</t>
  </si>
  <si>
    <t>From CIMBT X5864 บริษัท ทูซีทู++</t>
  </si>
  <si>
    <t>HS22031825</t>
  </si>
  <si>
    <t>pamuta.co.th</t>
  </si>
  <si>
    <t>From BAY X6655 SIRIPHITCHA++</t>
  </si>
  <si>
    <t>Z68078176</t>
  </si>
  <si>
    <t>บริษัท ปามุทา เอสเอส โปรดักส์แอนด์ซัพพลาย จำกัด</t>
  </si>
  <si>
    <t>0115559004676</t>
  </si>
  <si>
    <t>123/19 หมู่ที่ 3 ตำบลบางเพรียง อำเภอบางบ่อ จังหวัดสมุทรปราการ 10560</t>
  </si>
  <si>
    <t xml:space="preserve">7% เปิดบริการ Web hosting plan s = 1800-50%=900 + pamuta.co.th ระยะเวลา 1 ปี 640 +  Vat </t>
  </si>
  <si>
    <t>เปลี่ยนจากนามบุคคลเป็นบริษัท // ชำระขาด 46.80 บาท // ชำระแล้ว</t>
  </si>
  <si>
    <t xml:space="preserve">
Namphon keiwnoi</t>
  </si>
  <si>
    <t>021019691
0836663687</t>
  </si>
  <si>
    <t>Cso_pamuta@hotmail.com</t>
  </si>
  <si>
    <t>HS22031826รอ</t>
  </si>
  <si>
    <t>poyka21@gmail.com</t>
  </si>
  <si>
    <t>From X2865 BUDDYMONEY CO++</t>
  </si>
  <si>
    <t>Z75154298</t>
  </si>
  <si>
    <t>บริษัท บัดดี้มันนี่ จำกัด</t>
  </si>
  <si>
    <t>0105559144133</t>
  </si>
  <si>
    <t>5/80 ถนนบรมราชชนนี แขวงอรุณอมรินทร์ เขตบางกอกน้อย กรุงเทพมหานคร 10700</t>
  </si>
  <si>
    <t>3% Private Hosting Plesk Window2019 Plan P6 : 3 ปี = 132,000*3=396,000-79200=316,800 + Private Hosting Additional Disk 500 GB = 18,000*3=54,000 + Private Hosting Auto Backup = 1,200*3=3600 ส่วนลดจากสัญญาบริการเดิม 40,443 // Alpha Wildcard SSL โดเมน : *.buddymoney.net 2 ปี = 8100 + vat</t>
  </si>
  <si>
    <t>อ้างอิงสัญญาบริการเดิม HS19111348, HS20091973 // HS19111348
บริการ 3 ปี
Private Hosting = 34,560 บาท
Disk 200 GB = 28,800 บาท
Auto Backup = 3,600 บาท
รวมก่อน vat = 66,960 บาท เฉลี่ยเดือนละ 66,960 / 36 = 1,860 บาท
คืนสัญญา 10 เดือน = 18,600 บาท
HS20091973
ไม่สามารถบอกจำนวนปีได้ เพราะเป็นการอัพแพลน โดยอิงวันหมดอายุของสัญญาหลักตัว Private Hosting
อัพแพลนจาก P1 เป็น P4 จำนวน 1 ครั้ง = 78,635 บาท เฉลี่ยเดือนละ 78,635 / 36 = 2,184.31
คืนสัญญา 10 เดือน = 21,843 บาท
ดังนั้นส่วนลดของสัญญาเดิม รวมกันทั้งสองใบเสร็จ คือ 40,443 บาท</t>
  </si>
  <si>
    <t>chumnumphorn iampipak</t>
  </si>
  <si>
    <t>0838465115</t>
  </si>
  <si>
    <t>HS22031827</t>
  </si>
  <si>
    <t>hec.or.th</t>
  </si>
  <si>
    <t>From SCB X5949 นางสาว ปวีณา ++</t>
  </si>
  <si>
    <t>7% ค่าบริการต่ออายุโดเมนม hec.or.th ระยะเวลา 1 ปีค่ะ ค่าบริการ 800+vat</t>
  </si>
  <si>
    <t>ชำระขาด 56 บาท // ชำระแล้ว</t>
  </si>
  <si>
    <t>HS22031828</t>
  </si>
  <si>
    <t>maleenashop.com</t>
  </si>
  <si>
    <t>From X3190 UM WORK BROAD++</t>
  </si>
  <si>
    <t>Z80362394</t>
  </si>
  <si>
    <t>บริษัท ยูเอ็ม เวิร์ค บรอดคาสท์ จำกัด</t>
  </si>
  <si>
    <t>0105556083397</t>
  </si>
  <si>
    <t>17 ซอยสุคนธสวัสดิ์ 17 แขวงลาดพร้าว เขตลาดพร้าว กรุงเทพมหานคร 10230</t>
  </si>
  <si>
    <t xml:space="preserve">7% Renew Domain : maleenashop.com 1ปี 320 +vat </t>
  </si>
  <si>
    <t>ummtvshop@gmail.com</t>
  </si>
  <si>
    <t>RE2203054</t>
  </si>
  <si>
    <t>tfrs9consulting.com</t>
  </si>
  <si>
    <t>From X2644 ACTUARIAL BUS++</t>
  </si>
  <si>
    <t>IN2203041</t>
  </si>
  <si>
    <t>rank1213</t>
  </si>
  <si>
    <t>บริษัท แอคชัวเรียล บิสซิเนส โซลูชั่น จำกัด</t>
  </si>
  <si>
    <t>0105559078599</t>
  </si>
  <si>
    <t>เลขที่ 350 ถ.รัชดาภิเษก(ท่าพระ-ตากสิน)
แขวงดาวคะนอง เขตธนบุรี กรุงเทพ 10600</t>
  </si>
  <si>
    <t>ค่าบริการทำอันดับในGoogle.co.th TOP 5 ยอด 25 % เมื่อติด TOP 10  kw :1.คำนวณผลประโยชน์พนักงาน</t>
  </si>
  <si>
    <t xml:space="preserve">คุณภัทรวดี บุตรแก้ว     </t>
  </si>
  <si>
    <t xml:space="preserve">062-541-9823 </t>
  </si>
  <si>
    <t xml:space="preserve">phattarawadee@actuarialbiz.com,
jiratchaya@actuarialbiz.com </t>
  </si>
  <si>
    <t>HS22031830</t>
  </si>
  <si>
    <t>earnmember.com</t>
  </si>
  <si>
    <t>From X4607 MS. CHARATSAN++</t>
  </si>
  <si>
    <t>Z95087501</t>
  </si>
  <si>
    <t>บริษัท ธนูลักษณ์ จำกัด (มหาชน)</t>
  </si>
  <si>
    <t>0107537001358</t>
  </si>
  <si>
    <t>129/1 ถนนช่องนนทรี แขวงช่องนนทรี เขตยานนาวา กรุงเทพมหานคร 10120</t>
  </si>
  <si>
    <t>7% Renew Domain : earnmember.com 1ปี 320 +vat</t>
  </si>
  <si>
    <t>montree_le@thanulux.com</t>
  </si>
  <si>
    <t>HS22031831</t>
  </si>
  <si>
    <t>บริการส่งดอกไม้.net(xn--12car6c1a0cjb7d6a2cwa0tybv.net)</t>
  </si>
  <si>
    <t>From X4906 ADVANCED IDEA++</t>
  </si>
  <si>
    <t xml:space="preserve">44010 </t>
  </si>
  <si>
    <t>ห้างหุ้นส่วนจำกัด แอดวานซ์ ไอเดีย เมคคาทรอนิกส์</t>
  </si>
  <si>
    <t>0503557003723</t>
  </si>
  <si>
    <t>221/60 หมู่ที่ 6 ตำบลสันโป่ง อำเภอแม่ริม จังหวัดเชียงใหม่ 50180</t>
  </si>
  <si>
    <t>3% ค่าบริการต่ออายุโดเน .net 2 ปี ชื่อละ 1 ปี ราคา 595 + 595 +Vat= 1237.60 บาท ครับ ร้านดอกไม้ไทย.net(xn--12c1bkf6bhb6fxb2mb6ch.net) บริการส่งดอกไม้.net(xn--12car6c1a0cjb7d6a2cwa0tybv.net)</t>
  </si>
  <si>
    <t>Samuttapon Ounjanum</t>
  </si>
  <si>
    <t>โทร. 080-471-6952</t>
  </si>
  <si>
    <t>deff1977@hotmail.com</t>
  </si>
  <si>
    <t>HS22031832</t>
  </si>
  <si>
    <t>tot-econference.com / totidc.net / totonline.net</t>
  </si>
  <si>
    <t>From KTB X0985 MR.PHOOMSAN B++</t>
  </si>
  <si>
    <t>Z29326880</t>
  </si>
  <si>
    <t>บริษัท โทรคมนาคมแห่งชาติ จำกัด (มหาชน) (สาขา 00001)</t>
  </si>
  <si>
    <t>0107564000014</t>
  </si>
  <si>
    <t xml:space="preserve">เลขที่ 89/2 ถนน แจ้งวัฒนะ แขวง ทุ่งสองห้อง เขต หลักสี่ จังหวัด กรุงเทพมหานคร 10210 </t>
  </si>
  <si>
    <t>3% ค่าบริการต่ออายุ tot-econference.com / totidc.net / totonline.net ชื่อล่ะ 1 ปีค่ะ ค่าบริการ 320+370+370 = 1060+vat</t>
  </si>
  <si>
    <t>Apikul Thovara</t>
  </si>
  <si>
    <t>21599575
849433288</t>
  </si>
  <si>
    <t xml:space="preserve">ส่งมาที่ apikul@totbb.net และ cc แก่ phoomsan@totbb.net </t>
  </si>
  <si>
    <t xml:space="preserve">HS22031827-เงินเพิ่ม
</t>
  </si>
  <si>
    <t>From X4642 MR. SATTAWAT ++</t>
  </si>
  <si>
    <t>HS22031864</t>
  </si>
  <si>
    <t>thaibond.co.th</t>
  </si>
  <si>
    <t>From X1018 THAI BOND (TH++</t>
  </si>
  <si>
    <t>Z69110759</t>
  </si>
  <si>
    <t>บริษัท ไทยบอนด์ (ไทยแลนด์) จำกัด</t>
  </si>
  <si>
    <t>0105556005248</t>
  </si>
  <si>
    <t>9/67 ซอยศรีนครินทร์ 46/1(ปราโมทย์) แขวงหนองบอน เขตประเวศ กรุงเทพมหานคร 10250</t>
  </si>
  <si>
    <t>3% ต่ออายุ Email2-2GB : thaibond.co.th ระยะเวลา 1 ปี :1800+vat</t>
  </si>
  <si>
    <t>Jacky Jacky</t>
  </si>
  <si>
    <t>062-4493625</t>
  </si>
  <si>
    <t>jacky@thaibond.co.th</t>
  </si>
  <si>
    <t xml:space="preserve">HS22032097-เงินเพิ่ม </t>
  </si>
  <si>
    <t>From X3193 LUCIA NUENG S++</t>
  </si>
  <si>
    <t>ส่วนที่ขาดของยอด HS22022354</t>
  </si>
  <si>
    <t>HS22031825เงินเพิ่ม</t>
  </si>
  <si>
    <t>เปลี่ยนจากนามบุคคลเป็นบริษัท // ชำระขาด 46.80 บาท // ชำระแล้ว // ชำระขาด = HS22031825</t>
  </si>
  <si>
    <t>HS22031833</t>
  </si>
  <si>
    <t>ascriptwork.com</t>
  </si>
  <si>
    <t>From X4514 MR. PATTAWEE ++</t>
  </si>
  <si>
    <t>Z14570622</t>
  </si>
  <si>
    <t>K. Pattawee Nakkarin</t>
  </si>
  <si>
    <t>77/618 ซอย 63 หมู่บ้านภัสสร, แขวงออเงิน เขตสายไหม กรุงเทพมหานคร 10220</t>
  </si>
  <si>
    <t xml:space="preserve">7% Renew Web Hosting Plan S + Domain : ascriptwork.com 1ปี 1800+ 320 +vat </t>
  </si>
  <si>
    <t>aek.ioa@gmail.com</t>
  </si>
  <si>
    <t>HS22031834</t>
  </si>
  <si>
    <t>loxleyorbit.co.th</t>
  </si>
  <si>
    <t>From X5879 SOPA SATIRAM++</t>
  </si>
  <si>
    <t>บริษัท ล็อกซเล่ย์ ออบิท จำกัด (มหาชน)</t>
  </si>
  <si>
    <t xml:space="preserve">102/99 ถนนณ ระนอง แขวงคลองเตย เขตคลองเตย กรุงเทพมหานคร 10110 </t>
  </si>
  <si>
    <t>3% ต่ออายุโดเมน loxleyorbit.co.th ระยะเวลา 1ปี = 800 + vat</t>
  </si>
  <si>
    <t>Saran Ophaswongse</t>
  </si>
  <si>
    <t>6622497810</t>
  </si>
  <si>
    <t>HS22031835</t>
  </si>
  <si>
    <t>tensorbrick.biz , tensorbrick.com</t>
  </si>
  <si>
    <t>From X5674 SAJJA POOKP++</t>
  </si>
  <si>
    <t>Z68991364</t>
  </si>
  <si>
    <t>บริษัท เทนเซอร์บริค เทคโนโลยี จำกัด</t>
  </si>
  <si>
    <t>0105564081071</t>
  </si>
  <si>
    <t xml:space="preserve">225 ซอย สุขุมวิท 62 แขวงพระโขนงใต้ เขตพระโขนง กรุงเทพมหานคร 10260 </t>
  </si>
  <si>
    <t xml:space="preserve">7% Renew Domain : tensorbrick.biz , tensorbrick.com 1 ปี 550 +320 +vat </t>
  </si>
  <si>
    <t>sjpookpan@hotmail.com</t>
  </si>
  <si>
    <t>HS22031836</t>
  </si>
  <si>
    <t>krispykreme.co.th</t>
  </si>
  <si>
    <t>TTB 0295 Cheque No. 78561152</t>
  </si>
  <si>
    <t>Z96136348</t>
  </si>
  <si>
    <t>บริษัท เคดีเอ็น จำกัด</t>
  </si>
  <si>
    <t>0105552099663</t>
  </si>
  <si>
    <t>191/84 ชั้น 11 อาคารซีทีไอ ทาวเวอร์ ถนนรัชดาภิเษก แขวงคลองเตย เขตคลองเตย กรุงเทพมหานคร 10110</t>
  </si>
  <si>
    <t xml:space="preserve">3% ต่ออายุ WebHosting Plan S + Domain : krispykreme.co.th (ND) ระยะเวลา 1 ปี : 1800+800 = 2600+vat </t>
  </si>
  <si>
    <t xml:space="preserve">
ณัฐดนัย ศรีสุขคำ</t>
  </si>
  <si>
    <t>*02-4024545</t>
  </si>
  <si>
    <t>itteam@krispykreme.co.th</t>
  </si>
  <si>
    <t>25/3</t>
  </si>
  <si>
    <t>RE2203055</t>
  </si>
  <si>
    <t>richedevelopment.com/</t>
  </si>
  <si>
    <t>SCB 0237 Cheque No. 00622135</t>
  </si>
  <si>
    <t>IN2203027</t>
  </si>
  <si>
    <t>rank1118</t>
  </si>
  <si>
    <t xml:space="preserve">บริษัท โปรคอนแอนด์ซิสเท็ม จำกัด  </t>
  </si>
  <si>
    <t>0105550092891</t>
  </si>
  <si>
    <t>เลขที่ 456/18  ถ.พุทธบูชา36 แขวงบางมด เขตทุ่งครุ กทม.10140</t>
  </si>
  <si>
    <t>ค่าบริการทำอันดับในGoogle.co.th TOP 10 ยอด 100 % เมื่อเริ่มดำเนินการ  kw :1.บ้านพุทธบูชา 36</t>
  </si>
  <si>
    <t xml:space="preserve">คุณอร    </t>
  </si>
  <si>
    <t>081-772-6799</t>
  </si>
  <si>
    <t>oon.lm2904@gmail.com</t>
  </si>
  <si>
    <t>HS22031838</t>
  </si>
  <si>
    <t>chachi-design.com</t>
  </si>
  <si>
    <t>From BBL X3438</t>
  </si>
  <si>
    <t>Z96671354</t>
  </si>
  <si>
    <t>K. Caryl Brill</t>
  </si>
  <si>
    <t xml:space="preserve">7% ต่ออายุ WebHosting Plan S + Domain : chachi-design.com ระยะเวลา 1 ปี : 1800+320= 2120+vat </t>
  </si>
  <si>
    <t>bambou-marketing@bambou-limited.com</t>
  </si>
  <si>
    <t>HS22031839</t>
  </si>
  <si>
    <t>tss-design.com</t>
  </si>
  <si>
    <t>From X6254 SAHAPON CHOOM++</t>
  </si>
  <si>
    <t>Z77492083</t>
  </si>
  <si>
    <t>คุณ ปรียาฉัตร ชุมสาย ณ อยุธยา</t>
  </si>
  <si>
    <t>59/186 หมู่ 16 ตำบลบางแก้ว อำเภอบางพลี จังหวัดสมุทรปราการ 10540</t>
  </si>
  <si>
    <t>7% ต่ออายุโดเมน tss-design.com 1ปี = 320+vat</t>
  </si>
  <si>
    <t>ลูกค้าคนเดียวกัน // ชำระขาด 22.40 บาท // ชำระแล้ว</t>
  </si>
  <si>
    <t>preeyachat.c@tss-design.com</t>
  </si>
  <si>
    <t>HS22031840</t>
  </si>
  <si>
    <t>7% ต่ออายุบริการอย่าละ 1ปี ดังนี้ : WebHosting Plan S = 1800 // โดเมน fairnessguard.com = 320 // vat</t>
  </si>
  <si>
    <t>HS22031841</t>
  </si>
  <si>
    <t>rosecargo.net</t>
  </si>
  <si>
    <t>From SCB X4513 นางสาว แสงตะว++</t>
  </si>
  <si>
    <t>Z71135881</t>
  </si>
  <si>
    <t>คุณ เชาวลิต ชุมภัย</t>
  </si>
  <si>
    <t xml:space="preserve">7% ต่ออายุ rosecargo.net ระยะเวลา 1 ปี 370 + Vat </t>
  </si>
  <si>
    <t>6305001403@rumail.ru.ac.th</t>
  </si>
  <si>
    <t>HS22031842</t>
  </si>
  <si>
    <t>agripromart.com</t>
  </si>
  <si>
    <t>From X1115 DOUBLE M TECH++</t>
  </si>
  <si>
    <t>Z25634435</t>
  </si>
  <si>
    <t>บริษัท ดับเบิล เอ็ม เทคโนโลยี แมเนจเม้นท์ จำกัด</t>
  </si>
  <si>
    <t>0105546030207</t>
  </si>
  <si>
    <t>62/40 ซอยรัชดาภิเษก 16 ถนนรัชดาภิเษก แขวงวัดท่าพระ เขตบางกอกใหญ่ กรุงเทพมหานคร 10600</t>
  </si>
  <si>
    <t>3% ต่ออายุ WebHosting M 3ปี (3800*3=11400 ลด20% = 9120) + ต่ออายุโดเมน agripromart.com 1ปี (320) = 9120+320+vat</t>
  </si>
  <si>
    <t>3 Years/1 Year</t>
  </si>
  <si>
    <t>Apirak Chiangcharoen</t>
  </si>
  <si>
    <t>028764994
0840884638</t>
  </si>
  <si>
    <t>info@doublemtech.com</t>
  </si>
  <si>
    <t>HS22031843</t>
  </si>
  <si>
    <t xml:space="preserve">torahardware.com </t>
  </si>
  <si>
    <t>From X4209 MR. CHALERM S++</t>
  </si>
  <si>
    <t xml:space="preserve">Z90442065 </t>
  </si>
  <si>
    <t xml:space="preserve">บริษัท ซี ที เดคคอร์ จำกัด </t>
  </si>
  <si>
    <t>0105552059211</t>
  </si>
  <si>
    <t>15 ซอยเทียนทะเล 26 แยก 2 ถนนบางขุนเทียน-ชายทะเล 
แขวงท่าข้าม เขตบางขุนเทียน กรุงเทพมหานคร 10150</t>
  </si>
  <si>
    <t>ต่ออายุ Shopup แพ็คเกจ Business 2แถม1ปี = 7980 บาท (ลด 3990 จาก 11970 บาท)
+ ต่อโดเมน torahardware.com 3 ปี = 960 บาท (320 บาท/ปี) + vat7%</t>
  </si>
  <si>
    <t xml:space="preserve">คุณแขก </t>
  </si>
  <si>
    <t xml:space="preserve">084-5507074 </t>
  </si>
  <si>
    <t xml:space="preserve">tora-shopee@hotmail.com , homecenter2011@hotmail.com   </t>
  </si>
  <si>
    <t>HS22031844</t>
  </si>
  <si>
    <t>pc-diamond.com</t>
  </si>
  <si>
    <t>From X5664 TWENTY NINE T++</t>
  </si>
  <si>
    <t>Z56383589</t>
  </si>
  <si>
    <t>บริษัท ทเวนตี้ไนน์ เทค จำกัด</t>
  </si>
  <si>
    <t xml:space="preserve">0105562200561 </t>
  </si>
  <si>
    <t>63/2214 ซอยราษฎร์พัฒนา 5 แขวงสะพานสูง เขตสะพานสูง กรุงเทพมหานคร 10240</t>
  </si>
  <si>
    <t>3% ต่ออายุบริการ อย่างละ 1ปี ดังนี้ : WebHosting Plan M : pc-diamond.com = 3,800 // Static IP Address 1,200 // vat</t>
  </si>
  <si>
    <t>ชำระเกิน 49.50 บาท // เอาเข้าระบบ</t>
  </si>
  <si>
    <t>preeda kaweewathit</t>
  </si>
  <si>
    <t>0989285056</t>
  </si>
  <si>
    <t>reptiproasia@gmail.com</t>
  </si>
  <si>
    <t>HS22031845</t>
  </si>
  <si>
    <t>mylabscale.com</t>
  </si>
  <si>
    <t>From SCB X5930 นาง วันทนี หล++</t>
  </si>
  <si>
    <t>Z24454375</t>
  </si>
  <si>
    <t>บริษัท มาย แล็บ สเกล จำกัด</t>
  </si>
  <si>
    <t>0105553095327</t>
  </si>
  <si>
    <t>999/71 หมู่ที่ 1 ตำบลสุรนารี อำเภอเมืองนครราชสีมา จังหวัดนครราชสีมา 30000</t>
  </si>
  <si>
    <t>3% Renew Web Hosting Plan M + Domain : mylabscale.com 1 ปี 3800 + 320 +vat</t>
  </si>
  <si>
    <t>&gt; ตามที่ได้ลูกค้าได้ชำระค่าบริการ 7% Renew Web Hosting Plan M + Domain :
&gt; mylabscale.com 1 ปี 3800 + 320  (รวมยอดก่อนvat 4120) ยอดเงิน 4,408.40 บาท
&gt;   ชำระผ่าน kbank เมื่อ  14 มี.ค.2565  นั้น
&gt; ซึ่งลูกค้าประสงค์ขอหักภาษี ณ ที่จ่ายย้อนหลัง 3%
&gt; ดังนั้น ยอดบริการ(ก่อนvat 4120) รวมหัก3%=4284.8 บาท ลูกค้าชำระเข้ามา
&gt; 4,408.40 บาท
&gt; ยอดเงินที่สามารถขอคืนได้ 123.6 บาท</t>
  </si>
  <si>
    <t>ko0878718915@gmail.com</t>
  </si>
  <si>
    <t>HS22031846</t>
  </si>
  <si>
    <t>technicalnetwork.co.th</t>
  </si>
  <si>
    <t>From X2394 MR. ANNUS TUL++</t>
  </si>
  <si>
    <t>Z72001954</t>
  </si>
  <si>
    <t>ห้างหุ้นส่วนจำกัด เทคนิคอล เน็ตเวิร์ค</t>
  </si>
  <si>
    <t>0963564000137</t>
  </si>
  <si>
    <t>24 ซอยจิตรปฏิมา ถนนภูผาภักดี ตำบลบางนาค อำเภอเมืองนราธิวาส จังหวัดนราธิวาส 96000</t>
  </si>
  <si>
    <t>7% ต่ออายุโดเมน technicalnetwork.co.th ระยะเวลา 1ปี = 800+vat</t>
  </si>
  <si>
    <t>technicalnetwork.ser@gmail.com</t>
  </si>
  <si>
    <t>HS22031847</t>
  </si>
  <si>
    <t>wichai007@gmail.com</t>
  </si>
  <si>
    <t>From X7382 MR. WICHAI RA++</t>
  </si>
  <si>
    <t>H3757</t>
  </si>
  <si>
    <t>K. Wichai Rammaroeng</t>
  </si>
  <si>
    <t>7% ต่ออายุบริการ PrivateHosting Plan P1 : IP 150.95.83.31 ระยะเวลา 6เดือน = 7,000บาท // vat</t>
  </si>
  <si>
    <t>ที่อยู่ไม่ชัดเจน</t>
  </si>
  <si>
    <t>HS22031848</t>
  </si>
  <si>
    <t xml:space="preserve">meath-shop.com </t>
  </si>
  <si>
    <t>Fashion Island Ram Indra Branch</t>
  </si>
  <si>
    <t>Ref Code K0749440</t>
  </si>
  <si>
    <t xml:space="preserve">Z78124222 </t>
  </si>
  <si>
    <t xml:space="preserve">บริษัท มิตซูบิชิ อีเล็คทริค ออโตเมชั่น (ประเทศไทย) จำกัด </t>
  </si>
  <si>
    <t>0105518000714</t>
  </si>
  <si>
    <t xml:space="preserve">111 ซอย สรีไทย 54 เเขวงคันนายาว เขตคันนายาว กรุงเทพมหานคร 10230 </t>
  </si>
  <si>
    <t>ต่ออายุแพ็คเกจ Standard  2แถม1ปี=3980บาท (ลด 1990 จาก 5970 บาท) + ต่ออายุโดเมน meath-shop.com 2ปี=640 บาท(320 บาท/ปี) + หัก 3%</t>
  </si>
  <si>
    <t xml:space="preserve"> คุณเสกสรร </t>
  </si>
  <si>
    <t xml:space="preserve">โทร 087-5639118   </t>
  </si>
  <si>
    <t>Praphasri@meath.co.th , Kittika@meath.co.th</t>
  </si>
  <si>
    <t>HS22031849</t>
  </si>
  <si>
    <t xml:space="preserve">starlightuniform.com </t>
  </si>
  <si>
    <t>From X6200 STARLIGHT UNI++</t>
  </si>
  <si>
    <t xml:space="preserve">Z35248861 </t>
  </si>
  <si>
    <t xml:space="preserve">บริษัท สตาร์ไลท์ ยูนิฟอร์ม จำกัด </t>
  </si>
  <si>
    <t>0105559055092</t>
  </si>
  <si>
    <t>143/385 ถนนบรมราชชนนี แขวงอรุณอมรินทร์ เขตบางกอกน้อย กรุงเทพมหานคร 10700</t>
  </si>
  <si>
    <t>ค่าออกแบบ new template plus งวดที่ 2 = 17,500 บาท + หัก ณ ที่จ่าย 3%</t>
  </si>
  <si>
    <t xml:space="preserve">คุณโอ </t>
  </si>
  <si>
    <t>โทร 097-9232895</t>
  </si>
  <si>
    <t>info@starlightuniform.com , accounting@starlightuniform.com</t>
  </si>
  <si>
    <t>HS22031850</t>
  </si>
  <si>
    <t>spaceinteriors.co.th</t>
  </si>
  <si>
    <t>From X1965 CHALERMKIAT ++</t>
  </si>
  <si>
    <t>Z28188528</t>
  </si>
  <si>
    <t>บริษัท สเปซ อินทีเรียส์ จำกัด</t>
  </si>
  <si>
    <t>0105538008630</t>
  </si>
  <si>
    <t>59/2 ถนนพระราม 9 แขวงห้วยขวาง เขตห้วยขวาง กรุงเทพมหานคร 10320</t>
  </si>
  <si>
    <t>3% Renew WebHosting Plan M : spaceinteriors.co.th 1 ปี 3800 +vat</t>
  </si>
  <si>
    <t>Chalermkiat Suwanprinya</t>
  </si>
  <si>
    <t>026430688
0816593777</t>
  </si>
  <si>
    <t>cafechacha@yahoo.com</t>
  </si>
  <si>
    <t>HS22031851</t>
  </si>
  <si>
    <t>kagth.com</t>
  </si>
  <si>
    <t>From X1827 MR. JAKKRIT S++</t>
  </si>
  <si>
    <t>Z72739249</t>
  </si>
  <si>
    <t>บริษัท คิงออฟแอดเวอร์ไทซิ่งแอนด์กราฟฟิค จำกัด</t>
  </si>
  <si>
    <t>0105550089733</t>
  </si>
  <si>
    <t>204/6-7 ถนนสุรวงศ์ แขวงสี่พระยา เขตบางรัก กรุงเทพมหานคร 10500</t>
  </si>
  <si>
    <t>7% ต่ออายุ WebHosting Plan S + Domain : kagth.com ระยะเวลา 1 ปี : 1800+320= 2120+vat</t>
  </si>
  <si>
    <t>kagth.com@gmail.com</t>
  </si>
  <si>
    <t>RE2203056</t>
  </si>
  <si>
    <t>perennial.co.th</t>
  </si>
  <si>
    <t>From X4301 VERUCH NGAMVI++</t>
  </si>
  <si>
    <t>IN2203063</t>
  </si>
  <si>
    <t>rank55</t>
  </si>
  <si>
    <t>บริษัท เพอเรนเนียลเทรดดิ้ง จำกัด</t>
  </si>
  <si>
    <t xml:space="preserve">0105546000120    </t>
  </si>
  <si>
    <t>เลขที่ 449/14 ตรอกวัดจันทร์ใน ซอยประดู่1 ถนนเจริญกรุง 
แขวงบางโคล่ เขตบางคอแหลม กรุงเทพฯ 10120</t>
  </si>
  <si>
    <t>ค่าบริการรักษาอันดับในGoogle.co.th Top 10 ยอด 50 % รักษาเดือนที่ 1-6   kw : 1.เช่าเครื่องถ่ายเอกสาร</t>
  </si>
  <si>
    <t>*ชำระขาด 72.90 แจ้งลูกค้าแล้วรอชำระเพิ่มค่ะ</t>
  </si>
  <si>
    <t xml:space="preserve">คุณภัทราพร งามวิริยะพงศ์  </t>
  </si>
  <si>
    <t>086-609-5174</t>
  </si>
  <si>
    <t xml:space="preserve">piim.pattraporn@gmail.com   </t>
  </si>
  <si>
    <t>HS22031853</t>
  </si>
  <si>
    <t>singhadecandcon.com</t>
  </si>
  <si>
    <t>From X0547 MS. PEERANUCH++</t>
  </si>
  <si>
    <t>Z47223758</t>
  </si>
  <si>
    <t>บริษัท สิงหา เดคคอร์ แอนด์ คอนสตรัคชั่น จำกัด</t>
  </si>
  <si>
    <t>0115556008484</t>
  </si>
  <si>
    <t>71/263 หมู่ที่ 13 ซอยมหาชัย ถนนบางนา-ตราด กม.10 ตำบลบางพลีใหญ่ อำเภอบางพลี จังหวัดสมุทรปราการ 10540</t>
  </si>
  <si>
    <t>3% ต่ออายุ WebHosting Plan S + Domain : singhadecandcon.com ระยะเวลา 1 ปี : 1800+320=2120+vat</t>
  </si>
  <si>
    <t>Peeranuch Juborirak</t>
  </si>
  <si>
    <t>021707855
0811717060</t>
  </si>
  <si>
    <t>peeranuch.singhadec@gmail.com</t>
  </si>
  <si>
    <t>HS22031854</t>
  </si>
  <si>
    <t>achieva.co.th</t>
  </si>
  <si>
    <t>The Crystal Park Branch</t>
  </si>
  <si>
    <t>Ref Code K0709430</t>
  </si>
  <si>
    <t>H7424</t>
  </si>
  <si>
    <t>บริษัท ปริ้นท์ ไอคิว จำกัด</t>
  </si>
  <si>
    <t>0105562204991</t>
  </si>
  <si>
    <t>4/3 ซอยสุคนธสวัสดิ์ 28 แขวงลาดพร้าว เขตลาดพร้าว กรุงเทพมหานคร 10230</t>
  </si>
  <si>
    <t>7%จดโดเมน : achieva.co.th = 1 ปี 640+vat</t>
  </si>
  <si>
    <t>admin@strek.co.th</t>
  </si>
  <si>
    <t>HS22031855</t>
  </si>
  <si>
    <t>nm-engineering.co.th</t>
  </si>
  <si>
    <t>From X0323 MS. RUNGNAPHA++</t>
  </si>
  <si>
    <t>H6382</t>
  </si>
  <si>
    <t>บริษัท เอ็นแอนด์เอ็ม เอ็นจิเนียริ่ง จำกัด</t>
  </si>
  <si>
    <t>0135557003133</t>
  </si>
  <si>
    <t>217 หมู่ที่ 8 ตำบลลำตาเสา อำเภอวังน้อย จังหวัดพระนครศรีอยุธยา 13170</t>
  </si>
  <si>
    <t>7% ต่ออายุ Email E1Pro-1GB + Domain : nm-engineering.co.th ระยะเวลา 1 ปี : 1500+800=2300+vat</t>
  </si>
  <si>
    <t>rungnapha@nm-engineering.co.th</t>
  </si>
  <si>
    <t>HS22031856,-1</t>
  </si>
  <si>
    <t>sommanee@hybridtech.co.th</t>
  </si>
  <si>
    <t>From X5218 MS. SOMMANEE ++</t>
  </si>
  <si>
    <t>Z97306976</t>
  </si>
  <si>
    <t>บริษัท ไฮบริด เทคโนโลยี จำกัด</t>
  </si>
  <si>
    <t>0105558116969</t>
  </si>
  <si>
    <t>1/61 ซอยรามอินทรา 14 แยก 11/1 ถนนรามอินทรา แขวงท่าแร้ง เขตบางเขน กรุงเทพมหานคร 10220</t>
  </si>
  <si>
    <t>7% เปิดบริการ Email Host E1 Standard 1ปี 1000 - ส่วนลด10% = 900 + VAT</t>
  </si>
  <si>
    <t>ชำระเกิน 37 บาท // ที่เหลือเอาเข้าระบบ</t>
  </si>
  <si>
    <t>HS22031857</t>
  </si>
  <si>
    <t xml:space="preserve">clearwater-bkk.com  </t>
  </si>
  <si>
    <t>From SCB X0116 บริษัท เคลียร++</t>
  </si>
  <si>
    <t xml:space="preserve">S6003072 </t>
  </si>
  <si>
    <t>บริษัท เคลียร์ วอเตอร์ บางกอก จำกัด (สำนักงานใหญ่)</t>
  </si>
  <si>
    <t>0105554079864</t>
  </si>
  <si>
    <t xml:space="preserve">100/163 ซอยรามคำแหง 118 แยก 48-1 แขวงสะพานสูง เขตสะพานสูง จังหวัดกรุงเทพ 10240 </t>
  </si>
  <si>
    <t>ต่ออายุ Shopup แพ็คเกจ Business 1 ปี = 3,990 บาท + ต่ออายุโดเมน clearwater-bkk.com 1 ปี = 480 บาท + หัก ณ ที่จ่าย 3%</t>
  </si>
  <si>
    <t>Wikanda</t>
  </si>
  <si>
    <t>0863392167</t>
  </si>
  <si>
    <t>wikanda.clearwater.bkk@gmail.com , clearwater.bkk@gmail.com</t>
  </si>
  <si>
    <t>HS22031858</t>
  </si>
  <si>
    <t>tcunionagrotech.org</t>
  </si>
  <si>
    <t>From SCB X3852 นางสาว วชิรญา++</t>
  </si>
  <si>
    <t>20242</t>
  </si>
  <si>
    <t>บริษัท ที.ซี. ยูเนียน อโกรเทค จำกัด (สาขา 00001)</t>
  </si>
  <si>
    <t>0105530029557</t>
  </si>
  <si>
    <t>เลขที่ 68 หมู่ที่ 8 ถนน พระราม 2 ตำบล บางกระเจ้า อำเภอ เมืองสมุทรสาคร จังหวัด สมุทรสาคร 74000</t>
  </si>
  <si>
    <t>7% ต่ออายุโดเมน tcunionagrotech.org 1 ปี 595 +vat</t>
  </si>
  <si>
    <t>tca_pur@tcunionagrotech.com</t>
  </si>
  <si>
    <t>HS22031859</t>
  </si>
  <si>
    <t>kitamurahouse.com</t>
  </si>
  <si>
    <t>From X0721 MS. PANATDA K++</t>
  </si>
  <si>
    <t>H7425</t>
  </si>
  <si>
    <t>บริษัท คิตามูระเฮ้าส์ จำกัด</t>
  </si>
  <si>
    <t>0115556025435</t>
  </si>
  <si>
    <t>98/11 โครงการมายด์ ฮอฟฟ์ ถนนร่มเกล้า แขวงคลองสามประเวศ เขตลาดกระบัง กรุงเทพมหานคร 10520</t>
  </si>
  <si>
    <t>7% ต่ออายุโดเมน kitamurahouse.com 1 ปี 480 บาท + vat</t>
  </si>
  <si>
    <t>panatdakitamura@gmail.com</t>
  </si>
  <si>
    <t>HS22031860</t>
  </si>
  <si>
    <t>champbizshop.com</t>
  </si>
  <si>
    <t>From X7689 MR. PITIPONG ++</t>
  </si>
  <si>
    <t>H2647</t>
  </si>
  <si>
    <t>บริษัท ริช พาวเวอร์ ซิสเต็มส์ จำกัด</t>
  </si>
  <si>
    <t>0105561042351</t>
  </si>
  <si>
    <t>59/1 ซอยลาดพร้าว 64 แยก 4 แขวงวังทองหลาง เขตวังทองหลาง กรุงเทพมหานคร 10310</t>
  </si>
  <si>
    <t>7% ต่ออายุโดเมน champbizshop.com 2ปี = 480*2=960 + VAT</t>
  </si>
  <si>
    <t>หน้าเปย์แจ้งว่า ลูกค้าแจ้งว่าขอใบเสร็จที่มีการเซ็นและประทับตราบริษัทด้วยค่ะ มีโทรแจ้งกับฝ่ายบัญชีแล้ว</t>
  </si>
  <si>
    <t>champbiz@hotmail.com</t>
  </si>
  <si>
    <t>RE2203004-CHQ.</t>
  </si>
  <si>
    <t>SCB 0081 Cheque No. 01053131</t>
  </si>
  <si>
    <t>ให้ใบหักกับพี่หนึ่งแล้ว</t>
  </si>
  <si>
    <t>HS22031861</t>
  </si>
  <si>
    <t>globaltools.co.th</t>
  </si>
  <si>
    <t>From X6757 GLOBAL TOOLS ++</t>
  </si>
  <si>
    <t>Z99190024</t>
  </si>
  <si>
    <t>บริษัท โกลบอล ทูลส์ จำกัด</t>
  </si>
  <si>
    <t>0105544095859</t>
  </si>
  <si>
    <t>5/135 ซอยอนามัย ถนนศรีนครินทร์ แขวงพัฒนาการ เขตสวนหลวง กรุงเทพมหานคร 10250</t>
  </si>
  <si>
    <t>3% ต่ออายุบริการอย่างละ 1ปี ดังนี้ : Web Hosting Plan M = 3800บาท // โดเมน globaltools.co.th = 800บาท // vat</t>
  </si>
  <si>
    <t>Chanachon Thongchalaem</t>
  </si>
  <si>
    <t>027043840
0819893872</t>
  </si>
  <si>
    <t>global@globaltools.co.th</t>
  </si>
  <si>
    <t>HS22031862</t>
  </si>
  <si>
    <t>siamalphard.com</t>
  </si>
  <si>
    <t>From X3749 SIAM ALPHARD ++</t>
  </si>
  <si>
    <t>Z28943579</t>
  </si>
  <si>
    <t xml:space="preserve">บริษัท สยามอัลพาร์ด จำกัด </t>
  </si>
  <si>
    <t>0135564001116</t>
  </si>
  <si>
    <t xml:space="preserve">27/26 หมู่ 13 ตำบลคลองสอง อำเภอคลองหลวง จังหวัดปทุมธานี 12120 </t>
  </si>
  <si>
    <r>
      <rPr>
        <sz val="10"/>
        <rFont val="arial,sans,sans-serif"/>
      </rPr>
      <t xml:space="preserve">ต่ออายุ Shopup แพ็คเกจ Business 1 เดือน = 350 บาท + Vat 7%) 
</t>
    </r>
    <r>
      <rPr>
        <b/>
        <sz val="10"/>
        <color rgb="FFFF0000"/>
        <rFont val="arial,sans,sans-serif"/>
      </rPr>
      <t>(*โอนขาด 27 บาท ลูกค้าโอนเพิ่มเรียบร้อย) อยู่ลำดับที่ 576</t>
    </r>
  </si>
  <si>
    <t>(*โอนขาด 27 บาท ลูกค้าโอนเพิ่มเรียบร้อย)
อยู่ลำดับที่ 576</t>
  </si>
  <si>
    <t xml:space="preserve">lapasnun@hotmail.com   </t>
  </si>
  <si>
    <t>HS22031863</t>
  </si>
  <si>
    <t>vlivethai.com</t>
  </si>
  <si>
    <t>Z83909225</t>
  </si>
  <si>
    <t>บริษัท วี ลีฟ อินเตอร์เนชั่นแนล (ไทยแลนด์) จำกัด</t>
  </si>
  <si>
    <t>230 อาคารซี เอส ทาวเวอร์ ชั้นที่ 7 ห้องเลขที่ L ถนนรัชดาภิเษก แขวงห้วยขวาง เขตห้วยขวาง กรุงเทพมหานคร 10310</t>
  </si>
  <si>
    <t>7% จดโดเมน vlivethai.com ระยะเวลา 1 ปี 310 + vat</t>
  </si>
  <si>
    <t>HS22031862 เงินเพิ่ม</t>
  </si>
  <si>
    <t>ส่วนที่ขาดของลำดับที่ 574</t>
  </si>
  <si>
    <t>HS22031865</t>
  </si>
  <si>
    <t>smecoach.co</t>
  </si>
  <si>
    <t>From KTB X9150 MALIWAN DEJAR++</t>
  </si>
  <si>
    <t>Z74750543</t>
  </si>
  <si>
    <t>บริษัท พาสสาจ (ไทยแลนด์) จำกัด</t>
  </si>
  <si>
    <t>0505559003994</t>
  </si>
  <si>
    <t>213/9 ซอยรามคำแหง 112 ถนนรามคำแหง แขวงสะพานสูง เขตสะพานสูง กรุงเทพมหานคร 10240</t>
  </si>
  <si>
    <t xml:space="preserve">7% จดโดเมน smecoach.co ระยะเวลา 1 ปี 400 + Vat </t>
  </si>
  <si>
    <t>passagethailand3564@gmail.com</t>
  </si>
  <si>
    <t>HS22031866</t>
  </si>
  <si>
    <t>wattana.co.th</t>
  </si>
  <si>
    <t>From X6000 WANDEE SIRISU++</t>
  </si>
  <si>
    <t>Z71859044</t>
  </si>
  <si>
    <t>บริษัท วัฒนซิสเท็มเมชั่น จำกัด</t>
  </si>
  <si>
    <t>0205535001901</t>
  </si>
  <si>
    <t>512/15 หมู่ที่ 9 ถนนพัทยากลาง ตำบลหนองปรือ อำเภอบางละมุง จังหวัดชลบุรี 20150</t>
  </si>
  <si>
    <t>7% WebHosting Plan S : wattana.co.th 1Year = 1800 + vat</t>
  </si>
  <si>
    <t>tanee pakdee</t>
  </si>
  <si>
    <t>038421786-7
0817821752</t>
  </si>
  <si>
    <t>wtechservice@gmail.com</t>
  </si>
  <si>
    <t>HS22031867</t>
  </si>
  <si>
    <t>dee4you.com</t>
  </si>
  <si>
    <t>From X4146 HOTEL FLEET C++</t>
  </si>
  <si>
    <t>Z11655268</t>
  </si>
  <si>
    <t>บริษัท โฮเทล ฟลีท การ์ด จำกัด</t>
  </si>
  <si>
    <t>0105559164436</t>
  </si>
  <si>
    <t>1000/53 ซอยสุขุมวิท 55 (ทองหล่อ) แขวงคลองตันเหนือ เขตวัฒนา กรุงเทพมหานคร 10110</t>
  </si>
  <si>
    <t>7%ต่ออายุโดเมน : dee4you.com = 1 ปี = 320 บาท + vat</t>
  </si>
  <si>
    <t>ชำระขาด 22.40 บาท // ชำระแล้ว</t>
  </si>
  <si>
    <t>hotelfleetcard@gmail.com</t>
  </si>
  <si>
    <t>HS22031868</t>
  </si>
  <si>
    <t>.kkmarketplace.shop</t>
  </si>
  <si>
    <t>BBL 0105 Cheque No. 02694133</t>
  </si>
  <si>
    <t>Z71598080</t>
  </si>
  <si>
    <t>บริษัท คังเซน-เคนโก อินเตอร์เนชั่นแนล จำกัด</t>
  </si>
  <si>
    <t>0105538039594</t>
  </si>
  <si>
    <t>2/2 อาคารคังเซนเพลส ถนนหัวหมาก แขวงหัวหมาก เขตบางกะปิ กรุงเทพมหานคร 10240</t>
  </si>
  <si>
    <t>3% ค่าบริการ GlobalSign Organization Wildcard SSL *.kkmarketplace.shop 1 ปี : 4500+vat</t>
  </si>
  <si>
    <t xml:space="preserve">
pasakorn Bunchuycheep</t>
  </si>
  <si>
    <t>023788888
0841048389</t>
  </si>
  <si>
    <t>kangzenfamily@hotmail.com</t>
  </si>
  <si>
    <t>HS22031869</t>
  </si>
  <si>
    <t>GrowGreenDesign.com</t>
  </si>
  <si>
    <t>7% New Domain : GrowGreenDesign.com 1 ปี 310 +vat</t>
  </si>
  <si>
    <t>HS22031870</t>
  </si>
  <si>
    <t>rubyroseclinic.com</t>
  </si>
  <si>
    <t>7% New Domain : rubyroseclinic.com 1 ปี 310 +vat</t>
  </si>
  <si>
    <t>HS22031871</t>
  </si>
  <si>
    <t>powerservicebkk.com</t>
  </si>
  <si>
    <t>7% Renew Domain : powerservicebkk.com 1 ปี 320 +Vat</t>
  </si>
  <si>
    <t xml:space="preserve">RE2203056-เงินเพิ่ม </t>
  </si>
  <si>
    <t>*ชำระเข้ามาเพิ่มจาก RE2203056 ค่ะ</t>
  </si>
  <si>
    <t>HS22031873</t>
  </si>
  <si>
    <t>thaiguidetour.com</t>
  </si>
  <si>
    <t>7% Renew Domain : thaiguidetour.com 1 ปี 320 +Vat</t>
  </si>
  <si>
    <t>HS22031874</t>
  </si>
  <si>
    <t>mor-ok.com</t>
  </si>
  <si>
    <t>7% Renew Domain : mor-ok.com 1 ปี 320 +Vat</t>
  </si>
  <si>
    <t>HS22031875</t>
  </si>
  <si>
    <t>liketourthai.com</t>
  </si>
  <si>
    <t>7% Renew Domain : liketourthai.com 1 ปี 320 +Vat</t>
  </si>
  <si>
    <t>HS22031876</t>
  </si>
  <si>
    <t>bookingtourthai.com</t>
  </si>
  <si>
    <t>7% Renew Domain : bookingtourthai.com 1 ปี 320 +Vat</t>
  </si>
  <si>
    <t>RE2203057</t>
  </si>
  <si>
    <t>lt-carehome.com/</t>
  </si>
  <si>
    <t>From SCB X2039 ห้างหุ้นส่วนจ++</t>
  </si>
  <si>
    <t>IN2203035</t>
  </si>
  <si>
    <t>rank662</t>
  </si>
  <si>
    <t>ห้างหุ้นส่วนจำกัด  สุขสบายเนิร์สซิ่งโฮม</t>
  </si>
  <si>
    <t>0123562002075</t>
  </si>
  <si>
    <t>เลขที่ 72/373 หมู่ที่ 2 ต.บ้านใหม่ อ.ปากเกร็ด จ.นนทบุรี  11120</t>
  </si>
  <si>
    <t>ค่าบริการรักษาอันดับในGoogle.co.th TOP 5 ยอด 50 % รักษาเดือนที่ 1-3  kw : 1.ศูนย์ดูแลผู้สูงอายุ</t>
  </si>
  <si>
    <t xml:space="preserve">คุณแมน     </t>
  </si>
  <si>
    <t xml:space="preserve">084-149-1492 </t>
  </si>
  <si>
    <t xml:space="preserve">genesis.myjesus@gmail.com  </t>
  </si>
  <si>
    <t>RE2203058</t>
  </si>
  <si>
    <t>บริษัท 33 รีมิตแตนซ์ จำกัด</t>
  </si>
  <si>
    <t>From SCB X7322 บริษัท 33 รีม++</t>
  </si>
  <si>
    <t xml:space="preserve">IN2203057 </t>
  </si>
  <si>
    <t xml:space="preserve">SH00313 </t>
  </si>
  <si>
    <t xml:space="preserve">บริษัท 33 รีมิตแตนซ์ จำกัด </t>
  </si>
  <si>
    <t>0105564038591</t>
  </si>
  <si>
    <t>130-132 อาคารสินธร ทาวเวอร์ 1 ชั้นที่ G ห้องเลขที่ 3 ถนนวิทยุ แขวงลุมพินี เขตปทุมวัน กรุงเทพมหานคร 10330</t>
  </si>
  <si>
    <t>การพัฒนาเว็บไซต์ สำหรับบริษัท SmartSwift งวดที่ 1 ชำระ 40% = 48,000 บาท (งวดเต็ม 120,000 บาท) + หัก ณ ที่ จ่าย 3%</t>
  </si>
  <si>
    <t>ชื่อผู้ประสานงาน: เอื้อมพร รถทอง</t>
  </si>
  <si>
    <t xml:space="preserve">เบอร์โทร: 0818137898 </t>
  </si>
  <si>
    <t>uamporn@smartswift33.com</t>
  </si>
  <si>
    <t>HS22031952</t>
  </si>
  <si>
    <t>abactutor.com</t>
  </si>
  <si>
    <t>From X1082 MR.KRITTANAI ++</t>
  </si>
  <si>
    <t>Z67719976</t>
  </si>
  <si>
    <t>K. Krittanai Sukpoonponcharoen</t>
  </si>
  <si>
    <t>17 Soi 6-2 Intersection 1-2, Samaedum, Bankhuntian, Bangkok 10150</t>
  </si>
  <si>
    <t>7% ต่ออายุ WebHosting Plan M 1 ปี 3800 + vat</t>
  </si>
  <si>
    <t>krittanai.s@gmail.com</t>
  </si>
  <si>
    <t>RE2203059</t>
  </si>
  <si>
    <t>From SMART SMBC X9200 NETDESIGN PAR++</t>
  </si>
  <si>
    <t>IN2202096</t>
  </si>
  <si>
    <t>SF216</t>
  </si>
  <si>
    <t>พารากอน</t>
  </si>
  <si>
    <t>HS22031953</t>
  </si>
  <si>
    <t>progresshr.co.th</t>
  </si>
  <si>
    <t>From X5591 บจก.โพรเกรส เ++ DIRECT CREDIT</t>
  </si>
  <si>
    <t>Z13785304</t>
  </si>
  <si>
    <t>บริษัท โพรเกรส เอช อาร์ จำกัด</t>
  </si>
  <si>
    <t>0105547158134</t>
  </si>
  <si>
    <t>1019/15 อาคารธนาคารกสิกรไทย สาขาสนามเป้า ชั้น2-4 ถนนพหลโยธิน แขวงพญาไท เขตพญาไท กรุงเทพมหานคร 10400</t>
  </si>
  <si>
    <t>3% ค่าบริการต่ออายุ Private Plan P5 (72000) + Autoback up (1200) + Disk 200 GB (9600) : progresshr.co.th = 82,800+Vat</t>
  </si>
  <si>
    <t>โดนค่าธรรมเนียม 10 บาท /นนยกเว้นค่าธรรมเนียมครับ</t>
  </si>
  <si>
    <t>ลักคณา ผู้เลื่องลือ</t>
  </si>
  <si>
    <t>0227010708
0621598224</t>
  </si>
  <si>
    <t>lukana.p@progresshr.co.th</t>
  </si>
  <si>
    <t>HS22031954</t>
  </si>
  <si>
    <t>cjmlogistics.com cjmshipping.com</t>
  </si>
  <si>
    <t>From SCB X2020 บริษัท ซี.เจ.++</t>
  </si>
  <si>
    <t>Z34676043</t>
  </si>
  <si>
    <t>บริษัท ซี.เจ.เอ็ม. โลจิสติกส์ จำกัด</t>
  </si>
  <si>
    <t>0105563121380</t>
  </si>
  <si>
    <t>3 ซอยเพชรเกษม 58 แขวงบางด้วน เขตภาษีเจริญ กรุงเทพมหานคร 10160</t>
  </si>
  <si>
    <t>7% WebHosting Plan S : cjmlogistics.com 1Year = 1800 + Email E2Pro-2GB : cjmshipping.com 1Year = 2700 + Domain Renewal : cjmshipping.com 1Year = 320 + vat</t>
  </si>
  <si>
    <t>Chiradej suthitakul</t>
  </si>
  <si>
    <t>0819925524</t>
  </si>
  <si>
    <t>chiradej.suthitakul@gmail.com</t>
  </si>
  <si>
    <t>HS22031955</t>
  </si>
  <si>
    <t>suttichai@stemma.co.th</t>
  </si>
  <si>
    <t>From X4933 MR. SUTTICHAI++</t>
  </si>
  <si>
    <t>6223</t>
  </si>
  <si>
    <t>บริษัท สเต็มมา จำกัด</t>
  </si>
  <si>
    <t>0105555125479</t>
  </si>
  <si>
    <t>120 ซอยนวมินทร์ 86 ถนนนวมินทร์ แขวงรามอินทรา เขตคันนายาว กรุงเทพมหานคร 10230</t>
  </si>
  <si>
    <t>7% ค่าบริการต่ออายุ Thai bombmaail : suttichai@stemma.co.th จำนวน 1 เดือน = 200 + vat</t>
  </si>
  <si>
    <t>HS22031956</t>
  </si>
  <si>
    <t>From X6062 CLEANTECH PRO++</t>
  </si>
  <si>
    <t>HS22031957</t>
  </si>
  <si>
    <t>synxis.arak.rakxawellness.com</t>
  </si>
  <si>
    <t>From X4412 MR. JIRAMET C++</t>
  </si>
  <si>
    <t>Z13320284</t>
  </si>
  <si>
    <t>บริษัท อาร์เอ็กซ์ เวลเนส จำกัด</t>
  </si>
  <si>
    <t>0105558162227</t>
  </si>
  <si>
    <t>345 อาคาร345 สุรวงศ์ ชั้นที่ 8 ถนนสุรวงศ์ แขวงสุริยวงศ์ เขตบางรัก กรุงเทพมหานคร 10500</t>
  </si>
  <si>
    <t>3% ค่าบริการ Alpha SSL โดเมน synxis.arak.rakxawellness.com ลด 10% ระยะเวลา 1 ปีค่ะ ค่าบริการ 1200-10% = 1080+vat</t>
  </si>
  <si>
    <t>จิรเมศร์ โชติชุติชัยศักดิ์</t>
  </si>
  <si>
    <t>022348888
0955192497</t>
  </si>
  <si>
    <t>infotech@mk.co.th</t>
  </si>
  <si>
    <t>HS22031958</t>
  </si>
  <si>
    <t>sboclub99.com</t>
  </si>
  <si>
    <t>From X5752 MR. ATHIWAT W++</t>
  </si>
  <si>
    <t>Z15960937</t>
  </si>
  <si>
    <t>ห้างหุ้นส่วนจำกัด วิรุฬห์พัฒนเดช</t>
  </si>
  <si>
    <t>0503562005119</t>
  </si>
  <si>
    <t>488 หมู่ที่ 4 ซอย17/2 ตำบลหนองจ๊อม อำเภอสันทราย จังหวัดเชียงใหม่ 50210</t>
  </si>
  <si>
    <t>3% ต่ออายุโดเมน sboclub99.com ระยะเวลา 5 ปี 320*5=1,600 +vat</t>
  </si>
  <si>
    <t>อธิวัฒน์ วิรุฬห์พัฒนเดช</t>
  </si>
  <si>
    <t>0992685988
052010390</t>
  </si>
  <si>
    <t>wrpd.company@gmail.com</t>
  </si>
  <si>
    <t>HS22031959</t>
  </si>
  <si>
    <t>ealogisticslink.com</t>
  </si>
  <si>
    <t>From X3890 MRS. SUPRANEE++</t>
  </si>
  <si>
    <t>Z65503873</t>
  </si>
  <si>
    <t>บริษัท อีเอ โลจิสติคส์ ลิงค์ จำกัด</t>
  </si>
  <si>
    <t xml:space="preserve">0105561029923 </t>
  </si>
  <si>
    <t>999 อาคารคลังสินค้า 1 เขตปลอดอากร ท่าอากาศยานสุวรรณภูมิ ห้องเลขที่ 104-107 หมู่ที่ 7 ถนนบางนา-ตราด กม.15 ตำบลราชาเทวะ อำเภอบางพลี จังหวัดสมุทรปราการ 10540</t>
  </si>
  <si>
    <t>7% ค่าบริการต่ออายุ ealogisticslink.com ระยะเวลา 1 ปีค่ะ ค่าบริการ 320+vat</t>
  </si>
  <si>
    <t>supranee@eamechanics.com</t>
  </si>
  <si>
    <t>HS22031960</t>
  </si>
  <si>
    <t>seasiatec.co.th</t>
  </si>
  <si>
    <t>From BBL X5649 KANCHIT KAISI++</t>
  </si>
  <si>
    <t>Z80801416</t>
  </si>
  <si>
    <t>บริษัท เอสอีเอเชียเทค จำกัด</t>
  </si>
  <si>
    <t>0105552023225</t>
  </si>
  <si>
    <t>41 ซอยหมู่บ้านเสรีวิลล่า แยก 1 ถนนศรีนครินทร์ แขวงหนองบอน เขตประเวศ กรุงเทพมหานคร 10250</t>
  </si>
  <si>
    <t xml:space="preserve">3% New Web Hosting Plan S = 1800 -50%=900 + Domain : seasiatec.co.th 1 ปี =  640 +Vat </t>
  </si>
  <si>
    <t>ครรชิต ไกรสิริโภค</t>
  </si>
  <si>
    <t>0812745469</t>
  </si>
  <si>
    <t>kanchit@seasiatec.co.th</t>
  </si>
  <si>
    <t>HS22031961</t>
  </si>
  <si>
    <t>cathkinton.co.th</t>
  </si>
  <si>
    <t>From SCB X4949 นาย วรโชติ วง++</t>
  </si>
  <si>
    <t>Z89079168</t>
  </si>
  <si>
    <t>บริษัท แท็ตเลอร์ จำกัด</t>
  </si>
  <si>
    <t>0105554079937</t>
  </si>
  <si>
    <t>999/9 อาคารดิออฟฟิศเศส แอท เซ็นทรัลเวิลด์ ชั้น 25 ห้องเลขที่ เอ็มแอล 2508 ถนนพระราม 1 แขวงปทุมวัน เขตปทุมวัน กรุงเทพมหานคร 10330</t>
  </si>
  <si>
    <t xml:space="preserve">3% Renew Email Hosting Plan E2 : cathkinton.co.th 1 ปี 1800 +vat </t>
  </si>
  <si>
    <t xml:space="preserve">
พิศิษฐ์ ซึ้งประสิทธิ์</t>
  </si>
  <si>
    <t>0968819599</t>
  </si>
  <si>
    <t>support@tanachira.co.th,ponnatee@tanachira.co.th</t>
  </si>
  <si>
    <t>ที่อยู่ตาม mermaid</t>
  </si>
  <si>
    <t>22/3*25/3*</t>
  </si>
  <si>
    <t>HS22031962</t>
  </si>
  <si>
    <t>smsl.co.th</t>
  </si>
  <si>
    <t>From BBL X1164 MS RUTCHANEE ++</t>
  </si>
  <si>
    <t>49765</t>
  </si>
  <si>
    <t>บริษัท เอส เอ็ม เอส โลจิสติคส์ จำกัด</t>
  </si>
  <si>
    <t>0105549042362</t>
  </si>
  <si>
    <t>116/70 อาคารเอสเอสพี ทาวเวอร์2 ชั้นที่ 19 ถนนณ ระนอง แขวงคลองเตย เขตคลองเตย กรุงเทพมหานคร 10110</t>
  </si>
  <si>
    <t>7% ค่าบริการต่ออายุ smsl.co.th (ND) ระยะเวลา 1 ปีค่ะ ค่าบริการ 800+vat</t>
  </si>
  <si>
    <t>rutchanee@smsc.co.th</t>
  </si>
  <si>
    <t>HS22031963</t>
  </si>
  <si>
    <t>icando-srv.com</t>
  </si>
  <si>
    <t>From X1566 MR. KONGPON I++</t>
  </si>
  <si>
    <t>Z47997394</t>
  </si>
  <si>
    <t>บริษัท ไอแคนดูพลัส จำกัด</t>
  </si>
  <si>
    <t>0105553047284</t>
  </si>
  <si>
    <t>46/199 หมู่ที่ 5 ถนนกาญจนาภิเษก แขวงท่าแร้ง เขตบางเขน กรุงเทพมหานคร 10220</t>
  </si>
  <si>
    <t xml:space="preserve">7% จดโดเมน icando-srv.com ระยะเวลา 1ปี = 310 // vat </t>
  </si>
  <si>
    <t>rathakorn@icandoplus.com</t>
  </si>
  <si>
    <t>HS22031964</t>
  </si>
  <si>
    <t>portal.index.co.th</t>
  </si>
  <si>
    <t>บริษัท วิชชวลซอฟท์ โซลูชั่น จำกัด</t>
  </si>
  <si>
    <t>529/9 ซอยลาดพร้าว126(กรัณฑ์พร) แขวงพลับพลา เขตวังทองหลาง กรุงเทพมหานคร 10310</t>
  </si>
  <si>
    <t>3% ค่าบริการ Alpha SSL portal.index.co.th ระยะเวลา 1 ปีค่ะ ค่าบริการ 1200+vat</t>
  </si>
  <si>
    <t>Bunditt Vijitjongkol</t>
  </si>
  <si>
    <t>HS22031965</t>
  </si>
  <si>
    <t>siam2nite.co.th</t>
  </si>
  <si>
    <t>From SCB X3545 นางสาว กมลชนก++</t>
  </si>
  <si>
    <t>5830141</t>
  </si>
  <si>
    <t>บริษัท สยามทูไนต์ จำกัด</t>
  </si>
  <si>
    <t>0775554000588</t>
  </si>
  <si>
    <t>159/37 อาคารเสริมมิตรทาวเวอร์ ชั้น 23 ห้อง 2301 ถนนสุขุมวิท 21 (อโศก) แขวงคลองเตยเหนือ เขตวัฒนา กรุงเทพมหานคร 10110</t>
  </si>
  <si>
    <t>7% ต่ออายุโดเมน siam2nite.co.th (ND) ระยะเวลา 1 ปี 800 + Vat</t>
  </si>
  <si>
    <t>stefan.wicki@gmail.com</t>
  </si>
  <si>
    <t>HS22031966</t>
  </si>
  <si>
    <t>jhsmr.org</t>
  </si>
  <si>
    <t>From SCB X2091 นางสาว ศรินทร++</t>
  </si>
  <si>
    <t>Z54964883</t>
  </si>
  <si>
    <t>คณะแพทยศาสตร์ มหาวิทยาลัยสงขลานครินทร์</t>
  </si>
  <si>
    <t>0994000580860</t>
  </si>
  <si>
    <t>15 ถนนกาญจนวณิชย์ ตำบลหาดใหญ่ อำเภอหาดใหญ่ จังหวัดสงขลา 90110</t>
  </si>
  <si>
    <t>7% ต่ออายุ WH-M(3800) +IP(1200) + ต่ออายุ jhsmr.org (385) = 5,385 +Vat</t>
  </si>
  <si>
    <t>mpattama@medicine.psu.ac.th</t>
  </si>
  <si>
    <t>HS22031967</t>
  </si>
  <si>
    <t>general-freight.com</t>
  </si>
  <si>
    <t>From SCB X2204 บริษัท เจเนอร++</t>
  </si>
  <si>
    <t>Z60511906</t>
  </si>
  <si>
    <t>บริษัท เจเนอรัล เฟรท จำกัด</t>
  </si>
  <si>
    <t>0105551024406</t>
  </si>
  <si>
    <t>601/1 ซอยพระรามที่ 2 ซอย 43 ถนนพระราม 2 แขวงบางมด เขตจอมทอง กรุงเทพมหานคร 10150</t>
  </si>
  <si>
    <t>3% ค่าบริการต่ออายุ Email Plan E4 + general-freight.com (ND) ระยะเวลา 1 ปีค่ะ ค่าบริการ 3200+480 = 3680+vat</t>
  </si>
  <si>
    <t>Ying Ying</t>
  </si>
  <si>
    <t>0832975885</t>
  </si>
  <si>
    <t>sales@general-freight.com</t>
  </si>
  <si>
    <t>HS22031968</t>
  </si>
  <si>
    <t>taneena@wisetarget.net</t>
  </si>
  <si>
    <t>From TTB X8717 WISE TARGET C++</t>
  </si>
  <si>
    <t>Z49016764</t>
  </si>
  <si>
    <t>บริษัท ไว้ส์ทาร์เก็ต จำกัด</t>
  </si>
  <si>
    <t>0105552103288</t>
  </si>
  <si>
    <t>309 ซอยอ่อนนุช 46 ถนนสุขุมวิท 77 แขวงสวนหลวง เขตสวนหลวง กรุงเทพมหานคร 10250</t>
  </si>
  <si>
    <t>3% ค่าบริการต่ออายุ VPS 8GB/4Core : IP 150.95.27.66 -6Months : taneena@wisetarget.net ค่าบริการ 11160+vat</t>
  </si>
  <si>
    <t>ทนีนา กอเจริญเกียรติ</t>
  </si>
  <si>
    <t>022460117
0863228886</t>
  </si>
  <si>
    <t>HS22031969</t>
  </si>
  <si>
    <t>lpf.co.th</t>
  </si>
  <si>
    <t>From X8838 L P F MEAT FR++</t>
  </si>
  <si>
    <t>Z52131443</t>
  </si>
  <si>
    <t>บริษัท แอล พี เอฟ มีท โฟรเซน จำกัด</t>
  </si>
  <si>
    <t>0905559005268</t>
  </si>
  <si>
    <t>239 หมู่ที่ 6 ตำบลกำแพงเพชร อำเภอรัตภูมิ จังหวัดสงขลา 90180</t>
  </si>
  <si>
    <t>3% ต่ออายุ WebHosting Plan M : lpf.co.th ระยะเวลา 2 ปี ลด 10% : 3800*2=7600+-760= 6840+vat</t>
  </si>
  <si>
    <t xml:space="preserve">
Visit Kantapong</t>
  </si>
  <si>
    <t>0950505111</t>
  </si>
  <si>
    <t>lpfmf01@gmail.com</t>
  </si>
  <si>
    <t>HS22031970</t>
  </si>
  <si>
    <t>axm.co.th</t>
  </si>
  <si>
    <t>From BBL X7448 YODYING XUMSA++</t>
  </si>
  <si>
    <t>Z32132517</t>
  </si>
  <si>
    <t>บริษัท เอเอ็มอี เทคโนโลยี จำกัด (มหาชน) (สำนักงานใหญ่)</t>
  </si>
  <si>
    <t>0107558000288</t>
  </si>
  <si>
    <t>เลขที่ 121/58 อาคาร อาร์เอส ทาวเวอร์ ชั้น 16 แขวงดินแดง เขตดินแดง กรุงเทพมหานคร 10400</t>
  </si>
  <si>
    <t>7% ต่ออายุโดเมน axm.co.th 1 ปี 800 บาท + vat</t>
  </si>
  <si>
    <t>admin@getcools.com</t>
  </si>
  <si>
    <t>HS22031971</t>
  </si>
  <si>
    <t>digitalmktsiamcity.com , ndc61.com , isuzusiamcity.com (ND)</t>
  </si>
  <si>
    <t>From BBL X2548 LALIDA LAWWAI++</t>
  </si>
  <si>
    <t>H3342</t>
  </si>
  <si>
    <t>บริษัท อีซูซุสยามซิตี้ จำกัด (สำนักงานใหญ่)</t>
  </si>
  <si>
    <t>0105535156433</t>
  </si>
  <si>
    <t>เลขที่ 2 ซอย ลาดพร้าว 21 แขวง จอมพล เขต จตุจักร จังหวัด กรุงเทพมหานคร 10900</t>
  </si>
  <si>
    <t>3% ต่ออายุโดเมนชื่อละ 1ปี ดังนี้ : digitalmktsiamcity.com = 320บาท , ndc61.com = 320บาท, isuzusiamcity.com (ND) = 480บาท</t>
  </si>
  <si>
    <t>ชำระขาด 2.35 บาท // ชำระแล้ว</t>
  </si>
  <si>
    <t>Clinton Shelby</t>
  </si>
  <si>
    <t>02-1342328
0814374381</t>
  </si>
  <si>
    <t>mywork2016.01@gmail.com</t>
  </si>
  <si>
    <t>HS22031972</t>
  </si>
  <si>
    <t>admin@h1bkk.com</t>
  </si>
  <si>
    <t>From X9357 MS.ORNUMA TAN++</t>
  </si>
  <si>
    <t>3% ต่ออายุบริการ Private Hosting Plan P1 : happymom.in.th ระยะเวลา 6 เดือน = 7,000บาท // vat</t>
  </si>
  <si>
    <t xml:space="preserve">
Surapong Tanjaroen</t>
  </si>
  <si>
    <t>HS22031973</t>
  </si>
  <si>
    <t>ar-index.com</t>
  </si>
  <si>
    <t>7% ต่ออายุโดเมน ar-index.com ระยะเวลา 1ปี = 320+vat</t>
  </si>
  <si>
    <t>HS22031974</t>
  </si>
  <si>
    <t>anyone119thailand.com , anyone119th.com , anyone119brand.com</t>
  </si>
  <si>
    <r>
      <rPr>
        <sz val="10"/>
        <rFont val="arial,sans,sans-serif"/>
      </rPr>
      <t xml:space="preserve">7% จดโดเมน anyone119thailand.com , anyone119th.com , </t>
    </r>
    <r>
      <rPr>
        <u/>
        <sz val="10"/>
        <color rgb="FF1155CC"/>
        <rFont val="arial,sans,sans-serif"/>
      </rPr>
      <t>anyone119brand.com</t>
    </r>
    <r>
      <rPr>
        <sz val="10"/>
        <rFont val="arial,sans,sans-serif"/>
      </rPr>
      <t xml:space="preserve"> : 1ปี = 310*3+vat</t>
    </r>
  </si>
  <si>
    <t>HS22031975</t>
  </si>
  <si>
    <t>kaewkarn.com</t>
  </si>
  <si>
    <t>From X7526 MR. Klaewkla ++</t>
  </si>
  <si>
    <t>Z83030079</t>
  </si>
  <si>
    <t>K. Klaewkla Kaewthai</t>
  </si>
  <si>
    <t xml:space="preserve">83/3 Soi Petchakasem 19, Pak Klong, Phasi Charoen, Bangkok 10160 </t>
  </si>
  <si>
    <t>7% ต่ออายุบริการ Web Hosting Plan S1 : kaewkarn.com ระยะเวลา 1ปี = 2000 // vat</t>
  </si>
  <si>
    <t>kaewkarnp@yahoo.com</t>
  </si>
  <si>
    <t>HS22031976</t>
  </si>
  <si>
    <t>padkrapraw.com,padkapraw.com,ผัดกระเพรา.com,ผัดกะเพรา.com</t>
  </si>
  <si>
    <t>From X2075 MR. KRISDA IA++</t>
  </si>
  <si>
    <t>Z15106240</t>
  </si>
  <si>
    <t>ห้างหุ้นส่วนจำกัด 99บิลเลี่ยน</t>
  </si>
  <si>
    <t>0103551019036</t>
  </si>
  <si>
    <t>87/126 หมู่ที่ 7 ตำบลฟ้าฮ่าม อำเภอเมืองเชียงใหม่ จังหวัดเชียงใหม่ 50000</t>
  </si>
  <si>
    <t>3% ต่ออายุ Web Hosting Plan M 1 ปี 3800 บาท + ต่ออายุโดเมน padkrapraw.com 1 ปี 320 บาท + ต่ออายุโดเมน padkapraw.com 1 ปี 320 บาท + ต่ออายุโดเมน ผัดกระเพรา.com 1 ปี 320 บาท + ต่ออายุโดเมน ผัดกะเพรา.com 1 ปี 320 บาท + vat</t>
  </si>
  <si>
    <t>KRISDA IAMWIROJPAISAN</t>
  </si>
  <si>
    <t>022720886
0897566912</t>
  </si>
  <si>
    <t>siam5@live.com</t>
  </si>
  <si>
    <t>HS22031977</t>
  </si>
  <si>
    <t xml:space="preserve">chenghudmfg.co.th </t>
  </si>
  <si>
    <t>BBL 0221 Cheque No. 03855391</t>
  </si>
  <si>
    <t xml:space="preserve">S6011014 </t>
  </si>
  <si>
    <t xml:space="preserve">บริษัท เช็ง ฮวด แมนนูแฟคเจอริ่ง จำกัด (สำนักงานใหญ่) </t>
  </si>
  <si>
    <t>0125533003532</t>
  </si>
  <si>
    <t xml:space="preserve">97/3 หมู่ 7 ถนนตลิ่งชัน-สุพรรณบุรี ตำบลละหาร อำเภอบางบัวทอง จังหวัดนนทบุรี 11110 </t>
  </si>
  <si>
    <t>ต่ออายุ Shopup แพ็คเกจ XL โปรโมชั่น 2 ปีแถม 1 ปี = 6000 บาท (ลด 3,000 จาก 9,000 บาท) + ต่ออายุโดเมน chenghudmfg.co.th 3 ปี = 2400 บาท (800 บาท/ปี) + หัก ณ ที่จ่าย 3%</t>
  </si>
  <si>
    <t xml:space="preserve">ต้นอ้อ </t>
  </si>
  <si>
    <t>โทร.02-925-5555-60 ต่อ 223</t>
  </si>
  <si>
    <t>purchase@chenghudmfg.co.th</t>
  </si>
  <si>
    <t>HS22031978</t>
  </si>
  <si>
    <t>aecmarketinghome.com</t>
  </si>
  <si>
    <t>From X0288 MR. SATAWUT C++</t>
  </si>
  <si>
    <t>Z38476188</t>
  </si>
  <si>
    <t>บริษัท เอ อี ซี มาร์เก็ตติ้ง โฮม จำกัด</t>
  </si>
  <si>
    <t>0105557013163</t>
  </si>
  <si>
    <t>71 ซอยสังคมสงเคราะห์ 26 แขวงลาดพร้าว เขตลาดพร้าว กรุงเทพมหานคร 10230</t>
  </si>
  <si>
    <t>7% ต่ออายุ Private Hosting Plan P1 (IP : 150.95.25.30) 1 ปี 12000 บาท + vat</t>
  </si>
  <si>
    <t>เปลี่ยจากนามบุคคลเป็นบริษัท</t>
  </si>
  <si>
    <t>อภิวัฒน์ แสนเพื่อน</t>
  </si>
  <si>
    <t>0958407683</t>
  </si>
  <si>
    <t>Jozz.work@gmail.com</t>
  </si>
  <si>
    <t>HS22031979</t>
  </si>
  <si>
    <t>oitaseafoods.com</t>
  </si>
  <si>
    <t>From X5354 OITA CO.,LT++</t>
  </si>
  <si>
    <t>Z82118610</t>
  </si>
  <si>
    <t>บริษัท โออิตะ จำกัด</t>
  </si>
  <si>
    <t>0745557002816</t>
  </si>
  <si>
    <t>99/572 หมู่ที่ 1 ตำบลบางน้ำจืด อำเภอเมืองสมุทรสาคร จังหวัดสมุทรสาคร 74000</t>
  </si>
  <si>
    <t>7% ต่ออายุ Web Hosting Plan S 1 ปี 1800 บาท + vat</t>
  </si>
  <si>
    <t>oitafoods@hotmail.com</t>
  </si>
  <si>
    <t>HS22031980</t>
  </si>
  <si>
    <t>wa-tech.co.th</t>
  </si>
  <si>
    <t>From X6733 WA-TECH CONSU++</t>
  </si>
  <si>
    <t>Z16473827</t>
  </si>
  <si>
    <t>บริษัท วา-เทค คอนซัลแทนท์แอนด์เซอร์วิส จำกัด</t>
  </si>
  <si>
    <t>0115564018795</t>
  </si>
  <si>
    <t>189/75 หมู่ที่ 2 ตำบลแพรกษาใหม่ อำเภอเมืองสมุทรปราการ จังหวัดสมุทรปราการ 10280</t>
  </si>
  <si>
    <t>3% เปิดบริการ Email Hosting Plan E2(Pro) ระยะเวลา 1ปี ลด 30% (2,700) = 1890บาท // จดโดเมน wa-tech.co.th ระยะเวลา 1ปี = 640บาท // vat</t>
  </si>
  <si>
    <t>วิมลศรี นุพัด</t>
  </si>
  <si>
    <t>020666044
0855429664</t>
  </si>
  <si>
    <t>wimonsri16@gmail.com</t>
  </si>
  <si>
    <t>HS22031981</t>
  </si>
  <si>
    <t>From X5998 THE FOURTEEN ++</t>
  </si>
  <si>
    <t xml:space="preserve">094-398-2453   </t>
  </si>
  <si>
    <t>lucia14.cosmetics@gmail.com</t>
  </si>
  <si>
    <t>HS22031982</t>
  </si>
  <si>
    <t>autofeedservice.com</t>
  </si>
  <si>
    <t>From SCB X6367 นาย ธัญญวัฒน์++</t>
  </si>
  <si>
    <t>Z36571059</t>
  </si>
  <si>
    <t>K. Thanyawat Muannara</t>
  </si>
  <si>
    <t xml:space="preserve">185/239 Moo 5, Cherngnern, Muang, Prachuap Khiri Khan 21000  </t>
  </si>
  <si>
    <t xml:space="preserve">7% ต่ออายุโดเมน autofeedservice.com ระยะเวลา 5 ปี : 1600+vat </t>
  </si>
  <si>
    <t>autofeedservice@gmail.com</t>
  </si>
  <si>
    <t>HS22031983</t>
  </si>
  <si>
    <t>ultimatesystems.co.th</t>
  </si>
  <si>
    <t>From X3363 MR. SITTIDEJ ++</t>
  </si>
  <si>
    <t>Z29846549</t>
  </si>
  <si>
    <t>บริษัท อัลทิเมท ซีสเท็มส์ จำกัด</t>
  </si>
  <si>
    <t>0105546062737</t>
  </si>
  <si>
    <t>231 ถนนราชวิถี แขวงบางพลัด เขตบางพลัด กรุงเทพมหานคร 10700</t>
  </si>
  <si>
    <t xml:space="preserve">7% ต่ออายุ Web Hosting Plan S1 1 ปี 2000 บาท + ต่ออายุโดเมน ultimatesystems.co.th(ND) 1 ปี 800 บาท + vat </t>
  </si>
  <si>
    <t>sportliners@hotmail.com</t>
  </si>
  <si>
    <t>HS22031984</t>
  </si>
  <si>
    <t>huayai.com</t>
  </si>
  <si>
    <t>From X3043 MS. JARUWAN ++</t>
  </si>
  <si>
    <t>Z25312739</t>
  </si>
  <si>
    <t>บริษัท หัวใหญ่ จำกัด</t>
  </si>
  <si>
    <t>0105555057201</t>
  </si>
  <si>
    <t>99/9 ซอยพหลโยธิน 30 แขวงจันทรเกษม เขตจตุจักร กรุงเทพมหานคร 10900</t>
  </si>
  <si>
    <t>3% ต่ออายุ Email1-1GB = 1000 + Domain : huayai.com (ND) ระยะเวลา 1 ปี = 480+vat</t>
  </si>
  <si>
    <t>Jaruwan</t>
  </si>
  <si>
    <t>0812071435</t>
  </si>
  <si>
    <t>jaruwan_j@huayai.com</t>
  </si>
  <si>
    <t>RE2203063</t>
  </si>
  <si>
    <t>beqclinic.com/</t>
  </si>
  <si>
    <t>From X8506 TRIADS DIGITA++</t>
  </si>
  <si>
    <t>IN2203049</t>
  </si>
  <si>
    <t>rank1236</t>
  </si>
  <si>
    <t>บริษัท ไทรแอดส์ ดิจิทัล โซลูชั่น จำกัด</t>
  </si>
  <si>
    <t>0-4255-31000-02-9</t>
  </si>
  <si>
    <t>582 อาคารพานทอง, อ่อนนุช 17 สุขุมวิท 77 เขตสวนหลวง แขวงสวนหลวง กรุงเทพฯ 10250</t>
  </si>
  <si>
    <t>ค่าบริการทำอันดับในGoogle.co.th TOP 3 ยอด 50 % เมื่อเริ่มดำเนินการ  kw :1.ปลูกผม (อยู่ที่12)</t>
  </si>
  <si>
    <t xml:space="preserve">คุณอภิชัย ศานติเกษม (คุณเล็ก)   </t>
  </si>
  <si>
    <t>084-051-7891</t>
  </si>
  <si>
    <t>apichai.s@triads.co.th</t>
  </si>
  <si>
    <t>HS22031985</t>
  </si>
  <si>
    <t>tmm-trading.com</t>
  </si>
  <si>
    <t>From X0423 TMM TRADING C++</t>
  </si>
  <si>
    <t>7255</t>
  </si>
  <si>
    <t>บริษัท ทีเอ็มเอ็ม เทรดดิ้ง จำกัด</t>
  </si>
  <si>
    <t>0205556013720</t>
  </si>
  <si>
    <t>58/45 หมู่ที่ 1 ตำบลหนองขาม อำเภอศรีราชา จังหวัดชลบุรี 20230</t>
  </si>
  <si>
    <t>7% ต่ออายุโดเมน tmm-trading.com (ND) ระยะเวลา 1 ปี : 480+vat</t>
  </si>
  <si>
    <t>info@tmm-trading.com</t>
  </si>
  <si>
    <t>HS22031986</t>
  </si>
  <si>
    <t>bangkoktreehouse.com</t>
  </si>
  <si>
    <t>From BBL X7658 BANGKOK TREE ++</t>
  </si>
  <si>
    <t>5809034</t>
  </si>
  <si>
    <t>ห้างหุ้นส่วนสามัญบางกอก ทรี</t>
  </si>
  <si>
    <t>0992003563271</t>
  </si>
  <si>
    <t>เลขที่ 60 หมู่ที่ 1 ตำบล บางน้ำผึ้ง อำเภอ พระประแดง จังหวัด สมุทรปราการ 10130</t>
  </si>
  <si>
    <t>7% ต่ออายุโดเมน bangkoktreehouse.com (ND) ระยะเวลา 1 ปี : 480+vat</t>
  </si>
  <si>
    <t>suwannee.ant@gmail.com</t>
  </si>
  <si>
    <t xml:space="preserve">HS22031867-เงินเพิ่ม </t>
  </si>
  <si>
    <t>ชำระขาด = HS22031867</t>
  </si>
  <si>
    <t>HS22031987</t>
  </si>
  <si>
    <t>all-green.co.th</t>
  </si>
  <si>
    <t>From X4618 ALL-GREEN CHE++</t>
  </si>
  <si>
    <t>Z81883701</t>
  </si>
  <si>
    <t>บริษัท ออล-กรีน เคมีคอล จำกัด</t>
  </si>
  <si>
    <t>0105556157391</t>
  </si>
  <si>
    <t>426/28 ถนนกาญจนาภิเษก แขวงดอกไม้ เขตประเวศ กรุงเทพมหานคร 10250</t>
  </si>
  <si>
    <t>3% ต่ออายุ Email4-4GB + Domain : all-green.co.th (ND) ระยะเวลา 1 ปี : 3200+800=4000+vat</t>
  </si>
  <si>
    <t>vaivit klewpatinond</t>
  </si>
  <si>
    <t>0814821182</t>
  </si>
  <si>
    <t>sales.allgreen@gmail.com</t>
  </si>
  <si>
    <t>HS22031988</t>
  </si>
  <si>
    <t>3cxcustomize.com ,telephonystock.com</t>
  </si>
  <si>
    <t>368/74 ถนนวัชรพล แขวงท่าแร้ง เขตบางเขน กรุงเทพมหานคร 10240</t>
  </si>
  <si>
    <t>7% ต่ออายุโดเมน 3cxcustomize.com ,telephonystock.com ระยะเวลา 1 ปี : 640+vat</t>
  </si>
  <si>
    <t>HS22031989</t>
  </si>
  <si>
    <t>PROANT.CO.TH</t>
  </si>
  <si>
    <t>From X7387 MRS. PATTIYA ++</t>
  </si>
  <si>
    <t>Z52929198</t>
  </si>
  <si>
    <t>บริษัท สมาร์ทวัน ดิสทริบิวเตอร์ จำกัด</t>
  </si>
  <si>
    <t>0105550022434</t>
  </si>
  <si>
    <t>126/233 หมู่ที่ 8 แขวงท่าแร้ง เขตบางเขน กรุงเทพมหานคร 10230</t>
  </si>
  <si>
    <t>3% ต่ออายุ WebHosting Plan S + Domain : proant.co.th (ND) ระยะเวลา 1 ปี : 1800+800=2600+vat</t>
  </si>
  <si>
    <t xml:space="preserve">
ภัททิยา ชาญชัยธานนท์</t>
  </si>
  <si>
    <t>029454201
0817012323</t>
  </si>
  <si>
    <t>pattiyach@hotmail.com</t>
  </si>
  <si>
    <t>HS22031990</t>
  </si>
  <si>
    <t>monorigroup.com</t>
  </si>
  <si>
    <t>Z97558091</t>
  </si>
  <si>
    <t xml:space="preserve">0105555080432 </t>
  </si>
  <si>
    <t>1 ซอยโชคชัย 4 ซอย 69 ถนนโชคชัย 4 แขวงลาดพร้าว เขตลาดพร้าว กรุงเทพมหานคร 10230</t>
  </si>
  <si>
    <t>7% ต่ออายุโดเมน monorigroup.com 1 ปี 320 บาท + vat</t>
  </si>
  <si>
    <t>HS22031991</t>
  </si>
  <si>
    <t>irradiance.co.th</t>
  </si>
  <si>
    <t>From SCB X7603 นาย ธนารักษ์ ++</t>
  </si>
  <si>
    <t>Z41122748</t>
  </si>
  <si>
    <t>บริษัท อิเรเดี๊ยน โซล่า จำกัด</t>
  </si>
  <si>
    <t>0125557000029</t>
  </si>
  <si>
    <t>29/11 หมู่ที่ 3 ตำบลนาดี อำเภอเมืองสมุทรสาคร จังหวัดสมุทรสาคร 74000</t>
  </si>
  <si>
    <t>7% เปิดบริการ Alpha SSL Standard www.irradiance.co.th 1 ปี 1200 + VAT</t>
  </si>
  <si>
    <t>service@irradiance.co.th</t>
  </si>
  <si>
    <t>HS22031992</t>
  </si>
  <si>
    <t>panhomesolution.com</t>
  </si>
  <si>
    <t>From X8898 บจก.พาน โฮม โ++ DIRECT CREDIT</t>
  </si>
  <si>
    <t>Z52924244</t>
  </si>
  <si>
    <t>บริษัท พาน โฮม โซลูชั่น จำกัด</t>
  </si>
  <si>
    <t>0105548150846</t>
  </si>
  <si>
    <t>61/282-283 ถนนพระราม 9 แขวงห้วยขวาง เขตห้วยขวาง กรุงเทพมหานคร 10310</t>
  </si>
  <si>
    <t>3% ต่ออายุ Web Host Plan M 1ปี 3800 + ต่ออายุโดเมน panhomesolution.com (ND) 1ปี 480 + VAT</t>
  </si>
  <si>
    <t xml:space="preserve">
คุณพิมพรรณ</t>
  </si>
  <si>
    <t>0970359644</t>
  </si>
  <si>
    <t>sharon_tlc@hotmail.com</t>
  </si>
  <si>
    <t>HS22031971เงินเพิ่ม</t>
  </si>
  <si>
    <t>HS22031993</t>
  </si>
  <si>
    <t>KTB Branch</t>
  </si>
  <si>
    <t>From KTB X7784</t>
  </si>
  <si>
    <t>HS22031994</t>
  </si>
  <si>
    <t>unicorn.co.th</t>
  </si>
  <si>
    <t>From X0324 UNICORN LOGIS++</t>
  </si>
  <si>
    <t>22347</t>
  </si>
  <si>
    <t>บริษัท ยูนิคอร์น โลจิสติกส์ จำกัด</t>
  </si>
  <si>
    <t>0205556009315</t>
  </si>
  <si>
    <t>322/400 หมู่ที่ 8 ตำบลสุรศักดิ์ อำเภอศรีราชา จังหวัดชลบุรี 20110</t>
  </si>
  <si>
    <t>7% ต่ออายุโดเมน unicorn.co.th 1ปี = 800+vat</t>
  </si>
  <si>
    <t xml:space="preserve">Unicornlogistic@hotmail.com </t>
  </si>
  <si>
    <t>HS22031995</t>
  </si>
  <si>
    <t>aphichot@siameseasset.co.th</t>
  </si>
  <si>
    <t>From X8821 MR. APHICHOT ++</t>
  </si>
  <si>
    <t>Z43322054</t>
  </si>
  <si>
    <t>บริษัท เอส สุขุมวิท ๘๗ จำกัด</t>
  </si>
  <si>
    <t>0105559085188</t>
  </si>
  <si>
    <t>1077/48 ถนนพหลโยธิน แขวงพญาไท เขตพญาไท กรุงเทพมหานคร 10400</t>
  </si>
  <si>
    <t>3% เปิดบริการ Email hosting E1 Pro ระยะเวลา 1 ปี 1,350 + Vat</t>
  </si>
  <si>
    <t>HS22031996</t>
  </si>
  <si>
    <t>waaccounting-law.co.th</t>
  </si>
  <si>
    <t>From X0474 WA Accounting++</t>
  </si>
  <si>
    <t>Z98076748</t>
  </si>
  <si>
    <t>บริษัท ดับบลิวเอ การบัญชีและกฎหมาย จำกัด</t>
  </si>
  <si>
    <t>0105563110396</t>
  </si>
  <si>
    <t>84/251 หมู่บ้าน บ้านฟ้าปิยรมณ์ เฟส 12 หมู่ที่ 6 ตำบลบึงคำพร้อย อำเภอลำลูกกา จังหวัดปทุมธานี 12150</t>
  </si>
  <si>
    <t>3% เปิดบริการ Web hosting plan s = 1800-10%=1620 + waaccounting-law.co.th ระยะเวลา 1 ปี = 640 + Vat</t>
  </si>
  <si>
    <t>wassana suwanna</t>
  </si>
  <si>
    <t>0647159162</t>
  </si>
  <si>
    <t>wassana@waaccounting-law.co.th</t>
  </si>
  <si>
    <t>HS22031997</t>
  </si>
  <si>
    <t xml:space="preserve">gtogroup.co.th </t>
  </si>
  <si>
    <t>From X5221 GTO TECHNOLOG++</t>
  </si>
  <si>
    <t>Z11808950</t>
  </si>
  <si>
    <t xml:space="preserve">บริษัท จีทีโอ กรุ๊ป จำกัด  	</t>
  </si>
  <si>
    <t>0105559008175</t>
  </si>
  <si>
    <t>ชั้นที่ 2 เลขที่ 46/159 ถนนนวลจันทร์ แขวงนวลจันทร์ เขตบึงกุ่ม กรุงเทพมหานคร 10230</t>
  </si>
  <si>
    <t xml:space="preserve">รุ่งทิพย์ เเก้วเนตร </t>
  </si>
  <si>
    <t xml:space="preserve"> 098-8324850 </t>
  </si>
  <si>
    <t xml:space="preserve"> rungtipk@gto-thai.com , lek0892060654@hotmail.com  </t>
  </si>
  <si>
    <t>HS22031998</t>
  </si>
  <si>
    <t>adh.co.th</t>
  </si>
  <si>
    <t>From BBL X1005 MR THANAKRICH++</t>
  </si>
  <si>
    <t>Z40446307</t>
  </si>
  <si>
    <t>บริษัท เอ.ดี.เฮ้าส์ จำกัด</t>
  </si>
  <si>
    <t>0205548021379</t>
  </si>
  <si>
    <t>555/1465 หมู่ที่ 12 ตำบลหนองปรือ อำเภอบางละมุง จังหวัดชลบุรี 20150</t>
  </si>
  <si>
    <t>3% ต่ออายุ Email hosting E8Pro = 15000 + adh.co.th(ND) ระยะเวลา 1 ปี = 800 + Vat (</t>
  </si>
  <si>
    <t>086 548 8829</t>
  </si>
  <si>
    <t>adhouse.it@gmail.com</t>
  </si>
  <si>
    <t>HS22031999</t>
  </si>
  <si>
    <t>mgalistlamlukka.com</t>
  </si>
  <si>
    <t>From X0957 KHORRAKHANG C++</t>
  </si>
  <si>
    <t>Z27966134</t>
  </si>
  <si>
    <t>บริษัท ฆอระฆัง จำกัด</t>
  </si>
  <si>
    <t>0105558095465</t>
  </si>
  <si>
    <t>98/38 ซอยสุขาภิบาล 5 ซอย 32 (วัดพรฯ) แขวงออเงิน เขตสายไหม กรุงเทพมหานคร 10220</t>
  </si>
  <si>
    <t>7% จดโดเมน mgalistlamlukka.com ระยะเวลา 1 ปี 310 + Vat</t>
  </si>
  <si>
    <t>athip_korrakang@yahoo.com</t>
  </si>
  <si>
    <t>HS22031393-CHQ</t>
  </si>
  <si>
    <t>phohosp.com</t>
  </si>
  <si>
    <t>BAAC 0444 Cheque No. 47607928</t>
  </si>
  <si>
    <t>0994000500726</t>
  </si>
  <si>
    <t>128 หมู่ 2 ตำบลโพธิ์ประทับช้าง อำเภอโพธิ์ประทับช้าง จังหวัดพิจิตร 66190</t>
  </si>
  <si>
    <t>1% ต่ออายุ Web Host Plan S 1ปี 1800 + ต่ออายุโดเมน phohosp.com 1ปี 320 + VAT</t>
  </si>
  <si>
    <t>โรงพยาบาล โพธิ์ประทับช้าง</t>
  </si>
  <si>
    <t>056689018</t>
  </si>
  <si>
    <t>HS22031713-CHQ</t>
  </si>
  <si>
    <t>SCB 0222 Cheque No. 12570365</t>
  </si>
  <si>
    <t>ลูกค้าได้รับใบเสร็จแล้ว HS22031713-ด.3</t>
  </si>
  <si>
    <t>HS22032002</t>
  </si>
  <si>
    <t>kuveracapitalgroup.com</t>
  </si>
  <si>
    <t>From SCB X0798 บริษัท คูเวร่++</t>
  </si>
  <si>
    <t>45037</t>
  </si>
  <si>
    <t>บริษัท คูเวร่า แคปปิตอล จำกัด</t>
  </si>
  <si>
    <t>0105554033929</t>
  </si>
  <si>
    <t>117/13 อาคารปานจิตต์ทาวเวอร์ ชั้น 10 ซอยสุขุมวิท 55 ถนนสุขุมวิท แขวงคลองตันเหนือ เขตวัฒนา กรุงเทพมหานคร 10110</t>
  </si>
  <si>
    <t>7% ต่ออายุโดเมน: kuveracapitalgroup.com ระยะเวลา 1 ปี = 480+Vat</t>
  </si>
  <si>
    <t>HS22032003</t>
  </si>
  <si>
    <t>winehousebkk.com, revitacarethailand.com, cytocarethailand.com, beautymedicalthailand.com</t>
  </si>
  <si>
    <t>From X0593 MS. PAILIN KO++</t>
  </si>
  <si>
    <t>Z88770823</t>
  </si>
  <si>
    <t>บริษัท บิวตี้ เมดิคอล(ไทยแลนด์) จำกัด</t>
  </si>
  <si>
    <t>0105557185878</t>
  </si>
  <si>
    <t>22 อาคารแรมแบรนดท์ทาวเวอร์ ชั้น 8 ซอยสุขุมวิท 20 แขวงคลองเตย เขตคลองเตย กรุงเทพมหานคร 10110</t>
  </si>
  <si>
    <t>3% ต่ออายุบริการอย่างละ 1ปี ดังนี้ Web Hosting Plan S : winehousebkk.com = 1800บาท , Web Hosting Plan S : revitacarethailand.com = 1800บาท , Web Hosting Plan S : cytocarethailand.com = 1800บาท , Web Hosting Plan S : beautymedicalthailand.com = 1800บาท // vat</t>
  </si>
  <si>
    <t xml:space="preserve">
ไพลิน กรนุ่ม</t>
  </si>
  <si>
    <t>0814440969</t>
  </si>
  <si>
    <t>pailin.konenoom@gmail.com</t>
  </si>
  <si>
    <t>HS22032004</t>
  </si>
  <si>
    <t>liquidlibrarybkk.com</t>
  </si>
  <si>
    <t>Z70925644</t>
  </si>
  <si>
    <t>บริษัท ลิควิด ไลบรารี่ จำกัด</t>
  </si>
  <si>
    <t>0105564057634</t>
  </si>
  <si>
    <t>232 ซอยเพชรเกษม 63/4 แขวงหลักสอง เขตบางแค กรุงเทพมหานคร 10160</t>
  </si>
  <si>
    <t>3% ต่ออายุบริการ Web Hosting Plan S : liquidlibrarybkk.com ระยะเวลา 2ปี (1800*2) ลด 10% = 3240 // vat</t>
  </si>
  <si>
    <t xml:space="preserve">
จีรัณภาวี จันทร์ธนวินท์</t>
  </si>
  <si>
    <t>020525683
0891381975</t>
  </si>
  <si>
    <t>gantawee.siangyen@gmail.com</t>
  </si>
  <si>
    <t>HS22032005</t>
  </si>
  <si>
    <t xml:space="preserve">winwin353.com , twin353.com </t>
  </si>
  <si>
    <t>From X2763 MR. Taweesak ++</t>
  </si>
  <si>
    <t xml:space="preserve">S6003074 </t>
  </si>
  <si>
    <t>ห้างหุ้นส่วนจำกัด ที เอส เอส เอ็น</t>
  </si>
  <si>
    <t>0133549000242</t>
  </si>
  <si>
    <t xml:space="preserve">35 หมู่ 3 ตำบลคูคต อำเภอลำลูกกา จังหวัดปทุมธานี 12130 </t>
  </si>
  <si>
    <t>เว็บที่ 1. ค่าต่ออายุ Shopup แพ็คเกจ S 1 ปี = 400 บาท + ต่ออายุโดเมน winwin353.com 1 ปี = 480 บาท 
เว็บที่ 2. ค่าต่ออายุ Shopup แพ็คเกจ S 1 ปี = 400 บาท + ต่ออายุโดเมน twin353.com 1 ปี = 480 บาท  + Vat 7%</t>
  </si>
  <si>
    <t xml:space="preserve">alek353@hotmail.com   </t>
  </si>
  <si>
    <t>HS22032186</t>
  </si>
  <si>
    <r>
      <rPr>
        <sz val="11"/>
        <color rgb="FF000000"/>
        <rFont val="Calibri, sans-serif"/>
      </rPr>
      <t xml:space="preserve">quality-paper.com , </t>
    </r>
    <r>
      <rPr>
        <u/>
        <sz val="11"/>
        <color rgb="FF1155CC"/>
        <rFont val="Calibri, sans-serif"/>
      </rPr>
      <t>advanceagro.net</t>
    </r>
  </si>
  <si>
    <t>From SMART SCB X1003 DOUBLE A (199++</t>
  </si>
  <si>
    <t>Z69168674</t>
  </si>
  <si>
    <t>บริษัท ดั๊บเบิ้ล เอ (1991) จำกัด (มหาชน)</t>
  </si>
  <si>
    <t>0107537000602</t>
  </si>
  <si>
    <t>1 หมู่ที่ 2 ตำบลท่าตูม อำเภอศรีมหาโพธิ จังหวัดปราจีนบุรี 25140</t>
  </si>
  <si>
    <t xml:space="preserve">3% ย้ายและต่ออายุ quality-paper.com = 288 , advanceagro.net 1 ปี = 333 +vat </t>
  </si>
  <si>
    <t>ธัญธิตา แก้วฝั้น</t>
  </si>
  <si>
    <t>0858351563</t>
  </si>
  <si>
    <t>domain_admin@doublea1991.com</t>
  </si>
  <si>
    <t>HS22032187</t>
  </si>
  <si>
    <t>www.shop.mahanakhonbkk.com ,www.shop.longlaistore.com,www.shop.kingpowerselection.com,other-cafe.com</t>
  </si>
  <si>
    <t>อาคารบางกอกไทยทาวเวอร์ ชั้นที่ 9 เลขที่ 108 ถนนรางน้ำ แขวงถนนพญาไท เขตราชเทวี เขตราชเทวี กรุงเทพมหานคร 10400</t>
  </si>
  <si>
    <t>3% เปิดใหม่ AlphaSSL : www.shop.mahanakhonbkk.com 1 ปี = 1200 บาท + เปิดใหม่ AlphaSSL : www.shop.longlaistore.com 1 ปี = 1200 บาท + เปิดใหม่ AlphaSSL : www.shop.kingpowerselection.com 1 ปี = 1200 บาท</t>
  </si>
  <si>
    <t xml:space="preserve">ชำระเกิน 1154.40 บาท // ยอด จดโดเมน other-cafe.com 4 ปี = 1110 บาทก่อนภาษี ลูกค้าแจ้งขอคืนเงิน เนื่องจากใช้เงินระบบจดโดเมนไปแล้วค่ะ </t>
  </si>
  <si>
    <t>wuttichai tachaboonya</t>
  </si>
  <si>
    <t>0619946353</t>
  </si>
  <si>
    <t>HS22032188</t>
  </si>
  <si>
    <t>150.95.27.172</t>
  </si>
  <si>
    <t>From SMART SCB X8714 COMPANY LIMIT++</t>
  </si>
  <si>
    <t>Z80495590</t>
  </si>
  <si>
    <t>บริษัท เรดเฮ้าส์ ดิจิทัล จำกัด</t>
  </si>
  <si>
    <t>0105558100680</t>
  </si>
  <si>
    <t>56 อาคารญาดา ห้องเลขที่ 708 ชั้นที่ 7 ถนนสีลม แขวงสุริยวงศ์ เขตบางรัก กรุงเทพมหานคร 10500</t>
  </si>
  <si>
    <t>7% PrivateHosting Automatic Backup : IP 150.95.27.172 = 1 ปี 1144+vat</t>
  </si>
  <si>
    <t>Phairote Banluesap</t>
  </si>
  <si>
    <t>022363040
0812676212</t>
  </si>
  <si>
    <t>phairote@oopsnetwork.co.th</t>
  </si>
  <si>
    <t>HS22032189</t>
  </si>
  <si>
    <t>tsplaspack.com</t>
  </si>
  <si>
    <t>From SMART BBL X8228 บมจ. ทีเอส พล++</t>
  </si>
  <si>
    <t>H1322</t>
  </si>
  <si>
    <t>บริษัท ทีเอส พลาสแพค จำกัด (มหาชน)</t>
  </si>
  <si>
    <t>0107560000087</t>
  </si>
  <si>
    <t>29/8 หมู่ที่ 7 ตำบลนาดี อำเภอเมืองสมุทรสาคร จังหวัดสมุทรสาคร 74000</t>
  </si>
  <si>
    <t xml:space="preserve">3% ต่ออายุโดเมน tsplaspack.com 1 ปี 320 บาท + ต่ออายุ Web Hosting Plan S 1 ปี 1800 บาท + ต่ออายุ Email Hosting cPanel Plan E4 1 ปี 6000 บาท + vat </t>
  </si>
  <si>
    <t>นนยกเว้นค่าธรรมเนียมให้ 12 บาท</t>
  </si>
  <si>
    <t>premchai jantakan</t>
  </si>
  <si>
    <t>034440505-7
0927377232</t>
  </si>
  <si>
    <t>premchai-as@hotmail.com</t>
  </si>
  <si>
    <t>HS22032190</t>
  </si>
  <si>
    <t>From SMART KTB X2222 บริษัท หินอ่อ++</t>
  </si>
  <si>
    <t>HS22032191</t>
  </si>
  <si>
    <t>tibc.fti.or.th</t>
  </si>
  <si>
    <t>From SMART KTB X8745 The Federatio++</t>
  </si>
  <si>
    <t>Z91765628</t>
  </si>
  <si>
    <t>สภาอุตสาหกรรมแห่งประเทศไทย (สำนักงานใหญ่)</t>
  </si>
  <si>
    <t>0993000132254</t>
  </si>
  <si>
    <t xml:space="preserve">เลขที่ 2 ถนน นางลิ้นจี่ แขวง ทุ่งมหาเมฆ เขต สาทร จังหวัด กรุงเทพมหานคร 10120	</t>
  </si>
  <si>
    <t>3% ต่ออายุ Wordpress Hosting Plan WP1 1 ปี 2800 + vat</t>
  </si>
  <si>
    <t xml:space="preserve">ที่อยู่ตามเปย์ // หน้าเปย์แจ้งว่า ลูกค้าขอใบกำกับภาษีวันที่ 24 มีนาคม 2565   </t>
  </si>
  <si>
    <t>pairoj chuanchanachau</t>
  </si>
  <si>
    <t>023451075
0830755301</t>
  </si>
  <si>
    <t>ftiadminwebsite@gmail.com</t>
  </si>
  <si>
    <t>HS22032192</t>
  </si>
  <si>
    <t>kithaigroup.com/</t>
  </si>
  <si>
    <t>From SMART TTB X5667</t>
  </si>
  <si>
    <t>IN2203065</t>
  </si>
  <si>
    <t>rank882</t>
  </si>
  <si>
    <t>บริษัท เคไอไทย จำกัด</t>
  </si>
  <si>
    <t>0105560106835</t>
  </si>
  <si>
    <t>เลขที่ 731 อาคารพีเอ็มทาวเวอร์ ชั้นที่ 18 ถนนอโศก-ดินแดง  
แขวงดินแดง  เขตดินแดง  กรุงเทพมหานคร 10400</t>
  </si>
  <si>
    <t xml:space="preserve">ค่าบริการรักษาอันดับในGoogle.co.th TOP 10 ยอด 100 % รักษาเดือนที่ 1-3  kw : 1.รับเหมาแรงงาน </t>
  </si>
  <si>
    <t xml:space="preserve">คุณกิ๊ง </t>
  </si>
  <si>
    <t>02-634-3477 ต่อ 1753</t>
  </si>
  <si>
    <t>pornnapaw@jcco.co.th</t>
  </si>
  <si>
    <t>HS22032193</t>
  </si>
  <si>
    <t>winnergroup.co.th</t>
  </si>
  <si>
    <t>From X7132 บมจ.วินเนอร์ก++ DIRECT CREDIT</t>
  </si>
  <si>
    <t>Z91866478</t>
  </si>
  <si>
    <t>บริษัท วินเนอร์กรุ๊ป เอ็นเตอร์ไพรซ์ จำกัด (มหาชน)</t>
  </si>
  <si>
    <t>0107556000256</t>
  </si>
  <si>
    <t>43 อาคารไทยซีซีทาวเวอร์ ชั้นที่ 21 ห้องเลขที่ 214-219 ถนนสาทรใต้ แขวงยานนาวา เขตสาทร กรุงเทพมหานคร 10120</t>
  </si>
  <si>
    <t>3% ค่าบริการ Alpha WC SSL *.winnergroup.co.th 1 ปี ลด 10% :4500-10% = 4050 +vat</t>
  </si>
  <si>
    <t>ชัยนันท์ ศรีแก้ว</t>
  </si>
  <si>
    <t>026756525</t>
  </si>
  <si>
    <t>it@winnergroup.co.th</t>
  </si>
  <si>
    <t>HS22032194</t>
  </si>
  <si>
    <t>h2technology.co.th</t>
  </si>
  <si>
    <t>From SCB X6258 บริษัท เอชทู ++</t>
  </si>
  <si>
    <t>Z98088730</t>
  </si>
  <si>
    <t>บริษัท เอชทู เทคโนโลยี จำกัด (สำนักงานใหญ่)</t>
  </si>
  <si>
    <t>0125564011197</t>
  </si>
  <si>
    <t>89/294 หมู่ที่ 3 ตำบล บางขุนกอง อำเภอ บางกรวย จังหวัด นนทบุรี 11130</t>
  </si>
  <si>
    <t>3% ค่าบริการต่ออายุโดเมน h2technology.co.th ระยะเวลา 3 ปีคะ ค่าบริการ 800*3 = 2400+vat</t>
  </si>
  <si>
    <t>800*3=2400</t>
  </si>
  <si>
    <t xml:space="preserve">
ศิวพล ธัญญะประเสริฐ</t>
  </si>
  <si>
    <t xml:space="preserve">0995549563
</t>
  </si>
  <si>
    <t>siwapon@gmail.com</t>
  </si>
  <si>
    <t>ลูกค้าให้ออกใบเสร็จในนาม  บริษัท เอชทู เทคโนโลยี จำกัด  เลขที่ 89/294 หมู่ที่ 3 ตำบลบางขุนกอง เขต บางกรวย จังหวัด นนทบุรี        11130 ID 0125564011197**  ลูกค้าเหวี่ยงมากมายคะ 25/3</t>
  </si>
  <si>
    <t>HS22032195</t>
  </si>
  <si>
    <t>trs1999.com</t>
  </si>
  <si>
    <t>From X2678 THAI RUBBER S++</t>
  </si>
  <si>
    <t>Z54228073</t>
  </si>
  <si>
    <t>บริษัท ยางไทยสัตยา (1999) จำกัด</t>
  </si>
  <si>
    <t>0105542054551</t>
  </si>
  <si>
    <t>48,50 ซอยประชาอุทิศ 16 ถนนประชาอุทิศ แขวงราษฎร์บูรณะ เขตราษฎร์บูรณะ กรุงเทพมหานคร 10140</t>
  </si>
  <si>
    <t>3% ต่ออายุ Web hosting plan s : trs1999.com ระยะเวลา 2 ปี 3,240 + Vat</t>
  </si>
  <si>
    <t xml:space="preserve">
สุวรรณ สัตยานุกรม</t>
  </si>
  <si>
    <t>024276433
0813377736</t>
  </si>
  <si>
    <t>satta1999@hotmail.com</t>
  </si>
  <si>
    <t>HS22032196</t>
  </si>
  <si>
    <t>nhltechnic.co.th</t>
  </si>
  <si>
    <t>From BBL X8001 MS ARWEE-ON P++</t>
  </si>
  <si>
    <t>Z72855582</t>
  </si>
  <si>
    <t>บริษัท เอ็นเอชแอล เทคนิค จำกัด</t>
  </si>
  <si>
    <t>0135544002796</t>
  </si>
  <si>
    <t>98 ซอยนวมินทร์ 98 แขวงรามอินทรา เขตคันนายาว กรุงเทพมหานคร 10230</t>
  </si>
  <si>
    <t>3% ค่าบริการต่ออายุ WH-M + nhltechnic.co.th ระยะเวลา 1 ปีค่ะ ค่าบริการ 3800+800 = 4600+vat</t>
  </si>
  <si>
    <t>นายอรุณรัชช์ รุจิโรจน์อำไฟ</t>
  </si>
  <si>
    <t>0814144919</t>
  </si>
  <si>
    <t>HS22032197</t>
  </si>
  <si>
    <t>rung_ja@hotmail.com</t>
  </si>
  <si>
    <t>From SCB X2436 บริษัท พียูซี++</t>
  </si>
  <si>
    <t>Z71196753</t>
  </si>
  <si>
    <t>บริษัท พียูซี กรุ๊ป จำกัด</t>
  </si>
  <si>
    <t>0105551085146</t>
  </si>
  <si>
    <t>48/17 อาคารบุญลักษณ์ ชั้น 5 ซอยรุ่งเรือง ถนนรัชดาภิเษก แขวงสามเสนนอก เขตห้วยขวาง กรุงเทพมหานคร 10310</t>
  </si>
  <si>
    <t>3% เปิดบริการ Web hosting plan m ระยะเวลา 1 ปี 3,420 + Vat</t>
  </si>
  <si>
    <t>รุจิกาญจน์ สานนท์</t>
  </si>
  <si>
    <t>0968232366</t>
  </si>
  <si>
    <t>HS22032198</t>
  </si>
  <si>
    <t>thewawayu.com</t>
  </si>
  <si>
    <t>From X4590 SOMRODEE DEDP++</t>
  </si>
  <si>
    <t>Z55254875</t>
  </si>
  <si>
    <t>7% ค่าบริการจดโดเมน thewawayu.com ระยะเวลา 1 ปีค่ะ ค่าบริการ 310+vat</t>
  </si>
  <si>
    <t>artist@balloonartthai.com</t>
  </si>
  <si>
    <t>HS22032199</t>
  </si>
  <si>
    <t xml:space="preserve">dcleansethailand.com 	</t>
  </si>
  <si>
    <t>From BAY X0533 WARINTIP CH++</t>
  </si>
  <si>
    <t xml:space="preserve">Z36662736 </t>
  </si>
  <si>
    <t xml:space="preserve">บริษัท ดรัสพงค์ มาสเตอร์เทค จำกัด </t>
  </si>
  <si>
    <t xml:space="preserve">0105565025671 </t>
  </si>
  <si>
    <t>138/65 ซอยประชาราษฎร์ 14 ถนนประชราราษฎร์ 1แขวงบางซื่อ เขตบางซื่อ กรุงเทพมหานคร 10800</t>
  </si>
  <si>
    <r>
      <rPr>
        <sz val="10"/>
        <rFont val="arial,sans,sans-serif"/>
      </rPr>
      <t xml:space="preserve">เปิด Shopup แพ็คเกจ Business 1 ปี 3,490 บาท (ส่วนลด 500 จาก 3990 บาท/ปี) + ค่าบริการจดโดเมน dcleansethailand.com 1 ปี  310 บาท (ลด 10 บาท จาก 320 บาท/ปี) +  ค่าบริการเสริม Premium Template 9,000 บาท  + หัก ณ ที่ จ่าย 3%
</t>
    </r>
    <r>
      <rPr>
        <sz val="10"/>
        <color rgb="FFFF0000"/>
        <rFont val="arial,sans,sans-serif"/>
      </rPr>
      <t>**** โอนขาด 322.4 บาท โอนเพิ่มเรียบร้อย 2 รอบ 
รอบที่ 1 = 310 บาท อยู่ลำดับที่ 667  
รอบที่ 2 = 12.40  บาท อยู่ลำดับที่ 669</t>
    </r>
  </si>
  <si>
    <t>โอนขาด 322.4 บาท โอนเพิ่มเรียบร้อย 2 รอบ 
รอบที่ 1 = 310 บาท อยู่ลำดับที่ 667  
รอบที่ 2 = 12.40  บาท อยู่ลำดับที่ 669</t>
  </si>
  <si>
    <t xml:space="preserve">
Warintip Charoensonthichai</t>
  </si>
  <si>
    <t>0891561862</t>
  </si>
  <si>
    <t>bellbvj@hotmail.com , daruspongmastertech@gmail.com</t>
  </si>
  <si>
    <t>HS22032200</t>
  </si>
  <si>
    <t>ssd.th@omicnet.com</t>
  </si>
  <si>
    <t>Si Yaek Thanon Chan-Liab Khlong Chong Nonsi Branch</t>
  </si>
  <si>
    <t>Ref Code K0240404</t>
  </si>
  <si>
    <t>Z75571699</t>
  </si>
  <si>
    <t xml:space="preserve">บริษัท รับตรวจสินค้าโพ้นทะเล จำกัด  </t>
  </si>
  <si>
    <t>0100515045151</t>
  </si>
  <si>
    <t>เลขที่ 12-14 ซอย เย็นอากาศ 3 ถนน เย็นอากาศ แขวง ช่องนนทรี เขต ยานนาวา จังหวัด กรุงเทพมหานคร 10120</t>
  </si>
  <si>
    <t>3% ค่าบริการ เปิดบริการ Web Hosting Plan S ระยะเวลา 1ปี : 1800-180= 1620+vat</t>
  </si>
  <si>
    <t>Kridsana Tanom</t>
  </si>
  <si>
    <t>022864120
0819168721</t>
  </si>
  <si>
    <t>HS22032201</t>
  </si>
  <si>
    <t>จองตั๋วศรีสุเทพทัวร์.com,จองตั๋วบุษราคัมทัวร์.com,จองตั๋วพรพิริยะทัวร์.com,จองตั๋วศรีสยามทัวร์.com,จองตั๋วบางกอกบัสไลน์.com</t>
  </si>
  <si>
    <t>From SCB X7873 นาย สมศักดิ์ ++</t>
  </si>
  <si>
    <t>14176</t>
  </si>
  <si>
    <t>K. Somsak Laohin</t>
  </si>
  <si>
    <t>7% ต่ออายุโดเมน xn--72cb4bia5b7ad5aegz7azdh3dwc6i8h7a.com(จองตั๋วศรีสุเทพทัวร์.com) + xn--42cfc7clq4cod8aft1c6cfcm9hwq7a.com (จองตั๋วบุษราคัมทัวร์.com) xn--72cb4bi8aa2agbc1bg2e7bii0cb44b7a.com (จองตั๋วพรพิริยะทัวร์.com)+ xn--72cb4bi3cfgd5aegz7azdhn2c20a5a.com (จองตั๋วศรีสยามทัวร์.com)+ xn--12caqad3f5aed4iqa5b4ag9chl54a9d7a.com (จองตั๋วบางกอกบัสไลน์.com) = 480x5 = 2400+Vat</t>
  </si>
  <si>
    <t>bill_krabi@hotmail.com</t>
  </si>
  <si>
    <t xml:space="preserve">HS22031839-เงินเพิ่ม </t>
  </si>
  <si>
    <t>ชำระขาด = HS22031839</t>
  </si>
  <si>
    <t>HS22032202</t>
  </si>
  <si>
    <t>ornapp.online</t>
  </si>
  <si>
    <t>From X8360 MRS. SUPAVADE++</t>
  </si>
  <si>
    <t>Z83092122</t>
  </si>
  <si>
    <t>บริษัท ออร์เนท เอสดีโอ จำกัด</t>
  </si>
  <si>
    <t>0845540000652</t>
  </si>
  <si>
    <t>31/237 หมู่ที่ 2 ถนนสุราษฎร์-นครศรีฯ ตำบลบางกุ้ง อำเภอเมืองสุราษฎร์ธานี จังหวัดสุราษฎร์ธานี 84000</t>
  </si>
  <si>
    <t>3% ต่ออายุ WebHosting S = 1800 + ornapp.online 1ปี = 1000+vat</t>
  </si>
  <si>
    <t>PARINYA PETCHARAT</t>
  </si>
  <si>
    <t>091 990 8685
0992346887</t>
  </si>
  <si>
    <t>joorn46@hotmail.com</t>
  </si>
  <si>
    <t>HS22032199เงินเพิม</t>
  </si>
  <si>
    <t>ส่วนที่ขาดรอบที 1 ของยอด ลำดับที่ 662</t>
  </si>
  <si>
    <t>HS22032203</t>
  </si>
  <si>
    <t>autosmartd.com</t>
  </si>
  <si>
    <t>From X4448 AUTO TRUCK AN++</t>
  </si>
  <si>
    <t>Z73817490</t>
  </si>
  <si>
    <t>บริษัท ออโต้ สมาร์ท ดิจิตอล จำกัด</t>
  </si>
  <si>
    <t>0205563000417</t>
  </si>
  <si>
    <t>16/159 หมู่บ้าน เดอะวิลเลจ หมู่ที่ 5 ตำบลห้วยกะปิ อำเภอเมืองชลบุรี จังหวัดชลบุรี 20130</t>
  </si>
  <si>
    <t>3% Renew Web Hosting Plan S + Domain : autosmartd.com 1 ปี 1800 + 320 +vat</t>
  </si>
  <si>
    <t>Apichart Akarathumwut</t>
  </si>
  <si>
    <t>0818293344</t>
  </si>
  <si>
    <t>apichart.aka1@gmail.com</t>
  </si>
  <si>
    <t>ส่วนที่ขาดรอบที 2 ของยอด ลำดับที่ 662</t>
  </si>
  <si>
    <t>HS22032204</t>
  </si>
  <si>
    <t>vmcamerapro.com</t>
  </si>
  <si>
    <t>From SCB X1278 นาย สันชัย ชะ++</t>
  </si>
  <si>
    <t>Z33408062</t>
  </si>
  <si>
    <t>บริษัท วี.เอ็ม. คาเมร่ากรุ๊ป จำกัด</t>
  </si>
  <si>
    <t>0105552090607</t>
  </si>
  <si>
    <t>5 อาคารฟอร์จูนทาวน์ ชั้น 4 ห้อง 24-25 โซนพลาซ่า ถนนรัชดาภิเษก แขวงดินแดง เขตดินแดง กรุงเทพมหานคร 10400</t>
  </si>
  <si>
    <t>3% ต่ออายุบริการ Web Hosting Plan S : vmcamerapro.com ระยะเวลา 1ปี = 1800 // vat</t>
  </si>
  <si>
    <t>sanchaic chabangam</t>
  </si>
  <si>
    <t>026420620
0972588855</t>
  </si>
  <si>
    <t>sanchaic@hotmail.com</t>
  </si>
  <si>
    <t>HS22032205</t>
  </si>
  <si>
    <t>7% ต่ออายุโดเมน vmcamerapro.com ระยะเวลา 1ปี = 320+vat</t>
  </si>
  <si>
    <t>HS22032206</t>
  </si>
  <si>
    <t>boonthid.com</t>
  </si>
  <si>
    <t>From SCB X7956 บริษัท บูรณ์ท++</t>
  </si>
  <si>
    <t>Z89883294</t>
  </si>
  <si>
    <t>บริษัท บูรณ์ทิตต์ อินดัสตรี้ จำกัด</t>
  </si>
  <si>
    <t>0735545001283</t>
  </si>
  <si>
    <t>36/9 หมู่ที่ 5 ตำบลไร่ขิง อำเภอสามพราน จังหวัดนครปฐม 73210</t>
  </si>
  <si>
    <t>3% ต่ออายุWebHosting S + Static IP : boonthid.com 1ปี = 1800+1200+vat</t>
  </si>
  <si>
    <t>จื้อเชียน หวัง</t>
  </si>
  <si>
    <t>02-429-7211-13
099-149-5988</t>
  </si>
  <si>
    <t>boonthidindustry@gmail.com</t>
  </si>
  <si>
    <t>HS22032207</t>
  </si>
  <si>
    <t xml:space="preserve">Z83013099 </t>
  </si>
  <si>
    <t xml:space="preserve">1212/371 ถนนรังสิต-นครนายก อำเภอธัญบุรี จังหวัดปทุมธานี 12130 </t>
  </si>
  <si>
    <t>เปิดแพ็คเกจ SEO Hosting 4 แพ็คเกจ 
1. แพ็คเกจ SEO Hosting 100IPS = 6,400 บาท (ลด 20% (-1600) ปกติ 8,000/เดือน)
2. แพ็คเกจ SEO Hosting 50IPS = 3,600 บาท(ลด 20% (-900) ปกติ 4,500/เดือน)
3. แพ็คเกจ 25IPS = 2,400 บาท (ลด 20% (-600) ปกติ 3,000/เดือน)
4. แพ็คเกจ 5IPs = 640 บาท (ลด 20% (-160) ปกติ 800/เดือน) 
+vat7%</t>
  </si>
  <si>
    <t>mysheet4@gmail.com, income.oneone@gmail.com</t>
  </si>
  <si>
    <t>HS22032208</t>
  </si>
  <si>
    <t>epcs-service.com</t>
  </si>
  <si>
    <t>From X8468 MR. PAKORN CH++</t>
  </si>
  <si>
    <t>Z57366278</t>
  </si>
  <si>
    <t>K. Kantapong Vetchapitak</t>
  </si>
  <si>
    <t xml:space="preserve">7% ต่ออายุโดเมน epcs-service.com ระยะเวลา 1 ปี 320 + Vat </t>
  </si>
  <si>
    <t>auguztx@gmail.com</t>
  </si>
  <si>
    <t>HS22032209</t>
  </si>
  <si>
    <t>emeraldkhaoyai.com ,emerald-mountain.com ,emerald-garden.com ,emerald-natural.com ,emerald-forests.com ,emerald-khaoyai.com</t>
  </si>
  <si>
    <t>From X0660 MR. PONGSATON++</t>
  </si>
  <si>
    <t>Z30580919</t>
  </si>
  <si>
    <t>บริษัท ออโรร่า มอนทาน่า จำกัด</t>
  </si>
  <si>
    <t>0105564177869</t>
  </si>
  <si>
    <t>1907 ถนนพัฒนาการ แขวงพัฒนาการ เขตสวนหลวง กรุงเทพมหานคร 10250</t>
  </si>
  <si>
    <t>3% จดโดเมน 6ชื่อ ชื่อละ5ปี (จดปีแรก 150 บาท ปีที่ 2-5 ราคา 320 บาท) = 150+320+320+320+320=1430*6=8580+vat</t>
  </si>
  <si>
    <t>พงศธร สุขพงษ์</t>
  </si>
  <si>
    <t>0891279981</t>
  </si>
  <si>
    <t>emeraldkhaoyai@gmail.com,income.oneone@gmail.com</t>
  </si>
  <si>
    <t>HS22032210</t>
  </si>
  <si>
    <t>sindhornmidtown.com</t>
  </si>
  <si>
    <t>Thanon Lang Suan Branch</t>
  </si>
  <si>
    <t>Ref Code K0676871</t>
  </si>
  <si>
    <t>H6588</t>
  </si>
  <si>
    <t>บริษัท สยามสินธร จำกัด (สาขา 000011)</t>
  </si>
  <si>
    <t>0105530058476</t>
  </si>
  <si>
    <t xml:space="preserve">เลขที่ 68 ซอย หลังสวน แขวง ลุมพินี เขต ปทุมวัน จังหวัด กรุงเทพมหานคร 10330    </t>
  </si>
  <si>
    <t>7% ต่ออายุโดเมน: sindhornmidtown.com (ND) ระยะเวลา 1 ปี = 480+Vat</t>
  </si>
  <si>
    <t xml:space="preserve">suwit.chaisuk@ihg.com    </t>
  </si>
  <si>
    <t xml:space="preserve">บริษัท สยามสินธร จำกัด สาขา 00011*68 ซอยหลังสวน แขวงลุมพินี เขตปทุมวัน   กรุงเทพมหานคร     10330**0105530058476  **เมล suwit.chaisuk@ihg.com  </t>
  </si>
  <si>
    <t>HS22032211</t>
  </si>
  <si>
    <t>mainfood.co.th</t>
  </si>
  <si>
    <t>From X5741 MAIN FOOD&amp;BEV++</t>
  </si>
  <si>
    <t>Z34074522</t>
  </si>
  <si>
    <t>บริษัท เอสซี โฮเต็ล ซัพพลาย จำกัด</t>
  </si>
  <si>
    <t>0105561200002</t>
  </si>
  <si>
    <t>12 ซอยเฉลิมพระเกียรติ ร.9 ซ.6 แยก 3 แขวงหนองบอน เขตประเวศ กรุงเทพมหานคร 10250</t>
  </si>
  <si>
    <t>3% ต่ออายุ WebHosting Plan S + Domain : mainfood.co.th ระยะเวลา 1 ปี : 1800+800=2600+vat</t>
  </si>
  <si>
    <t>Theerapat Winitwutthiwong</t>
  </si>
  <si>
    <t>089-9912944</t>
  </si>
  <si>
    <t>sales@schotelsupply.co.th</t>
  </si>
  <si>
    <t>HS22032212</t>
  </si>
  <si>
    <t>cpanel.co.th</t>
  </si>
  <si>
    <t>From SMART KTB X1351 210-6-03135-1++</t>
  </si>
  <si>
    <t>1224</t>
  </si>
  <si>
    <t>บริษัท ซีแพนเนล จำกัด (มหาชน)</t>
  </si>
  <si>
    <t>0107564000049</t>
  </si>
  <si>
    <t>85 หมู่ที่ 9 ตำบลหนองอิรุณ อำเภอบ้านบึง จังหวัดชลบุรี 20220</t>
  </si>
  <si>
    <t>7% ค่าบริการต่ออายุโดเมน cpanel.co.th (ND) ระยะเวลา 1 ปี ค่าบริการ 800+vat</t>
  </si>
  <si>
    <t>cpanelsec@gmail.com ; jariya.potae@gmail.com</t>
  </si>
  <si>
    <t>HS22032213</t>
  </si>
  <si>
    <t>q-balance.com</t>
  </si>
  <si>
    <t>From SCB X8489 นางสาว ทัชชญา++</t>
  </si>
  <si>
    <t>Z45991470</t>
  </si>
  <si>
    <t>บริษัท คิว บาลานซ์ จำกัด</t>
  </si>
  <si>
    <t>0105559066728</t>
  </si>
  <si>
    <t>588/129 หมู่บ้านพฤกษาวิลล์ 55/1 ซอยสุเหร่าคลองหนึ่ง 13 แขวงบางชัน เขตคลองสามวา กรุงเทพมหานคร 10510</t>
  </si>
  <si>
    <t>3% ต่ออายุ web hosting plan s1 + โดเมน q-balance.com (ND)1 ปี : 2000+480=2480+vat</t>
  </si>
  <si>
    <t xml:space="preserve">
Surichai Sadubsarn</t>
  </si>
  <si>
    <t>0889126307</t>
  </si>
  <si>
    <t>surichai2004@hotmail.com</t>
  </si>
  <si>
    <t>HS22032214</t>
  </si>
  <si>
    <t>entersec.co.th</t>
  </si>
  <si>
    <t>From TTB X1511 MR THAMKARN L++</t>
  </si>
  <si>
    <t>Z38695505</t>
  </si>
  <si>
    <t>บริษัท เอ็นเธอร์ เซ็ค จำกัด</t>
  </si>
  <si>
    <t>0205554017353</t>
  </si>
  <si>
    <t>241/6 หมู่ที่ 7 ตำบลหนองขาม อำเภอศรีราชา จังหวัดชลบุรี 20110</t>
  </si>
  <si>
    <t>3% Renew Web Hosting Plan S + Domain : entersec.co.th 1 ปี 1800+800 +vat</t>
  </si>
  <si>
    <t>คุณธัมกาล ลักษณะหุต</t>
  </si>
  <si>
    <t>0994604415</t>
  </si>
  <si>
    <t>customer8@th.gmocloud.com</t>
  </si>
  <si>
    <t>ส่งไม่ได้</t>
  </si>
  <si>
    <t>HS22032215</t>
  </si>
  <si>
    <t>andamaniakaolak.com</t>
  </si>
  <si>
    <t>7% ต่ออายุโดเมน andamaniakaolak.com ระยะเวลา 1 ปี 320+Vat</t>
  </si>
  <si>
    <t>HS22032216</t>
  </si>
  <si>
    <t>saving21.com</t>
  </si>
  <si>
    <t>From KTB X7837 CHUNMANEE CHU++</t>
  </si>
  <si>
    <t>Z21893681</t>
  </si>
  <si>
    <t>คุณ สุกัญญา บุตรวิชา</t>
  </si>
  <si>
    <t>74 หมู่ 20 บ้านกรอนเหนือ ตำบลเฉนี่ยง อำเภอเมือง จังหวัด สุรินทร์ 32000</t>
  </si>
  <si>
    <t>7% ต่ออายุ Web Host Plan S 1ปี 1800 + ต่ออายุโดเมน saving21.com 1ปี 320 + VAT</t>
  </si>
  <si>
    <t>ลูกค้าเปลี่ยนข้อมูล // ชำระขาด 468.40 บาท // ชำระแล้ว</t>
  </si>
  <si>
    <t>sukanyabutwicha@gmail.com</t>
  </si>
  <si>
    <t>HS22032217</t>
  </si>
  <si>
    <t>beautyinnotech.com</t>
  </si>
  <si>
    <t>From X3988 BEAUTY INNOTE++</t>
  </si>
  <si>
    <t>Z72293569</t>
  </si>
  <si>
    <t>บริษัท บิวตี้ อินโนเทค จำกัด</t>
  </si>
  <si>
    <t>0105562157305</t>
  </si>
  <si>
    <t>515 ถนนพระยาสุเรนทร์ แขวงบางชัน เขตคลองสามวา กรุงเทพมหานคร 10510</t>
  </si>
  <si>
    <t>7% New Email Hosting Plan E1 Pro : beautyinnotech.com 3 ปี = 1500*3=4500-900=3600 +vat</t>
  </si>
  <si>
    <t>ngamtawee@gmail.com</t>
  </si>
  <si>
    <t>HS22032218</t>
  </si>
  <si>
    <t>kiddee40.net</t>
  </si>
  <si>
    <t>From X6446 MR. VASANT VI++</t>
  </si>
  <si>
    <t>Z59463720</t>
  </si>
  <si>
    <t>K. Vasant Vianrungruang</t>
  </si>
  <si>
    <t>7% ต่ออายุ WebHosting Plan S : kiddee40.net ระยะเวลา 1 ปี : 1800+vat</t>
  </si>
  <si>
    <t>one.vasant@gmail.com</t>
  </si>
  <si>
    <t>HS22031693เงินเพิ่ม</t>
  </si>
  <si>
    <t>ชำระขาด = HS22031693</t>
  </si>
  <si>
    <t>RE2203003-CHQ.</t>
  </si>
  <si>
    <t>KTB 0201 Cheque No. 10391435</t>
  </si>
  <si>
    <t>ออกใบเสร็จให้ลูกค้าเรียบร้อย เนื่องจากลูกค้าขอเอกสารก่อนเพื่อทำจ่ายเช็คให้</t>
  </si>
  <si>
    <t>HS22032219</t>
  </si>
  <si>
    <t>Ip:150.95.20.204</t>
  </si>
  <si>
    <t>From X4260 บจก.เอฟ ฟารีด++ DIRECT CREDIT</t>
  </si>
  <si>
    <t>Z88004435</t>
  </si>
  <si>
    <t>บริษัท เอฟ ฟารีดา อารี บิวตี้ คลีนิค จำกัด</t>
  </si>
  <si>
    <t>0125558016867</t>
  </si>
  <si>
    <t>6/19-20 ซอยสุขุมวิท 3 (นานาเหนือ) ถนนสุขุมวิท แขวงคลองเตยเหนือ เขตวัฒนา กรุงเทพมหานคร 10110</t>
  </si>
  <si>
    <t>3% ต่ออายุบริการเสริม Ip address 1 : IP 150.95.20.204 ระยะเวลา 1 ปี 1,200 + vat</t>
  </si>
  <si>
    <t>Chanun Pienparmpat</t>
  </si>
  <si>
    <t>022546086
0825163051</t>
  </si>
  <si>
    <t>fclinicbeauty@gmail.com</t>
  </si>
  <si>
    <t>HS22032220</t>
  </si>
  <si>
    <t>twstaweesamuth.co.th</t>
  </si>
  <si>
    <t>Big-C Mahachai Branch</t>
  </si>
  <si>
    <t>Ref Code K0684369</t>
  </si>
  <si>
    <t>Z25837275</t>
  </si>
  <si>
    <t>บริษัท ทวีสมุทร จำกัด</t>
  </si>
  <si>
    <t>0745539002648</t>
  </si>
  <si>
    <t>927/98 ข ถนนเศรษฐกิจ 1 ตำบลมหาชัย อำเภอเมืองสมุทรสาคร จังหวัดสมุทรสาคร 74000</t>
  </si>
  <si>
    <t xml:space="preserve">3%ต่ออายุ Web Hosting Plan S 1 ปี : twstaweesamuth.co.th 1800 +vat </t>
  </si>
  <si>
    <t>mr.noppadon suwanno</t>
  </si>
  <si>
    <t>034423442
0863243237</t>
  </si>
  <si>
    <t>taweesamuth2@hotmail.com</t>
  </si>
  <si>
    <t>HS22032221</t>
  </si>
  <si>
    <t>megaproduct.co</t>
  </si>
  <si>
    <t>From X6953 MEGA PRODUCT ++</t>
  </si>
  <si>
    <t>Z11300674</t>
  </si>
  <si>
    <t>บริษัท เมก้าโปรดักส์ เซ็นเตอร์ จำกัด</t>
  </si>
  <si>
    <t>0675558000214</t>
  </si>
  <si>
    <t xml:space="preserve">9/18 หมู่ที่ 2 ตำบลสะเดียง อำเภอเมืองเพชรบูรณ์ จังหวัดเพชรบูรณ์ 67000 </t>
  </si>
  <si>
    <t>3% เปิดใหม่ Email Hosting Professional Plan E5 1 ปี 4725 บาท + จดโดเมน megaproduct.co 1 ปี 400 บาท + vat</t>
  </si>
  <si>
    <t>ชำระขาด 169.50 บาท // ชำระแล้ว</t>
  </si>
  <si>
    <t>สุพิชฌาย์ ขจรวีรพันธ์</t>
  </si>
  <si>
    <t>056-743393
090-5596565</t>
  </si>
  <si>
    <t xml:space="preserve">	supitchamegaproduct2015@gmail.com</t>
  </si>
  <si>
    <t>HS22032222</t>
  </si>
  <si>
    <t>wrc.co.th</t>
  </si>
  <si>
    <t>KBANK 0343 Cheque No. 10006181</t>
  </si>
  <si>
    <t>Z41504819</t>
  </si>
  <si>
    <t>บริษัท ดับเบิ้ลยู.อาร์.ซี.อิเล็คทริค แอนด์ คอมมูนิเคชั่น จำกัด</t>
  </si>
  <si>
    <t xml:space="preserve">0735555000379 </t>
  </si>
  <si>
    <t>17/87 หมู่ที่ 2 ตำบลอ้อมใหญ่ อำเภอสามพราน จังหวัดนครปฐม 73160</t>
  </si>
  <si>
    <t>3% ต่ออายุ Email Host E6 Pro 1ปี 7500 + VAT</t>
  </si>
  <si>
    <t>W.R.C. ELECTRIC AND COMMUNICATION CO.,LTD</t>
  </si>
  <si>
    <t>0926919544</t>
  </si>
  <si>
    <t>Noknok.z2535@gmail.com</t>
  </si>
  <si>
    <t>HS22032223</t>
  </si>
  <si>
    <t>รักคุณเท่าฟ้า.com</t>
  </si>
  <si>
    <t>From X5178 MR. SILPIN HA++</t>
  </si>
  <si>
    <t>Z98644615</t>
  </si>
  <si>
    <t>K. Silpin Hanpadungdhamma</t>
  </si>
  <si>
    <t>301/128 Kankheha Thasai, Tungsonghong, Laksi, Bangkok 10210</t>
  </si>
  <si>
    <t xml:space="preserve">7% ต่ออายุโดเมน รักคุณเท่าฟ้า.com 3 ปี = 320*3=960 บาท + vat </t>
  </si>
  <si>
    <t>capt.silpin@gmail.com</t>
  </si>
  <si>
    <t>HS22032224</t>
  </si>
  <si>
    <t xml:space="preserve">siaminterkntlift.com </t>
  </si>
  <si>
    <t>From BBL X0837 MR KASIDIT LA++</t>
  </si>
  <si>
    <t xml:space="preserve">Z11435406 </t>
  </si>
  <si>
    <t xml:space="preserve">บริษัท สยามอินเตอร์ เค เอ็น ที ลิฟต์  จำกัด </t>
  </si>
  <si>
    <t>0105564041363</t>
  </si>
  <si>
    <t xml:space="preserve">22/49 ซอยเลียบคลองสอง 23 แขวงสามวาตะวันตก เขตคลองสามวา กรุงเทพมหานคร  10510 </t>
  </si>
  <si>
    <t>ต่ออายุ Shopup แพ็คเกจ Standard 2แถม 1ปี =3980 บาท (ลด 1990 จาก 5970 บาท) + หัก ณ ที่ จ่าย 3%</t>
  </si>
  <si>
    <t xml:space="preserve"> โทร 0865571711   </t>
  </si>
  <si>
    <t>siaminterkntlift@gmail.com , Kntlift@gmail.com</t>
  </si>
  <si>
    <t>HS22032225</t>
  </si>
  <si>
    <t>raweepat-engineering.com</t>
  </si>
  <si>
    <t>From X5958 MS. PANRAWEE ++</t>
  </si>
  <si>
    <t>Z65011731</t>
  </si>
  <si>
    <t>บริษัท รวีพัฒน์เอ็นจิเนียริ่ง จำกัด</t>
  </si>
  <si>
    <t>0115554016218</t>
  </si>
  <si>
    <t>54/4 หมู่ที่ 13 ซอยสุขสวัสดิ์ 70 แยก 7 ตำบลบางครุ อำเภอพระประแดง จังหวัดสมุทรปราการ 10130</t>
  </si>
  <si>
    <t>7% บริการ All in One Package ! 1. เปิดใหม่ Web Hosting Plan S 1 ปี = 900 บาท (ลด50%จากปกติ1,800บาท) 2. จดโดเมน raweepat-engineering.com 1 ปี = 310 บาท 3. One Page Website 1 ครั้ง = 2,500 บาท ยอดก่อนภาษี = 3,710 บาท vat</t>
  </si>
  <si>
    <t>r.panrawee@gmail.com</t>
  </si>
  <si>
    <t>HS22032226</t>
  </si>
  <si>
    <t>musicsaying.com</t>
  </si>
  <si>
    <t>From X6878 MR. KASIDIS C++</t>
  </si>
  <si>
    <t>5710690</t>
  </si>
  <si>
    <t xml:space="preserve">K. Kasidis Chaowvasin </t>
  </si>
  <si>
    <t xml:space="preserve">7% ต่ออายุโดเมน musicsaying.com 1ปี 480 + VAT </t>
  </si>
  <si>
    <t>demmyseai@gmail.com</t>
  </si>
  <si>
    <t>HS22032227</t>
  </si>
  <si>
    <t>nwgs2022.com</t>
  </si>
  <si>
    <t>From SCB X7456 นางสาว คณีนาฎ++</t>
  </si>
  <si>
    <t>Z47538270</t>
  </si>
  <si>
    <t>K. Kaneenath Songkram</t>
  </si>
  <si>
    <t>7% เปิดบริการ Web hosting plan s = 1800 =50%=900 + nwgs2022.com ระยะเวลา่ 1 ปี 900+310 = 1,200 + vat</t>
  </si>
  <si>
    <t>aor.kaneenath@gmail.com</t>
  </si>
  <si>
    <t>HS22032228,-1</t>
  </si>
  <si>
    <t>ตลาดขายสินค้าออนไลน์ไทยเทรด.com รับทำเว็บไซต์โฆษณาออนไลน์.com</t>
  </si>
  <si>
    <t>From X0751 MS. SREESRUPF++</t>
  </si>
  <si>
    <t>Z33478891</t>
  </si>
  <si>
    <t>K. Akesiri Dhirakul</t>
  </si>
  <si>
    <t xml:space="preserve">7% ต่ออายุโดเมน ตลาดขายสินค้าออนไลน์ไทยเทรด.com รับทำเว็บไซต์โฆษณาออนไลน์.com 2 ชื่อ = 320*2=640 +vat </t>
  </si>
  <si>
    <t>ชำระเกิน 5.20 บาท // ที่เหลือเอาเข้าระบบ</t>
  </si>
  <si>
    <t>007innovation@gmail.com</t>
  </si>
  <si>
    <t>แม่โทรถามลูกค้าให้ออกใบเสร็จตามนี้คะ คุณ เอกสิริ ธีรกุล   เลขที่ 22 ซ.ลาดพร้าว 65 ถ.ลาดพร้าว    แขวงสะพานสอง เขตวังทองหลาง กรุงเทพ ***0613612563</t>
  </si>
  <si>
    <t>HS22032229</t>
  </si>
  <si>
    <t>sirenathai.net</t>
  </si>
  <si>
    <t>From X3322 ENRICH FOGGER++</t>
  </si>
  <si>
    <t>Z14639188</t>
  </si>
  <si>
    <t>บริษัท เอ็นริช ฟ็อกเกอร์ (ประเทศไทย) จำกัด</t>
  </si>
  <si>
    <t>0105557136885</t>
  </si>
  <si>
    <t>133 ถนนกรุงธนบุรี แขวงคลองต้นไทร เขตคลองสาน กรุงเทพมหานคร 10600</t>
  </si>
  <si>
    <t>7% ค่าบริการต่ออายุ sirenathai.net ระยะเวลา 1 ปีค่ะ ค่าบริการ 370+vat</t>
  </si>
  <si>
    <t>thitipon.kit@gmail.com</t>
  </si>
  <si>
    <t>HS22032230</t>
  </si>
  <si>
    <t>b2ccreation.com</t>
  </si>
  <si>
    <t>From BBL X0495 SIRIPHONG SAL++</t>
  </si>
  <si>
    <t>Z33170866</t>
  </si>
  <si>
    <t>K. Siriphong Saleecharoen</t>
  </si>
  <si>
    <t>235/24 Soi Phunnavitee 7, Sukhumvit Road, Bangchak, Phrakhanong, Bangkok 10260</t>
  </si>
  <si>
    <r>
      <rPr>
        <sz val="10"/>
        <rFont val="arial,sans,sans-serif"/>
      </rPr>
      <t xml:space="preserve">7% ย้ายโดเมน </t>
    </r>
    <r>
      <rPr>
        <u/>
        <sz val="10"/>
        <color rgb="FF1155CC"/>
        <rFont val="arial,sans,sans-serif"/>
      </rPr>
      <t>b2ccreation.com</t>
    </r>
    <r>
      <rPr>
        <sz val="10"/>
        <rFont val="arial,sans,sans-serif"/>
      </rPr>
      <t xml:space="preserve"> = 288 + vat</t>
    </r>
  </si>
  <si>
    <t>peack.siriphong@gmail.com</t>
  </si>
  <si>
    <t>HS22032231</t>
  </si>
  <si>
    <t xml:space="preserve">bahnruamjai.com 	</t>
  </si>
  <si>
    <t>From BBL X1164 MR WICHAI CHA++</t>
  </si>
  <si>
    <t xml:space="preserve">Z99458931 </t>
  </si>
  <si>
    <t>169 หมู่ 3 ตำบลสันทรายหลวง อำเภอสันทราย จังหวัดเชียงใหม่  50210</t>
  </si>
  <si>
    <r>
      <rPr>
        <sz val="10"/>
        <rFont val="arial,sans,sans-serif"/>
      </rPr>
      <t xml:space="preserve">ต่ออายุ Shopup แพ็คเกจ Standard 1 ปี  1990 บาท + ต่ออายุโดเมน </t>
    </r>
    <r>
      <rPr>
        <u/>
        <sz val="10"/>
        <color rgb="FF1155CC"/>
        <rFont val="arial,sans,sans-serif"/>
      </rPr>
      <t>bahnruamjai.com</t>
    </r>
    <r>
      <rPr>
        <sz val="10"/>
        <rFont val="arial,sans,sans-serif"/>
      </rPr>
      <t xml:space="preserve"> 1 ปี  320 บาท + vat 7%</t>
    </r>
  </si>
  <si>
    <t>HS22032232</t>
  </si>
  <si>
    <t>aae-eng.com</t>
  </si>
  <si>
    <t>From SMART TTB X3966</t>
  </si>
  <si>
    <t>Z58861156</t>
  </si>
  <si>
    <t>บริษัท เอเออี เอ็นจิเนียริ่ง (ประเทศไทย) จำกัด</t>
  </si>
  <si>
    <t>0205549002084</t>
  </si>
  <si>
    <t>117/12 หมู่ที่ 1 ตำบลตะเคียนเตี้ย อำเภอบางละมุง จังหวัดชลบุรี 20150</t>
  </si>
  <si>
    <t>3% Renew PH - P1 = 12000 + EH - E7 1 ปี อ้างอิง aae-eng.com = 15000 +Vat</t>
  </si>
  <si>
    <t>it@aae-eng.com</t>
  </si>
  <si>
    <t>1/4</t>
  </si>
  <si>
    <t>HS22032233</t>
  </si>
  <si>
    <t>indraft.co.th</t>
  </si>
  <si>
    <t>From X9530 MR. Atthaphon++</t>
  </si>
  <si>
    <t>Z80631083</t>
  </si>
  <si>
    <t>บริษัท อินดราฟต์ อินโนเวชั่น จำกัด</t>
  </si>
  <si>
    <t>0205564012184</t>
  </si>
  <si>
    <t>237/26 หมู่ที่ 5 ตำบลนาเกลือ อำเภอบางละมุง จังหวัดชลบุรี 20150</t>
  </si>
  <si>
    <r>
      <rPr>
        <sz val="10"/>
        <rFont val="arial,sans,sans-serif"/>
      </rPr>
      <t xml:space="preserve">7% ต่ออายุ </t>
    </r>
    <r>
      <rPr>
        <u/>
        <sz val="10"/>
        <color rgb="FF1155CC"/>
        <rFont val="arial,sans,sans-serif"/>
      </rPr>
      <t>indraft.co.th</t>
    </r>
    <r>
      <rPr>
        <sz val="10"/>
        <rFont val="arial,sans,sans-serif"/>
      </rPr>
      <t xml:space="preserve"> 1 ปี 800 + vat</t>
    </r>
  </si>
  <si>
    <t>joeyza_89@hotmail.com</t>
  </si>
  <si>
    <t>19/3</t>
  </si>
  <si>
    <t>HS22032234</t>
  </si>
  <si>
    <t xml:space="preserve">advance.co.th </t>
  </si>
  <si>
    <t>From X9895 MS. PIMRUDEE ++</t>
  </si>
  <si>
    <t xml:space="preserve">S6203007  </t>
  </si>
  <si>
    <t xml:space="preserve">บริษัท แอ็ดว๊านซ์ จำกัด </t>
  </si>
  <si>
    <t>0105512004807</t>
  </si>
  <si>
    <t xml:space="preserve">2113/1 ถนนเพชรบุรีตัดใหม่ แขวงบางกะปิ เขตห้วยขวาง กรุงเทพมหานคร 10310 </t>
  </si>
  <si>
    <t>ต่ออายุโดเมน advance.co.th 1 ปี = 800 บาท + Vat 7%</t>
  </si>
  <si>
    <t xml:space="preserve">pimrudee_l@advance.co.th </t>
  </si>
  <si>
    <t>HS22031625เงินเพิ่ม</t>
  </si>
  <si>
    <t>From BBL X7200 MISS MAYURI C++</t>
  </si>
  <si>
    <t>ค่าธรรมเนียม = HS22031625</t>
  </si>
  <si>
    <t>HS22032236</t>
  </si>
  <si>
    <t>zetaxsoft.com</t>
  </si>
  <si>
    <t>From X4049 MS. TANACHAPO++</t>
  </si>
  <si>
    <t>Z48729285</t>
  </si>
  <si>
    <t>บริษัท เซตตะซอฟต์ จำกัด</t>
  </si>
  <si>
    <t>0105562039493</t>
  </si>
  <si>
    <t>123/5 ชั้นที่ 3 ถนนนนทรี แขวงช่องนนทรี เขตยานนาวา กรุงเทพมหานคร 10120</t>
  </si>
  <si>
    <t>7% ค่าบริการต่ออายุโดเมน zetaxsoft.com ระยะเวลา 1 ปีค่ะ ค่าบริการ 320*2 = 640+vat</t>
  </si>
  <si>
    <t>center@zettasoft.co.th</t>
  </si>
  <si>
    <t>HS22032237</t>
  </si>
  <si>
    <t>moveasia.co.th</t>
  </si>
  <si>
    <t>365 ซอยรามอินทรา39แยก2 ถนนรามอินทรา แขวงท่าแร้ง เขตบางเขน กรุงเทพมหานคร 10220</t>
  </si>
  <si>
    <t>3% Renew WebHosting Plan S : moveasia.co.th 1 ปี 1800 +vat</t>
  </si>
  <si>
    <t>HS22032238</t>
  </si>
  <si>
    <t>vskconsummate.com</t>
  </si>
  <si>
    <t>From BBL X4496 MISS SIRICHOM++</t>
  </si>
  <si>
    <t>Z79759852</t>
  </si>
  <si>
    <t>บริษัท วี เอส เค คอนซัมเมท จำกัด</t>
  </si>
  <si>
    <t>0105538036617</t>
  </si>
  <si>
    <t>53/69 หมู่ที่ 5 แขวงหนองบอน เขตประเวศ กรุงเทพมหานคร 10250</t>
  </si>
  <si>
    <t>3% ต่ออายุ WH-M2 (5000*2=10,000-10% = 9,000) + ต่ออายุโดเมน vskconsummate.com (ND) (480x2 = 960) +Vat</t>
  </si>
  <si>
    <t>ชำระขาด 298.80 บาท // ชำระแล้ว</t>
  </si>
  <si>
    <t>Watcharagoon Watcharagoon</t>
  </si>
  <si>
    <t xml:space="preserve">0813745130
</t>
  </si>
  <si>
    <t>admin@vskconsummate.com</t>
  </si>
  <si>
    <t>JV-คืนเงิน</t>
  </si>
  <si>
    <t>reya.co.th</t>
  </si>
  <si>
    <t>From X5593 MS. Naphattha++</t>
  </si>
  <si>
    <t>Z98557051</t>
  </si>
  <si>
    <t>Miss Naphatthaporn Chotwatthanchaya</t>
  </si>
  <si>
    <t>รอตรวจสอบเอกสารจดโดเมน // ขอเงินคืน</t>
  </si>
  <si>
    <t>lertananinter.99@gmail.com</t>
  </si>
  <si>
    <t>HS22032238-เงินเพิ่ม</t>
  </si>
  <si>
    <t>From BBL X0871 SIRICHOM KANC++</t>
  </si>
  <si>
    <t>HS22032241</t>
  </si>
  <si>
    <t>behomeshop.com</t>
  </si>
  <si>
    <t>From X3664 S HOME168 CO.++</t>
  </si>
  <si>
    <t>Z65940862</t>
  </si>
  <si>
    <t>บริษัท เอส โฮม168 จำกัด</t>
  </si>
  <si>
    <t>0105558023448</t>
  </si>
  <si>
    <t>88/29 โครงการ ที.ที.เอ็น.อเวนิว ถนนนางลิ้นจี่ แขวงช่องนนทรี เขตยานนาวา กรุงเทพมหานคร 10120</t>
  </si>
  <si>
    <t>7% ต่ออายุโดเมน behomeshop.com ระยะเวลา 1ปี = 320+vat</t>
  </si>
  <si>
    <t>pranitee.su@behomeshop.com</t>
  </si>
  <si>
    <t>HS22032242</t>
  </si>
  <si>
    <t>hrdigest.co.th</t>
  </si>
  <si>
    <t>From X7115 MR.SOMCHAI WA++</t>
  </si>
  <si>
    <t>Z85928081</t>
  </si>
  <si>
    <t>บริษัท เอชอาร์. ไดเจสท์ จำกัด</t>
  </si>
  <si>
    <t>0105546065191</t>
  </si>
  <si>
    <t>32/21 ถนนเทศบาลรังสฤษฎ์เหนือ แขวงลาดยาว เขตจตุจักร กรุงเทพมหานคร 10900</t>
  </si>
  <si>
    <t>7% ค่าบริการปรับแพลนอิเมล Email2-2GB : hrdigest.co.th จำนวน 1 ครั้ง ค่าบริการ 821+vat</t>
  </si>
  <si>
    <t>hrd2004@csloxinfo.com</t>
  </si>
  <si>
    <t>HS22032243</t>
  </si>
  <si>
    <t>www.pem.co.th</t>
  </si>
  <si>
    <t>From BBL X2767 MS WIPADA SAE++</t>
  </si>
  <si>
    <t>Z16243157</t>
  </si>
  <si>
    <t>บริษัท โปรเจค แอนด์ เอ็นจิเนียริ่ง แมเนจเม้นท์ จำกัด</t>
  </si>
  <si>
    <t>0135557011136</t>
  </si>
  <si>
    <t>1128/58 ถนนเลียบคลองรังสิต ตำบลประชาธิปัตย์ อำเภอธัญบุรี จังหวัดปทุมธานี 12130</t>
  </si>
  <si>
    <t>3% ค่าบริการ Alpha SSL Standard www.pem.co.th ระยะเวลา 1 ปีค่ะ ค่าบริการ 1200+vat</t>
  </si>
  <si>
    <t xml:space="preserve">
วิภาดา แสงศรีเพ็ญ</t>
  </si>
  <si>
    <t>02-1913715
061-1461641</t>
  </si>
  <si>
    <t>wiphada.aey@gmail.com</t>
  </si>
  <si>
    <t>HS22032244</t>
  </si>
  <si>
    <t>bydthai.com</t>
  </si>
  <si>
    <t>From BBL X5172 MISS CHIRATA ++</t>
  </si>
  <si>
    <t>Z51676833</t>
  </si>
  <si>
    <t>บริษัท สยาม แอดวานซ์ เทคโนโลยี่ รีเลชั่นชิป จำกัด</t>
  </si>
  <si>
    <t>0745561001616</t>
  </si>
  <si>
    <t>159 ถนนศรีนครินทร์ แขวงบางนาใต้ เขตบางนา กรุงเทพมหานคร 10260</t>
  </si>
  <si>
    <t>7% ค่าบริการจดโดเมน bydthai.com ระยะเวลา 3 ปีค่ะ ค่าบริการปีแรก 150 บาทปีถัดไป 320 บาทค่ะ ค่าบริการรวม 790+vat</t>
  </si>
  <si>
    <t>thunyanit.s@siamatr.com</t>
  </si>
  <si>
    <t>RE2203064</t>
  </si>
  <si>
    <t>cka.co.th</t>
  </si>
  <si>
    <t>From X7419 C.K.A.INTERNA++</t>
  </si>
  <si>
    <t>IN2202094</t>
  </si>
  <si>
    <t>rank1177</t>
  </si>
  <si>
    <t xml:space="preserve">บริษัท ซี.เค.เอ.อินเตอร์เนชั่นแนล จำกัด  (สำนักงานใหญ่) </t>
  </si>
  <si>
    <t>0105555137795</t>
  </si>
  <si>
    <t xml:space="preserve">ที่อยู่ 39/6-7 ชั้น2 ซอยเพชรเกษม 77 ถนนสวัสดิการ 2 แขวงหนองแขม เขตหนองแขม กทม.10160 </t>
  </si>
  <si>
    <t>ค่าบริการทำอันดับในGoogle.co.th TOP 5  ยอด 25 % เมื่อติด TOP 10  kw :1.รับทำวีซ่า</t>
  </si>
  <si>
    <t xml:space="preserve">คุณพิมพ์ภัฒน์ แซ่เอี้ยว    </t>
  </si>
  <si>
    <t xml:space="preserve">089-743-9495
02444-1536 </t>
  </si>
  <si>
    <t>m_saowapa@hotmail.com,
cka321@gmail.com</t>
  </si>
  <si>
    <t>HS22032246</t>
  </si>
  <si>
    <t>Cheque Collection Fee KTB 0201 Cheque No. 10391435</t>
  </si>
  <si>
    <t>HS22032247</t>
  </si>
  <si>
    <t>woritacovehotel.com</t>
  </si>
  <si>
    <t>From KTB X9038 SASIKARN KANI++</t>
  </si>
  <si>
    <t>Z91645042</t>
  </si>
  <si>
    <t>บริษัท วรริตา จำกัด</t>
  </si>
  <si>
    <t>0205559034345</t>
  </si>
  <si>
    <t>46/6 หมู่ที่ 4 ตำบลนาจอมเทียน อำเภอสัตหีบ จังหวัดชลบุรี 20250</t>
  </si>
  <si>
    <t>3% ต่ออายุบริการอย่างละ 1ปี ดังนี้ : Web Hosting Plan M = 3800บาท // โดเมน woritacovehotel.com = 320บาท // vat</t>
  </si>
  <si>
    <t xml:space="preserve">
บัณฑิต กุลสอนนาม</t>
  </si>
  <si>
    <t>0896209289</t>
  </si>
  <si>
    <t>worita.hotel@gmail.com</t>
  </si>
  <si>
    <t>HS22032248</t>
  </si>
  <si>
    <t>kogun.in.th , lh.in.th , ssec37.in.th ,undo.in.th , istudio.in.th , fishlord.in.th , esdc.in.th , skm.in.th , skm3.in.th , entrance.in.th</t>
  </si>
  <si>
    <t>From SCB X0144 บริษัท ไพรมอล++</t>
  </si>
  <si>
    <t>Z73335287</t>
  </si>
  <si>
    <t>บริษัท ไพรมอล จำกัด</t>
  </si>
  <si>
    <t>0115558019262</t>
  </si>
  <si>
    <t>29 อาคารวานิสสา ตึก บี ชั้นที่ 14ซอย ชิดลม ถนนเพลินจิต แขวงลุมพินี เขตปทุมวัน กรุงเทพมหานคร 10330</t>
  </si>
  <si>
    <t>3% ต่ออายุโดเมน 10 ชื่อ kogun.in.th , lh.in.th , ssec37.in.th ,undo.in.th , istudio.in.th , fishlord.in.th , esdc.in.th , skm.in.th , skm3.in.th , entrance.in.th ชื่อละ 1ปี 400*10 = 4000 + VAT</t>
  </si>
  <si>
    <t>Mark Mcdowell</t>
  </si>
  <si>
    <t>0803655441</t>
  </si>
  <si>
    <t>tech@primal.co.th</t>
  </si>
  <si>
    <t>HS22032249</t>
  </si>
  <si>
    <t>jinhomecenter.com</t>
  </si>
  <si>
    <t>From X7084 JIN HOME CENT++</t>
  </si>
  <si>
    <t>Z26808163</t>
  </si>
  <si>
    <t>ห้างหุ้นส่วนจำกัด จิ้น โฮมเซ็นเตอร์</t>
  </si>
  <si>
    <t>0163557000361</t>
  </si>
  <si>
    <t>112 หมู่ที่ 6 ตำบลหนองม่วง อำเภอหนองม่วง จังหวัดลพบุรี 15170</t>
  </si>
  <si>
    <t>3% ต่ออายุ Web Host Plan S 2ปี 1800*2=3600 - ส่วนลด10% = 3240 + ต่ออายุโดเมน jinhomecenter.com 2ปี = 320*2=640 + VAT</t>
  </si>
  <si>
    <t>30/3/2022</t>
  </si>
  <si>
    <t>วิไลลักษณ์ เฉลยวรรณ</t>
  </si>
  <si>
    <t>036-648198
0899234805</t>
  </si>
  <si>
    <t>jinhomecenter11@gmail.com</t>
  </si>
  <si>
    <t>HS22032250</t>
  </si>
  <si>
    <t>sajawan.com</t>
  </si>
  <si>
    <t>From X7685 MRS. PIYANUCH++</t>
  </si>
  <si>
    <t>Z97278361</t>
  </si>
  <si>
    <t>บริษัท สัจวรรณ จำกัด</t>
  </si>
  <si>
    <t>0135543004272</t>
  </si>
  <si>
    <t>45 ซอยรามอินทรา 64 ถนนรามอินทรา แขวงคันนายาว เขตคันนายาว กรุงเทพมหานคร 10230</t>
  </si>
  <si>
    <t xml:space="preserve">3% อัพแพลนบริการ Email Hosting จาก E6 เป็น E7 : อ้างอิงโดเมน sajawan.com 1ครั้ง = 1,164บาท // vat </t>
  </si>
  <si>
    <t>Piyanuch Piyanuch</t>
  </si>
  <si>
    <t>0814869946</t>
  </si>
  <si>
    <t>mana@sajawan.com</t>
  </si>
  <si>
    <t>HS22032251</t>
  </si>
  <si>
    <t>koverr.net</t>
  </si>
  <si>
    <t>From BBL X6345 JITTAPA ANGKH++</t>
  </si>
  <si>
    <t>Z67906885</t>
  </si>
  <si>
    <t>K. Jittapa Angkhasekvilai</t>
  </si>
  <si>
    <t>7% ต่ออายุบริการอยางละ 3ปี ดังนี้ : Web Hosting Plan M (3,800*3=11400) ลด 20% = 9,120 // Static IP Address = 1,200*3=3,600 // vat</t>
  </si>
  <si>
    <t>laurajittapa@gmail.com</t>
  </si>
  <si>
    <t>HS22032252</t>
  </si>
  <si>
    <t>koverr.net , decoti.net , accentof.com , accentof.net</t>
  </si>
  <si>
    <t>7% koverr.net (370*3=1110) , decoti.net อย่างละ 3ปี (370*3=1110) + accentof.com (320*2=640) , accentof.net (370*2=740) อย่างละ 2ปี = 3600+vat</t>
  </si>
  <si>
    <t>3 Years/2 Years</t>
  </si>
  <si>
    <t>HS22032253</t>
  </si>
  <si>
    <t>From BBL X2782 MRS PACHARA H++</t>
  </si>
  <si>
    <t>HS22032254</t>
  </si>
  <si>
    <t>ไอดี.com</t>
  </si>
  <si>
    <t>From KTB X8224 MR.PATAPHUM S++</t>
  </si>
  <si>
    <t>Z99646413</t>
  </si>
  <si>
    <t>K. Pataphum Siraratpinya</t>
  </si>
  <si>
    <t>7% จดโดเมน : ไอดี.com ระยะเวลา 2ปี (ปีแรก 150บาท ปีถัดไป 320) = 470 // vat</t>
  </si>
  <si>
    <t>cmpost.net@gmail.com</t>
  </si>
  <si>
    <t>HS22032255</t>
  </si>
  <si>
    <t>lantongcarpark.com</t>
  </si>
  <si>
    <t>From KTB X2502 MISSNANTHAWAN++</t>
  </si>
  <si>
    <t>H6649</t>
  </si>
  <si>
    <t>บริษัท ลานทอง 2019 จำกัด</t>
  </si>
  <si>
    <t>0905562005532</t>
  </si>
  <si>
    <t>2363 หมู่ที่ 4 ถนนสนามบิน-ลพบุรีราเมศวร์ ตำบลควนลัง อำเภอหาดใหญ่ จังหวัดสงขลา 90110</t>
  </si>
  <si>
    <t>7% ต่อโดเมน lantongcarpark.com 1 ปี 320 + vat</t>
  </si>
  <si>
    <t>skissaya24@gmail.com</t>
  </si>
  <si>
    <t>HS22032256</t>
  </si>
  <si>
    <t>krit.kd@gmail.com</t>
  </si>
  <si>
    <t>From X7746 HONGLADDA PO++</t>
  </si>
  <si>
    <t>Z54040930</t>
  </si>
  <si>
    <t>บริษัท วีเอเวอร์ จำกัด</t>
  </si>
  <si>
    <t>410/110-111 ถนนรัชดาภิเษก แขวงสามเสนนอก เขตห้วยขวาง กรุงเทพมหานคร 10310</t>
  </si>
  <si>
    <t>3% ต่ออายุบริการอย่างละ 1ปี ดังนี้ : Private Hosting Plan P2 : IP 150.95.27.238 = 22,800บาท // PH-AddDisk-200G = 9,600บาท // vat</t>
  </si>
  <si>
    <t xml:space="preserve">
krit kruedang</t>
  </si>
  <si>
    <t>025415031
0891033289</t>
  </si>
  <si>
    <t>HS22032257,-1</t>
  </si>
  <si>
    <t>goodtank.co.th</t>
  </si>
  <si>
    <t>From BBL X3835 MS PTIPHIMPH ++</t>
  </si>
  <si>
    <t>Z21389519</t>
  </si>
  <si>
    <t>บริษัท กู๊ด แทงค์ เทรดดิ้ง จำกัด</t>
  </si>
  <si>
    <t>0135561010378</t>
  </si>
  <si>
    <t>189/38 หมู่ที่ 2 ตำบลบ้านกลาง อำเภอเมืองปทุมธานี จังหวัดปทุมธานี 12000</t>
  </si>
  <si>
    <t>7% ต่ออายุโดเมน goodtank.co.th ระยะเวลา 1ปี = 800+vat</t>
  </si>
  <si>
    <t>ชำระเกิน 144 บาท // ที่เหลือเอาเข้าระบบ</t>
  </si>
  <si>
    <t>sahaphop.gt@gmail.com</t>
  </si>
  <si>
    <t>HS22032258</t>
  </si>
  <si>
    <t>fly247.co.th</t>
  </si>
  <si>
    <t>From SCB X9679 นางสาว วลัยลั++</t>
  </si>
  <si>
    <t>H2746</t>
  </si>
  <si>
    <t>บริษัท ฟลาย ทเวนตี้โฟร์-เซเว่น จำกัด</t>
  </si>
  <si>
    <t>0105561069054</t>
  </si>
  <si>
    <t>3 อาคารพร้อมพันธุ์ 3 ชั้น 2 ห้อง 204-205 ซอยลาดพร้าว 3 แขวงจอมพล เขตจตุจักร กรุงเทพมหานคร 10900</t>
  </si>
  <si>
    <t>7% ต่ออายุ Email1-1GB + Domain : fly247.co.th ระยะเวลา 1 ปี : 1000+800=1800+vat</t>
  </si>
  <si>
    <t>ed@bkos.co.th</t>
  </si>
  <si>
    <t>HS22032259</t>
  </si>
  <si>
    <t>cbtm-edu.com</t>
  </si>
  <si>
    <t>From SCB X0140 นาย วัฒนชัย บ++</t>
  </si>
  <si>
    <t>Z35649407</t>
  </si>
  <si>
    <t>K. CBTM MCRU</t>
  </si>
  <si>
    <t xml:space="preserve">7% เปิดบริการ Web hosting Plan L = 7800-50%=3900 + cbtm-edu.com ระยะเวลา 1 ปี 310 + vat </t>
  </si>
  <si>
    <t>cbtm.edu@gmail.com</t>
  </si>
  <si>
    <t>HS22032260</t>
  </si>
  <si>
    <t>yselect.co.th</t>
  </si>
  <si>
    <t>From X9006 MR. Ruengpako++</t>
  </si>
  <si>
    <t>Z29537520</t>
  </si>
  <si>
    <t>บริษัท วาย ซีเลคท์ จำกัด</t>
  </si>
  <si>
    <t>0105557078800</t>
  </si>
  <si>
    <t>494/203 อาคารบี ห้องเลขที่ 203 ชั้นที่ 8 ถนนประชาชื่น แขวงบางซื่อ เขตบางซื่อ กรุงเทพมหานคร 10800</t>
  </si>
  <si>
    <t xml:space="preserve">7%ต่ออายุ Alpha SSL : yselect.co.th 1 ปี 1200+ vat </t>
  </si>
  <si>
    <t>Yselect.nick@gmail.com</t>
  </si>
  <si>
    <t>HS22032261</t>
  </si>
  <si>
    <t>pts-transport co.th</t>
  </si>
  <si>
    <t>From SCB X6702 บริษัท โปรเฟส++</t>
  </si>
  <si>
    <t>Z34966593</t>
  </si>
  <si>
    <t>บริษัท โปรเฟสชั่น ทรานสปอร์ต แอนด์ เซอร์วิส จำกัด</t>
  </si>
  <si>
    <t>0105536036351</t>
  </si>
  <si>
    <t>14/1 ซอยร่มเกล้า 25 แขวงคลองสามประเวศ เขตลาดกระบัง กรุงเทพมหานคร 10520</t>
  </si>
  <si>
    <t>7% เปิดบริการ Email Hosting E8: pts-transport co.th ระยะเวลา 1ปี = 12,500บาท // vat 875บาท // ****ปกติค่าบริการ 13500บาท มีส่วนลดจากสัญญาเดิม 1,000บาท (HS19030945) = 12,500บาท</t>
  </si>
  <si>
    <t>notceva_001@hotmail.com</t>
  </si>
  <si>
    <t>HS22032262</t>
  </si>
  <si>
    <r>
      <rPr>
        <sz val="11"/>
        <color rgb="FF000000"/>
        <rFont val="Calibri, sans-serif"/>
      </rPr>
      <t xml:space="preserve">royalsammuk.com, senghenggold.com, logikachem.com , ramada-bangkok.com , baansrisawad.com, toyotaphithan.com, </t>
    </r>
    <r>
      <rPr>
        <u/>
        <sz val="11"/>
        <color rgb="FF1155CC"/>
        <rFont val="Calibri, sans-serif"/>
      </rPr>
      <t>pt-engineer.com</t>
    </r>
  </si>
  <si>
    <t>BBL 0233 Cheque No. 01839312</t>
  </si>
  <si>
    <t xml:space="preserve">0105527012894 </t>
  </si>
  <si>
    <t>3% ย้ายและต่ออายุโดเมน royalsammuk.com 1ปี 288 + ย้ายและต่ออายุโดเมน logikachem.com 1ปี 288 + ย้ายและต่ออายุโดเมน ramada-bangkok.com 1ปี 288 + ย้ายและต่ออายุโดเมน baansrisawad.com 1ปี 288 + จดโดเมน senghenggold.com 1ปี 310 + ต่ออายุโดเมน toyotaphithan.com, pt-engineer.com 640 + VAT</t>
  </si>
  <si>
    <t>Timothy Samarom</t>
  </si>
  <si>
    <t>HS22032263</t>
  </si>
  <si>
    <t>royalprincesslarnluang.com</t>
  </si>
  <si>
    <t>SCB 0068 Cheque No. 01591453</t>
  </si>
  <si>
    <t>Z39867028</t>
  </si>
  <si>
    <t>บริษัท แกรนด์หลานหลวง จำกัด</t>
  </si>
  <si>
    <t>0105553123444</t>
  </si>
  <si>
    <t>269 ถนนหลานหลวง แขวงวัดโสมนัส เขตป้อมปราบศัตรูพ่าย กรุงเทพมหานคร 10100</t>
  </si>
  <si>
    <t xml:space="preserve">3%ต่ออายุ Web Hosting Plan M2 : royalprincesslarnluang.com 3 ปี - 20% : 5000*3 =15000-3000=1200+vat </t>
  </si>
  <si>
    <t>Pharanchai Poomalee</t>
  </si>
  <si>
    <t>022964081
0859180094</t>
  </si>
  <si>
    <t>Pharanchai@royalprincesslarnluang.com
ap@royalprincesslarnluang.com</t>
  </si>
  <si>
    <t>22/3 // 24/3 เซ็นต์+ประทัตรา</t>
  </si>
  <si>
    <t>HS22032264</t>
  </si>
  <si>
    <t>thaifreeforex.com/th</t>
  </si>
  <si>
    <t>From GSB X2134 นาย กาญจนะ นา++</t>
  </si>
  <si>
    <t>IN2203075</t>
  </si>
  <si>
    <t>rank971</t>
  </si>
  <si>
    <t>คุณกาญจนะ นาคปาน</t>
  </si>
  <si>
    <t>เลขที่ 189/4-5 ซอยจินดาถวิล  ถนนสี่พระยา 
เขตมหาพฤฒาราม  เเขวงบางรัก กรุงเทพฯ 10500</t>
  </si>
  <si>
    <t>ค่าบริการรักษาอันดับในGoogle.co.th TOP 10 ยอด 100 % รักษาเดือนที่ 1-3  kw : 1.สอน forex</t>
  </si>
  <si>
    <t xml:space="preserve">คุณกาญจนะ นาคปาน   </t>
  </si>
  <si>
    <t>061-446-4429</t>
  </si>
  <si>
    <t xml:space="preserve">karntutor@hotmail.com </t>
  </si>
  <si>
    <t>HS22032265</t>
  </si>
  <si>
    <t xml:space="preserve">tracosmetic.com </t>
  </si>
  <si>
    <t>Big-C Bang Pakok Branch</t>
  </si>
  <si>
    <t>Ref Code K0642349</t>
  </si>
  <si>
    <t xml:space="preserve">S6002048 </t>
  </si>
  <si>
    <t xml:space="preserve">ห้างหุ้นส่วนจำกัด ที.อาร์.เอ. </t>
  </si>
  <si>
    <t xml:space="preserve">0103549027001 </t>
  </si>
  <si>
    <t>623, 625 ถนนสุขสวัสดิ์ แขวงบางปะกอก เขตราษฎร์บูรณะ กรุงเทพมหานคร 10140</t>
  </si>
  <si>
    <t>ต่ออายุ Shopup แพ็คเกจ XL 1 ปี = 2,000 บาท + หัก ณ ที่จ่าย 3%</t>
  </si>
  <si>
    <t>สุธาสินี สุบิน</t>
  </si>
  <si>
    <t>0863143642</t>
  </si>
  <si>
    <t xml:space="preserve">tra_thailand@hotmail.com   </t>
  </si>
  <si>
    <t>HS22030125 จอง</t>
  </si>
  <si>
    <t>From X0844 MR. SAMATHAPO++</t>
  </si>
  <si>
    <t>HS22032266</t>
  </si>
  <si>
    <t>fa3king.asia</t>
  </si>
  <si>
    <t>From X9568 MR. Kittipong++</t>
  </si>
  <si>
    <t>Z86063178</t>
  </si>
  <si>
    <t>K. Amnuay Huakad</t>
  </si>
  <si>
    <t>7% เปิดบริการ Webhosting Plan S = 1800-50%=900 + Domain : ufa3king.asia ระยะเวลา 1 ปี = 100+vat</t>
  </si>
  <si>
    <t>98lionvdo@gmail.com</t>
  </si>
  <si>
    <t>HS22032267</t>
  </si>
  <si>
    <t>grandliteproperty.com</t>
  </si>
  <si>
    <t xml:space="preserve">	Z-Smartermail </t>
  </si>
  <si>
    <t>BBL 0122 Cheque No. 04819339</t>
  </si>
  <si>
    <t>Z43611425</t>
  </si>
  <si>
    <t xml:space="preserve">บริษัท แกรนด์ไลท์ พร็อพเพอร์ตี้ จำกัด  </t>
  </si>
  <si>
    <t>0105546119062</t>
  </si>
  <si>
    <t>เลขที่ 97 ถนน ราชปรารภ แขวง มักกะสัน เขต ราชเทวี จังหวัด กรุงเทพมหานคร 10400</t>
  </si>
  <si>
    <t>3% ต่ออายุบริการ Email Hosting Plan E8 (Pro) : grandliteproperty.com ระยะเวลา 1ปี = 22,500 // vat</t>
  </si>
  <si>
    <t>วัทธจักร (วิน) สิงห์แก้ว</t>
  </si>
  <si>
    <t>022093888
0872623884</t>
  </si>
  <si>
    <t>win@siamselfstorage.co.th</t>
  </si>
  <si>
    <t>HS22032268</t>
  </si>
  <si>
    <t>ufa3king.club</t>
  </si>
  <si>
    <t>7% เปิดบริการ Webhosting Plan S = 1800-50%=900 + Domain : ufa3king.club ระยะเวลา 1 ปี = 100+vat</t>
  </si>
  <si>
    <t>HS22032269</t>
  </si>
  <si>
    <t>ufa3king.online</t>
  </si>
  <si>
    <t>7% เปิดบริการ Webhosting Plan S = 1800-50%=900 + Domain : ufa3king.online ระยะเวลา 1 ปี = 50+vat</t>
  </si>
  <si>
    <t>HS22032270</t>
  </si>
  <si>
    <t>ufa3king.shop</t>
  </si>
  <si>
    <t xml:space="preserve">7% เปิดบริการ Webhosting Plan S = 1800-50%=900 + Domain : ufa3king.shop ระยะเวลา 1 ปี = 50+vat </t>
  </si>
  <si>
    <t>HS22032271</t>
  </si>
  <si>
    <t>ufa3king.xyz</t>
  </si>
  <si>
    <t>7% เปิดบริการ Webhosting Plan S = 1800-50%=900 + Domain : ufa3king.xyz ระยะเวลา 1 ปี = 50+vat</t>
  </si>
  <si>
    <t>HS22032272</t>
  </si>
  <si>
    <t>evergreen-cotton.com</t>
  </si>
  <si>
    <t>From SCB X0045 นางสาว สุวรรณ++</t>
  </si>
  <si>
    <t>Z96719561</t>
  </si>
  <si>
    <t>บริษัท แพรรี่ มาร์เก็ตติ้ง จำกัด</t>
  </si>
  <si>
    <t>0105530007022</t>
  </si>
  <si>
    <t>1 อาคารมหาวิวัฒน์ ชั้น 4 ซอยกรุงเทพกรีฑา 2 (เลิศนาวา) แขวงหัวหมาก เขตบางกะปิ กรุงเทพมหานคร 10240</t>
  </si>
  <si>
    <t>7% ต่ออายุโดเมน evergreen-cotton.com ระยะเวลา 1 ปี : 320+vat</t>
  </si>
  <si>
    <t>suwannee@prairiem.com</t>
  </si>
  <si>
    <t>HS22032273</t>
  </si>
  <si>
    <t>soulstarstherapy.com</t>
  </si>
  <si>
    <t>3% ค่าบริการ WH-S : soulstarstherapy.com ระยะเวลา 1 ปีคะ ค่าบริการ 1800+vat</t>
  </si>
  <si>
    <t>Nitthachaya</t>
  </si>
  <si>
    <t>tech@freshdigital.com.au</t>
  </si>
  <si>
    <t>HS22032274</t>
  </si>
  <si>
    <t>woodenblindsphuket.com</t>
  </si>
  <si>
    <t>From X4212 MRS. WALEEPOR++</t>
  </si>
  <si>
    <t>Z62525427</t>
  </si>
  <si>
    <t>บริษัท กรีน เอ็มที จำกัด</t>
  </si>
  <si>
    <t>0835548005793</t>
  </si>
  <si>
    <t>72/44 หมู่ที่ 2 ซอยบ้านลิพอน-ลิพอนบางกอก ตำบลศรีสุนทร อำเภอถลาง จังหวัดภูเก็ต 83110</t>
  </si>
  <si>
    <t>7% ต่ออายุโดเมน woodenblindsphuket.com ระยะเวลา 2 ปี : 640+vat</t>
  </si>
  <si>
    <t>info@greenmt.asia</t>
  </si>
  <si>
    <t>HS22032275</t>
  </si>
  <si>
    <t>ciswnewland.com</t>
  </si>
  <si>
    <t>From SCB X1455 บริษัท ซีไอเอ++</t>
  </si>
  <si>
    <t>Z87624276</t>
  </si>
  <si>
    <t>บริษัท ซีไอเอสดับเบิ้ลยู อินเตอร์เนชั่นแนล จำกัด</t>
  </si>
  <si>
    <t>0105563142026</t>
  </si>
  <si>
    <t>754/7 ซอยสุขุมวิท 101 แขวงบางจาก เขตพระโขนง กรุงเทพมหานคร 10260</t>
  </si>
  <si>
    <t>7% จดโดเมน ciswnewland.com 1 ปี 310 บาท + vat</t>
  </si>
  <si>
    <t>besiyamol.s@jbnglobal.com</t>
  </si>
  <si>
    <t>HS22032276</t>
  </si>
  <si>
    <t>ruamchang.com</t>
  </si>
  <si>
    <t>From X3334 RUAM CHANG LT++</t>
  </si>
  <si>
    <t>Z61815420</t>
  </si>
  <si>
    <t>ห้างหุ้นส่วนจำกัด รวมช่าง</t>
  </si>
  <si>
    <t>0103512018121</t>
  </si>
  <si>
    <t>132 ซอยจรัญสนิทวงศ์ 49/1 แขวงบางบำหรุ เขตบางพลัด กรุงเทพมหานคร 10700</t>
  </si>
  <si>
    <t>7% ต่ออายุ Email Hosting Plan XS 1 ปี 360 บาท + vat</t>
  </si>
  <si>
    <t>ppaichayon@yahoo.com</t>
  </si>
  <si>
    <t>HS22032277</t>
  </si>
  <si>
    <t>rozaprompt.com</t>
  </si>
  <si>
    <t>From X7619 MS. PRAPASRI ++</t>
  </si>
  <si>
    <t>Z14927934</t>
  </si>
  <si>
    <t>บริษัท ไฮ คิว ผลิตภัณฑ์อาหาร จำกัด</t>
  </si>
  <si>
    <t>0115529000842</t>
  </si>
  <si>
    <t>16/17 หมู่ที่ 7 ซอยวัดสลุด ถนนบางนา-ตราด กม.9 ตำบลบางแก้ว อำเภอบางพลี จังหวัดสมุทรปราการ 10540</t>
  </si>
  <si>
    <t>3% ค่าบริการต่ออายุ Private Hosting Plan P2 : 150.95.24.110 = 18000 + Domain : rozaprompt.com ระยะเวลา 1 ปีค่ะ ค่าบริการ = 320 +vat</t>
  </si>
  <si>
    <t xml:space="preserve">
ahkaradech primprai</t>
  </si>
  <si>
    <t>027500505
0876747707</t>
  </si>
  <si>
    <t>rozafoodhiq@gmail.com</t>
  </si>
  <si>
    <t>RE2203065</t>
  </si>
  <si>
    <t xml:space="preserve">        
th-th.facebook.com/oceanescapecharter/</t>
  </si>
  <si>
    <t>From X1651 MR. TANAPAT N++</t>
  </si>
  <si>
    <t>IN2203076</t>
  </si>
  <si>
    <t xml:space="preserve">rank740
</t>
  </si>
  <si>
    <t xml:space="preserve">บริษัท บียอนด์ ฮอลิเดย์ กรุ๊ป จำกัด (สำนักงานใหญ่) </t>
  </si>
  <si>
    <t>0105559009791</t>
  </si>
  <si>
    <t xml:space="preserve">เลขที่ 76/4 ซอยหลังสวนแขวงลุมพินีเขตปทุมวันกรุงเทพฯ 10330 </t>
  </si>
  <si>
    <t>ค่าบริการรักษาอันดับในGoogle.co.th TOP 10 ยอด 100 % รักษาเดือนที่ 1-3  kw : 1.เช่าเรือยอร์ช พัทยา</t>
  </si>
  <si>
    <t xml:space="preserve">คุณน้ำ   </t>
  </si>
  <si>
    <t>087-034-9419
081-771-0899</t>
  </si>
  <si>
    <t xml:space="preserve">sale.oceanescape@gmail.com  </t>
  </si>
  <si>
    <t>HS22032279</t>
  </si>
  <si>
    <t>misterpianoservice.com</t>
  </si>
  <si>
    <t>From X5052 MISTERPIANO S++</t>
  </si>
  <si>
    <t>S6103015</t>
  </si>
  <si>
    <t xml:space="preserve">คุณ ฉันทนา แสงคำศิลป์ </t>
  </si>
  <si>
    <t>425/155 หมู่บ้านพฤกษาทาวน์พรีเว่ ถนนเจริญพัฒนา-รามอินทรา 117 แขวงบางชัน เขตคลองสามวา กรุงเทพมหานคร 10510</t>
  </si>
  <si>
    <r>
      <rPr>
        <sz val="10"/>
        <rFont val="arial,sans,sans-serif"/>
      </rPr>
      <t>ต่ออายุ Shopup แพ็คเกจ S 1 ปี = 400 บาท + ต่ออายุโดเมน</t>
    </r>
    <r>
      <rPr>
        <u/>
        <sz val="10"/>
        <color rgb="FF1155CC"/>
        <rFont val="arial,sans,sans-serif"/>
      </rPr>
      <t>misterpianoservice.com</t>
    </r>
    <r>
      <rPr>
        <sz val="10"/>
        <rFont val="arial,sans,sans-serif"/>
      </rPr>
      <t>m 1 ปี = 480 บาท + Vat 7%</t>
    </r>
  </si>
  <si>
    <t xml:space="preserve"> mr.piano_tuning@hotmail.com  </t>
  </si>
  <si>
    <t>HS22032280</t>
  </si>
  <si>
    <t>tcreatorgroup.com</t>
  </si>
  <si>
    <t>From X5704 บจก. ที.ครีเต++ DIRECT CREDIT</t>
  </si>
  <si>
    <t>Z98172968</t>
  </si>
  <si>
    <t>บริษัท ที.ครีเตอร์ กรุ๊ป จำกัด</t>
  </si>
  <si>
    <t>0105565006952</t>
  </si>
  <si>
    <t>150/2 ซอยสุขุมวิท 22 แขวงคลองเตย เขตคลองเตย กรุงเทพมหานคร 10110</t>
  </si>
  <si>
    <t>3% เปิดบริการ E-mail Hosting Plan E1 Pro ระยะเวลา 1 ปี 1500 - ส่วนลด 450 = 1050 + จดโดเมน tcreatorgroup.com 1ปี 310 + VAT</t>
  </si>
  <si>
    <t>ชวกร วรรณฉวี</t>
  </si>
  <si>
    <t>0838288895</t>
  </si>
  <si>
    <t>chavakorn.sm@gmail.com</t>
  </si>
  <si>
    <t>HS22032281</t>
  </si>
  <si>
    <t>Innovex.co.th</t>
  </si>
  <si>
    <t>From X8527 MS. Kantima R++</t>
  </si>
  <si>
    <t>H7067</t>
  </si>
  <si>
    <t>บริษัท อินโนเว็ก โฮลดิ้ง จำกัด</t>
  </si>
  <si>
    <t>0105541061929</t>
  </si>
  <si>
    <t>386 ซอยลาดพร้าว 94 ถนนลาดพร้าว แขวงพลับพลา เขตวังทองหลาง กรุงเทพมหานคร 10310</t>
  </si>
  <si>
    <t>ICT INNOVEX</t>
  </si>
  <si>
    <t>02-530-4995/
0917724277</t>
  </si>
  <si>
    <t>infrateam@innovex.co.th,nissare_s@innovex.co.th</t>
  </si>
  <si>
    <t>แม่ออกใบเสร็จในนาม บริษัท อินโนเว็ก โฮลดิ้ง จำกัด คุณทุเรียนฝ่ายจัดซื้อคะโทรถามลูกค้า่แล้ว 22/3**</t>
  </si>
  <si>
    <t>23/1</t>
  </si>
  <si>
    <t>HS22032282</t>
  </si>
  <si>
    <t>betax-company.com</t>
  </si>
  <si>
    <t>From X5481 INSPIRE BLUE ++</t>
  </si>
  <si>
    <t>Z54798692</t>
  </si>
  <si>
    <t>บริษัท อินสไปร์ บลู จำกัด</t>
  </si>
  <si>
    <t>0105561164103</t>
  </si>
  <si>
    <t>322/4 หมู่บ้าน พาทิโอ พัฒนาการ 32 ซอยพัฒนาการ 32 แขวงสวนหลวง เขตสวนหลวง กรุงเทพมหานคร 10250</t>
  </si>
  <si>
    <t>7% New Domain : betax-company.com 1ปี 310 +vat</t>
  </si>
  <si>
    <t>monruedee.apk@gmail.com</t>
  </si>
  <si>
    <t xml:space="preserve">HS22032216เงินเพิ่ม
</t>
  </si>
  <si>
    <t>RE2203066</t>
  </si>
  <si>
    <t>thaifreeforex.com</t>
  </si>
  <si>
    <t>IN2203077</t>
  </si>
  <si>
    <t>ค่าบริการรักษาอันดับในGoogle.co.th TOP 10 ยอด 100 % รักษาเดือนที่ 1-3  kw : 1.icmarket</t>
  </si>
  <si>
    <t xml:space="preserve">คุณกาญจนะ นาคปาน      </t>
  </si>
  <si>
    <t>HS22032285 รอ</t>
  </si>
  <si>
    <t>originlogistics.co.th</t>
  </si>
  <si>
    <t>From SCB X3807 บริษัท ออริจิ++</t>
  </si>
  <si>
    <t>Z57277469</t>
  </si>
  <si>
    <t>บริษัท ออริจิ้น โลจิสติกส์ จำกัด</t>
  </si>
  <si>
    <t>0105564145568</t>
  </si>
  <si>
    <t>156 ซอยประชาอุทิศ 61 แขวงบางมด เขตทุ่งครุ กรุงเทพมหานคร 10140</t>
  </si>
  <si>
    <t>7% เปิดบริการ Email Hosting Standard E5 1 ปี ราคา 3,150 - ส่วนลดจากแพคเกจเดิม Web hosting plan s (-450) (HS21101363) + VAT</t>
  </si>
  <si>
    <t>อ้างอิง ส่วนลดจากแพคเกจเดิม Web hosting plan s (-450) (HS21101363)</t>
  </si>
  <si>
    <t>Kittikun.taweephao@gmail.com</t>
  </si>
  <si>
    <t>HS22032286</t>
  </si>
  <si>
    <t>jttl-logistics.com</t>
  </si>
  <si>
    <t>From X4859 MS. THATARI K++</t>
  </si>
  <si>
    <t>Z48069221</t>
  </si>
  <si>
    <t xml:space="preserve">คุณ ธนกฤษฎิ์ เกียรติไกรเมธ </t>
  </si>
  <si>
    <t>Express</t>
  </si>
  <si>
    <t>ต่ออายุ Shopup แพ็คเกจ Standard 1 ปี = 1,990 บาท + ต่ออายุโดเมน jttl-logistics.com 1 ปี = 320 บาท + ต่ออายุพื้นที่อีเมล์ Plan E3 1 ปี = 2,550 บาท + Vat 7%</t>
  </si>
  <si>
    <t xml:space="preserve">winzen009@gmail.com   </t>
  </si>
  <si>
    <t>HS22032287</t>
  </si>
  <si>
    <t>bangkokstar-logistics.com</t>
  </si>
  <si>
    <t>From SCB X6780 นางสาว วราลัก++</t>
  </si>
  <si>
    <t>Z69021840</t>
  </si>
  <si>
    <t>ห้างหุ้นส่วนจำกัด บางกอก สตาร์ โลจิสติกส์</t>
  </si>
  <si>
    <t>0103553018304</t>
  </si>
  <si>
    <t>1003/15 ซอยเพชรเกษม 106 แขวงหนองค้างพลู เขตหนองแขม กรุงเทพมหานคร 10160</t>
  </si>
  <si>
    <t>3% เปิดบริการ Email Host E1 Pro 1ปี 1500 - ส่วนลด 30% (-450) = 1050 + จดโดเมน bangkokstar-logistics.com 2ปี = 150+320=470 + VAT</t>
  </si>
  <si>
    <t>วราลักษณ์ พรพิพัฒนวงษ์</t>
  </si>
  <si>
    <t>024454453
0867743386</t>
  </si>
  <si>
    <t>walalux_acu@csloxinfo.com</t>
  </si>
  <si>
    <t>HS22032288</t>
  </si>
  <si>
    <t xml:space="preserve">smartfactory-iot.com </t>
  </si>
  <si>
    <t>From SCB X1709 บริษัท สมาร์ท++</t>
  </si>
  <si>
    <t xml:space="preserve">S2203001 </t>
  </si>
  <si>
    <t xml:space="preserve">บริษัท สมาร์ทแฟคตอรี่ จำกัด (สำนักงานใหญ่) </t>
  </si>
  <si>
    <t>0205562013345</t>
  </si>
  <si>
    <t xml:space="preserve">150/311 หมู่ที่ 5 ตำบลห้วยกะปิ อำเภอเมืองชลบุรี จังหวัดชลบุรี 20130 </t>
  </si>
  <si>
    <t>ต่ออายุ Shopup แพ็คเกจ Standard 1ปี=1990บาท + ต่ออายุโดเมน smartfactory-iot.com1ปี=320บาท+vat7%</t>
  </si>
  <si>
    <t>smartfactory365@gmail.com,boonlueb@gmail.com</t>
  </si>
  <si>
    <t>HS22032289</t>
  </si>
  <si>
    <t>oknus.com</t>
  </si>
  <si>
    <t>From X7251 MR. Somsak So++</t>
  </si>
  <si>
    <t>Z19996956</t>
  </si>
  <si>
    <t>บริษัท เซิ้ง กรุ๊ป จำกัด</t>
  </si>
  <si>
    <t>0335564000061</t>
  </si>
  <si>
    <t>1201/83 ถนนราชการรถไฟ ตำบลเมืองเหนือ อำเภอเมืองศรีสะเกษ จังหวัดศรีสะเกษ 33000</t>
  </si>
  <si>
    <r>
      <rPr>
        <sz val="10"/>
        <rFont val="arial,sans,sans-serif"/>
      </rPr>
      <t xml:space="preserve">7% ต่ออายุโดเมน 1 ปี </t>
    </r>
    <r>
      <rPr>
        <u/>
        <sz val="10"/>
        <color rgb="FF1155CC"/>
        <rFont val="arial,sans,sans-serif"/>
      </rPr>
      <t>oknus.com</t>
    </r>
    <r>
      <rPr>
        <sz val="10"/>
        <rFont val="arial,sans,sans-serif"/>
      </rPr>
      <t xml:space="preserve"> = 320 + vat</t>
    </r>
  </si>
  <si>
    <t>nus_501@hotmail.com</t>
  </si>
  <si>
    <t>HS22032510</t>
  </si>
  <si>
    <t>From SMART KTB X7844 Powertech 200++</t>
  </si>
  <si>
    <t>JV123</t>
  </si>
  <si>
    <t>HS22032512</t>
  </si>
  <si>
    <t>euranaboutiquehotel.com</t>
  </si>
  <si>
    <t>From BBL X3499 KEMINTHA BUA++</t>
  </si>
  <si>
    <t>Z25694516</t>
  </si>
  <si>
    <t>บริษัท โรงแรมยูรานา บูติค จำกัด</t>
  </si>
  <si>
    <t>0505553003968</t>
  </si>
  <si>
    <t>7/1 ซอย7 ถนนมูลเมือง ตำบลศรีภูมิ อำเภอเมืองเชียงใหม่ จังหวัดเชียงใหม่ 50200</t>
  </si>
  <si>
    <t>7% ค่าบริการต่ออายุโดเมน euranaboutiquehotel.com ระยะเวลา 1 ปีคะ ค่าบริการ 320+vat</t>
  </si>
  <si>
    <t>hrlbtcm@gmail.com</t>
  </si>
  <si>
    <t>HS22032513</t>
  </si>
  <si>
    <t>app-support.me</t>
  </si>
  <si>
    <t>From SCB X8428 นาย จิรวัฒน์ ++</t>
  </si>
  <si>
    <t>Z98364364</t>
  </si>
  <si>
    <t>บริษัท สกาย ไอซีที จำกัด (มหาชน)</t>
  </si>
  <si>
    <t>0107553000182</t>
  </si>
  <si>
    <t>55 อาคารเอ.เอ.แคปปิตอล รัชดา ชั้นที่ 5-7 ถนนรัชดาภิเษก แขวงดินแดง เขตดินแดง กรุงเทพมหานคร 10400</t>
  </si>
  <si>
    <t>7% ต่ออายุโดเมน app-support.me ระยะเวลา 3ปี = 540*3=1620 // vat</t>
  </si>
  <si>
    <t>jirawat@skyict.co.th</t>
  </si>
  <si>
    <t>HS22032514</t>
  </si>
  <si>
    <t>lianlianpay.co.th</t>
  </si>
  <si>
    <t>From X0224 LIANLIAN PAY ++ DIRECT CREDIT</t>
  </si>
  <si>
    <t>Z86221791</t>
  </si>
  <si>
    <t>บริษัท เหลียนเหลียน เพย์ อิเล็คทรอนิค เพย์เม้นท์ (ประเทศไทย) จำกัด</t>
  </si>
  <si>
    <t>0105560089621</t>
  </si>
  <si>
    <t>88 อาคารปาโซ่ ทาวเวอร์ ชั้นที่ 20 ห้องA2 ถนนสีลม แขวงสุริยวงศ์ เขตบางรัก กรุงเทพมหานคร 10500</t>
  </si>
  <si>
    <t xml:space="preserve">3%ค่าบริการต่ออายุ Organization Wildcard SSL โดเมน : *.lianlianpay.co.th ระยะเวลา 2ปี = 59,940บาท // vat </t>
  </si>
  <si>
    <t>Warunlak Intabtim</t>
  </si>
  <si>
    <t>020622977
922652395</t>
  </si>
  <si>
    <t>warunlak@lianlian.com</t>
  </si>
  <si>
    <t>HS22032515</t>
  </si>
  <si>
    <t>hondapr5.com</t>
  </si>
  <si>
    <t>From SCB X3310 นาย ชาคริต ลิ++</t>
  </si>
  <si>
    <t>Z53695619</t>
  </si>
  <si>
    <t>K. Chakrit Limpakomol</t>
  </si>
  <si>
    <t>7% ต่ออายุ WebHosting Plan S(1800*2=3,600-10% = 3,240) + ต่ออายุโดเมน hondapr5.com (ND) (480*2=960) +Vat</t>
  </si>
  <si>
    <t>ninja_art@hotmail.com</t>
  </si>
  <si>
    <t>HS22032516</t>
  </si>
  <si>
    <t>รับฉลุลายพลาสวูด.com</t>
  </si>
  <si>
    <t>From SCB X9325 บริษัท เอพี เ++</t>
  </si>
  <si>
    <t>Z96497583</t>
  </si>
  <si>
    <t>บริษัท เอพี เมคเกอร์ จำกัด</t>
  </si>
  <si>
    <t>0715560001302</t>
  </si>
  <si>
    <t>27 หมู่ที่ 8 ตำบลพนมทวน อำเภอพนมทวน จังหวัดกาญจนบุรี 71140</t>
  </si>
  <si>
    <t>3% ค่าบริการต่ออายุ WordPress 1 : รับฉลุลายพลาสวูด.com ระยะเวลา 1 ปีค่ะ ค่าบริการ 2800+vat</t>
  </si>
  <si>
    <t>จิรัฎฐ์ วรรณวาณิชย์</t>
  </si>
  <si>
    <t>0619546419</t>
  </si>
  <si>
    <t>chatchaval.w@gmail.com</t>
  </si>
  <si>
    <t>HS22032221เงินเพิ่ม</t>
  </si>
  <si>
    <t>ชำระขาด = HS22032221</t>
  </si>
  <si>
    <t>HS22032518</t>
  </si>
  <si>
    <t>dellaspiga.co.th</t>
  </si>
  <si>
    <t>From X3741 ITTINAN BURAP++</t>
  </si>
  <si>
    <t>Z63112857</t>
  </si>
  <si>
    <t>บริษัท เดลล่า สปิก้า จำกัด</t>
  </si>
  <si>
    <t>0105538025844</t>
  </si>
  <si>
    <t>999 อาคารเกษรพลาซ่า ชั้น 1 ห้องเลขที่ 1F-07 ถนนเพลินจิต แขวงลุมพินี เขตปทุมวัน กรุงเทพมหานคร 10330</t>
  </si>
  <si>
    <t>7% ต่ออายุ Email hosting : dellaspiga.co.th 1 ปี : 1000+vat</t>
  </si>
  <si>
    <t>adisak.sawangwong@gaysorngroup.com</t>
  </si>
  <si>
    <t>RE2203067</t>
  </si>
  <si>
    <t>dino-plus.com</t>
  </si>
  <si>
    <t>BBL 0247 Cheque No. 01460574</t>
  </si>
  <si>
    <t>IN2203015</t>
  </si>
  <si>
    <t>ค่าบริการรักษาอันดับในGoogle.co.th TOP 5 ยอด 50 % รักษาเดือนที่ 4-6  kw : 1.Plastic Pallet</t>
  </si>
  <si>
    <t xml:space="preserve">คุณจ๋า  </t>
  </si>
  <si>
    <t>HS22032519</t>
  </si>
  <si>
    <t>yuusriracha.com</t>
  </si>
  <si>
    <t>TTB 0149 Cheque No. 78571202</t>
  </si>
  <si>
    <t>Z31513946</t>
  </si>
  <si>
    <t>บริษัท เอสเอฟซี เวนเจอร์ ศรีราชา จำกัด</t>
  </si>
  <si>
    <t>0105558066503</t>
  </si>
  <si>
    <t>3785/1-2,3785/5-6 ถนนพระรามที่ 4 แขวงพระโขนง เขตคลองเตย กรุงเทพมหานคร 10110</t>
  </si>
  <si>
    <t>3% ต่ออายุ Web Hosting Plan S 1 ปี 1800 บาท + ต่ออายุโดเมน yuusriracha.com 1 ปี 320 บาท + vat</t>
  </si>
  <si>
    <t>สุขสันต์ อิ่มเขียว</t>
  </si>
  <si>
    <t>0922516948
020505588</t>
  </si>
  <si>
    <t>yuusriracha@gmail.com</t>
  </si>
  <si>
    <t>HS22032520</t>
  </si>
  <si>
    <t>perfecthangthailand.com</t>
  </si>
  <si>
    <t>From X9520 SAPISO TOOLS ++</t>
  </si>
  <si>
    <t xml:space="preserve"> Z78386570 </t>
  </si>
  <si>
    <t xml:space="preserve">บริษัท สปิโซ เครื่องมือและอุปกรณ์ จำกัด (สำนักงานใหญ่) </t>
  </si>
  <si>
    <t>0115538007498</t>
  </si>
  <si>
    <t>45/15 หมู่ 2 ตำบลบางแก้ว อำเภอบางพลี จังหวัดสมุทรปราการ 10540</t>
  </si>
  <si>
    <t>ต่ออายุ Shopup แพ็คเกจ Standard โปรโมชั่น 2 ปีแถม 1 ปี = 3,980 บาท (ลด 1,990 จาก 5,970 บาท) + หัก ณ ที่จ่าย 3%</t>
  </si>
  <si>
    <t>SORNSAWART CHAIDAROON</t>
  </si>
  <si>
    <t>0875562444</t>
  </si>
  <si>
    <t xml:space="preserve">perfecthang@hotmail.com   </t>
  </si>
  <si>
    <t>HS22032521</t>
  </si>
  <si>
    <t>7% ค่าบริการย้ายและต่ออายุ codework.co.th เข้า ND ระยะเวลา 1 ปีค่ะ ค่าบริการ 800+vat</t>
  </si>
  <si>
    <t>HS22032522</t>
  </si>
  <si>
    <t>napfamily.com</t>
  </si>
  <si>
    <t>From SCB X3289 บริษัท เพลย์ท++</t>
  </si>
  <si>
    <t>H1447</t>
  </si>
  <si>
    <t>บริษัท เพลย์ทู จำกัด</t>
  </si>
  <si>
    <t>0105549130342</t>
  </si>
  <si>
    <t>47 ซอยรามคำแหง 24 แยก 30 แขวงหัวหมาก เขตบางกะปิ กรุงเทพมหานคร 10240</t>
  </si>
  <si>
    <t>7% ต่ออายุโดเมน napfamily.com (ND) ระยะเวลา 2 ปี : 960+vat</t>
  </si>
  <si>
    <t>thepoppyboy@play2.co.th</t>
  </si>
  <si>
    <t>HS22032523</t>
  </si>
  <si>
    <t>hastinterlink.com</t>
  </si>
  <si>
    <t>From BBL X2355 MR SURASAK PA++</t>
  </si>
  <si>
    <t>Z75547214</t>
  </si>
  <si>
    <t>บริษัท แฮสท์ อินเตอร์ลิ้งค์ จำกัด</t>
  </si>
  <si>
    <t>0105560219729</t>
  </si>
  <si>
    <t>7/534 หมู่ที่ 6 ตำบลมาบยางพร อำเภอปลวกแดง จังหวัดระยอง 21140</t>
  </si>
  <si>
    <t>7% ต่ออายุโดเมน hastinterlink.com ระยะเวลา 3ปี = 320*3=960 // vat</t>
  </si>
  <si>
    <t>info@hastinterlink.com</t>
  </si>
  <si>
    <t>HS22032524</t>
  </si>
  <si>
    <t>thaisolarfuture.com</t>
  </si>
  <si>
    <t>Pracha Niwet 1 Branch</t>
  </si>
  <si>
    <t>Ref Code K0624086</t>
  </si>
  <si>
    <t>Z62129327</t>
  </si>
  <si>
    <t>บริษัท ไทยโซลาร์ฟิวเจอร์ จำกัด</t>
  </si>
  <si>
    <t xml:space="preserve">0105552116401 </t>
  </si>
  <si>
    <t>10/47 ซอยประวิทย์และเพื่อน แขวงลาดยาว เขตจตุจักร กรุงเทพมหานคร 10900</t>
  </si>
  <si>
    <t>3% ต่ออายุบริการ WebHosting Plan M : thaisolarfuture.com ระยะเวลา 1ปี = 3800+vat</t>
  </si>
  <si>
    <t>Chanyanat Wiwatmethachai</t>
  </si>
  <si>
    <t>025892143-45
0838908845</t>
  </si>
  <si>
    <t>chanyanat@thaisolarfuture.com</t>
  </si>
  <si>
    <t>HS22032525</t>
  </si>
  <si>
    <t>ewc.co.th</t>
  </si>
  <si>
    <t>Lotus Lam Luk Ka (Khlong 6) Branch</t>
  </si>
  <si>
    <t>Ref Code K0719297</t>
  </si>
  <si>
    <t>Z45789060</t>
  </si>
  <si>
    <t>บริษัท เอ็นเนอร์จี เวิลด์ คอร์ปอเรชั่น จำกัด</t>
  </si>
  <si>
    <t>0105554055035</t>
  </si>
  <si>
    <t>26/5 หมู่ที่ 5 ตำบลลำลูกกา อำเภอลำลูกกา จังหวัดปทุมธานี 12150</t>
  </si>
  <si>
    <t xml:space="preserve">3% ต่ออายุWebHosting Plan M : ewc.co.th ระยะเวลา 1 ปี : 3800+vat </t>
  </si>
  <si>
    <t>พรศักดิ์ พุ่มพวง</t>
  </si>
  <si>
    <t>029871198
0818126061</t>
  </si>
  <si>
    <t>ewc.EnergyWorld@gmail.com</t>
  </si>
  <si>
    <t>HS22032526</t>
  </si>
  <si>
    <t>siamhouse.co.th</t>
  </si>
  <si>
    <t>KBANK 0100 Cheque No. 43896812</t>
  </si>
  <si>
    <t>Z26879967</t>
  </si>
  <si>
    <t>บริษัท สยาม เฮ้าส์ แอนด์ โฮม จำกัด</t>
  </si>
  <si>
    <t>0105544042461</t>
  </si>
  <si>
    <t>2659-2667 ถนนลาดพร้าว แขวงคลองเจ้าคุณสิงห์ เขตวังทองหลาง กรุงเทพมหานคร 10310</t>
  </si>
  <si>
    <t>3% ต่ออายุบริการ EH Plan E7 พร้อมต่ออายุโดเมน: siamhouse.co.th(ND) ระยะเวลา 1 ปี = 10000+800+Vat</t>
  </si>
  <si>
    <t xml:space="preserve">
Siamhouse Andhome</t>
  </si>
  <si>
    <t>025420555
0891685626</t>
  </si>
  <si>
    <t>marketingsiamhouse@gmail.com</t>
  </si>
  <si>
    <t>HS22032527</t>
  </si>
  <si>
    <t>KBANK 0081 Cheque No. 37800301</t>
  </si>
  <si>
    <t>HS22032528</t>
  </si>
  <si>
    <t>www.bangmeshi.com www.freecopymap.com</t>
  </si>
  <si>
    <t>From BBL X0946 MR YOSHINORI ++</t>
  </si>
  <si>
    <t>Z43346600</t>
  </si>
  <si>
    <t>บริษัท โฟโกโม จำกัด (สาขา 00001)</t>
  </si>
  <si>
    <t>0505547005636</t>
  </si>
  <si>
    <t>เลขที่ 22 อาคาร เค ห้องเลขที่ 5/2 ชั้นที่ 5 ซอย สุขุมวิท 35 ถนน สุขุมวิท แขวง คลองตันเหนือ เขต วัฒนา จังหวัด กรุงเทพมหานคร 10110</t>
  </si>
  <si>
    <t xml:space="preserve">3% ค่าบริการ ระยะเวลา 2 ปี 1. Alpha SSL : www.bangmeshi.com ระยะเวลา 2 ปี หมดอายุ 07-04-2022 2. Alpha SSL : www.freecopymap.com ระยะเวลา 2 ปี หมดอายุ 07-04-2022 : 2160*2=4320 +vat </t>
  </si>
  <si>
    <t>Suphanan Khanarak</t>
  </si>
  <si>
    <t>020108294</t>
  </si>
  <si>
    <t>freecopymap@gmail.com</t>
  </si>
  <si>
    <t>HS22032529</t>
  </si>
  <si>
    <t>purch@rtc.co.th</t>
  </si>
  <si>
    <t>UOBT 0060 Cheque No. 10054920</t>
  </si>
  <si>
    <t>Z82501404</t>
  </si>
  <si>
    <t>บริษัท รีไลแอนซ์ เทคโนเคม จำกัด</t>
  </si>
  <si>
    <t>0105538056570</t>
  </si>
  <si>
    <t>88-88/1 หมู่ที่ 1 ซอยกระทุ่มล้ม 9 ถนนพุทธมณฑล สาย 4 ตำบลกระทุ่มล้ม อำเภอสามพราน จังหวัดนครปฐม 73220</t>
  </si>
  <si>
    <t>3% เติมเงินเข้าระบบ purch@rtc.co.th = 30600 + VAT</t>
  </si>
  <si>
    <t>พืชมงคล จังสนั่นไพศาล</t>
  </si>
  <si>
    <t>024296436
0818266736</t>
  </si>
  <si>
    <t>HS22032530</t>
  </si>
  <si>
    <t>auros.co.th</t>
  </si>
  <si>
    <t>From BBL X3191 MS TANAPHORN ++</t>
  </si>
  <si>
    <t>Z42524175</t>
  </si>
  <si>
    <t>บริษัท ออโรส จำกัด</t>
  </si>
  <si>
    <t>0105554154971</t>
  </si>
  <si>
    <t>23/85 ซอยลาดพร้าว 23 ถนนลาดพร้าว แขวงจันทรเกษม เขตจตุจักร กรุงเทพมหานคร 10900</t>
  </si>
  <si>
    <t>3% เปิดบริการ Web hosting Plan s : auros.co.th 3 ปี = 1800*3=5400-20%=4320 + vat</t>
  </si>
  <si>
    <t>Auros Co.,Ltd.</t>
  </si>
  <si>
    <t>0835649779</t>
  </si>
  <si>
    <t>marketing@auros.co.th</t>
  </si>
  <si>
    <t>RE2203044-CHQ.</t>
  </si>
  <si>
    <t>KBANK 0001 Cheque No. 50690945</t>
  </si>
  <si>
    <t xml:space="preserve">IN2203018 </t>
  </si>
  <si>
    <t>SH00291</t>
  </si>
  <si>
    <t xml:space="preserve">บริษัท ฮุนได มอเตอร์ (ไทยแลนด์) จำกัด (สำนักงานใหญ่) </t>
  </si>
  <si>
    <t xml:space="preserve">0105549072857 </t>
  </si>
  <si>
    <t xml:space="preserve">การพัฒนาเว็บไซต์สำหรับเว็บบริษัทเริ่มต้นงวดที่ 2 ชำระ 20% = 24,000 บาท (งวดเต็ม 120,000 บาท) + หัก ณ ที่ จ่าย 3% </t>
  </si>
  <si>
    <t>คุณเอ๋</t>
  </si>
  <si>
    <t xml:space="preserve"> 02-089-1888 Ext.3103</t>
  </si>
  <si>
    <t>HS22032531</t>
  </si>
  <si>
    <t>protollcall-tech.com</t>
  </si>
  <si>
    <t>From X9207 MR. TANAWAT C++</t>
  </si>
  <si>
    <t>Z87286707</t>
  </si>
  <si>
    <t>บริษัท โปรโทลคอล แอดวานซ์เซอร์วิส จำกัด</t>
  </si>
  <si>
    <t>0125560009571</t>
  </si>
  <si>
    <t>1 อาคารพร้อมพันธุ์ 2 ชั้นที่ 6 ยูนิต 600 ซอยลาดพร้าว 3 ถนนลาดพร้าว แขวงจอมพล เขตจตุจักร กรุงเทพมหานคร 10900</t>
  </si>
  <si>
    <t>3% เปิดบริการ Email hosting E1Pro ระยะเวลา1 ปี = +1050 + จดโดเมน protollcall-tech.com ระยะเวลา 2 ปี = 470 + Vat</t>
  </si>
  <si>
    <t>เปลี่ยนนามบุคคลเป็นบริษัท</t>
  </si>
  <si>
    <t>ood1069@gmail.com</t>
  </si>
  <si>
    <t>HS22032532</t>
  </si>
  <si>
    <t>3w.co.th</t>
  </si>
  <si>
    <t>From X8317 3W BUSINESS A++</t>
  </si>
  <si>
    <t>Z33974021</t>
  </si>
  <si>
    <t>บริษัท ทรี ดับเบิ้ลยู บิสซิเนส แอนด์ โซลูชั่นส์ จำกัด</t>
  </si>
  <si>
    <t xml:space="preserve">0105556043972 </t>
  </si>
  <si>
    <t>16 ซอยกาญจนาภิเษก 09 แยก 7 แขวงคันนายาว เขตคันนายาว กรุงเทพมหานคร 10230</t>
  </si>
  <si>
    <t>3% ต่ออายุ Web Hosting Plan S1 1 ปี 2000 บาท + ต่ออายุโดเมน 3w.co.th(ND) 1 ปี 800 บาท + vat</t>
  </si>
  <si>
    <t xml:space="preserve">
คุณบัณฑิต</t>
  </si>
  <si>
    <t>0863923785</t>
  </si>
  <si>
    <t>nookybunny@gmail.com</t>
  </si>
  <si>
    <t>HS22032533</t>
  </si>
  <si>
    <t xml:space="preserve">thaievcharge.com </t>
  </si>
  <si>
    <t>From SCB X5750 บริษัท เออีซี++</t>
  </si>
  <si>
    <t>19/3/2022</t>
  </si>
  <si>
    <t xml:space="preserve">Z41380050 </t>
  </si>
  <si>
    <t>บริษัท เออีซีเอ็นจิเนียริง จำกัด</t>
  </si>
  <si>
    <t xml:space="preserve">0105556067278   </t>
  </si>
  <si>
    <t>90/206 ซอยวัชรพล 1/4 แขวงท่าแร้ง เขตบางเขน กรุงเทพมหานคร 10220</t>
  </si>
  <si>
    <t>ค่าบริการแก้ไข malware และช่องโหว่ในเว็บ ราคา 4000 บาท + หัก ณ ที่จ่าย 3%</t>
  </si>
  <si>
    <t>siriwat hongthai</t>
  </si>
  <si>
    <t>0868481910</t>
  </si>
  <si>
    <t>siriwat_h@hotmail.com</t>
  </si>
  <si>
    <t>HS22032534</t>
  </si>
  <si>
    <t>thaifooddb.com</t>
  </si>
  <si>
    <t>From SCB X6722 นาย ณัฐพัชร์ ++</t>
  </si>
  <si>
    <t>Z39723385</t>
  </si>
  <si>
    <t>K. Nathapat Ittibenjapong</t>
  </si>
  <si>
    <t>90/9 Moo 7, Bangplee, Kingkaew Bangplee Samutprakarn 10540</t>
  </si>
  <si>
    <t>7% ต่ออายุ Web Host Plan S1 1ปี 2000 + ต่ออายุโดเมน thaifooddb.com(ND) 1ปี 480 + VAT</t>
  </si>
  <si>
    <t>mr.nathapat@yahoo.com</t>
  </si>
  <si>
    <t>HS22032535</t>
  </si>
  <si>
    <t>cloudhealthdb.org</t>
  </si>
  <si>
    <t>From X0007 MR. KAROON YU++</t>
  </si>
  <si>
    <t>Z99981630</t>
  </si>
  <si>
    <t>K. Jakkrit Phongthong</t>
  </si>
  <si>
    <t xml:space="preserve">7% ต่ออายุ WebHosting Plan S = 1800 + cloudhealthdb.org(ND) 1 ปี = 595vat </t>
  </si>
  <si>
    <t>ชำระขาด 123.05 บาท // ชำระแล้ว</t>
  </si>
  <si>
    <t>karoon1133@gmail.com</t>
  </si>
  <si>
    <t>HS22032536</t>
  </si>
  <si>
    <t>12s.pw ,1second.pw ,1second.me</t>
  </si>
  <si>
    <t>From X4853 MR. ATTASIT P++</t>
  </si>
  <si>
    <t>Z54192444</t>
  </si>
  <si>
    <t>คุณ อรรถสิทธิ์ พิมพ์อินทร์</t>
  </si>
  <si>
    <t>134/216 หมู่บ้านรุ่งกิจวิลล่า 4 ซอยร่มเกล้า 54 ถนนร่มเกล้า แขวงคลองสามประเวศ เขตลาดกระบัง กรุงเทพมหานคร 10520</t>
  </si>
  <si>
    <r>
      <rPr>
        <sz val="10"/>
        <rFont val="arial,sans,sans-serif"/>
      </rPr>
      <t>7% จดโดเมน 12s.pw = 150 ,1second.pw = 150 ,</t>
    </r>
    <r>
      <rPr>
        <u/>
        <sz val="10"/>
        <color rgb="FF1155CC"/>
        <rFont val="arial,sans,sans-serif"/>
      </rPr>
      <t>1second.me</t>
    </r>
    <r>
      <rPr>
        <sz val="10"/>
        <rFont val="arial,sans,sans-serif"/>
      </rPr>
      <t xml:space="preserve"> 1 ปี = 200 +vat </t>
    </r>
  </si>
  <si>
    <t>attasit.pim@gmail.com</t>
  </si>
  <si>
    <t>HS22032537</t>
  </si>
  <si>
    <t>isoyabrand.com</t>
  </si>
  <si>
    <t>From X8942 TAANGMARLAI A++</t>
  </si>
  <si>
    <t>Z20076392</t>
  </si>
  <si>
    <t>บริษัท ทางม้าลายเอเจนซี่ จำกัด</t>
  </si>
  <si>
    <t>0505562011978</t>
  </si>
  <si>
    <t>38/1 หมู่ที่ 3 ตำบลสันโป่ง อำเภอแม่ริม จังหวัดเชียงใหม่ 50180</t>
  </si>
  <si>
    <t>7% ต่ออายุโดเมน : isoyabrand.com = 1 ปี 320+vat</t>
  </si>
  <si>
    <t>crosswalkagency@gmail.com</t>
  </si>
  <si>
    <t>HS22032538</t>
  </si>
  <si>
    <t>asm.ac.th</t>
  </si>
  <si>
    <t>From KTB X4327 MR.KOMKRIT TU++</t>
  </si>
  <si>
    <t>H4472</t>
  </si>
  <si>
    <t>K. Komkrit Tupkila</t>
  </si>
  <si>
    <t xml:space="preserve">7%ต่ออายุบริการ WebHosting Plan S = 1800 + โดเมน asm.ac.th 1 ปี = 800 +vat </t>
  </si>
  <si>
    <t>komkritt@hotmail.com</t>
  </si>
  <si>
    <t>HS22032539</t>
  </si>
  <si>
    <t>stangdelaw.com</t>
  </si>
  <si>
    <t>From X5393 MS. NUNGRUTHA++</t>
  </si>
  <si>
    <t>Z13684155</t>
  </si>
  <si>
    <t>บริษัท สตางค์ดีการกฎหมาย จำกัด</t>
  </si>
  <si>
    <t>0105555084195</t>
  </si>
  <si>
    <t>232/1 ถนนคู้บอน แขวงรามอินทรา เขตคันนายาว กรุงเทพมหานคร 10230</t>
  </si>
  <si>
    <t>7%ต่ออายุบริการWebHosting Plan M : stangdelaw.com (ปรับแพลนจาก S) = 1 ปี 3800+vat</t>
  </si>
  <si>
    <t>stangdelaw@stangdelaw.com</t>
  </si>
  <si>
    <t>HS22032540</t>
  </si>
  <si>
    <t>anonymouscreative.co.th</t>
  </si>
  <si>
    <t>From SCB X6858 นางสาว สุชาดา++</t>
  </si>
  <si>
    <t>590423</t>
  </si>
  <si>
    <t>บริษัท อะนอนนิเมิส ครีเอทีฟ จำกัด</t>
  </si>
  <si>
    <t>0105556163595</t>
  </si>
  <si>
    <t>14 ซอยท่าข้าม 20 แยก 8-2 แขวงแสมดำ เขตบางขุนเทียน กรุงเทพมหานคร 10150</t>
  </si>
  <si>
    <t>7% ต่ออายุโดเมน anonymouscreative.co.th 1 ปี = 800 + vat</t>
  </si>
  <si>
    <t>anonymouscreativehouse@gmail.com</t>
  </si>
  <si>
    <t>HS22032541</t>
  </si>
  <si>
    <t>ซูเปอร์ไบค์.com</t>
  </si>
  <si>
    <t>From KTB X7097 MR.WASIN SAKU++</t>
  </si>
  <si>
    <t>30105</t>
  </si>
  <si>
    <t>K. Wasin Sakulnon</t>
  </si>
  <si>
    <t>5/5 หมู่ 3 ตำบลท่าผา อำเภอบ้านโป่ง จังหวัดราชบุรี 70110</t>
  </si>
  <si>
    <t>7% ต่ออายุโดเมน : ซูเปอร์ไบค์.com = 1 ปี 480+vat</t>
  </si>
  <si>
    <t>supitchamegaproduct2015@gmail.com</t>
  </si>
  <si>
    <t>HS22032542</t>
  </si>
  <si>
    <t>visualpanorama.com</t>
  </si>
  <si>
    <t>From BBL X6698 NATTAPAS SIRI++</t>
  </si>
  <si>
    <t>Z32490890</t>
  </si>
  <si>
    <t>คุณ ณัฐภาส ศิริวงศ์ ณ อยุธยา</t>
  </si>
  <si>
    <t>3929900335135</t>
  </si>
  <si>
    <t>เลขที่ 198/159 หมู่บ้าน วิรัณยา วงแหวน-อ่อนนุช ถนน กาญจนาภิเษก แขวง ดอกไม้ เขต ประเวศ จังหวัด กรุงเทพมหานคร 10250</t>
  </si>
  <si>
    <t>3% ต่ออายุ Alpha SSL : www.visualpanorama.com = 1 ปี 1200+vat</t>
  </si>
  <si>
    <t>sadhalem@gmail.com</t>
  </si>
  <si>
    <t>HS22032543</t>
  </si>
  <si>
    <t>siampakintravel.com</t>
  </si>
  <si>
    <t>From BBL X2010 AUNGSANA NAKT++</t>
  </si>
  <si>
    <t>Z17263971</t>
  </si>
  <si>
    <t>K. Aungsana Nakthong</t>
  </si>
  <si>
    <t>455 Prasertmanukit 29 yek 8, Prasertmanumkit Road, Jawrakaebua, Ladprao, Bangkok 10230</t>
  </si>
  <si>
    <t>7%ต่ออายุบริการ Email1-1GB = 1000 + โดเมน siampakintravel.com = 1 ปี 320+vat</t>
  </si>
  <si>
    <t>wit_np@hotmail.com</t>
  </si>
  <si>
    <t>HS22032544</t>
  </si>
  <si>
    <t>GTSHIPPING.CO.TH</t>
  </si>
  <si>
    <t>From X8183 MR. KIDSADA K++</t>
  </si>
  <si>
    <t>Z37705730</t>
  </si>
  <si>
    <t>คุณ กฤษดา เกรัมย์</t>
  </si>
  <si>
    <t>7% ต่ออายุ WEBHOSTING PLAN S:GTSHIPPING.CO.TH 1 ปี = 1800 + vat</t>
  </si>
  <si>
    <t>SPONGKY_TOM@HOTMAIL.COM</t>
  </si>
  <si>
    <t>HS22032545</t>
  </si>
  <si>
    <t>chaopraya.ac.th</t>
  </si>
  <si>
    <t>From KTB X0829 MISSYONLADA P++</t>
  </si>
  <si>
    <t xml:space="preserve"> Z34399772 </t>
  </si>
  <si>
    <t>โรงเรียนเจ้าพระยาวิทยาคม</t>
  </si>
  <si>
    <t>0994000170793</t>
  </si>
  <si>
    <t xml:space="preserve"> 786 ถนนพระราม 3 แขวงบางโพงพาง เขตยานนาวา กรุงเทพมหานคร 10120 </t>
  </si>
  <si>
    <t>ต่ออายุ Shopup แพ็คเกจ Standard 1 เดือน = 200 บาท + Vat 7%</t>
  </si>
  <si>
    <t>1 Moonth</t>
  </si>
  <si>
    <t xml:space="preserve">chaopraya2562@gmail.com , oneel.yonlada4@gmail.com  </t>
  </si>
  <si>
    <t>HS22032546</t>
  </si>
  <si>
    <t>ekthailand.com</t>
  </si>
  <si>
    <t>From SCB X1304 นาย วีรวัฒน์ ++</t>
  </si>
  <si>
    <t>8502</t>
  </si>
  <si>
    <t>บริษัท แม็กนั่ม ซินดิเคท จำกัด</t>
  </si>
  <si>
    <t>0135545004296</t>
  </si>
  <si>
    <t>18 ซอยรามอินทรา 39 แยก 3 แขวงอนุสาวรีย์ เขตบางเขน กรุงเทพมหานคร 10220</t>
  </si>
  <si>
    <t>7% ต่ออายุโดเมน ekthailand.com (ND) 5 ปี = 480*5=2400 + vat</t>
  </si>
  <si>
    <t>powerbymagnum@gmail.com</t>
  </si>
  <si>
    <t>HS22032547</t>
  </si>
  <si>
    <t>goshoping.shop</t>
  </si>
  <si>
    <t>From X2872 GOITSOLUTION ++</t>
  </si>
  <si>
    <t>Z44440238</t>
  </si>
  <si>
    <t>บริษัท โกไอทีโซลูชั่น จำกัด</t>
  </si>
  <si>
    <t>0115553002809</t>
  </si>
  <si>
    <t>748/333 หมู่ที่ 7 ถนนบางนา-ตราด ตำบลบางพลีใหญ่ อำเภอบางพลี จังหวัดสมุทรปราการ 10540</t>
  </si>
  <si>
    <t>3% เปิดใหม่ Web Hosting Plan M 1 ปี = 3800-10%=3420 บาท + จดโดเมน goshoping.shop ฟรี 1 ปี = 1000 + vat</t>
  </si>
  <si>
    <t>หมายเหตุ : เคสนี้ฟรีโดเมน goshoping.shop ในปีแรกตามโปรโมชั่น</t>
  </si>
  <si>
    <t>Rungnaporn Srinuntawong</t>
  </si>
  <si>
    <t>024028264
0816864919</t>
  </si>
  <si>
    <t>anucha@goitsolution.com</t>
  </si>
  <si>
    <t>HS22032548</t>
  </si>
  <si>
    <t>sunseekerenergy.com</t>
  </si>
  <si>
    <t>From KTB X3430 PRATYA SITHIP++</t>
  </si>
  <si>
    <t>H2732</t>
  </si>
  <si>
    <t>คุณ ปรัชญา สุทธิประภา</t>
  </si>
  <si>
    <t>7% ต่ออายุ WH-M - sunseekerenergy.com 1 ปี = 3800+vat</t>
  </si>
  <si>
    <t>devcoachs@gmail.com</t>
  </si>
  <si>
    <t>HS22032549</t>
  </si>
  <si>
    <t>banmuakdek.com</t>
  </si>
  <si>
    <t>From KTB X4667 RATTANON WONG++</t>
  </si>
  <si>
    <t>29694</t>
  </si>
  <si>
    <t>K. Nuchanat Jongsathaponying</t>
  </si>
  <si>
    <t>7%ต่ออายุโดเมน : banmuakdek.com (ND) = 1 ปี 480+vat</t>
  </si>
  <si>
    <t>nuch@nonnoi.com</t>
  </si>
  <si>
    <t>HS22032550</t>
  </si>
  <si>
    <t>sima.ac.th</t>
  </si>
  <si>
    <t>From X5729 MEETING CREAT++</t>
  </si>
  <si>
    <t>Z71959581</t>
  </si>
  <si>
    <t>บริษัท มีตติ้ง ครีเอทีฟ จำกัด</t>
  </si>
  <si>
    <t>0305562001681</t>
  </si>
  <si>
    <t>555/126 หมู่ที่ 4 ตำบลจอหอ อำเภอเมืองนครราชสีมา จังหวัดนครราชสีมา 30310</t>
  </si>
  <si>
    <t>7%ต่ออายุโดเมน : sima.ac.th = 1 ปี 800+vat</t>
  </si>
  <si>
    <t>simaschool.th@gmail.com</t>
  </si>
  <si>
    <t>HS22032551</t>
  </si>
  <si>
    <t>welwefare.com</t>
  </si>
  <si>
    <t>From SCB X7892 บริษัท นะมัสส++</t>
  </si>
  <si>
    <t>Z87142735</t>
  </si>
  <si>
    <t>บริษัท นะมัสสามิ จำกัด</t>
  </si>
  <si>
    <t>0125563027405</t>
  </si>
  <si>
    <t>52/1 หมู่ที่ 7 ซอย นนทบุรี8 ถนนนนทบุรี 1 ตำบลบางกระสอ อำเภอเมืองนนทบุรี จังหวัดนนทบุรี 11000</t>
  </si>
  <si>
    <t>3% เปิดใหม่ Web Hosting Plan S 1 ปี = 1800-50%=900 บาท + จดโดเมน welwefare.com 2 ปี 470 บาท + vat</t>
  </si>
  <si>
    <t xml:space="preserve">
นางสาวสิริประภาภรณ์ สิงหบุราจารย์</t>
  </si>
  <si>
    <t>0614054695</t>
  </si>
  <si>
    <t>white-honey-1997@hotmail.com</t>
  </si>
  <si>
    <t>HS22032552</t>
  </si>
  <si>
    <t>ktthaiweb@gmail.com</t>
  </si>
  <si>
    <t>From X3220 MR.NATTAPONG ++</t>
  </si>
  <si>
    <t>Z30172044</t>
  </si>
  <si>
    <t>บริษัท พรหมภัสสร อินเตอร์พลัส จำกัด</t>
  </si>
  <si>
    <t>0205553013290</t>
  </si>
  <si>
    <t>101/51 ถนนสายมาบหว้า ซอย 3 ตำบลตะเคียนเตี้ย อำเภอบางละมุง จังหวัดชลบุรี 20150</t>
  </si>
  <si>
    <t>3% เติมเงินเข้าบัญชี 1500 บาท = 1442.31 + vat</t>
  </si>
  <si>
    <t>เคทีไทย เว็บ</t>
  </si>
  <si>
    <t>0992492551</t>
  </si>
  <si>
    <t>RE2203068</t>
  </si>
  <si>
    <t>belldecostainless.com</t>
  </si>
  <si>
    <t>From X2789 BELLDECO CO.,++</t>
  </si>
  <si>
    <t>IN2203064</t>
  </si>
  <si>
    <t>rank467</t>
  </si>
  <si>
    <t xml:space="preserve">บริษัท เบลล์เดคโค้ จำกัด </t>
  </si>
  <si>
    <t>0745552001862</t>
  </si>
  <si>
    <t>เลขที่ 231 ถ.บางบอน4 แขวงหนองแขม  
เขตหนองแขม กรุงเทพมหานคร 10160</t>
  </si>
  <si>
    <t>ค่าบริการรักษาอันดับในGoogle.co.th TOP 10 ยอด 100 % รักษาเดือนที่ 1-3  kw : 1.แผ่นสแตนเลสสีโรลโกลด์ 2.แผ่นสแตนเลสสี  3.แผ่นสแตนเลสสีทอง</t>
  </si>
  <si>
    <t>คุณดาว</t>
  </si>
  <si>
    <t>089-891-8226</t>
  </si>
  <si>
    <t xml:space="preserve">belldeco.stainless@gmail.com   </t>
  </si>
  <si>
    <t>HS22032653</t>
  </si>
  <si>
    <t>masterbearings.com</t>
  </si>
  <si>
    <t>From SMART TTB X2370</t>
  </si>
  <si>
    <t>H3217</t>
  </si>
  <si>
    <t>บริษัท มาสเตอร์ แบริ่งส์ จำกัด</t>
  </si>
  <si>
    <t>0215545001148</t>
  </si>
  <si>
    <t>116/75-76 หมู่ที่ 3 ตำบลบ่อวิน อำเภอศรีราชา จังหวัดชลบุรี 20230</t>
  </si>
  <si>
    <t>7% ค่าบริการต่ออายุโดเมน masterbearings.com ระยะเวลา 1 ปีค่ะ ค่าบริการ 320+vat</t>
  </si>
  <si>
    <t>janejira@tpg-center.com</t>
  </si>
  <si>
    <t>HS22032654</t>
  </si>
  <si>
    <t>cnkmt.co.th</t>
  </si>
  <si>
    <t>From SMART BBL X3615 CNK MANUFACTU++</t>
  </si>
  <si>
    <t>902</t>
  </si>
  <si>
    <t>บริษัท ซีเอ็นเค แมนูแฟคเจอริ่ง (ไทยแลนด์) จำกัด (สำนักงานใหญ่)</t>
  </si>
  <si>
    <t>0215546000404</t>
  </si>
  <si>
    <t xml:space="preserve">เลขที่ 300/27 หมู่ที่ 1 ตำบล ตาสิทธิ์ อำเภอ ปลวกแดง จังหวัด ระยอง 21140	</t>
  </si>
  <si>
    <t>7% ต่ออายุโดเมน cnkmt.co.th 1ปี 800 + VAT</t>
  </si>
  <si>
    <t xml:space="preserve">preechaj@cnkmt.co.th   </t>
  </si>
  <si>
    <t>HS22032655</t>
  </si>
  <si>
    <t>phranakhon-hybrid-power.com</t>
  </si>
  <si>
    <t>From SCB X8758 นาย ปิยะพงศ์ ++</t>
  </si>
  <si>
    <t>Z33250558</t>
  </si>
  <si>
    <t>บริษัท พระนคร เอ็นเนอร์ยี่ จำกัด</t>
  </si>
  <si>
    <t>0105561156291</t>
  </si>
  <si>
    <t>316/100 ซอยวัดมัชฌันติการาม แขวงวงศ์สว่าง เขตบางซื่อ กรุงเทพมหานคร 10800</t>
  </si>
  <si>
    <t>7% ต่ออายุ WH-S = 1800 + WebHosting Static IP
Address(WebHosting-StaticIP) = 1200 + phranakhon-hybrid-power.com 1 ปี = 320 + vat</t>
  </si>
  <si>
    <t>Apichart Meechai</t>
  </si>
  <si>
    <t>0800449344</t>
  </si>
  <si>
    <t>piyapong.h@eat.kmutnb.ac.th</t>
  </si>
  <si>
    <t>HS22032656</t>
  </si>
  <si>
    <t>damrong.ac.th</t>
  </si>
  <si>
    <t>From KTB X4588 JAKKRAPHONG K++</t>
  </si>
  <si>
    <t>Z90384820</t>
  </si>
  <si>
    <t>ร้านเทคนิคไมโครซอร์ฟ (สำนักงานใหญ่)</t>
  </si>
  <si>
    <t>3560100310133</t>
  </si>
  <si>
    <t>เลขที่ 53/2 หมู่ 2 ตำบลแม่ปืม อำเภอเมืองพะเยา จังหวัดพะเยา 56000</t>
  </si>
  <si>
    <t>7% ต่อ WebHosting Plan M 1 Year = 3800 + vat</t>
  </si>
  <si>
    <t>jakkraphong@hotmail.com</t>
  </si>
  <si>
    <t>HS22032657</t>
  </si>
  <si>
    <t>nariollarias.com</t>
  </si>
  <si>
    <t>From X3962 MS. Supaporn ++</t>
  </si>
  <si>
    <t>Z91277145</t>
  </si>
  <si>
    <t>บริษัท ซี แอนด์ บี (ประเทศไทย) จำกัด (สำนักงานใหญ่)</t>
  </si>
  <si>
    <t>0305560003961</t>
  </si>
  <si>
    <t>เลขที่ 338/10 ถนน บางขุนเทียน-ชายทะเล แขวง แสมดำ เขต บางขุนเทียน จังหวัด กรุงเทพมหานคร 10150</t>
  </si>
  <si>
    <t xml:space="preserve">7% ต่ออายุโดเมน nariollarias.com 1 ปี 320 บาท + vat </t>
  </si>
  <si>
    <t>jirayuth.jmtinter@gmail.com</t>
  </si>
  <si>
    <t>HS22032658</t>
  </si>
  <si>
    <t>pdith.com</t>
  </si>
  <si>
    <t>From BBL X1727 PHEERAYA SAMA++</t>
  </si>
  <si>
    <t>NH-0039</t>
  </si>
  <si>
    <t>บริษัท พีดีไอ เทรดดิ้ง จำกัด</t>
  </si>
  <si>
    <t>0105544035198</t>
  </si>
  <si>
    <t>285 ถนนหทัยราษฎร์ แขวงสามวาตะวันตก เขตคลองสามวา กรุงเทพมหานคร 10510</t>
  </si>
  <si>
    <t>7% ต่ออายุโดเมน pdith.com ระยะเวลา 1ปี = 480 // vat</t>
  </si>
  <si>
    <t>admin@pdith.com</t>
  </si>
  <si>
    <t>HS22032659</t>
  </si>
  <si>
    <t>pmax-energy.co.th</t>
  </si>
  <si>
    <t>From X0713 PMAX ENERGY D++</t>
  </si>
  <si>
    <t>H6396</t>
  </si>
  <si>
    <t>บริษัท พีแม็กซ์ เอ็นเนอร์ยี่ ดีเวลลอปเมนท์ จำกัด</t>
  </si>
  <si>
    <t>0105564020480</t>
  </si>
  <si>
    <t>609 ถนนพระรามที่ 2 แขวงแสมดำ เขตบางขุนเทียน กรุงเทพมหานคร 10150</t>
  </si>
  <si>
    <t>3% ค่าบริการ 3 บริการ รวม 800+2295+1200 = 4295+vat4(171.80) = 4466.80 บาท 1. ต่ออายุโดเมน pmax-energy.co.th (800) 2. เปิดบริการ Email hosting Standard : 3GB (2295) 3. Alpha SSL (1200)</t>
  </si>
  <si>
    <t>Saranya Bunkhum</t>
  </si>
  <si>
    <t>024531970
0863194970</t>
  </si>
  <si>
    <t>forklift.mtr@gmail.com</t>
  </si>
  <si>
    <t>HS22032660</t>
  </si>
  <si>
    <t>อูมามิ.com</t>
  </si>
  <si>
    <t>From BAY X2149 KHANERT MEE++</t>
  </si>
  <si>
    <t>Z63362475</t>
  </si>
  <si>
    <t>คุณ คเณตก์ มีทอง</t>
  </si>
  <si>
    <t>25/4 หมู่ 2 ตำบลระแหง อำเภอลาดหลุมแก้ว จังหวัดปทุมธานี 12140</t>
  </si>
  <si>
    <t>7% ค่าบริการต่ออายุโดเมน อูมามิ.com ระยะเวลา 1 ปีค่ะ ค่าบริการ 320+vat</t>
  </si>
  <si>
    <t>khanert456@gmail.com</t>
  </si>
  <si>
    <t>HS22032661</t>
  </si>
  <si>
    <t>godongpuiy.com</t>
  </si>
  <si>
    <t>From SCB X2063 นางสาว นันทิญ++</t>
  </si>
  <si>
    <t>Z55375191</t>
  </si>
  <si>
    <t>บริษัท อลินดา ซัพพลาย จำกัด</t>
  </si>
  <si>
    <t>0225563000522</t>
  </si>
  <si>
    <t>43/17 หมู่ที่ 3 ตำบลปัถวี อำเภอมะขาม จังหวัดจันทบุรี 22150</t>
  </si>
  <si>
    <t>7% เปิดบริการ Web hosting plan s + godongpuiy.com ระยะเวลา 1 ปี 310+900 = 1,210 + Vat</t>
  </si>
  <si>
    <t>godongpuiy2021@gmail.com</t>
  </si>
  <si>
    <t>HS22032662</t>
  </si>
  <si>
    <t>sangtawanseafood456.com</t>
  </si>
  <si>
    <t>7% ค่าบริการต่ออายุโดเม sangtawanseafood456.com ระยะเวลา 1 ปีค่ะ ค่าบริการ 320+vat</t>
  </si>
  <si>
    <t>HS22032663</t>
  </si>
  <si>
    <t>fooddepot.co.th</t>
  </si>
  <si>
    <t>From X6426 MS. WALAIWAN ++</t>
  </si>
  <si>
    <t>44097</t>
  </si>
  <si>
    <t>บริษัท ฟู๊ด ดีโป จำกัด</t>
  </si>
  <si>
    <t>0745558001996</t>
  </si>
  <si>
    <t>119/87 หมู่ที่ 1 ตำบลท่าจีน อำเภอเมืองสมุทรสาคร จังหวัดสมุทรสาคร 74000</t>
  </si>
  <si>
    <t>3% ต่ออายุโดเมน fooddepot.co.th 1 ปี 800 + ต่อ DNS 1 ปี 400 +VAT</t>
  </si>
  <si>
    <t>ar@fooddepot.co.th</t>
  </si>
  <si>
    <t>HS22032664</t>
  </si>
  <si>
    <t>tourthairestart.com</t>
  </si>
  <si>
    <t>7% จดโดเมน tourthairestart.com 1 ปี 310 บาท + vat</t>
  </si>
  <si>
    <t>HS22032665</t>
  </si>
  <si>
    <t>vsus.pro</t>
  </si>
  <si>
    <t>From X5819 MR. SARANYOO ++</t>
  </si>
  <si>
    <t>Z77748876</t>
  </si>
  <si>
    <t>คุณ ศรัญญู เลิศวิบูลย์ศรี</t>
  </si>
  <si>
    <t>18/99 หมู่บ้านศุภาลัยวิวล์ ซอยเฉลิมพระเกียรติ ร.9 62 แขวงดอกไม้ เขตประเวศ กรุงเทพมหานคร 10250</t>
  </si>
  <si>
    <t>7% ค่าบริการต่ออายุ Alpha SSL 1 ปี vsus.pro 1200 + VAT</t>
  </si>
  <si>
    <t>jjmallmalljj@gmail.com</t>
  </si>
  <si>
    <t>HS22032666</t>
  </si>
  <si>
    <t>thaionemall.com</t>
  </si>
  <si>
    <t>Thanon Rama III Branch</t>
  </si>
  <si>
    <t>Ref Code K0575996</t>
  </si>
  <si>
    <t>หน้าเปย์แจ้งว่า ต่ออายุไมไ่ด้ค่ะบริการหมดอายุเกิน 21 วันแล้วค่ะ รอลูกค้าแจ้งว่าต้องการทำเรื่องคืนเงินหรือเปิดบริการใหม่ค่ะ</t>
  </si>
  <si>
    <t>HS22032667</t>
  </si>
  <si>
    <t>d-bright.co.th</t>
  </si>
  <si>
    <t>From X8063 D BRIGHT CO.,++</t>
  </si>
  <si>
    <t>Z58371875</t>
  </si>
  <si>
    <t>บริษัท ดี ไบรท์ จำกัด</t>
  </si>
  <si>
    <t>0105562066989</t>
  </si>
  <si>
    <t>40 อาคารเอสเอ็นพี ชั้นที่ 5 ห้องเลขที่ 508 ซอยสุขุมวิท 62 แขวงพระโขนงใต้ เขตพระโขนง กรุงเทพมหานคร 10260</t>
  </si>
  <si>
    <t xml:space="preserve">3% ต่ออายุโดเมน d-bright.co.th 1 ปี 800 บาท + ต่ออายุ Email Hosting Standard Plan E1 1 ปี 1000 บาท + vat </t>
  </si>
  <si>
    <t>Daiki Hiwatashi</t>
  </si>
  <si>
    <t>020002112
0890891202</t>
  </si>
  <si>
    <t>daiki-hiwatashi@hotmail.com</t>
  </si>
  <si>
    <t>HS22032668</t>
  </si>
  <si>
    <t>1212etda.com</t>
  </si>
  <si>
    <t>เลขที่ 89/2 ถนน แจ้งวัฒนะ แขวง ทุ่งสองห้อง เขต หลักสี่ จังหวัด กรุงเทพมหานคร 10210</t>
  </si>
  <si>
    <t>3% ค่าบริการจดโดเมน 1212etda.com ระยะเวลา 1 ปีคะ ค่าบริการ 310+vat</t>
  </si>
  <si>
    <t xml:space="preserve">apikul@totbb.net
phoomsan@totbb.net </t>
  </si>
  <si>
    <t>HS22032669</t>
  </si>
  <si>
    <t xml:space="preserve">advancethailand.com </t>
  </si>
  <si>
    <t xml:space="preserve">S5904002 </t>
  </si>
  <si>
    <t>2113/1 ถนนเพชรบุรีตัดใหม่ แขวงบางกะปิ เขตห้วยขวาง กรุงเทพมหานคร 10310</t>
  </si>
  <si>
    <t>ต่ออายุพื้นที่อีเมล์ @advancethailand.com 1 ปี = 1,000 บาท + หัก ณ ที่จ่าย 3%</t>
  </si>
  <si>
    <t xml:space="preserve">ยอดที่เหลือนำมาใช้กับลำดับที่ 822 </t>
  </si>
  <si>
    <t xml:space="preserve">พิมพ์ฤดี </t>
  </si>
  <si>
    <t xml:space="preserve">023191088   </t>
  </si>
  <si>
    <t>pimrudee_l@advance.co.th</t>
  </si>
  <si>
    <t>HS22032670</t>
  </si>
  <si>
    <r>
      <rPr>
        <sz val="10"/>
        <rFont val="arial,sans,sans-serif"/>
      </rPr>
      <t xml:space="preserve">ต่ออายุโดเมน </t>
    </r>
    <r>
      <rPr>
        <u/>
        <sz val="10"/>
        <color rgb="FF1155CC"/>
        <rFont val="arial,sans,sans-serif"/>
      </rPr>
      <t>advancethailand.com</t>
    </r>
    <r>
      <rPr>
        <sz val="10"/>
        <rFont val="arial,sans,sans-serif"/>
      </rPr>
      <t xml:space="preserve"> 1 ปี 320 บาท + vat 7%</t>
    </r>
  </si>
  <si>
    <t>นำยอดที่เหลือของลำดับที่ 821 มาใช้ต่ออายุโดเมนค่ะ</t>
  </si>
  <si>
    <t>HS22032671</t>
  </si>
  <si>
    <t>pks.co.th</t>
  </si>
  <si>
    <t>From KTB X0120 MR.AKAWAT POU++</t>
  </si>
  <si>
    <t>Z14491093</t>
  </si>
  <si>
    <t>บริษัท โภคา เซอร์วิส จำกัด</t>
  </si>
  <si>
    <t>0105560039445</t>
  </si>
  <si>
    <t>284 ซอยเจริญนคร 14 ถนนเจริญนคร แขวงคลองต้นไทร เขตคลองสาน กรุงเทพมหานคร 10600</t>
  </si>
  <si>
    <t>7% ต่ออายุ Email Hosting cPanel Plan E1 3 ปี = 1500*3=4500-900= 3600 บาท + ต่ออายุโดเมน pks.co.th 3 ปี = 800*3=2400 บาท + vat</t>
  </si>
  <si>
    <t>akawatp@hotmail.com</t>
  </si>
  <si>
    <t>HS22032672</t>
  </si>
  <si>
    <t>plusoneconveyor.com</t>
  </si>
  <si>
    <t>From TTB X0593 MR SUWAN INPA++</t>
  </si>
  <si>
    <t>Z98871803</t>
  </si>
  <si>
    <t>7% ค่าบริการต่ออายุโดเมน plusoneconveyor.com ระยะเวลา 1 ปีค่ะ ค่าบริการ 320+vat</t>
  </si>
  <si>
    <t>apcthailandnet@gmail.com</t>
  </si>
  <si>
    <t>HS22032673</t>
  </si>
  <si>
    <t>siamagriculture.com</t>
  </si>
  <si>
    <t>From X3690 MR. Jacobs Ja++</t>
  </si>
  <si>
    <t>Z70117351</t>
  </si>
  <si>
    <t>บริษัท เทรดิเซ่น จำกัด</t>
  </si>
  <si>
    <t>0105562017465</t>
  </si>
  <si>
    <t>39 ซอยสุวรรณดี 1 ถนนประชาชื่น แขวงบางซื่อ เขตบางซื่อ กรุงเทพมหานคร 10800</t>
  </si>
  <si>
    <t>3% New Email Hosting E1 Pro(1500-10% = 1,350) + จดโดเมน siamagriculture.com (310) = 1,660+Vat</t>
  </si>
  <si>
    <t>Jacobs Janepongkit</t>
  </si>
  <si>
    <t>02-101-6723
0922743663</t>
  </si>
  <si>
    <t>jacobs.thy@gmail.com</t>
  </si>
  <si>
    <t xml:space="preserve">HS22031091-เงินเพิ่ม </t>
  </si>
  <si>
    <t>From BBL X7261 RUTCHADAPORN ++</t>
  </si>
  <si>
    <t>ค่าธรรมเนียม = HS22031091</t>
  </si>
  <si>
    <t>HS22032674</t>
  </si>
  <si>
    <t>eda-edamame.com</t>
  </si>
  <si>
    <t>Chamchuri Square Branch</t>
  </si>
  <si>
    <t>Ref Code K0727191</t>
  </si>
  <si>
    <t>บริษัท เชียงใหม่โฟรเซ่นฟูดส์ จำกัด (มหาชน)</t>
  </si>
  <si>
    <t>149/34 ชั้นที่ 3-4 ซอยแองโกลพลาซ่า ถนนสุรวงศ์ แขวงสุริยวงศ์ เขตบางรัก กรุงเทพมหานคร 10500</t>
  </si>
  <si>
    <t xml:space="preserve">7% ต่ออายุโดเมน eda-edamame.com ระยะเวลา 1 ปี 320+Vat </t>
  </si>
  <si>
    <t>cm2@cmfrozen.com</t>
  </si>
  <si>
    <t>HS22032675</t>
  </si>
  <si>
    <t>flirten48.net</t>
  </si>
  <si>
    <t>From X0765 DM247 CO.,LT++</t>
  </si>
  <si>
    <t>H6350</t>
  </si>
  <si>
    <t>บริษัท ดีเอ็ม 247 จำกัด</t>
  </si>
  <si>
    <t>0835562018988</t>
  </si>
  <si>
    <t>59/30 หมู่ที่ 6 ตำบลรัษฎา อำเภอเมืองภูเก็ต จังหวัดภูเก็ต 83000</t>
  </si>
  <si>
    <t>7% ต่ออายุโดเมน flirten48.net (ND) 1 ปี 595 บาท + vat</t>
  </si>
  <si>
    <t>domains@knbs.org</t>
  </si>
  <si>
    <t>HS22032676</t>
  </si>
  <si>
    <t>mommyshop.net</t>
  </si>
  <si>
    <t>7% ค่าบริการต่ออายุโดเมน mommyshop.net อายุ 1ปี (595) + vat</t>
  </si>
  <si>
    <t>HS22032677</t>
  </si>
  <si>
    <t>rakarun.com</t>
  </si>
  <si>
    <t>From X5962 RAKARUN CO.,L++</t>
  </si>
  <si>
    <t>Z15314628</t>
  </si>
  <si>
    <t>บริษัท รักอรุณ จำกัด</t>
  </si>
  <si>
    <t>0105543077539</t>
  </si>
  <si>
    <t>8 อาคารโกลด์มาเก็ต ชั้นที่ 1 ถนนเทศบาลสงเคราะห์ แขวงลาดยาว เขตจตุจักร กรุงเทพมหานคร 10900</t>
  </si>
  <si>
    <t xml:space="preserve">3% เปิดใหม่ Email Hosting Professional Plan E8 1 ปี 20250 บาท + vat </t>
  </si>
  <si>
    <t xml:space="preserve">
พงศกร นุ่มงาม</t>
  </si>
  <si>
    <t>0957963193</t>
  </si>
  <si>
    <t>rakarun.8880@gmail.com</t>
  </si>
  <si>
    <t>RE2203069</t>
  </si>
  <si>
    <t>doctoryouclinic.com</t>
  </si>
  <si>
    <t>From SCB X9429 นาย กิจชัย ตั++</t>
  </si>
  <si>
    <t>IN2203039
IN2203040</t>
  </si>
  <si>
    <t>rank1128</t>
  </si>
  <si>
    <t xml:space="preserve">คุณกิจชัย ตั้งจัดรวรานันท์  </t>
  </si>
  <si>
    <t>ด็อกเตอร์ยูคลินิก 
เลขที่ 1/12 ถนนไตรรัตน์ ต.เวียง อ.เมือง จ.เชียงราย 57000</t>
  </si>
  <si>
    <t>ค่าบริการทำอันดับในGoogle.co.th TOP 5  ยอด 25 % เมื่อติด TOP 10 kw :1.ฟิลเลอร์ เชียงราย
--------------------
ค่าบริการทำอันดับในGoogle.co.th TOP 5  ยอด 25 % เมื่อติด TOP 5 kw :1.ฟิลเลอร์ เชียงราย</t>
  </si>
  <si>
    <t>082-630-5500</t>
  </si>
  <si>
    <t xml:space="preserve">kitchai_104@hotmail.com  </t>
  </si>
  <si>
    <t>HS22032678</t>
  </si>
  <si>
    <t>kantanaanimation.com</t>
  </si>
  <si>
    <t>From KTB X2149 CHAYANEE RUNG++</t>
  </si>
  <si>
    <t>Z66320817</t>
  </si>
  <si>
    <t>บริษัท กันตนา แอนนิเมชั่น สตูดิโอ จำกัด</t>
  </si>
  <si>
    <t>0105550001127</t>
  </si>
  <si>
    <t>333/3 หมู่บ้านรัชดานิเวศน์ ซอย 19 ถนนประชาอุทิศ แขวงสามเสนนอก เขตห้วยขวาง กรุงเทพมหานคร 10310</t>
  </si>
  <si>
    <t xml:space="preserve">7% ต่ออายุโดเมน kantanaanimation.com ระยะเวลา 2 ปี 320*2 = 640 + Vat </t>
  </si>
  <si>
    <t>chayanee@kantana.co.th</t>
  </si>
  <si>
    <t>HS22032679</t>
  </si>
  <si>
    <t>fancycollection.co</t>
  </si>
  <si>
    <t>Ref Code K0693073</t>
  </si>
  <si>
    <t>Z28580799</t>
  </si>
  <si>
    <t>บริษัท แฟนซี คอลเลคชั่น จำกัด</t>
  </si>
  <si>
    <t>0105556070147</t>
  </si>
  <si>
    <t>1249/133 อาคารเจมส์ทาวเวอร์ ชั้นที่ 14 ห้องบี-ซี ถนนเจริญกรุง แขวงสุริยวงศ์ เขตบางรัก กรุงเทพมหานคร 10500</t>
  </si>
  <si>
    <t>3% ค่าบริการเปิด WH-S (1800-50% = 900) พร้อมจดโดเมน fancycollection.co (400) / designurjewel.com (310) และบริการ Onepage Website (2500) ระยะเวลา 1 ปีค่ะ ค่าบริการ 900+400+310+2500 = 4110+vat</t>
  </si>
  <si>
    <t>อานินาฟ เจน</t>
  </si>
  <si>
    <t>022671160
0993644951</t>
  </si>
  <si>
    <t>nttkpkms789@gmail.com</t>
  </si>
  <si>
    <t>HS22032680</t>
  </si>
  <si>
    <t>handmum.com</t>
  </si>
  <si>
    <t>From BBL X0490 TERESA SITTIP++</t>
  </si>
  <si>
    <t>Z71174164</t>
  </si>
  <si>
    <t>ร้านรุ่งอรุณเภสัช</t>
  </si>
  <si>
    <t>3240500248144</t>
  </si>
  <si>
    <t>127/18 หมู่ 1 ตำบลบ้านโพธิ์ อำเภอบ้านโพธิ์ จังหวัดฉะเชิงเทรา 24140</t>
  </si>
  <si>
    <t>7% ต่ออายุโดเมน handmum.com 1 ปี = 320 บาท + Vat</t>
  </si>
  <si>
    <t>air-x@hotmail.com</t>
  </si>
  <si>
    <t>HS22032681</t>
  </si>
  <si>
    <t>apk2012.com</t>
  </si>
  <si>
    <t>Dan Nok Branch</t>
  </si>
  <si>
    <t>Ref Code K0535091</t>
  </si>
  <si>
    <t>Z23188390</t>
  </si>
  <si>
    <t>บริษัท เอพีเค โลจีสติคส์ จำกัด</t>
  </si>
  <si>
    <t>0905560001823</t>
  </si>
  <si>
    <t>198 หมู่ที่ 1 ตำบลสำนักขาม อำเภอสะเดา จังหวัดสงขลา 90320</t>
  </si>
  <si>
    <t>3% ต่ออายุบริการ EH Plan E4 พร้อมต่ออายุโดเมน apk2012.com (ND) ระยะเวลา 1 ปี = 3200+480+Vat</t>
  </si>
  <si>
    <t>Tharinda Tharinda</t>
  </si>
  <si>
    <t>074-434250-1
081-8962590</t>
  </si>
  <si>
    <t>arunee.madnga@gmail.com</t>
  </si>
  <si>
    <t>HS22032682</t>
  </si>
  <si>
    <t>pina-thailand.com</t>
  </si>
  <si>
    <t>From X8952 MRS. Nattaya ++</t>
  </si>
  <si>
    <t>Z90464037</t>
  </si>
  <si>
    <t>บริษัท พีน่า (ไทยแลนด์) จำกัด</t>
  </si>
  <si>
    <t>0125559018375</t>
  </si>
  <si>
    <t>5/1891 หมู่ที่ 10 ตำบลบางตลาด อำเภอปากเกร็ด จังหวัดนนทบุรี 11120</t>
  </si>
  <si>
    <t>3% ต่ออายุ Web hosting plan m + pina-thailand.com ระยะเวลา 1 ปี 3800+320 = 4120 + vat</t>
  </si>
  <si>
    <t>พงศ์ภัค ตรีกุลรัตน์</t>
  </si>
  <si>
    <t>020160977
0651454994</t>
  </si>
  <si>
    <t>pongpak123@hotmail.com</t>
  </si>
  <si>
    <t>HS22032683</t>
  </si>
  <si>
    <t>vejamorn@commerzy.com</t>
  </si>
  <si>
    <t>From X3377 COMMERZY CO.,++</t>
  </si>
  <si>
    <t>Z49152857</t>
  </si>
  <si>
    <t>บริษัท คอมเมอร์ซี จำกัด</t>
  </si>
  <si>
    <t>0105559020302</t>
  </si>
  <si>
    <t>1000/49-50 อาคารPB Tower ชั้น 12 ห้อง D2-E1 ถนนสุขุมวิท 71 แขวงคลองตันเหนือ เขตวัฒนา กรุงเทพมหานคร 10110</t>
  </si>
  <si>
    <t>3% เติมเงินเข้าระบบ user: vejamorn@commerzy.com จำนวน 3,000 + vat</t>
  </si>
  <si>
    <t xml:space="preserve">
เวชอมร จรูญผลฐิติ</t>
  </si>
  <si>
    <t>0909596656</t>
  </si>
  <si>
    <t>HS22032684</t>
  </si>
  <si>
    <t>5 อาคารพร้อมศักดิ์ ซอยพร้อมศักดิ์ ถนนสุขุมวิท 39 แขวงคลองตันเหนือ เขตวัฒนา กรุงเทพมหานคร 10110</t>
  </si>
  <si>
    <t>3% ต่ออายุโดเมน: bsthailand.com ระยะเวลา 1 ปี = 480+Vat</t>
  </si>
  <si>
    <t>HS22032535เงินเพิ่ม</t>
  </si>
  <si>
    <t>ชำระขาด = HS22032535</t>
  </si>
  <si>
    <t>RE2203070</t>
  </si>
  <si>
    <t>bbmarinethailand.com/</t>
  </si>
  <si>
    <t>From BAY X8545 BUNTHORN SA++</t>
  </si>
  <si>
    <t>IN2203087</t>
  </si>
  <si>
    <t>rank1241</t>
  </si>
  <si>
    <t>คุณบัณฑร เสาวรรณ</t>
  </si>
  <si>
    <t>เลขที่ 2/1 ซ.อุดมสุข 60 แขวงหนองบอน เขตประเวศ กทม.10250</t>
  </si>
  <si>
    <t xml:space="preserve">ค่าบริการทำอันดับในGoogle.co.th TOP 10  ยอด 100 % เมื่อเริ่มดำเนินการ  kw :1.เรียนดำน้ำ 2.คอร์สเรียนดำน้ำ </t>
  </si>
  <si>
    <t>085-218-8484</t>
  </si>
  <si>
    <t xml:space="preserve">Bunthorn.saowan@gmail.com  </t>
  </si>
  <si>
    <t>HS22032685</t>
  </si>
  <si>
    <t xml:space="preserve">jellysthai@gmail.com </t>
  </si>
  <si>
    <t>From KTB X9604 CHANON WONGW++</t>
  </si>
  <si>
    <t>Z98313054</t>
  </si>
  <si>
    <t>คุณ ชานนท์ ว่องไว</t>
  </si>
  <si>
    <t>ต่ออายุ SEO 5IPs SEOH01468868 1 เดือน 800 บาท+vat7%</t>
  </si>
  <si>
    <r>
      <rPr>
        <sz val="10"/>
        <color rgb="FFFF0000"/>
        <rFont val="arial,sans,sans-serif"/>
      </rPr>
      <t xml:space="preserve">นำเงินที่เหลือจากหน้า 123 service อ้างอิง HS22032499 
จำนวน 640 บาท มาใช้เป็นส่วนต่างในการต่ออายุครั้งนี้ 
และทำให้เหลือเงินส่วนต่างอีก 684 - 640 = 44 บาท 
ลูกค้าขอแจ้งเก็บไว้ในระบบ </t>
    </r>
    <r>
      <rPr>
        <u/>
        <sz val="10"/>
        <color rgb="FFFF0000"/>
        <rFont val="arial,sans,sans-serif"/>
      </rPr>
      <t>z.com</t>
    </r>
    <r>
      <rPr>
        <sz val="10"/>
        <color rgb="FFFF0000"/>
        <rFont val="arial,sans,sans-serif"/>
      </rPr>
      <t xml:space="preserve"> ค่ะ</t>
    </r>
  </si>
  <si>
    <t>jellysthai@gmail.com</t>
  </si>
  <si>
    <t>HS22032686</t>
  </si>
  <si>
    <t>saakklang.com</t>
  </si>
  <si>
    <t>From X9265 SAAKKLANG ART++</t>
  </si>
  <si>
    <t>Z67805617</t>
  </si>
  <si>
    <t>บริษัท แสกกลาง อาร์ต แอนด์ ฟิล์ม จำกัด</t>
  </si>
  <si>
    <t>0105559063842</t>
  </si>
  <si>
    <t xml:space="preserve">4/1441 ซอยเสรีไทย 57 แขวงคลองกุ่ม เขตบึงกุ่ม กรุงเทพมหานคร 10240 </t>
  </si>
  <si>
    <t xml:space="preserve">3% ต่ออายุ Web Hosting Plan S 1 ปี 1800 บาท + vat </t>
  </si>
  <si>
    <t>PONGPAN HANSAPAN</t>
  </si>
  <si>
    <t>023797047
0865259761</t>
  </si>
  <si>
    <t>saakklang@gmail.com</t>
  </si>
  <si>
    <t>HS22032687</t>
  </si>
  <si>
    <t>honmononippon.com</t>
  </si>
  <si>
    <t>0105560146446</t>
  </si>
  <si>
    <t>105/23 หมู่ที่ 3 แขวงบางขุนเทียน เขตจอมทอง กรุงเทพมหานคร 10150</t>
  </si>
  <si>
    <t>3% ต่ออายุ Alpha SSL Wildcard *.honmononippon.com ระยะเวลา 1 ปี : 4500+vat</t>
  </si>
  <si>
    <t>ธนพล เกิดบางแขม</t>
  </si>
  <si>
    <t xml:space="preserve">thanapol.kerd@gmail.com
</t>
  </si>
  <si>
    <t>HS22032688</t>
  </si>
  <si>
    <t>IP 150.95.20.224</t>
  </si>
  <si>
    <t>From X9786 บจก. โอ.เอฟ. ++ THIRD PARTY FUND TRANSFER</t>
  </si>
  <si>
    <t>3% ต่ออายุ Private hosting additional IP :150.95.20.224,150.95.20.225,150.95.20.226,150.95.20.227 ระยะเวลา 1 ปี 4,800 + Vat</t>
  </si>
  <si>
    <t>HS22032689</t>
  </si>
  <si>
    <t xml:space="preserve">7% ต่ออายุโดเมน saakklang.com 1 ปี 320 บาท + vat </t>
  </si>
  <si>
    <t>HS22032690</t>
  </si>
  <si>
    <t>topupmyphone.com</t>
  </si>
  <si>
    <t>From X5560 MR. WITTAWAT ++</t>
  </si>
  <si>
    <t>Z63476816</t>
  </si>
  <si>
    <t>K. Topupmyphone Topupmyphone</t>
  </si>
  <si>
    <t>7% ต่ออายุโดเมน topupmyphone.com 1 ปี 320 บาท + vat</t>
  </si>
  <si>
    <t xml:space="preserve">หน้าเปย์แจ้งว่า ลูกค้าแจ้งไม่เอาใบเสร็จ   </t>
  </si>
  <si>
    <t>topupmyphone@yandex.com</t>
  </si>
  <si>
    <t>HS22032691</t>
  </si>
  <si>
    <t>hugqr.com</t>
  </si>
  <si>
    <t>Z14216352</t>
  </si>
  <si>
    <t>9 อาคารจี ทาวเวอร์ แกรนด์ พระราม 9 ห้อง วีโอ 10022 ถนนพระราม 9 แขวงห้วยขวาง เขตห้วยขวาง กรุงเทพมหานคร 10310</t>
  </si>
  <si>
    <t>7% จดโดเมน hugqr.com ระยะเวลา 1 ปี : 310+vat</t>
  </si>
  <si>
    <t>HS22032692</t>
  </si>
  <si>
    <t>From SCB X9831 บริษัท แบล็ค ++</t>
  </si>
  <si>
    <t>Unknonw</t>
  </si>
  <si>
    <t>HS22032693</t>
  </si>
  <si>
    <t>robrawnews.com</t>
  </si>
  <si>
    <t>From X7882 MR.YUENYONG Y++</t>
  </si>
  <si>
    <t>Z70363480</t>
  </si>
  <si>
    <t>สมาพันธ์นักหนังสือพิมพ์และสื่อมวลชนภูมิภาค</t>
  </si>
  <si>
    <t>52/60 หมู่ 9 ตำบลทุ่งสุขลา อำเภอศรีราชา จังหวัดชลบุรี 20230</t>
  </si>
  <si>
    <t>7% ต่ออายุโดเมน robrawnews.com ระยะเวลา 1 ปี : 320+vat</t>
  </si>
  <si>
    <t>jokung_991@hotmail.com</t>
  </si>
  <si>
    <t>HS22032694</t>
  </si>
  <si>
    <t>lisasomething.com</t>
  </si>
  <si>
    <t>From X7861 MS. LISA SRIP++</t>
  </si>
  <si>
    <t>Z53263860</t>
  </si>
  <si>
    <t>K. Lisa Sripatanasakul</t>
  </si>
  <si>
    <t>7% ต่ออายุโดเมน lisasomething.com 1ปี 320 + VAT</t>
  </si>
  <si>
    <t>lisa6622@hotmail.com</t>
  </si>
  <si>
    <t>HS22032695</t>
  </si>
  <si>
    <t>zcellsolutions.com</t>
  </si>
  <si>
    <t>From X8690 MR. PANTASIT ++</t>
  </si>
  <si>
    <t>Z29711113</t>
  </si>
  <si>
    <t>บริษัท แซด เซลล์ โซลูชั่น จำกัด</t>
  </si>
  <si>
    <t>0105557121357</t>
  </si>
  <si>
    <t>59/72 หมู่ที่ 3 แขวงอนุสาวรีย์ เขตบางเขน กรุงเทพมหานคร 10220</t>
  </si>
  <si>
    <t>3% ต่ออายุบริการ WebHosting Plan S : zcellsolutions.com = 1 ปี 1800+vat</t>
  </si>
  <si>
    <t>ประภัสสร มาลัย</t>
  </si>
  <si>
    <t>020234995
0819178666</t>
  </si>
  <si>
    <t>sutthikiat@zcellsolutions.com</t>
  </si>
  <si>
    <t>HS22032696</t>
  </si>
  <si>
    <t>tipplacement.com</t>
  </si>
  <si>
    <t>From X6120 MR. PRAYOON N++</t>
  </si>
  <si>
    <t>Z41225995</t>
  </si>
  <si>
    <t>K. Pray Noi</t>
  </si>
  <si>
    <t xml:space="preserve">7% ต่ออายุโดเมน : tipplacement.com = 1 ปี 320+vat </t>
  </si>
  <si>
    <t>chiangraibestland@gmail.com</t>
  </si>
  <si>
    <t>HS22032697</t>
  </si>
  <si>
    <t>โรงงานอะคริลิคไทย.com</t>
  </si>
  <si>
    <t>From X0755 MR. JANE PHOL++</t>
  </si>
  <si>
    <t>Z14508088</t>
  </si>
  <si>
    <t>คุณ ธัชพล พงษ์อนันต์</t>
  </si>
  <si>
    <t>เลขที่ 290/54 ซอย 1/1 ศุภลัยพาร์ควิว ถนนร่มเกล้า แขวงมีนบุรี เขตมีนบุรี กรุงเทพมหานคร 10510</t>
  </si>
  <si>
    <t>7% ต่ออายุ Alpha SSL : โรงงานอะคริลิคไทย.com = 2 ปี 2160+vat</t>
  </si>
  <si>
    <t>touchapon.p@gmail.com</t>
  </si>
  <si>
    <t>HS22032698</t>
  </si>
  <si>
    <t>vzwintel.com</t>
  </si>
  <si>
    <t>From X5384 PENTIP MAHAC++</t>
  </si>
  <si>
    <t>Z84651233</t>
  </si>
  <si>
    <t>บริษัท วีแซด วินเทล จำกัด</t>
  </si>
  <si>
    <t>0105547084190</t>
  </si>
  <si>
    <t>19/9-10 ถนนเทศบาลสงเคราะห์ แขวงลาดยาว เขตจตุจักร กรุงเทพมหานคร 10900</t>
  </si>
  <si>
    <t>7% ต่ออายุโดเมน vzwintel.com 1 ปี 320 + vat</t>
  </si>
  <si>
    <t>phentip.mah@gmail.com</t>
  </si>
  <si>
    <t xml:space="preserve">HS22032781       </t>
  </si>
  <si>
    <t>ชุดครัวฮาเฟเล่.com</t>
  </si>
  <si>
    <t>From X3656 MS.PONGJIT JU++</t>
  </si>
  <si>
    <t>43543</t>
  </si>
  <si>
    <t>บริษัท ทูคลิ๊กส์ อินเตอร์แอคทีฟ จำกัด</t>
  </si>
  <si>
    <t>0105547140626</t>
  </si>
  <si>
    <t>15 ซอยรามคำแหง 10 ถนนรามคำแหง แขวงหัวหมาก เขตบางกะปิ กรุงเทพมหานคร 10240</t>
  </si>
  <si>
    <t>7% ค่าบริการต่ออายุโดเมน ชุดครัวฮาเฟเล่.com (xn--42cl4a7btnm0dzam3dxfb7i.com) ระยะเวลา 1 ปีค่ะ ค่าบริการ 480+vat</t>
  </si>
  <si>
    <t>pongjit@2clicks.co.th</t>
  </si>
  <si>
    <t>28/3</t>
  </si>
  <si>
    <t>HS22032782</t>
  </si>
  <si>
    <t>From SMART BAY X1045 บริษัท เงินติ++</t>
  </si>
  <si>
    <t>HS22032783</t>
  </si>
  <si>
    <t>RE2203071</t>
  </si>
  <si>
    <t>thaitaxiservices.com</t>
  </si>
  <si>
    <t>From BBL X6806 THAITAXISERVI++</t>
  </si>
  <si>
    <t>IN2203055</t>
  </si>
  <si>
    <t>rank741</t>
  </si>
  <si>
    <t>ไทยแท็กซี่เซอร์วิส</t>
  </si>
  <si>
    <t>3160101571481</t>
  </si>
  <si>
    <t>เลขที่ 100/581 หมู่.1 ต.คูคต อ.ลำลูกกา จ.ปทุมธานี 12130</t>
  </si>
  <si>
    <t>ค่าบริการทำอันดับในGoogle.co.th TOP 3 ยอด 50 % เมื่อเริ่มดำเนินการ  kw :1.เช่ารถพร้อมคนขับ (อยู่ที่8)</t>
  </si>
  <si>
    <t>คุณกฤศ สุจริตจันทร์</t>
  </si>
  <si>
    <t>084-878-7026,081-692-1463</t>
  </si>
  <si>
    <t>apop.bkk@gmail.com,
support@thaitaxiservices.com</t>
  </si>
  <si>
    <t>HS22032784</t>
  </si>
  <si>
    <t>From X4855 CHAIANANT PRO++</t>
  </si>
  <si>
    <t>HS22032785</t>
  </si>
  <si>
    <t>svb.ac.th</t>
  </si>
  <si>
    <t>From KTB X4820 KANYANAN TANG++</t>
  </si>
  <si>
    <t>Z62690014</t>
  </si>
  <si>
    <t>บริษัท 168 เอ็ดดูเคชั่น จำกัด</t>
  </si>
  <si>
    <t>0105554117201</t>
  </si>
  <si>
    <t>128 อาคารพญาไทพลาซ่า ชั้นที่ 11 ห้องเลขที่ 117 ถนนพญาไท แขวงทุ่งพญาไท เขตราชเทวี กรุงเทพมหานคร 10400</t>
  </si>
  <si>
    <t>3% ต่ออายุ WebHosting Plan M : svb.ac.th(3800) + Vat</t>
  </si>
  <si>
    <t>wanna taorung</t>
  </si>
  <si>
    <t>021293208-9
0818284595</t>
  </si>
  <si>
    <t>bkk-programmer@hotmail.com</t>
  </si>
  <si>
    <t>HS22032786</t>
  </si>
  <si>
    <t>svn.ac.th</t>
  </si>
  <si>
    <t>3% ต่ออายุ WebHosting Plan M : svn.ac.th (3800) + Vat</t>
  </si>
  <si>
    <t>HS22032787</t>
  </si>
  <si>
    <t>adinop.co.th</t>
  </si>
  <si>
    <t>Phetkasem 51 Branch</t>
  </si>
  <si>
    <t>Ref Code K0736295</t>
  </si>
  <si>
    <t>Z73247182</t>
  </si>
  <si>
    <t>บริษัท อดินพ จำกัด</t>
  </si>
  <si>
    <t>0105529040925</t>
  </si>
  <si>
    <t>21 ซอยบางบอน 3 ซอย 12 แขวงหลักสอง เขตบางแค กรุงเทพมหานคร 10160</t>
  </si>
  <si>
    <t>3% ค่าบริการปรับแพลน Email Host เป็น E9 Pro 1 ครั้ง 3657 + VAT</t>
  </si>
  <si>
    <t>25/3/2022</t>
  </si>
  <si>
    <t>ชำระขาด 66.28 บาท // ชำระแล้ว</t>
  </si>
  <si>
    <t>สาโรจน์ ครองเมือง</t>
  </si>
  <si>
    <t>024455022
0852962996</t>
  </si>
  <si>
    <t>sarote.kro@adinop.co.th</t>
  </si>
  <si>
    <t>HS22032788</t>
  </si>
  <si>
    <t>thereceng.com</t>
  </si>
  <si>
    <t>Wong Wan Rob Nok Branch</t>
  </si>
  <si>
    <t>Ref Code K0521387</t>
  </si>
  <si>
    <t>2997</t>
  </si>
  <si>
    <t>บริษัท เทอร์เรค เอ็นจิเนียริ่ง แอนด์ คอนซัลติ้ง จำกัด (สาขา 00001)</t>
  </si>
  <si>
    <t>0105555070372</t>
  </si>
  <si>
    <t xml:space="preserve">เลขที่ 88 ซอย กาญจนาภิเษก4/2 (ม.89 บางบอนวิลล์) แขวง คลองบางบอน เขต บางบอน จังหวัด กรุงเทพมหานคร 10150        </t>
  </si>
  <si>
    <t xml:space="preserve">3% ต่อายุโดเมน thereceng.com ระยะเวลา 2ปี = 480*2=960 // vat </t>
  </si>
  <si>
    <t>จุฑารัตน์ พรามมา(ผึ้ง) /การเงิน</t>
  </si>
  <si>
    <t>โทร. 02-8939004 # 12,062-6611881</t>
  </si>
  <si>
    <t>jutharat.p@thereccorp.com</t>
  </si>
  <si>
    <t>HS22032789</t>
  </si>
  <si>
    <t>champ@live.cn</t>
  </si>
  <si>
    <t>From KTB X4240 MR.RUNGRIT AN++</t>
  </si>
  <si>
    <t>Z51326917</t>
  </si>
  <si>
    <t>K. Rungrit Anutarawiramkul</t>
  </si>
  <si>
    <t xml:space="preserve">7% เติมเงินเข้า Acc : champ@live.cn จำนวน 133 บาท = </t>
  </si>
  <si>
    <t>RE2203072</t>
  </si>
  <si>
    <t>thaivapeshop.com</t>
  </si>
  <si>
    <t>From X7974 MR. NITHIT MA++</t>
  </si>
  <si>
    <t>IN2203089</t>
  </si>
  <si>
    <t xml:space="preserve">rank269
</t>
  </si>
  <si>
    <t>คุณนิธิศ  เมธิยานนท์</t>
  </si>
  <si>
    <t xml:space="preserve">เลขที่ 178/712 หมู่บ้านเวิลด์คลับแลนด์หมู่ที่7  ต.หนองควาย 
อ.หางดง จ.เชียงใหม่  50230 </t>
  </si>
  <si>
    <t>ค่าบริการทำอันดับในGoogle.co.th TOP 3   ยอด 50 % เมื่อเริ่มดำเนินการ  kw :1.บุหรี่ไฟฟ้า</t>
  </si>
  <si>
    <t>091-449-1424</t>
  </si>
  <si>
    <t xml:space="preserve">nithis4th@gmail.com    </t>
  </si>
  <si>
    <t>HS22032790</t>
  </si>
  <si>
    <t>stpyrovision.co.th</t>
  </si>
  <si>
    <t>From X9874 MR. PIYACHAT ++</t>
  </si>
  <si>
    <t>Z44382524</t>
  </si>
  <si>
    <t>K. Natthapong Kheawwhan</t>
  </si>
  <si>
    <t>7% Renew Web Hosting Plan S = 1800*3=5400-20%=4320 + Domain : stpyrovision.co.th 3 ปี = 800*3=2400 +vat</t>
  </si>
  <si>
    <t>Piyachat.web@gmail.com</t>
  </si>
  <si>
    <t>HS22032791</t>
  </si>
  <si>
    <t>tonaoigrandhotel.com</t>
  </si>
  <si>
    <t>From BAY X9806 KANDHAN++</t>
  </si>
  <si>
    <t>Z99857971</t>
  </si>
  <si>
    <t>บริษัท บราเทอร์ ไอเดีย จำกัด</t>
  </si>
  <si>
    <t>0905550001065</t>
  </si>
  <si>
    <t>13 ถนนกระจ่างอุทิศ ตำบลหาดใหญ่ อำเภอหาดใหญ่ จังหวัดสงขลา 90110</t>
  </si>
  <si>
    <t>7% ต่ออายุโดเมน tonaoigrandhotel.com ระยะเวลา 1 ปี 320+vat</t>
  </si>
  <si>
    <t>brotheridea@hotmail.com</t>
  </si>
  <si>
    <t>HS22032792</t>
  </si>
  <si>
    <t>cathayinter.com</t>
  </si>
  <si>
    <t>From KTB X7209 CATHAY INTERN++</t>
  </si>
  <si>
    <t>Z46557128</t>
  </si>
  <si>
    <t>บริษัท คาเธ่ย์ อินเตอร์เนชั่นแนล ช๊อปปิ้ง เซ็นเตอร์ จำกัด</t>
  </si>
  <si>
    <t>0105558017189</t>
  </si>
  <si>
    <t>491/13 อาคารสีลมพลาซ่า ชั้นที่ 2 ถนนสีลม แขวงสีลม เขตบางรัก กรุงเทพมหานคร 10500</t>
  </si>
  <si>
    <t>3% ต่ออายุบริการ AlphaSSL Wildcard *.cathayinter.com ระยะเวลา 1 ปี = 4500 // vat</t>
  </si>
  <si>
    <t xml:space="preserve">
theerawoot kwanmuang</t>
  </si>
  <si>
    <t>0815784846</t>
  </si>
  <si>
    <t>theerawoot@gmail.com</t>
  </si>
  <si>
    <t>HS22032793</t>
  </si>
  <si>
    <t>pdkfilament.com</t>
  </si>
  <si>
    <t>From X8237 MR. Chatree T++</t>
  </si>
  <si>
    <t>Z66965325</t>
  </si>
  <si>
    <t>บริษัท ประดิษฐ์กรณ์ จำกัด</t>
  </si>
  <si>
    <t>0105557000312</t>
  </si>
  <si>
    <t>99/1 ซอยประชาอุทิศ 33 แขวงบางมด เขตทุ่งครุ กรุงเทพมหานคร 10140</t>
  </si>
  <si>
    <t>7% จดโดเมน : pdkfilament.com = 1 ปี 310+vat</t>
  </si>
  <si>
    <t>akarsit.k@gmail.com</t>
  </si>
  <si>
    <t>HS22032794</t>
  </si>
  <si>
    <t>deandeluca.co.th</t>
  </si>
  <si>
    <t>SCB 0002 Cheque No. 01553533</t>
  </si>
  <si>
    <t xml:space="preserve">        Z20874366</t>
  </si>
  <si>
    <t xml:space="preserve">บริษัท ดีน แอนด์ เดลูก้า เอเชีย (ประเทศไทย) จำกัด </t>
  </si>
  <si>
    <t>0105551096261</t>
  </si>
  <si>
    <t xml:space="preserve">723 อาคารเตียวฮงสีลม ชั้น 5 ถนนสีลม แขวงสีลม เขตบางรัก กรุงเทพมหานคร 10500 </t>
  </si>
  <si>
    <t>ต่ออายุ Shopup แพ็คเกจ Business โปรโมชั่น 2 ปีแถม 1 ปี = 7,980 บาท (ลด 3,990 จาก 11,970 บาท) + หัก ณ ที่จ่าย 3%</t>
  </si>
  <si>
    <t xml:space="preserve">เจน </t>
  </si>
  <si>
    <t>0818061659</t>
  </si>
  <si>
    <t>marketing@deandeluca.co.th , natwathun@deandeluca.co.th</t>
  </si>
  <si>
    <t>HS22032795</t>
  </si>
  <si>
    <t>thaiactech.com</t>
  </si>
  <si>
    <t>From BBL X6024 MR CHATCHARIN++</t>
  </si>
  <si>
    <t>Z25170194</t>
  </si>
  <si>
    <t>บริษัท ไทย เอซี เทค จำกัด</t>
  </si>
  <si>
    <t>0105560046409</t>
  </si>
  <si>
    <t>1 ชั้นที่ 1 ห้องเลขที่ 11 ซอยลาซาล 49 ถนนสุขุมวิท 105 แขวงบางนาใต้ เขตบางนา กรุงเทพมหานคร 10260</t>
  </si>
  <si>
    <t>3% ต่ออายุบริการอย่าละ 1ปี ดังนี้ : Email Hosting 10GB = 1,500 บาท // โดเมน thaiactech.com = 320 บาท + vat</t>
  </si>
  <si>
    <t>ชำระขาด 12.80 บาท // ชำระแล้ว</t>
  </si>
  <si>
    <t>nine_cb@hotmail.com</t>
  </si>
  <si>
    <t>HS22032796</t>
  </si>
  <si>
    <t>ที่ดินปากช่อง.com</t>
  </si>
  <si>
    <t>From X4417 MR. GRITTICHE++</t>
  </si>
  <si>
    <t>Z50323241</t>
  </si>
  <si>
    <t>คุณ กิตติเชษฐ์ ทิพย์สุข</t>
  </si>
  <si>
    <t>เลขที่ 240 ถนนนิคมลำตะคอง หมู่ 24 ซอย 3 ตำบลหนองสาหร่าย อำเภอปากช่อง จังหวัดนครราชสีมา 30130</t>
  </si>
  <si>
    <t>7% ต่ออายุโดเมน ที่ดินปากช่อง.com 1 ปี 320 +vat</t>
  </si>
  <si>
    <t>grittichet@gmail.com</t>
  </si>
  <si>
    <t>HS22032797</t>
  </si>
  <si>
    <t>sichomphu.go.th , wanghinlad.go.th</t>
  </si>
  <si>
    <t>From SCB X9072 นาย สุรศักดิ์++</t>
  </si>
  <si>
    <t>Z18367819</t>
  </si>
  <si>
    <t>คุณ สุรศักดิ์ พาลี</t>
  </si>
  <si>
    <t>เลขที่ 38/70 หมู่ 90 ตำบลพานทอง อำเภอพานทอง จังหวัดชลบุรี 20160</t>
  </si>
  <si>
    <t>7% ต่ออายุบริการอย่างละ 1ปี ดังนี้ : WebHosting Plan M = 3800บาท // sichomphu.go.th = 800บาท , wanghinlad.go.th = 800บาท // vat</t>
  </si>
  <si>
    <t>surasak9344174@gmail.com</t>
  </si>
  <si>
    <t>HS22032798</t>
  </si>
  <si>
    <t>asiainterhospital.com</t>
  </si>
  <si>
    <t>From SMART TTB X0439</t>
  </si>
  <si>
    <t>Z42049066</t>
  </si>
  <si>
    <t>บริษัท พีพีเอ็ม เมดดิคอลและแล็บ จำกัด</t>
  </si>
  <si>
    <t>0135552006126</t>
  </si>
  <si>
    <t>888/8 หมู่ที่ 2 ตำบลสามเรือน อำเภอบางปะอิน จังหวัดพระนครศรีอยุธยา 13160</t>
  </si>
  <si>
    <t>7% ต่ออายุ Web hosting plan m + asiainterhospital.com ระยะเวลา 1 ปี 3,800+320 = 4,120 + Vat</t>
  </si>
  <si>
    <t>ค่าธรรมเนียม 15 บาท // ชำระแล้ว</t>
  </si>
  <si>
    <t>purchase01@asiainterhospital.com</t>
  </si>
  <si>
    <t>HS22032799</t>
  </si>
  <si>
    <t>Scomotoraftersales.com</t>
  </si>
  <si>
    <t>From X8283 SCO MOTOR CO.++</t>
  </si>
  <si>
    <t>Z31772017</t>
  </si>
  <si>
    <t>บริษัท สโคว์ มอเตอร์ จำกัด</t>
  </si>
  <si>
    <t>0135559020591</t>
  </si>
  <si>
    <t>700/850 นิคมอุตสาหกรรมอมตะนคร หมู่ที่ 5 ตำบลหนองกะขะ อำเภอพานทอง จังหวัดชลบุรี 20160</t>
  </si>
  <si>
    <t>7% Renew Domain : Scomotoraftersales.com 1 ปี 320 +Vat</t>
  </si>
  <si>
    <t>hanwayth1@gmail.com</t>
  </si>
  <si>
    <t>HS22032800</t>
  </si>
  <si>
    <t>erpcg.net</t>
  </si>
  <si>
    <t>From X3174 MS. KARNJANA ++</t>
  </si>
  <si>
    <t xml:space="preserve">600/1356 หมู่ที่ 14 ตำบลคูคต อำเภอลำลูกกา จังหวัดปทุมธานี 12130 </t>
  </si>
  <si>
    <t>7% จดโดเมน erpcg.net ระยะเวลา 1ปี = 360 + vat</t>
  </si>
  <si>
    <t>HS22032801</t>
  </si>
  <si>
    <t>seeazite.com</t>
  </si>
  <si>
    <t>From X3557 MR. Apichart ++</t>
  </si>
  <si>
    <t>Z84214488</t>
  </si>
  <si>
    <t>คุณหิรัญญา</t>
  </si>
  <si>
    <t>99 / 256 Moo 4 Ratchapruek Road., Bangkanoon, Bangkruai, Nonthaburi 11130</t>
  </si>
  <si>
    <t>7% ต่ออายุบริการอย่างละ 1ปี ดังนี้ : WebHosting Plan S = 1800บาท // seeazite.com= 320บาท // vat</t>
  </si>
  <si>
    <t>hiranya.ap@gmail.com</t>
  </si>
  <si>
    <t>HS22032802</t>
  </si>
  <si>
    <t>actualpace.com</t>
  </si>
  <si>
    <t>Thung Song Branch</t>
  </si>
  <si>
    <t>Ref Code K0362789</t>
  </si>
  <si>
    <t>Z32367857</t>
  </si>
  <si>
    <t>บริษัท สุรจิตทุ่งสง จำกัด</t>
  </si>
  <si>
    <t>0805544000029</t>
  </si>
  <si>
    <t>500 ถนนชนปรีดา ตำบลปากแพรก อำเภอทุ่งสง จังหวัดนครศรีธรรมราช 80110</t>
  </si>
  <si>
    <t>3% เปิดบริการ Alpha SSL : www.actualpace.com ระยะเวลา 1ปี = 1200 // vat</t>
  </si>
  <si>
    <t>สุรสิทธิ์ ศิริกิจพุทธิศักดิ์</t>
  </si>
  <si>
    <t>075411169
0817872748</t>
  </si>
  <si>
    <t>web@surajit.co.th
account@surajit.co.th</t>
  </si>
  <si>
    <t>HS22032803</t>
  </si>
  <si>
    <t>adul@techtronic.co.th</t>
  </si>
  <si>
    <t>From TTB X1497 MR ADUL TANTA++</t>
  </si>
  <si>
    <t>Z81556828</t>
  </si>
  <si>
    <t>บริษัท ควอลิทาซ เซอร์วิส เทคโนโลยี จำกัด</t>
  </si>
  <si>
    <t>0215559008174</t>
  </si>
  <si>
    <t>99/251 ถนนกรอกยายชา ตำบลเนินพระ อำเภอเมืองระยอง จังหวัดระยอง 21150</t>
  </si>
  <si>
    <t>3% เปิดบริการ Email Host E1 Pro 1ปี 1500 - ส่วนลด 10% = 1350 + VAT</t>
  </si>
  <si>
    <t>อดุลย์ ตันตะละ</t>
  </si>
  <si>
    <t>033-067657
095-4795111</t>
  </si>
  <si>
    <t>adul@qualitas.co.th</t>
  </si>
  <si>
    <t>HS22032804</t>
  </si>
  <si>
    <t>xn--72c1ba6ac8bzb5b6f.com (ระบบเสียง.com)</t>
  </si>
  <si>
    <t>From SCB X0711 นาย วรรณหงษ์ ++</t>
  </si>
  <si>
    <t xml:space="preserve"> S6103020  </t>
  </si>
  <si>
    <t xml:space="preserve">ห้างหุ้นส่วนจำกัด ดับบลิวเอส โซลูชั่น (สำนักงานใหญ่) </t>
  </si>
  <si>
    <t>0113553000421</t>
  </si>
  <si>
    <t xml:space="preserve">85/1343 ซอยประชาอุทิศ 79 ถนนประชาอุทิศ แขวงทุ่งครุ เขตทุ่งครุ กรุงเทพมหานคร 10140 </t>
  </si>
  <si>
    <r>
      <rPr>
        <sz val="10"/>
        <rFont val="arial,sans,sans-serif"/>
      </rPr>
      <t xml:space="preserve">ต่ออายุ Shopup แพ็คเกจ XL 1 ปี = 3,000 บาท + ต่ออายุโดเมน </t>
    </r>
    <r>
      <rPr>
        <u/>
        <sz val="10"/>
        <color rgb="FF1155CC"/>
        <rFont val="arial,sans,sans-serif"/>
      </rPr>
      <t>xn--72c1ba6ac8bzb5b6f.com</t>
    </r>
    <r>
      <rPr>
        <sz val="10"/>
        <rFont val="arial,sans,sans-serif"/>
      </rPr>
      <t xml:space="preserve"> (ระบบเสียง.com) 1 ปี = 480 บาท + หัก ณ ที่จ่าย 3%</t>
    </r>
  </si>
  <si>
    <t xml:space="preserve"> วรรณหงษ์ </t>
  </si>
  <si>
    <t>yooyen.w@gmail.com</t>
  </si>
  <si>
    <t>RE2203073</t>
  </si>
  <si>
    <t xml:space="preserve">คุณ อธิณัฐฐ์ พลเยี่ยม </t>
  </si>
  <si>
    <t xml:space="preserve">IN2203096 </t>
  </si>
  <si>
    <t xml:space="preserve">499/9 หมู่บ้านกุลสิริวิลล์  หมู่ 8 ตำบลแม่กา อำเภอเมือง จังหวัดพะเยา  56000 </t>
  </si>
  <si>
    <t>ค่าบริการ IT Service and Support 25,900 บาท + vat 7%</t>
  </si>
  <si>
    <t>jobjab12@hotmail.com</t>
  </si>
  <si>
    <t>HS22032806</t>
  </si>
  <si>
    <t>32residence.com</t>
  </si>
  <si>
    <t>From X8967 MS. ROJANON K++</t>
  </si>
  <si>
    <t>Z56427456</t>
  </si>
  <si>
    <t>บริษัท ควอลิตี้ เอสเตท ดีเวลลอปเม้นท์ จำกัด</t>
  </si>
  <si>
    <t>0105557094791</t>
  </si>
  <si>
    <t>222 ซอย พัฒนาการ 32 ถนนพัฒนาการ แขวงสวนหลวง เขตสวนหลวง กรุงเทพมหานคร 10110</t>
  </si>
  <si>
    <t>7% New Domain : 32residence.com 1 ปี 310 +vat</t>
  </si>
  <si>
    <t>piroon@hexagonlabs.co</t>
  </si>
  <si>
    <t>HS22032807</t>
  </si>
  <si>
    <t>moderndiamond.co.th</t>
  </si>
  <si>
    <t>From X4865 MRS. MANEENUC++</t>
  </si>
  <si>
    <t>42867</t>
  </si>
  <si>
    <t>คุณ มณีนุช กฤตเมธภีมเดช</t>
  </si>
  <si>
    <t>19/64 หมุ่บ้านนันทวัน ถนนสุขาภิบาล 5 แขวงออเงิน เขตสายไหม กรุงเทพมหานคร 10220</t>
  </si>
  <si>
    <t xml:space="preserve">7% ต่ออายุโดเมน moderndiamond.co.th 1ปี 800 + VAT </t>
  </si>
  <si>
    <t>maneenuch.n@moderndiamond.co.th</t>
  </si>
  <si>
    <t>HS22032807เงินเพิ่ม</t>
  </si>
  <si>
    <t>HS22032808</t>
  </si>
  <si>
    <t>blackdonut.com</t>
  </si>
  <si>
    <t>KTB 1072 Cheque No. 10177716</t>
  </si>
  <si>
    <t>Z84186735</t>
  </si>
  <si>
    <t>บริษัท เอ็มจี วีมิโอ้ จำกัด</t>
  </si>
  <si>
    <t>0105557040101</t>
  </si>
  <si>
    <t>888 ถนนศรีนครินทร์ แขวงพัฒนาการ เขตสวนหลวง กรุงเทพมหานคร 10250</t>
  </si>
  <si>
    <t>3% ต่ออายุบริการ EH Plan E6 อ้างอิงโดเมน: blackdonut.com ระยะเวลา 1 ปี = 5000+Vat</t>
  </si>
  <si>
    <t>Suprawat Chumkomhai</t>
  </si>
  <si>
    <t>027623100
0944789492</t>
  </si>
  <si>
    <t>suprawat@lenso.co.th</t>
  </si>
  <si>
    <t>HS22032809</t>
  </si>
  <si>
    <t>ptdthai.com</t>
  </si>
  <si>
    <t>From X7804 บจก. แปซิฟิค ++ DIRECT CREDIT</t>
  </si>
  <si>
    <t xml:space="preserve">S6102020 </t>
  </si>
  <si>
    <t xml:space="preserve">บริษัท แปซิฟิค เทคโนโลยี ดิสตริบิวชั่น จำกัด (สำนักงานใหญ่) </t>
  </si>
  <si>
    <t xml:space="preserve">0105541053845 </t>
  </si>
  <si>
    <t>1879 ถนนพัฒนาการ แขวงสวนหลวง เขตสวนหลวง กรุงเทพมหานคร 10230</t>
  </si>
  <si>
    <t>ต่ออายุ Shopup แพ็คเกจ Business 1 ปี = 3990 บาท + หัก ณ ที่จ่าย 3%</t>
  </si>
  <si>
    <t xml:space="preserve">0879322997 </t>
  </si>
  <si>
    <t>surachat@ptdthai.com ,</t>
  </si>
  <si>
    <t xml:space="preserve">kitsada.t@ptdthai.com </t>
  </si>
  <si>
    <t>HS22032810</t>
  </si>
  <si>
    <r>
      <rPr>
        <sz val="11"/>
        <color rgb="FF000000"/>
        <rFont val="Calibri, sans-serif"/>
      </rPr>
      <t xml:space="preserve">www.setandservecatering.com / www.anyathaicuisine.com / www.printinghouseposhtelbkk.com / </t>
    </r>
    <r>
      <rPr>
        <u/>
        <sz val="11"/>
        <color rgb="FF1155CC"/>
        <rFont val="Calibri, sans-serif"/>
      </rPr>
      <t>vega-hospitality.com</t>
    </r>
  </si>
  <si>
    <t>From X8840 SET AND SERVE++</t>
  </si>
  <si>
    <t>Z89648625</t>
  </si>
  <si>
    <t>บริษัท เวก้า ฮอสปิทัลลิตี้ จำกัด</t>
  </si>
  <si>
    <t>0105559107351</t>
  </si>
  <si>
    <t>140 ถนนดินสอ แขวงเสาชิงช้า เขตพระนคร กรุงเทพมหานคร 10200</t>
  </si>
  <si>
    <t>3% ค่าบริการทั้ง 4 ข้อ บริการล่ะ 1200*4 = 4800+vat4%(192) = 4992 บาท/// 1. ต่ออายุ Alpha SSL www.setandservecatering.com ระยะเวลา 1 ปี หมดอายุ 10-04-2022 2. ต่ออายุ Alpha SSL www.anyathaicuisine.com ระยะเวลา 1 ปี หมดอายุ 10-04-2022 3. ต่ออายุ Alpha SSL www.printinghouseposhtelbkk.com ระยะเวลา 1 ปี หมดอายุ 27-04-2022 4. New Alpha SSL vega-hospitality.com ระยะเวลา 1 ปี</t>
  </si>
  <si>
    <t>Varanya Tipayaphan</t>
  </si>
  <si>
    <t>022262003
0840113256</t>
  </si>
  <si>
    <t>it@setandservecatering.com</t>
  </si>
  <si>
    <t xml:space="preserve">HS22032795เงินเพิ่ม
</t>
  </si>
  <si>
    <t>From X5336 MR. CHATCHARI++</t>
  </si>
  <si>
    <t>HS22032812</t>
  </si>
  <si>
    <t>inter-board.com</t>
  </si>
  <si>
    <t>From TTB X8643 MR SAKCHAI PA++</t>
  </si>
  <si>
    <t>Z32100928</t>
  </si>
  <si>
    <t>K. Sakchai Palapin</t>
  </si>
  <si>
    <t>7%ย้ายโดเมน : inter-board.com = 1 ปี 288+vat</t>
  </si>
  <si>
    <t>honda_894@hotmail.com</t>
  </si>
  <si>
    <t>HS22032904</t>
  </si>
  <si>
    <t>z-cep.co.th</t>
  </si>
  <si>
    <t>From SMART BBL X5035 บจ. ซี-เซพ เอ++</t>
  </si>
  <si>
    <t>3723</t>
  </si>
  <si>
    <t>บริษัท ซี-เซพ เอ็นเนอร์ยี่ เมเนจเม้นท์ (ไทยแลนด์) จำกัด</t>
  </si>
  <si>
    <t>0105554075541</t>
  </si>
  <si>
    <t>294/71-77 ชั้นที่ 3 ห้องเลขที่ 306 ถนนร่มเกล้า แขวงคลองสามประเวศ เขตลาดกระบัง กรุงเทพมหานคร 10260</t>
  </si>
  <si>
    <t>3% ต่ออายุโดเมน z-cep.co.th ระยะเวลา 3ปี (800*3) = 2400 // vat</t>
  </si>
  <si>
    <t>นัฐฐากาญจน์ (หน่อย)</t>
  </si>
  <si>
    <t>TEL &amp; FAX : 02-007 0010 /HP : 095-492 2494</t>
  </si>
  <si>
    <t>natthakan@z-cep.co.th</t>
  </si>
  <si>
    <t>HS22032905</t>
  </si>
  <si>
    <t>tsit.co.th</t>
  </si>
  <si>
    <t>From BBL X1387 MISS HATAIRAT++</t>
  </si>
  <si>
    <t>Z97086782</t>
  </si>
  <si>
    <t>บริษัท ไทยเส็ง อินเตอร์เนชั่นแนล (ประเทศไทย) จำกัด</t>
  </si>
  <si>
    <t>0115562027649</t>
  </si>
  <si>
    <t>178,178/1-2 นิคมอุตสาหกรรมบางพลี หมู่ที่ 17 ตำบลบางเสาธง อำเภอบางเสาธง จังหวัดสมุทรปราการ 10570</t>
  </si>
  <si>
    <t>3% เปิดบริการ Web hosting plan m = 3800-50%=1900 + tsit.co.th ระยะเวลา 1 ปี = 640 + Vat</t>
  </si>
  <si>
    <t xml:space="preserve">
Wattna Singha</t>
  </si>
  <si>
    <t>021362701
0983591200</t>
  </si>
  <si>
    <t>wattna@thaiseng.in.th</t>
  </si>
  <si>
    <t>HS22032906</t>
  </si>
  <si>
    <t>trumqtaxi.com</t>
  </si>
  <si>
    <t>Ref Code K0728456</t>
  </si>
  <si>
    <t>Z82717291</t>
  </si>
  <si>
    <t>บริษัท พิธานพาณิชย์ จำกัด (สาขา 00027)</t>
  </si>
  <si>
    <t>0945482000011</t>
  </si>
  <si>
    <t>เลขที่ 292 ถนน สุรวงศ์ แขวง สี่พระยา เขต บางรัก จังหวัด กรุงเทพมหานคร 10500</t>
  </si>
  <si>
    <t>7% ต่ออายุโดเมน trumqtaxi.com 1 ปี 320 +vat</t>
  </si>
  <si>
    <t>phithan@phithan-toyota.com</t>
  </si>
  <si>
    <t>HS22032907</t>
  </si>
  <si>
    <t>thepnakorn.co.th</t>
  </si>
  <si>
    <t>Z55690813</t>
  </si>
  <si>
    <t>7% ค่าบริการต่ออายุ Email Plan E6 STD : thepnakorn.co.th ระยะเวลา 3 ปีค่ะ ค่าบริการ 5000*3 = 15,000-20% = 12,000 + Vat</t>
  </si>
  <si>
    <t>thepnakorngroup@gmail.com</t>
  </si>
  <si>
    <t>HS22032908</t>
  </si>
  <si>
    <t>7% ค่าบริการต่ออายุโดเมน thepnakorn.co.th ระยะเวลา 1 ปีค่ะ ค่าบริการ 800+vat</t>
  </si>
  <si>
    <t>HS22032909</t>
  </si>
  <si>
    <t>267/279 หมู่บ้าน คาซ่าวิลล์ รามคำแหง-วงแหวน ถนนราษฎร์พัฒนา แขวงราษฎร์พัฒนา เขตสะพานสูง กรุงเทพมหานคร 10240</t>
  </si>
  <si>
    <t>3% ค่าบริการต่ออายุ WebHosting Plan M : mvpconsultant.com ระยะเวลา 1 ปีค่ะ ค่าบริการ 3800+vat</t>
  </si>
  <si>
    <t>061-6642999</t>
  </si>
  <si>
    <t>HS22032910</t>
  </si>
  <si>
    <t>rcrpallet.com</t>
  </si>
  <si>
    <t>From SCB X3409 นาง เบญจมาศ ห++</t>
  </si>
  <si>
    <t xml:space="preserve">Z78837916   </t>
  </si>
  <si>
    <t xml:space="preserve">คุณ เบญจมาศ หอมช่วงทรัพย์ </t>
  </si>
  <si>
    <t xml:space="preserve">48/1 หมู่ 1 ตำบลคลองตัน อำเภอบ้านแพ้ว จังหวัดสมุทรสาคร 74120 </t>
  </si>
  <si>
    <t>เปิด Shopup แพ็คเกจ Easy 1,000 บาท + ค่าออกแบบ 2,000 บาท (ส่วนลด 500 บาท จากปกติ 2,500 บาท) + จดโดเมน rcrpallet.com 310 บาท (ลด 10 บาท จากปกติ 320 บาท/ปี)+ vat7%</t>
  </si>
  <si>
    <t>Miewzeed@gmail.com</t>
  </si>
  <si>
    <t>RE2203080</t>
  </si>
  <si>
    <t>From X6472 MS. KANNIKA P++</t>
  </si>
  <si>
    <t>IN2202128</t>
  </si>
  <si>
    <t>Z36266447</t>
  </si>
  <si>
    <t>บริษัท เอเซ็ดคิง จำกัด (สำนักงานใหญ่)</t>
  </si>
  <si>
    <t>0105546088728</t>
  </si>
  <si>
    <t>139/8, 139/7 ซอย ลาดพร้าว 87 ถนนลาดพร้าว 
แขวงคลองเจ้าคุณสิงห์ เขตวังทองหลาง  กรุงเทพมหานคร รหัสไปรษณีย์ 10310</t>
  </si>
  <si>
    <t>ค่าบริการเดือน กุมภาพันธ์ 2565</t>
  </si>
  <si>
    <t>K.Bell (ฝ่ายจัดซื้อ)</t>
  </si>
  <si>
    <t>0988244174</t>
  </si>
  <si>
    <t>azkingno1@yahoo.com</t>
  </si>
  <si>
    <t>HS22032911</t>
  </si>
  <si>
    <t>advance-elevator.com</t>
  </si>
  <si>
    <t>From X0716 ADVANCE ELEVA++</t>
  </si>
  <si>
    <t>Z80601057</t>
  </si>
  <si>
    <t>บริษัท แอดวานซ์เอเลเวเทอร์เซอร์วิส จำกัด</t>
  </si>
  <si>
    <t>0205553023082</t>
  </si>
  <si>
    <t>141/118 หมู่ที่ 11 ตำบลหนองปรือ อำเภอบางละมุง จังหวัดชลบุรี 20150</t>
  </si>
  <si>
    <t>3% ค่าบริการต่ออายุ WH-S : advance-elevator.com ระยะเวลา 1 ปีคะ ค่าบริการ 1800+vat</t>
  </si>
  <si>
    <t xml:space="preserve">
อารีรัตน์ วัดห้อย</t>
  </si>
  <si>
    <t>033070991
0623279995</t>
  </si>
  <si>
    <t>advance_elevator@hotmail.com</t>
  </si>
  <si>
    <t>HS22032912</t>
  </si>
  <si>
    <t>makeadeal.me</t>
  </si>
  <si>
    <t>From X4900 AM TECH INNOV++</t>
  </si>
  <si>
    <t>Z46955929</t>
  </si>
  <si>
    <t>บริษัท แอมเทค อินโนเวชั่น จำกัด</t>
  </si>
  <si>
    <t>0105561157697</t>
  </si>
  <si>
    <t>211/3-4 ชั้นที่ 4 ถนนรัชดาภิเษก แขวงรัชดาภิเษก เขตดินแดง กรุงเทพมหานคร 10400</t>
  </si>
  <si>
    <t>7% ค่าบริการต่ออายุโดเมน makeadeal.me ระยะเวลา 1 ปีคะ ค่าบริการ 540+vat</t>
  </si>
  <si>
    <t>pavinee.su@gmail.com</t>
  </si>
  <si>
    <t>HS22032913</t>
  </si>
  <si>
    <t>whitehousethai.com</t>
  </si>
  <si>
    <t>Bang Mek Khao Branch</t>
  </si>
  <si>
    <t>Ref Code K0727303</t>
  </si>
  <si>
    <t>Z56431270</t>
  </si>
  <si>
    <t>บริษัท ไวท์เฮ้าส์คลีนนิ่ง โปรดักส์ จำกัด</t>
  </si>
  <si>
    <t>0105534001851</t>
  </si>
  <si>
    <t>847 หมู่ที่ 4 ซอยอุตสาหกรรมบางปู ซอย 12 ถนนสุขุมวิท ตำบลแพรกษา อำเภอเมืองสมุทรปราการ จังหวัดสมุทรปราการ 10280</t>
  </si>
  <si>
    <t>3% ต่อาอยุบริการอย่างละ 1ปี ดังนี้ : Email Hosting Plan E4-40GB = 6000บาท // WebHosting Plan S = 1800บาท // vat</t>
  </si>
  <si>
    <t>สกล สมบัติ</t>
  </si>
  <si>
    <t>027093900
0834416552</t>
  </si>
  <si>
    <t>whitehouse_it@hotmail.com</t>
  </si>
  <si>
    <t>HS22032914</t>
  </si>
  <si>
    <t>camilliancarekorat.org ,camilliankorat.org</t>
  </si>
  <si>
    <t>The Mall Nakhon Ratchasima Branch</t>
  </si>
  <si>
    <t>Ref Code K0707585</t>
  </si>
  <si>
    <t>Z84389934</t>
  </si>
  <si>
    <t>Home Fot the Aged Ratchasima</t>
  </si>
  <si>
    <t>7% ค่าบริการต่ออายุ WebHosting Plan M = 3800 + IP = 1200 + โดเมน camilliancarekorat.org = 385 + camilliankorat.org ระยะเวลา 1 ปีคะ ค่าบริการ = 385 +vat</t>
  </si>
  <si>
    <t>informationcamilliankorat@gmail.com</t>
  </si>
  <si>
    <t>HS22032915</t>
  </si>
  <si>
    <t>อุ่นไอรักหมอนของขวัญ.com</t>
  </si>
  <si>
    <t>From X8125 MS. WIPADA CH++</t>
  </si>
  <si>
    <t>Z34527125</t>
  </si>
  <si>
    <t>K. Wipada ChuaeyChum</t>
  </si>
  <si>
    <t>846/412 Prachautid 44, Bangmod, Thungkhu, Bangkok 10140</t>
  </si>
  <si>
    <t xml:space="preserve">7% ต่ออายุโดเมน อุ่นไอรักหมอนของขวัญ.com ระยะเวลา 1 ปี 320+ Vat </t>
  </si>
  <si>
    <t>doodesign2@gmail.com</t>
  </si>
  <si>
    <t>HS22032916</t>
  </si>
  <si>
    <t>sasanu.ac.th</t>
  </si>
  <si>
    <t>From KTB X0260 MONTHIRA TASA++</t>
  </si>
  <si>
    <t>H6502</t>
  </si>
  <si>
    <t>โรงเรียนสอนศาสนาศาสนูปถัมภ์</t>
  </si>
  <si>
    <t xml:space="preserve">7% Renew Web Hosting Plan M + Domain : sasanu.ac.th 1 ปี 3800+800+vat </t>
  </si>
  <si>
    <t>lamessja@gmail.com</t>
  </si>
  <si>
    <t>RE2203081</t>
  </si>
  <si>
    <t>IN2203036</t>
  </si>
  <si>
    <t xml:space="preserve">ค่าบริการทำอันดับในGoogle.co.th TOP 5 ยอด 25 % เมื่อติด TOP 10  kw :1. รับซื้อกระเป๋าChanel </t>
  </si>
  <si>
    <t xml:space="preserve">คุณเกศินี ศรีอมรมงคล   </t>
  </si>
  <si>
    <t>HS22032917</t>
  </si>
  <si>
    <t>Splashfoamnet.com</t>
  </si>
  <si>
    <t>From SCB X9540 บริษัท สแพลช ++</t>
  </si>
  <si>
    <t>Z53543269</t>
  </si>
  <si>
    <t>บริษัท สแพลช โปรดักส์ แอนด์ เซอร์วิส จำกัด</t>
  </si>
  <si>
    <t>0105555146956</t>
  </si>
  <si>
    <t>140,142. ซอยลาดพร้าว 107 (ดีสมโชค) แขวงคลองจั่น เขตบางกะปิ กรุงเทพมหานคร 10240</t>
  </si>
  <si>
    <t>3% ต่ออายุ Web hosting plan s + Splashfoamnet.com ระยะเวลา 1 ปี 1,800+320 = 2,120 + vat</t>
  </si>
  <si>
    <t>Chonlada Surachat</t>
  </si>
  <si>
    <t>02-0594245
0814567662</t>
  </si>
  <si>
    <t>kaen_chonlada@hotmail.com</t>
  </si>
  <si>
    <t>RE2203082</t>
  </si>
  <si>
    <t>IN2203037</t>
  </si>
  <si>
    <t>ค่าบริการทำอันดับในGoogle.co.th TOP 5 ยอด 25 % เมื่อติด TOP 5  kw :1. รับซื้อกระเป๋าหลุยส์</t>
  </si>
  <si>
    <t>RE2203083</t>
  </si>
  <si>
    <t>From X7072 MS. KASINEE S++</t>
  </si>
  <si>
    <t>IN2203060</t>
  </si>
  <si>
    <t>ค่าบริการทำอันดับในGoogle.co.th TOP 5 ยอด 25 % เมื่อติด TOP 5  kw :1. รับจำนำกระเป๋าแบรนด์เนม</t>
  </si>
  <si>
    <t>RE2203084-รอ</t>
  </si>
  <si>
    <t>From X8709 SAMAI KANKHA ++</t>
  </si>
  <si>
    <t>IN2203078</t>
  </si>
  <si>
    <t>EP018</t>
  </si>
  <si>
    <t>บริษัท สมัยการค้า จำกัด</t>
  </si>
  <si>
    <t>0855548000015</t>
  </si>
  <si>
    <t>16/1 ถนนเรืองราษฎร์ ตำบลเขานิเวศน์ อำเภอเมืองระนอง จังหวัดระนอง 85000</t>
  </si>
  <si>
    <t>ค่าบริการประจำเดือน มีนาคม 2565</t>
  </si>
  <si>
    <t>K.Somsak Prachyawarakorn</t>
  </si>
  <si>
    <t>089-652-1546</t>
  </si>
  <si>
    <t>pra_somsak@hotmail.com</t>
  </si>
  <si>
    <t>HS22032919</t>
  </si>
  <si>
    <t>nuvotape.com</t>
  </si>
  <si>
    <t>From SCB X3319 บริษัท แคบริค++</t>
  </si>
  <si>
    <t>Z99534584</t>
  </si>
  <si>
    <t>บริษัท แคบริค (ไทยแลนด์) จำกัด</t>
  </si>
  <si>
    <t>0135549004096</t>
  </si>
  <si>
    <t>50/5 หมู่ที่ 18 ตำบลคูคต อำเภอลำลูกกา จังหวัดปทุมธานี 12130</t>
  </si>
  <si>
    <t>3% ต่ออายุ Web Host Plan S1 2ปี 4000 - ส่วนลด10% = 3600 + VAT</t>
  </si>
  <si>
    <t>Teeprapa Chomsuwan</t>
  </si>
  <si>
    <t>0816375865</t>
  </si>
  <si>
    <t>itsupport@capric.co.th</t>
  </si>
  <si>
    <t>RE2203085</t>
  </si>
  <si>
    <t>nt-air.com/</t>
  </si>
  <si>
    <t>From X3951 MR. PATCHNARI++</t>
  </si>
  <si>
    <t>IN2203095</t>
  </si>
  <si>
    <t>rank422</t>
  </si>
  <si>
    <t>บริษัท ไชยทรัพย์ อินเตอร์เทค จำกัด</t>
  </si>
  <si>
    <t>0105555184408</t>
  </si>
  <si>
    <t>เลขที่ 40/578 ซ.นวมินทร์ 111
แขวงนวมินทร์ เขตบึงกุ่ม กรุงเทพฯ 10230</t>
  </si>
  <si>
    <t xml:space="preserve">ค่าบริการรักษาอันดับในGoogle.co.th TOP 10 ยอด 100 % รักษาเดือนที่ 1-3  kw :1.ล้างแอร์   </t>
  </si>
  <si>
    <t>คุณพัชร์นรินทร์ สร้อยไชย</t>
  </si>
  <si>
    <t>094-142-5659</t>
  </si>
  <si>
    <t xml:space="preserve">patchnarin@gmail.com  </t>
  </si>
  <si>
    <t>HS22032921</t>
  </si>
  <si>
    <t>store.sonoslibra.com</t>
  </si>
  <si>
    <t>From SCB X7916 นางสาว สิทธิก++</t>
  </si>
  <si>
    <t>Z29586718</t>
  </si>
  <si>
    <t>บริษัท โซโนส ลิบรา จำกัด</t>
  </si>
  <si>
    <t>0105560051411</t>
  </si>
  <si>
    <t>122/17 ถนนราษฎร์พัฒนา แขวงราษฎร์พัฒนา เขตสะพานสูง กรุงเทพมหานคร 10240</t>
  </si>
  <si>
    <t>3% ต่ออายุบริการ Alpha SSL : store.sonoslibra.com ระยะเวลา 1ปี = 1200</t>
  </si>
  <si>
    <t>ชำระขาด 36 บาท // ชำระแล้ว</t>
  </si>
  <si>
    <t>SONOS LIBRA CO.,LTD.</t>
  </si>
  <si>
    <t>091-7365999</t>
  </si>
  <si>
    <t>vaaf83@hotmail.com</t>
  </si>
  <si>
    <t>HS22032922</t>
  </si>
  <si>
    <t>smartcons.co.th</t>
  </si>
  <si>
    <t>From X9097 SMART CONSTRU++</t>
  </si>
  <si>
    <t>Z75896430</t>
  </si>
  <si>
    <t>บริษัท สมาร์ทคอนสตรัคชั่นซินเนอร์จี จำกัด</t>
  </si>
  <si>
    <t>0125555008863</t>
  </si>
  <si>
    <t>51/2,4 หมู่ที่ 10 ตำบลหนองเพรางาย อำเภอไทรน้อย จังหวัดนนทบุรี 11150</t>
  </si>
  <si>
    <t>3% ต่ออายุบริการอย่างละ 1ปี ดังนี้ : WebHosting Plan S1 = 2,000บาท // smartcons.co.th (ND) = 800บาท // vat</t>
  </si>
  <si>
    <t>Siraprapar Siraprapar</t>
  </si>
  <si>
    <t>0814423022</t>
  </si>
  <si>
    <t>siraprapar@gmail.com</t>
  </si>
  <si>
    <t>HS22032923</t>
  </si>
  <si>
    <t>apraca.org</t>
  </si>
  <si>
    <t>From SCB X5522 นางสาว ปอรรัช++</t>
  </si>
  <si>
    <t>982</t>
  </si>
  <si>
    <t xml:space="preserve">PRACA Co.,Ltd. </t>
  </si>
  <si>
    <t>0993000188781</t>
  </si>
  <si>
    <t>469 ถนนนครสวรรค์ แขวงสวนจิตรลดา เขตดุสิต กรุงเทพมหานคร 10300</t>
  </si>
  <si>
    <t>7% ต่อโดเมน apraca.org 1ปี = 595+vat</t>
  </si>
  <si>
    <t>paonrat@apraca.org</t>
  </si>
  <si>
    <t>HS22032924</t>
  </si>
  <si>
    <t>tepparak.co.th</t>
  </si>
  <si>
    <t>From X1659 TEPPARAK INTE++</t>
  </si>
  <si>
    <t>Z60945511</t>
  </si>
  <si>
    <t>บริษัท เทพรักษ์ อินเตอร์เนชั่นแนล (ประเทศไทย) จำกัด</t>
  </si>
  <si>
    <t>0105554149498</t>
  </si>
  <si>
    <t>1/29-42 ถนนบางบอน 2 แขวงคลองบางพราน เขตบางบอน กรุงเทพมหานคร 10150</t>
  </si>
  <si>
    <t>7% ต่ออายุ AlphaSSL www.tepparak.co.th ระยะเวลา 2 ปี : 2160+vat</t>
  </si>
  <si>
    <t xml:space="preserve">
สรารัตน์ ฮิมสกุล</t>
  </si>
  <si>
    <t>024154466
0863132376</t>
  </si>
  <si>
    <t>tepparak_inter@hotmail.com</t>
  </si>
  <si>
    <t>HS22032925</t>
  </si>
  <si>
    <t>taradphone.com / 150.95.20.27</t>
  </si>
  <si>
    <t>From SCB X9210 นาย อภิชา อัค++</t>
  </si>
  <si>
    <t>Z90166383</t>
  </si>
  <si>
    <t>บริษัท เอวอลเล็ท จำกัด</t>
  </si>
  <si>
    <t>0105559160317</t>
  </si>
  <si>
    <t>99/9 ถนนจตุโชติ แขวงออเงิน เขตสายไหม กรุงเทพมหานคร 10220</t>
  </si>
  <si>
    <t>7% ต่ออายุ PrivateHosting Additional IP : taradphone.com 150.95.20.27 : 1200+vat</t>
  </si>
  <si>
    <t>idroof.it@gmail.com</t>
  </si>
  <si>
    <t>HS22032926</t>
  </si>
  <si>
    <t>application.g-visitor.com</t>
  </si>
  <si>
    <t>From X1963 MR. NIPITPHON++</t>
  </si>
  <si>
    <t>Z66192741</t>
  </si>
  <si>
    <t>บริษัท เจเนอเรชั่นวัน จำกัด</t>
  </si>
  <si>
    <t>0105557181244</t>
  </si>
  <si>
    <t xml:space="preserve">2048 ซอยจรัญสนิทวงศ์ 75 แขวงบางพลัด เขตบางพลัด กรุงเทพมหานคร 10700 </t>
  </si>
  <si>
    <t>7% ค่าบริการ Alpha SSL Standard application.g-visitor.com ระยะเวลา 1 ปี : 1200+vat</t>
  </si>
  <si>
    <t>generationone2014@gmail.com</t>
  </si>
  <si>
    <t>HS22032927</t>
  </si>
  <si>
    <t>ssm-thailand.com</t>
  </si>
  <si>
    <t>BBL 0130 Cheque No. 03820859</t>
  </si>
  <si>
    <t>Z21017906</t>
  </si>
  <si>
    <t>บริษัท ฟิชเชอร์ อินโนเวทีฟโซลูชั่น จำกัด</t>
  </si>
  <si>
    <t>0105554003736</t>
  </si>
  <si>
    <t>38,40 ถนนเฉลิมพระเกียรติ ร.9 ซอย 33 แขวงหนองบอน เขตประเวศ กรุงเทพมหานคร 10250</t>
  </si>
  <si>
    <t>3% ต่ออายุบริการอย่างละ 3ปี ดังนี้ : Web Hosting Plan S2 (3000*3=9000) ลด 20% = 7,200บาท // ssm-thailand.com (ND) (480*3=1440) // vat</t>
  </si>
  <si>
    <t>Vinai Hemapanpairo</t>
  </si>
  <si>
    <t>027473751</t>
  </si>
  <si>
    <t>vinai@ssm-thailand.com</t>
  </si>
  <si>
    <t>HS22032928</t>
  </si>
  <si>
    <t>Blueseatshirt.com</t>
  </si>
  <si>
    <t>From SCB X0750 นาย อัสวัน มะ++</t>
  </si>
  <si>
    <t>31920</t>
  </si>
  <si>
    <t>K. Azwan Madeng</t>
  </si>
  <si>
    <t>44/26 หมู่ 2 หมู่บ้านณัฐกมล ซอยบางชีเหล้า ตำบลรัษฎา อำเภอเมือง จังหวัดภูเก็ต 83000</t>
  </si>
  <si>
    <t>7% ต่ออายุโดเมน Blueseatshirt.com (ND) ระยะเวลา 1 ปี 480 + Vat</t>
  </si>
  <si>
    <t>ลูกค้าเปลี่ยนที่อยู่</t>
  </si>
  <si>
    <t>azwanm@outlook.com</t>
  </si>
  <si>
    <t>HS22032921เงินเพิ่ม</t>
  </si>
  <si>
    <t>ชำระขาด = HS22032921</t>
  </si>
  <si>
    <t>HS22032930</t>
  </si>
  <si>
    <t>mattworlds.net</t>
  </si>
  <si>
    <t>From SCB X8231 บริษัท แมทเวิ++</t>
  </si>
  <si>
    <t>Z64263419</t>
  </si>
  <si>
    <t>บริษัท แมทเวิล์ด จำกัด</t>
  </si>
  <si>
    <t>0105553113741</t>
  </si>
  <si>
    <t>279/119 ซอยเพชรเกษม 68 ถนนเพชรเกษม แขวงบางแคเหนือ เขตบางแค กรุงเทพมหานคร 10160</t>
  </si>
  <si>
    <t>7% ต่ออายุโดเมน mattworlds.net 2 ปี 370 *2=740+ vat</t>
  </si>
  <si>
    <t>anatchapong@gmail.com
mattworlds@gmail.com</t>
  </si>
  <si>
    <t>HS22032931</t>
  </si>
  <si>
    <t>it-system@jpsys-th.com</t>
  </si>
  <si>
    <t>Baan Kampu At Asoke Branch</t>
  </si>
  <si>
    <t>Ref Code K0715390</t>
  </si>
  <si>
    <t>Z74164412</t>
  </si>
  <si>
    <t>บริษัท เจแปน ซิสเต็ม จำกัด</t>
  </si>
  <si>
    <t>0105560078165</t>
  </si>
  <si>
    <t>253 อาคารอโศก ชั้นที่ 28 ถนนสุขุมวิท 21 (อโศก) แขวงคลองเตยเหนือ เขตวัฒนา กรุงเทพมหานคร 10110</t>
  </si>
  <si>
    <t>3% เติมเงินเข้าระบบ Z.com User : it-system@jpsys-th.com เพื่อใช้งาน Cloud Plan C3 Windows 250GB + Auto Backup 1 ครั้ง 2550 บาท + vat</t>
  </si>
  <si>
    <t>ชำระขาด 102 บาท // ชำระแล้ว</t>
  </si>
  <si>
    <t>เจนจิรา สวนสี</t>
  </si>
  <si>
    <t>026641674
0979855918</t>
  </si>
  <si>
    <t>HS22031627เงินเพิ่ม</t>
  </si>
  <si>
    <t>From SCB X9611 นางสาว มนัสนั++</t>
  </si>
  <si>
    <t>ค่าธรรมเนียม = HS22031627</t>
  </si>
  <si>
    <t>HS22032932</t>
  </si>
  <si>
    <t>moicoop.com</t>
  </si>
  <si>
    <t>The Thai Chamber of Commerce Branch</t>
  </si>
  <si>
    <t>Ref Code K0661543</t>
  </si>
  <si>
    <t>1173</t>
  </si>
  <si>
    <t>สหกรณ์ออมทรัพย์ กระทรวงมหาดไทย</t>
  </si>
  <si>
    <t>0994000169264</t>
  </si>
  <si>
    <t>อาคารดำรงราชานุภาพ ชั้น 4 ถนนอัษฏางค์ แขวงราชบพิธ เขตพระนคร กรุงเทพมหานคร 10200</t>
  </si>
  <si>
    <t>7% ต่ออายุโดเมน: moicoop.com ระยะเวลา 1 ปี = 480+Vat</t>
  </si>
  <si>
    <t>moicoop@hotmail.com</t>
  </si>
  <si>
    <t>HS22032933</t>
  </si>
  <si>
    <t>dfprochair.com</t>
  </si>
  <si>
    <t>From X7666 D F OFFICE FU++</t>
  </si>
  <si>
    <t>Z92400776</t>
  </si>
  <si>
    <t>บริษัท ดี เอฟ ออฟฟิศ เฟอร์นิเจอร์ จำกัด</t>
  </si>
  <si>
    <t>0105553030632</t>
  </si>
  <si>
    <t>20/54 ถนนนาคนิวาส แขวงลาดพร้าว เขตลาดพร้าว กรุงเทพมหานคร 10230</t>
  </si>
  <si>
    <t>3% ค่าบริการต่ออายุ PrivateHosting 2GB-P1 : 150.95.27.125 (dfprochair.com) ระยะเวลา 1 ปี ค่าบริการ 12000+vat</t>
  </si>
  <si>
    <t>Nathawon Thatchaphongwat</t>
  </si>
  <si>
    <t>02-5143197
081-9491161</t>
  </si>
  <si>
    <t>yang9985@gmail.com</t>
  </si>
  <si>
    <t>HS22032934</t>
  </si>
  <si>
    <t>skplocalline.com</t>
  </si>
  <si>
    <t>From KTB X2049 ANAKKAORN NA ++</t>
  </si>
  <si>
    <t>Z94328845</t>
  </si>
  <si>
    <t>บริษัท คลิกทูโซลูชั่นส์ จำกัด</t>
  </si>
  <si>
    <t>0505549005544</t>
  </si>
  <si>
    <t>21 ชั้น 2 กาดสวนแก้ว ถนนห้วยแก้ว ตำบลสุเทพ อำเภอเมืองเชียงใหม่ จังหวัดเชียงใหม่ 50200</t>
  </si>
  <si>
    <t>3% เปิดบริการ Web Host Plan S 1ปี 1800 - ส่วนลด 10% = 1620 + จดโดเมน skplocalline.com 1ปี 310 + VAT</t>
  </si>
  <si>
    <t xml:space="preserve">
อนรรฆอร ณ ลำปาง</t>
  </si>
  <si>
    <t>0858639988</t>
  </si>
  <si>
    <t>c2s2549@gmail.com</t>
  </si>
  <si>
    <t>RE2203086</t>
  </si>
  <si>
    <t>butlerthai.com</t>
  </si>
  <si>
    <t>From X8997 BUTLER SECURI++</t>
  </si>
  <si>
    <t>IN2203092
IN2203093</t>
  </si>
  <si>
    <t>rank1220</t>
  </si>
  <si>
    <t>บริษัท รักษาความปลอดภัย บัตเลอร์ เซอร์วิสเซส จำกัด</t>
  </si>
  <si>
    <t>0205561033610</t>
  </si>
  <si>
    <t>316/53 ม.13 ต.หนองปรือ อ.บางละมุง ชลบุรี 20150</t>
  </si>
  <si>
    <t>ค่าบริการทำอันดับในGoogle.co.th TOP 5  ยอด 25 % เมื่อติด Top 10  kw :1.พ่นฆ่าเชื้อ 
---------------------
ค่าบริการทำอันดับในGoogle.co.th TOP 5  ยอด 25 % เมื่อติด Top 10  kw :1.พ่นยาโควิด</t>
  </si>
  <si>
    <t xml:space="preserve">คุณชิดชน   </t>
  </si>
  <si>
    <t>088-919-5026</t>
  </si>
  <si>
    <t>chitchon.butlerthai@gmail.com,
thanangorn.butlerthai@gmail.com</t>
  </si>
  <si>
    <t>HS22032936</t>
  </si>
  <si>
    <t>thaisupburapha.co.th</t>
  </si>
  <si>
    <t>From X4371 MS. MATINEE S++</t>
  </si>
  <si>
    <t>Z15683782</t>
  </si>
  <si>
    <t>บริษัท ทัยทรัพย์บูรพา จำกัด</t>
  </si>
  <si>
    <t>0105553052270</t>
  </si>
  <si>
    <t>10/15 หมู่ที่ 3 ตำบลบึงคำพร้อย อำเภอลำลูกกา จังหวัดปทุมธานี 12150</t>
  </si>
  <si>
    <t>7% จดโดเมน thaisupburapha.co.th 1 ปี 640 บาท + vat</t>
  </si>
  <si>
    <t>maya.matinee22@gmail.com</t>
  </si>
  <si>
    <t>RE2203087</t>
  </si>
  <si>
    <t>IN2203069
IN2203070</t>
  </si>
  <si>
    <t>ค่าบริการทำอันดับในGoogle.co.th TOP 5  ยอด 25 % เมื่อติด TOP 10  kw :1.ฆ่าเชื้อโควิด
---------------
ค่าบริการทำอันดับในGoogle.co.th TOP 5  ยอด 25 % เมื่อติด TOP 5  kw :1.ฆ่าเชื้อโควิด</t>
  </si>
  <si>
    <t>RE2203060-Chq.</t>
  </si>
  <si>
    <t>TTB 0069 Cheque No. 73810557</t>
  </si>
  <si>
    <t>เกษตร</t>
  </si>
  <si>
    <t>RE2203061-Chq.</t>
  </si>
  <si>
    <t>TTB 0069 Cheque No. 73810594</t>
  </si>
  <si>
    <t>HS22032940</t>
  </si>
  <si>
    <t>ldaworld.com</t>
  </si>
  <si>
    <t>From X3550 MS. ON-ANONG ++</t>
  </si>
  <si>
    <t>Z41142480</t>
  </si>
  <si>
    <t>บริษัท ฟลอริช ดิจิทัล จำกัด</t>
  </si>
  <si>
    <t>0105560019096</t>
  </si>
  <si>
    <t>เลขที่ 51 ซอยสุขุมวิท 62 ถนนสุขุมวิท แขวงพระโขนงใต้ เขตพระโขนง  กรุงเทพมหานคร 10260</t>
  </si>
  <si>
    <t>3% เปิดบริการ Web Host Plan S 1ปี 1800 - ส่วนลด10% = 1620 + VAT</t>
  </si>
  <si>
    <t>Flourish Digital</t>
  </si>
  <si>
    <t>0863636683</t>
  </si>
  <si>
    <t>flourish.digitalwebsite@gmail.com</t>
  </si>
  <si>
    <t>HS22032941</t>
  </si>
  <si>
    <t>liucha65.co.th</t>
  </si>
  <si>
    <t>From X1234 NEXTSTEAD TEC++</t>
  </si>
  <si>
    <t>Z10636591</t>
  </si>
  <si>
    <t>บริษัท เน็คซ์สเตด เทคโนโลยี จำกัด</t>
  </si>
  <si>
    <t>0135563013331</t>
  </si>
  <si>
    <t>45/46 หมู่บ้าน เสนาวิลล์ ลำลูกกา คลอง 6 หมู่ที่ 16 ตำบลบึงคำพร้อย อำเภอลำลูกกา จังหวัดปทุมธานี 12150</t>
  </si>
  <si>
    <t>3% ต่ออายุโดเมน liucha65.co.th 1ปี 800 + VAT</t>
  </si>
  <si>
    <t>Itthipat Thitsarak</t>
  </si>
  <si>
    <t>090-945-4987</t>
  </si>
  <si>
    <t>service@nextstead.in.th</t>
  </si>
  <si>
    <t>HS22032942</t>
  </si>
  <si>
    <t>imageplus.co.th,esg-risk.com,roypalang.org,eai.co.th</t>
  </si>
  <si>
    <t>From SCB X3465 นางสาว ปัญชิก++</t>
  </si>
  <si>
    <t>H7429</t>
  </si>
  <si>
    <t>คุณ จารุวรรณ คุณชัยมัง</t>
  </si>
  <si>
    <t>39203004475779</t>
  </si>
  <si>
    <t>เลขที่ 472 EXPAND ชั้น 6 ซอยรัชดาภิเษก 28 ถนนรัชดาภิเษก แขวงสามเสนนอก เขตห้วยขวาง กรุงเทพมหานคร 10310</t>
  </si>
  <si>
    <t>3% ค่าบริการต่ออายุ WH-M + imageplus.co.th(ND),esg-risk.com(ND),roypalang.org(ND),eai.co.th(ND) ระยะเวลา 1 ปีค่ะ ค่าบริการ 3800+800+480+595+800 = 6475+vat</t>
  </si>
  <si>
    <t>ข้อมูลหน้าเปย์และอีเมลลูกค้าแจ้งให้ออกในนามนี้</t>
  </si>
  <si>
    <t>สมศักดิ์ เกตุพา</t>
  </si>
  <si>
    <t>0801416979</t>
  </si>
  <si>
    <t>somsak@imageplus.co.th</t>
  </si>
  <si>
    <t>HS22032943 รอ</t>
  </si>
  <si>
    <t>kuncage@hotmail.com</t>
  </si>
  <si>
    <t>From X4801 นายชวัล แซ่เ++</t>
  </si>
  <si>
    <t>Z10845915</t>
  </si>
  <si>
    <t>บริษัท บราเธอร์ไอ จำกัด</t>
  </si>
  <si>
    <t>0105554116468</t>
  </si>
  <si>
    <t>891/20 หมู่บ้านธนาพัฒน์ ทรีซีกซ์ตี้ ถนนพระราม 3 (เลียบวงแหวนอุตสาหกรรม) แขวงบางโพงพาง เขตยานนาวา กรุงเทพมหานคร 10120</t>
  </si>
  <si>
    <t>7% เปิดบริการ Private Hosting P1 Window2019 50 GB 1 ปี ราคา 12,000 บาท - (-10800) ส่วนลดจากบริการเดิม Private Hosting P1 Window2012 50 GB 1 ปี (163.44.196.66 ) เลขที่ใบเสร็จ HS22012645 + VAT</t>
  </si>
  <si>
    <t>อ้างอิง (-10800) ส่วนลดจากบริการเดิม Private Hosting P1 Window2012 50 GB 1 ปี (163.44.196.66 ) เลขที่ใบเสร็จ HS22012645</t>
  </si>
  <si>
    <t xml:space="preserve">
ชวัล แซ่เลา</t>
  </si>
  <si>
    <t>026831110
0822235679</t>
  </si>
  <si>
    <t>charnstyle@hotmail.com</t>
  </si>
  <si>
    <t>HS22032944</t>
  </si>
  <si>
    <t>artunit.co.th</t>
  </si>
  <si>
    <t>From X4281 MR. ROJRAK SU++</t>
  </si>
  <si>
    <t>43836</t>
  </si>
  <si>
    <t>บริษัท อาร์ต ยูนิต จำกัด</t>
  </si>
  <si>
    <t>0105555049055</t>
  </si>
  <si>
    <t>1032/51 ซอยเพชรเกษม 106 แขวงหนองค้างพลู เขตหนองแขม กรุงเทพมหานคร 10160</t>
  </si>
  <si>
    <t>7% ต่ออายุโดเมน artunit.co.th(ND) ระยะเวลา 1 ปี 800+ Vat</t>
  </si>
  <si>
    <t>rojrak.s@gmail.com</t>
  </si>
  <si>
    <t>HS22032945-ขอเงินคืน</t>
  </si>
  <si>
    <t>thanitakarn.p@asai-development.com</t>
  </si>
  <si>
    <t>From BBL X4639 MS.UDOMWAN JA++</t>
  </si>
  <si>
    <t>H7427</t>
  </si>
  <si>
    <t>Miss Udomwan Jansuwan</t>
  </si>
  <si>
    <t>โอนเงินผิดและลูกค้าขอเงินคืน</t>
  </si>
  <si>
    <t>HS22032946</t>
  </si>
  <si>
    <t>shophere.asia</t>
  </si>
  <si>
    <t>From X8336 MR. TEERAPONG++</t>
  </si>
  <si>
    <t>H3179</t>
  </si>
  <si>
    <t>Turnoffweb.com</t>
  </si>
  <si>
    <t xml:space="preserve">7% เปิดบริการโดเมน shophere.asia ระยะเวลา 1 ปี 100+Vat </t>
  </si>
  <si>
    <t>turnoff.tt@gmail.com</t>
  </si>
  <si>
    <t>RE2203088</t>
  </si>
  <si>
    <t>บริษัท เดอะเมทริกซ์เทรนนิ่ง จำกัด</t>
  </si>
  <si>
    <t>From BAAC X3916 นาย นันทชัย อ++</t>
  </si>
  <si>
    <t>IN2203072</t>
  </si>
  <si>
    <t>SH00308</t>
  </si>
  <si>
    <t>บริษัท เดอะเมทริกซ์เทรนนิ่ง จำกัด (สำนักงานใหญ่)</t>
  </si>
  <si>
    <t>0215563000301</t>
  </si>
  <si>
    <t>333/12 หมู่ที่ 3 ตำบลทับมา อำเภอเมืองระยอง จังหวัดระยอง 21000</t>
  </si>
  <si>
    <t xml:space="preserve"> การพัฒนาเว็บไซต์บริษัท บริษัท เดอะเมทริกซ์เทรนนิ่ง จำกัด (เพิ่มเติม) ชำระ 100% = 10,000 บาท + vat 7% % </t>
  </si>
  <si>
    <t>HS22032947</t>
  </si>
  <si>
    <t>arpokasin@gmail.com</t>
  </si>
  <si>
    <t>From X8989 MS. YANITA TH++</t>
  </si>
  <si>
    <t>Z15506828</t>
  </si>
  <si>
    <t>K. Orawan Arthornkij</t>
  </si>
  <si>
    <t>7% ต่ออายุบริการ WebHosting Plan M : arpokasin@gmail.com 1 ปี = 3800 + vat</t>
  </si>
  <si>
    <t>orra.jib@gmail.com</t>
  </si>
  <si>
    <t>HS22032948</t>
  </si>
  <si>
    <t>aiteam.co.th</t>
  </si>
  <si>
    <t>From X2068 AITEAM CO.,LT++</t>
  </si>
  <si>
    <t>Z82753747</t>
  </si>
  <si>
    <t>บริษัท เอไอทีม จำกัด</t>
  </si>
  <si>
    <t>0105561084304</t>
  </si>
  <si>
    <t>502/245 ซอยเดชะตุงคะ 1 ถนนเดชะตุงคะ แขวงสีกัน เขตดอนเมือง กรุงเทพมหานคร 10210</t>
  </si>
  <si>
    <t>7% ต่ออายุโดเมน aiteam.co.th 1 ปี = 800 + vat</t>
  </si>
  <si>
    <t>supalerk.a@gmail.com</t>
  </si>
  <si>
    <t>HS22032949</t>
  </si>
  <si>
    <t>iconzys.com</t>
  </si>
  <si>
    <t>From KTB X1893 KAVIWONG CHIN++</t>
  </si>
  <si>
    <t>Z62541674</t>
  </si>
  <si>
    <t>K. KAVIWONG CHINPAKDI</t>
  </si>
  <si>
    <t>118 Soi.PracharAuthid 37, PracharAuthid Road., Bangmod, Thungkrue, Bangkok 10140</t>
  </si>
  <si>
    <t>7% ต่ออายุ web hosting plan s = 1800 แลโดเมน iconzys.com 1 ปี = 320 + vat</t>
  </si>
  <si>
    <t>nich7789@gmail.com</t>
  </si>
  <si>
    <t>HS22032950</t>
  </si>
  <si>
    <t>น้ำมันเตา.com น้ำมันเตา.net</t>
  </si>
  <si>
    <t>7% จดโดเมน น้ำมันเตา.com = 310 + น้ำมันเตา.net 1 ปี = 360 + vat</t>
  </si>
  <si>
    <t>HS22032951</t>
  </si>
  <si>
    <t>sermsuk-intelligent.com</t>
  </si>
  <si>
    <t>From X4875 ATSOFT MAKER ++</t>
  </si>
  <si>
    <t>Z95861320</t>
  </si>
  <si>
    <t>ห้างหุ้นส่วนจำกัด แอทซอฟท์เมกเกอร์</t>
  </si>
  <si>
    <t>0203562002031</t>
  </si>
  <si>
    <t>225/135 หมู่บ้าน พฤกษา89 หมู่ที่ 5 ตำบลบ้านสวน อำเภอเมืองชลบุรี จังหวัดชลบุรี 20000</t>
  </si>
  <si>
    <t>7% ต่ออายุโดเมน sermsuk-intelligent.com 1 ปี = 320 + vat</t>
  </si>
  <si>
    <t>thammass@gmail.com</t>
  </si>
  <si>
    <t xml:space="preserve">HS22033038       </t>
  </si>
  <si>
    <t>thaipollutech.com</t>
  </si>
  <si>
    <t>From SMART KTB X0509 5176755 ++</t>
  </si>
  <si>
    <t>IN2203046</t>
  </si>
  <si>
    <t>rank1235</t>
  </si>
  <si>
    <t>บริษัท ไทยพอลลูเทค แมชชินเนอรี่ จำกัด</t>
  </si>
  <si>
    <t xml:space="preserve">0105548032363 </t>
  </si>
  <si>
    <t>324/36 อาคารบางนาเรสซิเด้นซ์ ห้อง 301-302 ชั้น 3 ถนนสรรพาวุธ แขวงบางนาเหนือ เขตบางนา กรุงเทพมหานคร  10260</t>
  </si>
  <si>
    <t>ค่าบริการทำอันดับในGoogle.co.th TOP 10 ยอด 100 % เมื่อเริ่มดำเนินการ  kw :1.paint line 2.paint booth</t>
  </si>
  <si>
    <t>*ยกเว้นค่าธรรมเนียม 12 บาทให้ลูกค้า</t>
  </si>
  <si>
    <t xml:space="preserve">คุณภูวิช   </t>
  </si>
  <si>
    <t>082-063-5275
02-744-9002</t>
  </si>
  <si>
    <r>
      <rPr>
        <sz val="10"/>
        <rFont val="arial,sans,sans-serif"/>
      </rPr>
      <t xml:space="preserve">phuvit.w@thaipollutech.com,
ap@ </t>
    </r>
    <r>
      <rPr>
        <u/>
        <sz val="10"/>
        <color rgb="FF1155CC"/>
        <rFont val="arial,sans,sans-serif"/>
      </rPr>
      <t>thaipollutech.com</t>
    </r>
  </si>
  <si>
    <t>HS22033039</t>
  </si>
  <si>
    <t xml:space="preserve"> Z54665175 </t>
  </si>
  <si>
    <t>K. Daisuke Nakprasong</t>
  </si>
  <si>
    <t>ค่าบริการต่อแพ็กเกจ SEO Hosting 25 IPs SEOH01167080 1 เดือน = 3,000 บาท + ค่าบริการต่อแพ็กเกจ SEO Hosting 10 IPs SEOH01071376 1 เดือน = 1,500 บาท + vat 7%</t>
  </si>
  <si>
    <t xml:space="preserve">mamypoko225@gmail.com        </t>
  </si>
  <si>
    <t>HS22033040</t>
  </si>
  <si>
    <t>bunyanupab.com</t>
  </si>
  <si>
    <t>From X9500 MS. PASINEE A++</t>
  </si>
  <si>
    <t>Z43298309</t>
  </si>
  <si>
    <t>K. Pasinee Amornkajornyos</t>
  </si>
  <si>
    <t>7% ต่ออายุบริการอย่างละ 1ปี ดังนี้ : WebHosting Plan M = 3800บาท // bunyanupab.com = 320บาท // vat</t>
  </si>
  <si>
    <t>ammandamm@gmail.com</t>
  </si>
  <si>
    <t>HS22032931เงินเพิ่ม</t>
  </si>
  <si>
    <t>From SCB X1414 นางสาว ปานฉัต++</t>
  </si>
  <si>
    <t>ชำระขาด = HS22032931</t>
  </si>
  <si>
    <t>HS22033041</t>
  </si>
  <si>
    <t>Brillianz.co.th</t>
  </si>
  <si>
    <t>From X9968 MS. Nonglak S++</t>
  </si>
  <si>
    <t>Z26410007</t>
  </si>
  <si>
    <t>บริษัท บริลลิแอนซ์ จำกัด</t>
  </si>
  <si>
    <t>0105551000019</t>
  </si>
  <si>
    <t>125 ซอยพัฒนาการ 13 แขวงสวนหลวง เขตสวนหลวง กรุงเทพมหานคร 10250</t>
  </si>
  <si>
    <t>3% ค่าบริการ WH-S : Brillianz.co.th ระยะเวลา 1 ปีคะ ค่าบริการ 1800+vat</t>
  </si>
  <si>
    <t xml:space="preserve">
Wipavee Nadee</t>
  </si>
  <si>
    <t>02 026 6454-55
086-507-3918</t>
  </si>
  <si>
    <t>worachet@optimized.co.th</t>
  </si>
  <si>
    <t>HS22033042</t>
  </si>
  <si>
    <t>vapservice.co.th / vapservice.com</t>
  </si>
  <si>
    <t>3% ค่าบริการทั้ง 2 บริการรวมที่ 15000+vat4%(600) = 15600 บาท -*** 1. Email E7-30GB : vapservice.co.th (10000) // ต่ออายุแล้วค่ะ 2. Email E6-10GB : vapservice.com ปรับจาก E5 To E6 ปรับวันหมดอายุ 30/04/2022 (5000)</t>
  </si>
  <si>
    <t>HS22033043</t>
  </si>
  <si>
    <t>theicongroup.online</t>
  </si>
  <si>
    <t>From BBL X8109 THANAWUT BUAY++</t>
  </si>
  <si>
    <t>Z90946957</t>
  </si>
  <si>
    <t>คุณ อรพินท์ บัวเย็น</t>
  </si>
  <si>
    <t xml:space="preserve">79/336 หมู่ 2 ตำบลตลาดขวัญ อำเภอดอยสะเก็ด จังหวัดเชียงใหม่ 50220  </t>
  </si>
  <si>
    <t>7% New Domain : theicongroup.online 1 ปี 50 +Vat</t>
  </si>
  <si>
    <t>theicon.pin@gmail.com</t>
  </si>
  <si>
    <t>HS22033044</t>
  </si>
  <si>
    <t>IP:163.44.196.233</t>
  </si>
  <si>
    <t>From X8286 TUBLEE BAO AN++</t>
  </si>
  <si>
    <t>Z24988269</t>
  </si>
  <si>
    <t>ห้างหุ้นส่วนจำกัด ทับหลี เปา แอนด์ โก</t>
  </si>
  <si>
    <t>0523562000176</t>
  </si>
  <si>
    <t>192/1 หมู่ที่ 6 ตำบลห้างฉัตร อำเภอห้างฉัตร จังหวัดลำปาง 52190</t>
  </si>
  <si>
    <t>3% ต่ออายุ Private hosting P1 CentOS 50GB IP:163.44.196.233 ระยะเวลา 1 ปี 12,000 + vat</t>
  </si>
  <si>
    <t>ชาติชาย จุลเสนีย์ชร</t>
  </si>
  <si>
    <t>0882674603
0850304318</t>
  </si>
  <si>
    <t>tublee.sales@gmail.com</t>
  </si>
  <si>
    <t>HS22033049เงินเพิ่ม</t>
  </si>
  <si>
    <t>accounting@multybeauty.com</t>
  </si>
  <si>
    <t>From SCB X7264 นางสาว ไพลิน ++</t>
  </si>
  <si>
    <t>ชำระขาด 8320 บาท // ชำระแล้ว</t>
  </si>
  <si>
    <t>RE2203089-รอ</t>
  </si>
  <si>
    <t>pcamcnc.com/</t>
  </si>
  <si>
    <t>From X1841 PRECISION CNC++</t>
  </si>
  <si>
    <t>IN2203102</t>
  </si>
  <si>
    <t>rank1010</t>
  </si>
  <si>
    <t>บริษัท พรีซิชั่น ซีเอ็นซี แอนด์ แมชชีนเนอรี่ จำกัด</t>
  </si>
  <si>
    <t>0105555151780</t>
  </si>
  <si>
    <t>106/2 ถ.รามคำแหง แขวงสะพานสูง เขตสะพานสูง กรุงเทพฯ 10240</t>
  </si>
  <si>
    <t>ค่าบริการรักษาอันดับในGoogle.co.th TOP  10 ยอด 100 % รักษาเดือนที่ 1-3  kw :1.เครื่อง cnc</t>
  </si>
  <si>
    <t xml:space="preserve">คุณก๊อต  </t>
  </si>
  <si>
    <t>087-707-8104</t>
  </si>
  <si>
    <t xml:space="preserve">cnc-kit@hotmail.com  </t>
  </si>
  <si>
    <t>HS22032787เงินเพิ่ม</t>
  </si>
  <si>
    <t>Siangkong Branch</t>
  </si>
  <si>
    <t>Ref Code C0620286</t>
  </si>
  <si>
    <t>ชำระขาด = HS22032787</t>
  </si>
  <si>
    <t>HS22033045</t>
  </si>
  <si>
    <t>genevaclinicthai.com</t>
  </si>
  <si>
    <t>From SCB X8914 นาย ธิบดี หมู++</t>
  </si>
  <si>
    <t>Z53964216</t>
  </si>
  <si>
    <t xml:space="preserve">บริษัท เอ.เอ็ม.โอ.อินเตอร์เนชั่นแนล จำกัด </t>
  </si>
  <si>
    <t>0105544051045</t>
  </si>
  <si>
    <t xml:space="preserve">555 ซอยลาดพร้าว 71 แขวงสะพานสอง เขตวังทองหลาง กรุงเทพมหานคร 10310 </t>
  </si>
  <si>
    <t>เปิดแพ็คเกจ Standard 1 ปี 1,490 บาท (ลด 500 บาท จาก 1,990 บาท/ปี) + จดโดเมน genevaclinicthai.com 1 ปี 310 บาท (ลด 10 บาท จาก 320 บาท/ปี) +หัก ณ ที่ จ่าย 3%</t>
  </si>
  <si>
    <t xml:space="preserve">098-905-9819 </t>
  </si>
  <si>
    <t>Amointer@amoasia.com , Amomyteam@gmail.com</t>
  </si>
  <si>
    <t>HS22033046</t>
  </si>
  <si>
    <t xml:space="preserve">vitaminbangkok.com , puritan-shop.com
</t>
  </si>
  <si>
    <t>From X3226 MS. NONGNUCH ++</t>
  </si>
  <si>
    <t xml:space="preserve"> S6108028</t>
  </si>
  <si>
    <t>คุณนงนุช ต่ายจิตร</t>
  </si>
  <si>
    <t>vitaminbangkok 99/60 หมู่ 2 ตำบลบางกระทึก อำเภอสามพราน จังหวัดนครปฐม 73210</t>
  </si>
  <si>
    <t>เว็บที่ 1 : vitaminbangkok.com ค่าต่ออายุแพ็คเกจ Business โปรโมชั่น 2 ปีแถม 1 ปี = 7,980 บาท (ลด 3,990 จาก 11,970 บาท) + ค่าต่ออายุโดเมน vitaminbangkok.com 3 ปี = 1,440 บาท (480 บาท/ปี) + เว็บที่ 2 : puritan-shop.com ค่าต่ออายุแพ็คเกจ Business โปรโมชั่น 2 ปีแถม 1 ปี = 7,980 บาท (ลด 3,990 จาก 11,970 บาท) + Vat 7%</t>
  </si>
  <si>
    <t xml:space="preserve">vitaminamerica2013@gmail.com , vitaminbangkok@gmail.com   </t>
  </si>
  <si>
    <t>HS22033047</t>
  </si>
  <si>
    <t>cottondogresort.com</t>
  </si>
  <si>
    <t>From BAY X8711 SAKSIRI KUP++</t>
  </si>
  <si>
    <t>585272</t>
  </si>
  <si>
    <t>K. Saksiri Kuptamethee</t>
  </si>
  <si>
    <t>7% ต่ออายุโดเมน cottondogresort.com ระยะเวลา 1ปี = 480 + vat</t>
  </si>
  <si>
    <t>saksirik@gmail.com</t>
  </si>
  <si>
    <t>HS22033048 รอ</t>
  </si>
  <si>
    <t>alljitblog.com</t>
  </si>
  <si>
    <t>From X9599 MR. Patiphan ++</t>
  </si>
  <si>
    <t>Z18021422</t>
  </si>
  <si>
    <t>K. Patiphan Longsuanchik</t>
  </si>
  <si>
    <t>7% เปิดบริการ Private Hosting Plesk CentOS7.0 Plan P1 ระยะเวลา 1ปี = 9,600บาท // ค่าบริการ Auto Backup ระยะเวลา 1ปี = 1,200บาท (อ้างอิงโดเมน alljitblog.com) // *** มีส่วนลดจากอายุสัญญาเดิมที่เหลือ -3,660บาท ((10,800-3,660 = 7,140 + vat 499.80 = 7639.80บาท)) // อ้างอิง HS21101198</t>
  </si>
  <si>
    <t>อ้างอิง มีส่วนลดจากอายุสัญญาเดิมที่เหลือ -3,660บาท ((10,800-3,660 = 7,140 + vat 499.80 = 7639.80บาท)) // อ้างอิง HS21101198</t>
  </si>
  <si>
    <t>alljitchanel@gmail.com</t>
  </si>
  <si>
    <t xml:space="preserve">HS22033049 </t>
  </si>
  <si>
    <t>Z89786790</t>
  </si>
  <si>
    <t>บริษัท มัลตี้ บิวตี้ จำกัด</t>
  </si>
  <si>
    <t>0735561008106</t>
  </si>
  <si>
    <t>928 ซอยจุฬา 7 แขวงวังใหม่ เขตปทุมวัน กรุงเทพมหานคร 10330</t>
  </si>
  <si>
    <t>3% Cloud VPS Plan C4 Windows 2019 550GB + Auto Backup 1 ปี 50118 + vat</t>
  </si>
  <si>
    <t>50118</t>
  </si>
  <si>
    <t>RE2203090</t>
  </si>
  <si>
    <t>ylgbullion.co.th/</t>
  </si>
  <si>
    <t>SCB 0055 Cheque No. 00927425</t>
  </si>
  <si>
    <t>IN2203050</t>
  </si>
  <si>
    <t>rank549</t>
  </si>
  <si>
    <t>บริษัท วายแอลจี บูลเลี่ยน อินเตอร์เนชั่นแนล จำกัด</t>
  </si>
  <si>
    <t>0105547054690</t>
  </si>
  <si>
    <t>เลขที่ 653/14 ซอยสวนพลู 1 ถนนนสวนพลู 
แขวงทุ่งมหาเมฆ เขตสาทร กรุงเทพฯ 10120</t>
  </si>
  <si>
    <t>ค่าบริการรักษาอันดับในGoogle.co.th TOP 3 ยอด 50 % รักษาเดือนที่ 1-3  kw : 1.ทองออนไลน์</t>
  </si>
  <si>
    <t>คุณไอซ์</t>
  </si>
  <si>
    <t>02-687-9888 ต่อ 252</t>
  </si>
  <si>
    <t xml:space="preserve">pr@ylgbullion.co.th,  
Account@ylgbullion.co.th  </t>
  </si>
  <si>
    <t>HS22033050</t>
  </si>
  <si>
    <t>seekscope.com</t>
  </si>
  <si>
    <t>Z24730657</t>
  </si>
  <si>
    <t>บริษัท ซีค อินเตอร์ จำกัด</t>
  </si>
  <si>
    <t>0105547056676</t>
  </si>
  <si>
    <t>53/69 ถนนสุขุมวิท 103 แขวงหนองบอน เขตประเวศ กรุงเทพมหานคร 10250</t>
  </si>
  <si>
    <t>3% ต่ออายุบริการ WebHosting Plan M1 : seekscope.com ระยะเวลา 2ปี (4000*2) ลด 10% = 7200 // vat</t>
  </si>
  <si>
    <t>Sithipong Wongboonkuakul</t>
  </si>
  <si>
    <t>027472155</t>
  </si>
  <si>
    <t>wsithipong@yahoo.com</t>
  </si>
  <si>
    <t>sirichom_lek@yahoo.com</t>
  </si>
  <si>
    <t>28/3 // 1/4</t>
  </si>
  <si>
    <t>HS22033051</t>
  </si>
  <si>
    <t>tripletwo222.com</t>
  </si>
  <si>
    <t>From X8901 TRIPLE TWO CO++</t>
  </si>
  <si>
    <t>Z44975487</t>
  </si>
  <si>
    <t>บริษัท ทริปเปิ้ลทู คอนสตรัคชั่น แอนด์ ซัพพลาย จำกัด</t>
  </si>
  <si>
    <t>0215560008981</t>
  </si>
  <si>
    <t xml:space="preserve">180/101 หมู่ที่ 5 ตำบลบ้านฉาง อำเภอบ้านฉาง จังหวัดระยอง 21130 </t>
  </si>
  <si>
    <t>7% เปิดบริการ Static Ip Email host E3 : tripletwo222.com ถึง 16/08/2022 ยอด 476 + Vat</t>
  </si>
  <si>
    <t>ironowl222@gmail.com</t>
  </si>
  <si>
    <t>HS22033052</t>
  </si>
  <si>
    <t>tanaset.com</t>
  </si>
  <si>
    <t>From SCB X4937 นาย ธนา สา++</t>
  </si>
  <si>
    <t>Z50688971</t>
  </si>
  <si>
    <t>บริษัท ธนเศรษฐ คอร์ปอเรชั่น จำกัด</t>
  </si>
  <si>
    <t>0105558053126</t>
  </si>
  <si>
    <t>89/98 หมู่ที่ 7 ตำบลสวนพริกไทย อำเภอเมืองปทุมธานี จังหวัดปทุมธานี 12000</t>
  </si>
  <si>
    <t>7% ต่ออายุ Web Host Plan S : tanaset.com 1ปี 1800 + VAT</t>
  </si>
  <si>
    <t>zarkorn@gmail.com</t>
  </si>
  <si>
    <t>RE2203091</t>
  </si>
  <si>
    <t>SCB 0032 Cheque No. 02225104</t>
  </si>
  <si>
    <t>IN2202143</t>
  </si>
  <si>
    <t>EP049</t>
  </si>
  <si>
    <t>บริษัท บลู แอสซิสแท็นซ จำกัด</t>
  </si>
  <si>
    <t>0105547166102</t>
  </si>
  <si>
    <t>24 ซอยสุขุมวิท 21 ถนนสุขุมวิท (อโศก) แขวงคลองเตยเหนือ เขตวัฒนา กรุงเทพมหานคร 10110</t>
  </si>
  <si>
    <t>ค่าบริการ Cloud Enterprise ประจำเดือน กุมภาพันธ์ 2565</t>
  </si>
  <si>
    <t>HS22033053</t>
  </si>
  <si>
    <t>it@phoenixproperty.co.th</t>
  </si>
  <si>
    <t>TTB 0103 Cheque No. 71780039</t>
  </si>
  <si>
    <t>Z25286902</t>
  </si>
  <si>
    <t>บริษัท ฟีนิกซ์ พร็อพเพอร์ตี้ ดีเวลล็อปเม้นท์ แอนด์ คอนซัลแทนซี่ จำกัด</t>
  </si>
  <si>
    <t>0105561063226</t>
  </si>
  <si>
    <t>3 ซอยปรีดีพนมยงค์ 28 ถนนสุขุมวิท 71 แขวงคลองตันเหนือ เขตวัฒนา กรุงเทพมหานคร 10220</t>
  </si>
  <si>
    <t>3% ต่ออายุบริการ Private Hosting Plan P2 : IP 150.95.30.204 (อ้างอิง PhoenixProperty.co.th , Phoenix1010holding.co.th) ระยะเวลา 1ปี = 18,000 // vat</t>
  </si>
  <si>
    <t xml:space="preserve">
IT Manager</t>
  </si>
  <si>
    <t>020071195</t>
  </si>
  <si>
    <t>HS22033054</t>
  </si>
  <si>
    <t>unitedgroupthailand.com</t>
  </si>
  <si>
    <t>บริษัท ไอเดีย วิวัฒน์ จำกัด</t>
  </si>
  <si>
    <t>0775559001906</t>
  </si>
  <si>
    <t>65/83 หมู่ที่ 4 ตำบลเขาน้อย อำเภอปราณบุรี จังหวัดประจวบคีรีขันธ์ 77120</t>
  </si>
  <si>
    <t>7% ต่ออายุโดเมน unitedgroupthailand.com ระยะเวลา 1 ปี 320+ Vat</t>
  </si>
  <si>
    <t>HS22033055</t>
  </si>
  <si>
    <t>ddcondoland.com</t>
  </si>
  <si>
    <t>7% จดโดเมน  ddcondoland.com 310 + VAT</t>
  </si>
  <si>
    <t>HS22033056</t>
  </si>
  <si>
    <t>nava-siri.com</t>
  </si>
  <si>
    <t>From SCB X1480 นาย สิริพล มโ++</t>
  </si>
  <si>
    <t>Z67137685</t>
  </si>
  <si>
    <t>บริษัท นวสิริ อลูมินั่ม จำกัด</t>
  </si>
  <si>
    <t>0125561030077</t>
  </si>
  <si>
    <t>78 หมู่ที่ 4 ตำบลไทรน้อย อำเภอไทรน้อย จังหวัดนนทบุรี 11150</t>
  </si>
  <si>
    <t>3% ค่าบริการต่ออายุ WebHosting Plan S = 1800*3=5400-1080=4320 + StaticIP = 1200*3=3600 + โดเมน nava-siri.com ระยะเวลา 3 ปี 960 + vat</t>
  </si>
  <si>
    <t xml:space="preserve">
siriphol manocheewa</t>
  </si>
  <si>
    <t>021473101
0892035623</t>
  </si>
  <si>
    <t>never04@hotmail.com</t>
  </si>
  <si>
    <t xml:space="preserve">HS22033057 </t>
  </si>
  <si>
    <t>envirservice.co.th</t>
  </si>
  <si>
    <t>From KTB X1493 SAKDA HOMHU++</t>
  </si>
  <si>
    <t>H7428</t>
  </si>
  <si>
    <t>บริษัท เอ็นไวร์เซอร์วิส จำกัด</t>
  </si>
  <si>
    <t>0105555170865</t>
  </si>
  <si>
    <t>42 ซอยรามอินทรา 14 แยก 9 ถนนรามอินทรา แขวงท่าแร้ง เขตบางเขน กรุงเทพมหานคร 10230</t>
  </si>
  <si>
    <t>7% ย้ายและต่ออายุโดเมน envirservice.co.th 1ปี 800 + VAT</t>
  </si>
  <si>
    <t>pasagorn_s@yahoo.com</t>
  </si>
  <si>
    <t>HS22033058</t>
  </si>
  <si>
    <t>masterfreight.co.th</t>
  </si>
  <si>
    <t>Tesco Lotus Mahachai 2 (Thanon Rama II) Branch</t>
  </si>
  <si>
    <t>Ref Code K0724981</t>
  </si>
  <si>
    <t>Z83779420</t>
  </si>
  <si>
    <t>บริษัท มาสเตอร์ เฟรท โลจิสติกส์ จำกัด</t>
  </si>
  <si>
    <t>0745556002600</t>
  </si>
  <si>
    <t>57/234 หมู่ที่ 5 ตำบลพันท้ายนรสิงห์ อำเภอเมืองสมุทรสาคร จังหวัดสมุทรสาคร 74000</t>
  </si>
  <si>
    <t xml:space="preserve">7% ต่ออายุ Email hosting E1 = 1000*2=2000-200=1800 + โดเมน masterfreight.co.th (ND) 2 ปี = 800*2=1600 + vat </t>
  </si>
  <si>
    <t>THANYAPHAT SIRITHANAAPINUN</t>
  </si>
  <si>
    <t>0819127748</t>
  </si>
  <si>
    <t>yoclubhouse@hotmail.com</t>
  </si>
  <si>
    <t>HS22033059</t>
  </si>
  <si>
    <t>Z81312704</t>
  </si>
  <si>
    <t>7% เติมเงินเข้าระบบ thprdb@gmail.com 1000 บาท = 935 + vat</t>
  </si>
  <si>
    <t>HS22033060</t>
  </si>
  <si>
    <t>enerinfo.net</t>
  </si>
  <si>
    <t>From X4357 ENERINFO CO.,++</t>
  </si>
  <si>
    <t>Z18615562</t>
  </si>
  <si>
    <t>บริษัท เอนเนอร์อินโฟ จำกัด</t>
  </si>
  <si>
    <t>0105559144702</t>
  </si>
  <si>
    <t>69 ซอยเฉลิมพระเกียรติ ร.9 ซอย 28 แยก 3-1 แขวงดอกไม้ เขตประเวศ กรุงเทพมหานคร 10250</t>
  </si>
  <si>
    <t>7% ต่ออายุ WH-S  = 1800+ enerinfo.net 1 ปี = 595 + vat</t>
  </si>
  <si>
    <t>Piyangoon Limwanichrat</t>
  </si>
  <si>
    <t>027518044
0815587322</t>
  </si>
  <si>
    <t>poomylim@gmail.com</t>
  </si>
  <si>
    <t>HS22033061</t>
  </si>
  <si>
    <t>belluxe.net</t>
  </si>
  <si>
    <t>From SCB X6677 นางสาว ฐิตวัน++</t>
  </si>
  <si>
    <t>Z77716380</t>
  </si>
  <si>
    <t>คุณ ฐิตวันต์ สัณฐิตา</t>
  </si>
  <si>
    <t>7% ต่ออายุโดเมน belluxe.net 1 ปี = 370 + vat</t>
  </si>
  <si>
    <t>nbeyonceparis@gmail.com</t>
  </si>
  <si>
    <t>HS22033062</t>
  </si>
  <si>
    <t>sdpk.ac.th</t>
  </si>
  <si>
    <t>From KTB X2423 RATTANAPORN P++</t>
  </si>
  <si>
    <t>26/3/2022</t>
  </si>
  <si>
    <t>H4443</t>
  </si>
  <si>
    <t>K. Thavit Srikorkea</t>
  </si>
  <si>
    <t>7% ต่อโดเมน: sdpk.ac.th = 1 ปี 800+vat</t>
  </si>
  <si>
    <t>comvices@gmail.com</t>
  </si>
  <si>
    <t>HS22033063</t>
  </si>
  <si>
    <t>mobileappadv@gmail.com</t>
  </si>
  <si>
    <t>From SMART DBBK X3000 AD VENTURE PU++</t>
  </si>
  <si>
    <t>Z30951758</t>
  </si>
  <si>
    <t>บริษัท เอดี เวนเจอร์ จำกัด (มหาชน) (สาขา 00001)</t>
  </si>
  <si>
    <t>0107552000197</t>
  </si>
  <si>
    <t>อาคาร วานิช 2 ห้องเลขที่ 2101 ชั้นที่ 21 เลขที่ 1126/2 ถนนเพชรบุรีตัดใหม่ แขวงมักกะสัน เขตราชเทวี กรุงเทพมหานคร 10400</t>
  </si>
  <si>
    <t>3% ค่าบริการ Reseller Plan Gold : mobileappadv@gmail.com เติมเงิน 1 ครั้ง 50000+vat</t>
  </si>
  <si>
    <t>ค่าธรรมเนียม 5 บาท //</t>
  </si>
  <si>
    <t>Kedkanok Issarachaipisit</t>
  </si>
  <si>
    <t>02-207-6835</t>
  </si>
  <si>
    <t>HS22033064</t>
  </si>
  <si>
    <t>chokchaiinternational.com</t>
  </si>
  <si>
    <t>From SMART SCB X5586 CHOKCHAI INTE++</t>
  </si>
  <si>
    <t>Z96017196</t>
  </si>
  <si>
    <t>บริษัท โชคชัยอินเตอร์เนชั่นแนล จำกัด</t>
  </si>
  <si>
    <t>0105509000146</t>
  </si>
  <si>
    <t>294 หมู่ที่ 8 ถนนวิภาวดีรังสิต ตำบลคูคต อำเภอลำลูกกา จังหวัดปทุมธานี 12130</t>
  </si>
  <si>
    <t>3% ค่าบริการ Alpha Wildcard SSL : โดเมน : *.chokchaiinternational.com ระยะเวลา 1ปี = 4,500</t>
  </si>
  <si>
    <t>ชำระขาด 12 บาท // ชำระมาแล้ว // รอเกตยอด</t>
  </si>
  <si>
    <t>bkk.it.999@gmail.com</t>
  </si>
  <si>
    <t>RE2203092</t>
  </si>
  <si>
    <t>THIRD PARTY FUND TRANSFER Ref 2022032268300683</t>
  </si>
  <si>
    <t>IN2202082</t>
  </si>
  <si>
    <t>EP019</t>
  </si>
  <si>
    <t>บริษัท โปรปลั๊กอิน จำกัด</t>
  </si>
  <si>
    <t>0105554136264</t>
  </si>
  <si>
    <t>677/89 ซอยลาดพร้าว 5/1 ถนนลาดพร้าว
แขวงจอมพล เขตจตุจักร
กรุงเทพมหานคร
10900</t>
  </si>
  <si>
    <t>K.นภัสวร // K.อานนท์// K.แจ๊ค 090-197-6535</t>
  </si>
  <si>
    <t>085-687-0547</t>
  </si>
  <si>
    <t>Naphatsawan@proplugin.com</t>
  </si>
  <si>
    <t>JV 123</t>
  </si>
  <si>
    <t>่JV W/T 123</t>
  </si>
  <si>
    <t>RE2203093</t>
  </si>
  <si>
    <t>From X2999 บจก. เรฟ อีดิ++ DIRECT CREDIT</t>
  </si>
  <si>
    <t>IN2202129</t>
  </si>
  <si>
    <t>EP031</t>
  </si>
  <si>
    <t>บริษัท เรฟ อีดิชั่น จำกัด</t>
  </si>
  <si>
    <t>0105548134981</t>
  </si>
  <si>
    <t>เลขที่ 989 อาคารสยามพิวรรธน์ทาวเวอร์ ห้อง A2 ชั้น 8 ถนนพระราม 1 แขวงปทุมวัน เขตปทุมวัน กรุงเทพมหานคร 10330</t>
  </si>
  <si>
    <t>ไฟล์สแกนที่ต้องใช้ 
1.ใบวางบิล 2.ใบแจ้งหนี้ (บัญชี) 3. ใบแจ้งหนี้ (EP) 4.ใบเสร็จรับเงิน</t>
  </si>
  <si>
    <t>HS22033068</t>
  </si>
  <si>
    <t>maritime.co.th</t>
  </si>
  <si>
    <t>From KTB X6687 MISSSUTTHAWAN++</t>
  </si>
  <si>
    <t>Z96919983</t>
  </si>
  <si>
    <t>บริษัท มาริไทม์ แทรเวล เซอร์วิส จำกัด</t>
  </si>
  <si>
    <t>0105547041920</t>
  </si>
  <si>
    <t>36/1 ซอยพหลโยธิน 65 ถนนพหลโยธิน แขวงอนุสาวรีย์ เขตบางเขน กรุงเทพมหานคร 10220</t>
  </si>
  <si>
    <t>7% ต่ออายุ Alpha SSL ของโดเมน maritime.co.th อายุ 1ปี (1200) + vat</t>
  </si>
  <si>
    <t>sutthawan@gmail.com</t>
  </si>
  <si>
    <t>RE2203094</t>
  </si>
  <si>
    <t>From X9858 บจก.หลักทรัพย++ DIRECT CREDIT</t>
  </si>
  <si>
    <t>IN2203021, 22, 23</t>
  </si>
  <si>
    <t>GMO-SEC</t>
  </si>
  <si>
    <t xml:space="preserve">GMO-Z com Securities (Thailand) Public Company Limited (Head Office) </t>
  </si>
  <si>
    <t>0107565000140</t>
  </si>
  <si>
    <t>15th Floor, South Wing, G Tower, Grand Rama 9, No. 9, Rama 9 Road,Huaykwang, Huaykwang, Bangkok, Thailand 10310</t>
  </si>
  <si>
    <t>หัก 3% ค่า Z.com Cloud Enterpise Service
1. IN2203021 ลงวันที่ 09/03/2022
2. IN2203022 ลงวันที่ 09/03/2022
3. IN2203023 ลงวันที่ 09/03/2022
โอนเงินวันที่ 25/03/2565 เข้าบัญชีธนาคารกสิกรไทย เลขที่บัญชี 629-2-04701-9 จำนวน 425,130.36 บาท รบกวนตรวจสอบยืนยันยอดค่ะ
ค่าบริการเดือน กุมภาพันธ์ 2565</t>
  </si>
  <si>
    <t>ทั้งนี้รบกวนสแกนใบเสร็จรับเงิน/ใบกำกับภาษี
มายัง E-mail : zcom-fa-all@zcomsec.com (ภายใน 3  วันทำการ)
หลังจากวันที่ได้รับเงินให้ทางบัญชีก่อนนะคะ
พร้อมทั้งจัดส่งเอกสารต้นฉบับทางไปรษณีย์ตามที่อยู่ด้านล่าง
ยกเว้นค่าธรรมเนียมค่ะ</t>
  </si>
  <si>
    <t xml:space="preserve">ถึง คุณพัชรินทร์ คงพิสิฐธรรม (อ้อ) แผนกบัญชี 
</t>
  </si>
  <si>
    <t>patcharin.k@zcomsec.com
zcom-fa-all@zcomsec.com</t>
  </si>
  <si>
    <t>081-250-9613</t>
  </si>
  <si>
    <t>บริษัทหลักทรัพย์ จีเอ็มโอ-แซด คอม (ประเทศไทย) จำกัด (มหาชน) (สำนักงานใหญ่)
เลขที่ 9 อาคาร จี ทาวเวอร์ แกรนด์ พระราม 9 ชั้น 15 เซ้าท์วิง
ถนนพระราม 9 แขวงห้วยขวาง    
เขตห้วยขวาง กรุงเทพฯ 10310</t>
  </si>
  <si>
    <t>RE2203095</t>
  </si>
  <si>
    <t>From X4539 บจก.รอยัล เกท++ DIRECT CREDIT</t>
  </si>
  <si>
    <t>IN2202081</t>
  </si>
  <si>
    <t>EP047</t>
  </si>
  <si>
    <t>Royal Gateway Co., Ltd.</t>
  </si>
  <si>
    <t>0105549100923</t>
  </si>
  <si>
    <t>17 Sukhumvit Soi 1, North Klongtoey,
Wattana Bangkok, 10110</t>
  </si>
  <si>
    <r>
      <rPr>
        <b/>
        <sz val="10"/>
        <color rgb="FF000000"/>
        <rFont val="Arial"/>
        <family val="2"/>
      </rPr>
      <t xml:space="preserve">ชุดเอกสารที่ต้องใช้วางบิล (ตัวจริง) 
</t>
    </r>
    <r>
      <rPr>
        <b/>
        <sz val="10"/>
        <color rgb="FF000000"/>
        <rFont val="Arial"/>
        <family val="2"/>
      </rPr>
      <t xml:space="preserve">1.ใบpoลายเซ็นครบ 2.ใบกำกับภาษี 3.ใบวางบิล 4.ใบแจ้งหนี้ 5.ใบรับงานที่มีลายเซ็นรับจากพนักงานบริษัท 6.ซองติดแสตมป์จ่าหน้าที่อยู่ถึงตนเองกรณีต้องการให้ส่งใบหัก ณ ที่จ่ายคืน 7.ใบเสร็จรับเงิน
</t>
    </r>
    <r>
      <rPr>
        <b/>
        <sz val="10"/>
        <color rgb="FF000000"/>
        <rFont val="Arial"/>
        <family val="2"/>
      </rPr>
      <t>ไฟล์สแกนที่ต้องใช้</t>
    </r>
    <r>
      <rPr>
        <b/>
        <sz val="10"/>
        <color rgb="FF000000"/>
        <rFont val="Arial"/>
        <family val="2"/>
      </rPr>
      <t xml:space="preserve"> 
1.ใบpoลายเซ็นครบ 2.ใบกำกับภาษี 3.ใบวางบิล 4.ใบแจ้งหนี้ (บัญชี) 5. ใบแจ้งหนี้ (EP)</t>
    </r>
  </si>
  <si>
    <t>คุณทศพร (หมู) / ฝ่ายบัญชี</t>
  </si>
  <si>
    <t>098-2587675</t>
  </si>
  <si>
    <t>RE2203096</t>
  </si>
  <si>
    <t>From X0263 บจก. โทโย บิส++ DIRECT CREDIT</t>
  </si>
  <si>
    <t>IN2202079, 80</t>
  </si>
  <si>
    <t>EP036</t>
  </si>
  <si>
    <t>Toyo Business Engineering (Thailand) Co.,Ltd.</t>
  </si>
  <si>
    <t>0105546037201</t>
  </si>
  <si>
    <t>11th Floor, CTI Tower 191/85 Ratchadapisek Road, Klongtoey,Bangkok 10110 Thailand</t>
  </si>
  <si>
    <t>JV W/T 2C2P</t>
  </si>
  <si>
    <t>HS22033073</t>
  </si>
  <si>
    <t>isr-service.com</t>
  </si>
  <si>
    <t>From X4901 PRECHA SALE++</t>
  </si>
  <si>
    <t>Z66121828</t>
  </si>
  <si>
    <t>บริษัท ไอ. เอส. อาร์. เซอร์วิส จำกัด</t>
  </si>
  <si>
    <t>0105555122470</t>
  </si>
  <si>
    <t>23/12 ซอยประเสริฐมนูกิจ 29 แยก 6 ถนนประเสริฐมนูกิจ แขวงจรเข้บัว เขตลาดพร้าว กรุงเทพมหานคร 10230</t>
  </si>
  <si>
    <t>3% ต่ออายุ Email Hosting E3 : isr-service.com ระยะเวลา 1 ปี 4,500 + Vat</t>
  </si>
  <si>
    <t>Precha Saleenukul</t>
  </si>
  <si>
    <t>0898167974</t>
  </si>
  <si>
    <t>prechasaleenukul@hotmail.com</t>
  </si>
  <si>
    <t>HS22033074</t>
  </si>
  <si>
    <t>siamhabitat.com</t>
  </si>
  <si>
    <t>From X6666 MR. PATCH WON++</t>
  </si>
  <si>
    <t xml:space="preserve"> S6304001 </t>
  </si>
  <si>
    <t xml:space="preserve">คุณเพชร วงศ์จินต์ </t>
  </si>
  <si>
    <t>164/8-9 ถนนราชพฤกษ์ หมู่ 3 ตำบลบางขุนกอง อำเภอบางกรวย จังหวัดนนทบุรี 11130</t>
  </si>
  <si>
    <t>ต่ออายุโดเมน siamhabitat.com 1 ปี = 480 บาท + Vat 7%</t>
  </si>
  <si>
    <t>chaochai55@gmail.com</t>
  </si>
  <si>
    <t>HS22033075</t>
  </si>
  <si>
    <t>paultrading.com</t>
  </si>
  <si>
    <t>From BBL X1608 THABTIM SRATH++</t>
  </si>
  <si>
    <t>Z51721491</t>
  </si>
  <si>
    <t>บริษัท พีเอยูแอล เทรดดิ้ง จำกัด</t>
  </si>
  <si>
    <t xml:space="preserve">0505561001511 </t>
  </si>
  <si>
    <t>64 หมู่ที่ 12 ตำบลสบเปิง อำเภอแม่แตง จังหวัดเชียงใหม่ 50330</t>
  </si>
  <si>
    <t>7% ค่าบริการต่ออายุ paultrading.com ระยะเวลา 1 ปีค่ะ ค่าบริการ 320+vat</t>
  </si>
  <si>
    <t>purchase@paultrading.com</t>
  </si>
  <si>
    <t>HS22033076</t>
  </si>
  <si>
    <t>swanwonderland.com</t>
  </si>
  <si>
    <t>Z35248861</t>
  </si>
  <si>
    <t>บริษัท สตาร์ไลท์ ยูนิฟอร์ม จำกัด</t>
  </si>
  <si>
    <t>7% ค่าบริการจดโดเมน swanwonderland.com ระยะเวลา 2 ปีค่ะ ค่าบริการปีแรก 150 บาท ปีถัดไป 320 บาท ค่าบริการรวม 470+vat</t>
  </si>
  <si>
    <t>noppawan.ch@starlightuniform.com</t>
  </si>
  <si>
    <t>HS22033077</t>
  </si>
  <si>
    <t>boatbookofficecenter.com</t>
  </si>
  <si>
    <t>From X9899 บจก.โบ๊ทบุคส์++ DIRECT CREDIT</t>
  </si>
  <si>
    <t>Z92206712</t>
  </si>
  <si>
    <t>บริษัท โบ๊ทบุคส์ ออฟฟิศเซ็นเตอร์ จำกัด</t>
  </si>
  <si>
    <t>0105538091146</t>
  </si>
  <si>
    <t>286 ซอยอ่อนนุช 39 ถนนอ่อนนุช แขวงสวนหลวง เขตสวนหลวง กรุงเทพมหานคร 10250</t>
  </si>
  <si>
    <t>3% ค่าบริการต่ออายุ WH-M + IP : boatbookofficecenter.com ระยะเวลา 1 ปีค่ะ ค่าบริการ 3800+1200 = 5000+vat</t>
  </si>
  <si>
    <t>Natchanon Woraprasertsilp</t>
  </si>
  <si>
    <t>023228999
0856644419</t>
  </si>
  <si>
    <t>machine_boat@hotmail.com</t>
  </si>
  <si>
    <t>RE2203097-รอ</t>
  </si>
  <si>
    <t>sahakijpaisarn.com</t>
  </si>
  <si>
    <t>From X0306 MS. SUPIN SAH++</t>
  </si>
  <si>
    <t>IN2203101</t>
  </si>
  <si>
    <t>rank250</t>
  </si>
  <si>
    <t>คุณศรีเกษ  สหกิจภิญโญ</t>
  </si>
  <si>
    <t>ที่อยู่  90/67  หมู่ที่ 9 ต.กระทุ่มล้ม 
อ.สามพราน จ.นครปฐม 73220</t>
  </si>
  <si>
    <t>ค่าบริการรักษาอันดับในGoogle.co.th TOP  10 ยอด 100 % รักษาเดือนที่ 1-6  kw :1.รั้วเอียง</t>
  </si>
  <si>
    <t>คุณศรีเกษ (เป็นพ่อ)</t>
  </si>
  <si>
    <t>081-495-5812
081-247-1116</t>
  </si>
  <si>
    <t>srikiat.sa@gmail.com</t>
  </si>
  <si>
    <t>RE2203098-รอ</t>
  </si>
  <si>
    <t>thaihypnosis.com</t>
  </si>
  <si>
    <t>From KTB X7656 POONSAK TANAP++</t>
  </si>
  <si>
    <t>IN2203099</t>
  </si>
  <si>
    <t>rank465</t>
  </si>
  <si>
    <t>คุณพูนศักดิ์   ธนพันธ์พาณิช</t>
  </si>
  <si>
    <t>เลขที่ 1224 ซ.วชิรธรรมสาธิต 52 ถนนสุขุมวิท 101/1  
แขวงบางจาก  เขตพระโขนง กทม. 10260</t>
  </si>
  <si>
    <t>ค่าบริการรักษาอันดับในGoogle.co.th TOP 5 ยอด 50 % รักษาเดือนที่ 1-3  kw :1.สะกดจิตบำบัด</t>
  </si>
  <si>
    <t xml:space="preserve">คุณพูนศักดิ์ ธนพันธ์พาณิช        </t>
  </si>
  <si>
    <t>080-999-4728</t>
  </si>
  <si>
    <t xml:space="preserve">palm64@hotmail.com, 
thaihypnosisnlp@gmail.com </t>
  </si>
  <si>
    <t>HS22033080</t>
  </si>
  <si>
    <t>รถบ้านราคาถูก.com รถบ้านราคาถูก.net</t>
  </si>
  <si>
    <t>7% ต่ออายุโดเมน รถบ้านราคาถูก.com รถบ้านราคาถูก.net ระยะเวลา 1 ปี 320+370 = 690 + Vat</t>
  </si>
  <si>
    <t>HS22033081</t>
  </si>
  <si>
    <t>welltechbiotech.com</t>
  </si>
  <si>
    <t>Ref Code K0719467</t>
  </si>
  <si>
    <t>Z36825734</t>
  </si>
  <si>
    <t>บริษัท เวลเทค ไบโอเทคโนโลยี่ โปรดักส์ จำกัด</t>
  </si>
  <si>
    <t>0105541021731</t>
  </si>
  <si>
    <t>267/22 ซอยสาธุประดิษฐ์ 15 ถนนสาธุประดิษฐ์ แขวงช่องนนทรี เขตยานนาวา กรุงเทพมหานคร 10120</t>
  </si>
  <si>
    <t>3% เปิดบริการ Web Hosting Plan S ระยะเวลา 1ปี (1800) ลด 10% = 1,620บาท + vat</t>
  </si>
  <si>
    <t>ชำระขาด 48.60 บาท // ชำระแล้ว</t>
  </si>
  <si>
    <t>0815130117</t>
  </si>
  <si>
    <t>info@welltechbiotech.com</t>
  </si>
  <si>
    <t>HS22033081-1</t>
  </si>
  <si>
    <t>7% ต่ออายุโดเมน welltechbiotech.com ระยะเวลา 1ปี = 320บาท + vat</t>
  </si>
  <si>
    <t>HS22033082</t>
  </si>
  <si>
    <t>From SCB X6243 บริษัท ฟอลคอน++</t>
  </si>
  <si>
    <t>HS22033083</t>
  </si>
  <si>
    <t>floratekag.com</t>
  </si>
  <si>
    <t>Sukhumvit 107 Branch</t>
  </si>
  <si>
    <t>Ref Code K0708167</t>
  </si>
  <si>
    <t>Z63355158</t>
  </si>
  <si>
    <t>บริษัท ฟลอราเทค จำกัด</t>
  </si>
  <si>
    <t>0105541006049</t>
  </si>
  <si>
    <t>92/440 ถนนเอกรัตน์ 11 หมู่บ้านเมืองเอก ตำบลหลักหก อำเภอเมืองปทุมธานี จังหวัดปทุมธานี 12000</t>
  </si>
  <si>
    <t xml:space="preserve">3% ต่ออายุ Web Host Plan S 1ปี 1800 + VAT </t>
  </si>
  <si>
    <t>วิภา เลิศรัศมีรุ่งเรือง</t>
  </si>
  <si>
    <t>0814209365
081-420-9365</t>
  </si>
  <si>
    <t>wipa@cjh-group.com</t>
  </si>
  <si>
    <t>HS22033084</t>
  </si>
  <si>
    <t>From X2992 MS. MANA KASI++</t>
  </si>
  <si>
    <t>3% ต่อEmailE7 = 30000-20%=24000+ โดเมน: sajawan.com(ND) = 3 ปี = 480*3=1440+vat</t>
  </si>
  <si>
    <t xml:space="preserve">
Piyanuch Piyanuch</t>
  </si>
  <si>
    <t>HS22033085</t>
  </si>
  <si>
    <t>channakorn.co.th</t>
  </si>
  <si>
    <t xml:space="preserve">Z - Private Hosting </t>
  </si>
  <si>
    <t>From X2574 บจก.ชาญนครวิศ++ DIRECT CREDIT</t>
  </si>
  <si>
    <t>Z89004659</t>
  </si>
  <si>
    <t>บริษัท ชาญนครวิศวกรรม จำกัด</t>
  </si>
  <si>
    <t>0105519001145</t>
  </si>
  <si>
    <t>50/1 หมู่ที่ 20 ซอยงามวงศ์วาน 57 ถนนงามวงศ์วาน แขวงลาดยาว เขตจตุจักร กรุงเทพมหานคร 10900</t>
  </si>
  <si>
    <t>3% ค่าบริการ PrivateHosting Additional Disk 200G อ้างอิง IP : 150.95.25.82 : 2709+vat</t>
  </si>
  <si>
    <t>anuchar phumthase</t>
  </si>
  <si>
    <t>0909075019</t>
  </si>
  <si>
    <t>anuchar@channakorn.co.th</t>
  </si>
  <si>
    <t>jutharat_fon@outlook.com</t>
  </si>
  <si>
    <t>HS22033086</t>
  </si>
  <si>
    <t>fitzadvertising.com</t>
  </si>
  <si>
    <t>From X6022 MASSTECT SMAR++</t>
  </si>
  <si>
    <t>Z56147838</t>
  </si>
  <si>
    <t>บริษัท แมสเทคท์ สมาร์ท โซลูชั่นส์ จำกัด</t>
  </si>
  <si>
    <t>0105549038942</t>
  </si>
  <si>
    <t>เลขที่ 168 ซอย พระรามที่ 2 ซอย 30 แขวงจอมทอง เขตจอมทอง กรุงเทพมหานคร 10150</t>
  </si>
  <si>
    <t>3% ต่ออายุ Email Host E2 1ปี 1800 + vat</t>
  </si>
  <si>
    <t>บุญสมพร ทองใบ</t>
  </si>
  <si>
    <t>0649469469
0946963951</t>
  </si>
  <si>
    <t>autt9999@gmail.com</t>
  </si>
  <si>
    <t>ที่อยู่ ในเมอเมด และ เอ็กเพลสตรงกันค่ะ</t>
  </si>
  <si>
    <t>HS22033086-1</t>
  </si>
  <si>
    <t>7% ต่ออายุโดเมน fitzadvertising.com 1ปี 320 + VAT</t>
  </si>
  <si>
    <t>HS22033087</t>
  </si>
  <si>
    <t>polypluspr.com</t>
  </si>
  <si>
    <t>From KTB X4535 MISSPORNTHIP ++</t>
  </si>
  <si>
    <t>kunchanawanit@hotmail.com</t>
  </si>
  <si>
    <t>HS22033088</t>
  </si>
  <si>
    <t>byd-energy.com , byd-thailand.com</t>
  </si>
  <si>
    <t>From KTB X0906 YUPAPAN KHAMM++</t>
  </si>
  <si>
    <t>Z12518018</t>
  </si>
  <si>
    <t>7% ต่ออายุโดเมน ชื่อละ 3ปี byd-energy.com = 320*3=960 , byd-thailand.com = 320*3=960+ VAT</t>
  </si>
  <si>
    <t xml:space="preserve">
nattakran sangam</t>
  </si>
  <si>
    <t>6627467520-30
084-257-9133</t>
  </si>
  <si>
    <t>nattakran.s@siamatr.com</t>
  </si>
  <si>
    <t>HS22033089</t>
  </si>
  <si>
    <t>linmarkcompany.com</t>
  </si>
  <si>
    <t>BBL 0147 Cheque No. 10005078</t>
  </si>
  <si>
    <t>Z37827990</t>
  </si>
  <si>
    <t>บริษัท ลินมาร์ค จำกัด</t>
  </si>
  <si>
    <t>0105535092109</t>
  </si>
  <si>
    <t>1016 อาคารศรีเฟื่องฟุ้ง ชั้น 10 เอ ถนนพระราม 4 แขวงสีลม เขตบางรัก กรุงเทพมหานคร 10500</t>
  </si>
  <si>
    <t>3% ต่ออายุ Web Host Plan M 2ปี = 3800*2=7600 - ส่วน10% = 6840 + ต่ออายุโดเมน linmarkcompany.com (ND) 2ปี = 320*2=960 + VAT</t>
  </si>
  <si>
    <t>Metta Siripade</t>
  </si>
  <si>
    <t>0932659351</t>
  </si>
  <si>
    <t>metta@linmarkcompany.com</t>
  </si>
  <si>
    <t>HS22033090</t>
  </si>
  <si>
    <t>From X8688 MRS. THANYANA++</t>
  </si>
  <si>
    <t>HS22033091</t>
  </si>
  <si>
    <t>ntsmartsms.net</t>
  </si>
  <si>
    <t>3% ต่ออายุโดเมน ntsmartsms.net 2ปี = 370*2=740 + VAT</t>
  </si>
  <si>
    <t>apikul@totbb.net
phoomsan@totbb.net</t>
  </si>
  <si>
    <t>HS22033092</t>
  </si>
  <si>
    <t>thaihottoy.com และ unclekid.com</t>
  </si>
  <si>
    <t>From X3432 MR. SARAYUTT ++</t>
  </si>
  <si>
    <t>5573</t>
  </si>
  <si>
    <t>K.Sorayutt Phupatpirom</t>
  </si>
  <si>
    <t>181/3 หมู่ 10 ตำบลป่าไผ่ อำเภอสันทราย จังหวัดเชียงใหม่ 50210</t>
  </si>
  <si>
    <t>7% ต่ออายุโดเมน thaihottoy.com และ unclekid.com ระยะเวลา 1ปี 960 + VAT</t>
  </si>
  <si>
    <t>biz_elit@hotmail.com</t>
  </si>
  <si>
    <t>HS22033093</t>
  </si>
  <si>
    <t>pkhcoop.com</t>
  </si>
  <si>
    <t>From X2056 Mr. Somyot Ko++</t>
  </si>
  <si>
    <t>Z47980414</t>
  </si>
  <si>
    <t>สหกรณ์ออมทรัพย์โรงพยาบาลประจวบคีรีขันธ์ จำกัด</t>
  </si>
  <si>
    <t>0994000671580</t>
  </si>
  <si>
    <t>237 โรงพยาบาลประจวบคีรีขันธ์ ถนนพิทักษ์ชาติ ตำบลประจวบคีรีขันธ์ เมืองประจวบคีรีขันธ์ ประจวบคีรีขันธ์ 77000</t>
  </si>
  <si>
    <t>7% Renew Web HostingPlan S : pkhcoop.com 1 ปี 1800 +vat</t>
  </si>
  <si>
    <t>pkhcoop@gmail.com</t>
  </si>
  <si>
    <t>HS22033094</t>
  </si>
  <si>
    <t>surakit@citysoft.co.th</t>
  </si>
  <si>
    <t>Suntowers Building Branch</t>
  </si>
  <si>
    <t>Ref Code K0686696</t>
  </si>
  <si>
    <t>Z15526883</t>
  </si>
  <si>
    <t>บริษัท ซิตี้ซอฟท์ อินโฟเทค จำกัด</t>
  </si>
  <si>
    <t>0105537046759</t>
  </si>
  <si>
    <t>9 อาคารวรสิน ชั้น 4 ซอยยาสูบ 2 ถนนวิภาวดีรังสิต แขวงจอมพล เขตจตุจักร กรุงเทพมหานคร 10900</t>
  </si>
  <si>
    <t>3% ต่ออายุบริการ Cloud VPS Monthly Plan C3 Windows 50GB (IP : 150.95.91.235) 3 เดือน 4584 บาท + vat</t>
  </si>
  <si>
    <t>สุรกิจ สุนเวียง</t>
  </si>
  <si>
    <t>026915200
0905366166</t>
  </si>
  <si>
    <t>HS22033095 ขาด</t>
  </si>
  <si>
    <t>163.44.197.200</t>
  </si>
  <si>
    <t>From X5319 MS. RABIAB SU++</t>
  </si>
  <si>
    <t xml:space="preserve">ลูกค้าชำระเข้ามา 10 บาท // ชำระขาด 12,470 บาท // </t>
  </si>
  <si>
    <t>Rabiab Suvapornsilp</t>
  </si>
  <si>
    <t>0863406412</t>
  </si>
  <si>
    <t>stp.mkweb@gmail.com</t>
  </si>
  <si>
    <t>HS22033096</t>
  </si>
  <si>
    <t>rutnin.com</t>
  </si>
  <si>
    <t>Ref Code K0715641</t>
  </si>
  <si>
    <t>Z56740814</t>
  </si>
  <si>
    <t>บริษัท แพทย์รัตนิน จำกัด</t>
  </si>
  <si>
    <t>0105538123226</t>
  </si>
  <si>
    <t>80/1 ถนนอโศก (สุขุมวิท 21) แขวงคลองเตยเหนือ เขตวัฒนา กรุงเทพมหานคร 10110</t>
  </si>
  <si>
    <t>3% ต่ออายุ Private Hosting Plan P1 1 ปี 12000 : 150.95.30.105-rutnin.com +vat</t>
  </si>
  <si>
    <t>วิศษณีย์ เหล่าดิ้ม</t>
  </si>
  <si>
    <t>0-2639-3311</t>
  </si>
  <si>
    <t>rutnin.licenses@rutnin.com</t>
  </si>
  <si>
    <t>HS22033097</t>
  </si>
  <si>
    <t>infra@infoquest.co.th</t>
  </si>
  <si>
    <t>BBL 0205 Cheque No. 03133545</t>
  </si>
  <si>
    <t>Z30497115</t>
  </si>
  <si>
    <t>บริษัท อินโฟเควสท์ จำกัด</t>
  </si>
  <si>
    <t>0105533120440</t>
  </si>
  <si>
    <t>888/178 อาคารมหาทุนพลาซ่า ชั้นที่ 17 ถนนเพลินจิต แขวงลุมพินี เขตปทุมวัน กรุงเทพมหานคร 10330</t>
  </si>
  <si>
    <t>3% เติมเงินเข้าระบบ User : user: infra@infoquest.co.th จำนวน 1 ครั้ง ค่าบริการ 9000+vat4%(360) = 9360 บาท เพื่อต่ออายุ 1. IP: 150.95.24.176, C4 , Ubuntu 2,000 บาท 2. IP: 150.95.83.78, C4 + SSD 200G, Ubuntu 2,800 บาท 3. IP: 150.95.89.112, C4 + SSD 500G, WinSer 4,200 บาท</t>
  </si>
  <si>
    <t>อ้างอิงใบเสร็จ เพื่อต่ออายุ 1. IP: 150.95.24.176, C4 , Ubuntu 2,000 บาท 2. IP: 150.95.83.78, C4 + SSD 200G, Ubuntu 2,800 บาท 3. IP: 150.95.89.112, C4 + SSD 500G, WinSer 4,200 บาท</t>
  </si>
  <si>
    <t>Chutima Subsirin</t>
  </si>
  <si>
    <t>022535000
0816441601</t>
  </si>
  <si>
    <t>HS22033098</t>
  </si>
  <si>
    <t>aima.in.th</t>
  </si>
  <si>
    <t>From X9597 MR. KHITSADA ++</t>
  </si>
  <si>
    <t>Z32156022</t>
  </si>
  <si>
    <t>คุณ กฤษดา ดวงชอุ่ม</t>
  </si>
  <si>
    <t xml:space="preserve">7% ต่ออายุโดเมน aima.in.th ระยะเวลา 1 ปี 400+Vat </t>
  </si>
  <si>
    <t>i.t.law@hotmail.com</t>
  </si>
  <si>
    <t>HS22033099</t>
  </si>
  <si>
    <t>vapservice.com</t>
  </si>
  <si>
    <t>7% ค่าบริการ ปรับแพลนจาก Email E5 เป็น Email E6 : vapservice.com : 147+vat</t>
  </si>
  <si>
    <t>HS22033100</t>
  </si>
  <si>
    <t>csvmedicines.co.th</t>
  </si>
  <si>
    <t>Saphan Krung Thon Branch</t>
  </si>
  <si>
    <t>Ref Code K0749903</t>
  </si>
  <si>
    <t>Z99698162</t>
  </si>
  <si>
    <t>บริษัท ซี.เอส.วี.เมดิซีน จำกัด</t>
  </si>
  <si>
    <t>0105546035802</t>
  </si>
  <si>
    <t>37, 39, 41, 53/1, 53/2 ถนนราชวิถี แขวงบางพลัด เขตบางพลัด กรุงเทพมหานคร 10700</t>
  </si>
  <si>
    <t>7% Webhosting Plan S อ้างอิง csvmedicines.co.th : 1800-10%=1620+vat</t>
  </si>
  <si>
    <t xml:space="preserve">
anoot saowapun</t>
  </si>
  <si>
    <t>024246400
0862666616</t>
  </si>
  <si>
    <t>csvmedicines@gmail.com</t>
  </si>
  <si>
    <t>HS22033101</t>
  </si>
  <si>
    <t>ploysamonclinic.co</t>
  </si>
  <si>
    <t>From BBL X8731 MS KRISTASSHA++</t>
  </si>
  <si>
    <t>Z60412610</t>
  </si>
  <si>
    <t>บริษัท เดอะ แอ็ดส์ ดิจิทัล กรุ๊ป จำกัด</t>
  </si>
  <si>
    <t>0115563019933</t>
  </si>
  <si>
    <t xml:space="preserve">59/68 ห้องเลขที่ 68 หมู่บ้าน ไลโอบลิสส์ (ลาดกระบัง-สุวรรณภูมิ) หมู่ที่ 9 ซอย ซ.ศรีษะจรเข้น้อยซอย 8 ถนนศรีวารีน้อย ตำบลศีรษะจรเข้น้อย อำเภอบางเสาธง จังหวัดสมุทรปราการ 10570 </t>
  </si>
  <si>
    <t>7% จดโดเมน ploysamonclinic.co 1 ปี 400 บาท + vat</t>
  </si>
  <si>
    <t>The Adds Digital Group</t>
  </si>
  <si>
    <t>0949149693</t>
  </si>
  <si>
    <t>theadds.co@gmail.com</t>
  </si>
  <si>
    <t>HS22033102</t>
  </si>
  <si>
    <t>bayviewbeachresort.com</t>
  </si>
  <si>
    <t>119/1119 หมู่ที่ 1 ถนนรัตนาธิเบศร์ ตำบลไทรม้า อำเภอเมืองนนทบุรี จังหวัดนนทบุรี 11000</t>
  </si>
  <si>
    <t>7% ต่ออายุโดเมน bayviewbeachresort.com 1 ปี 320 + vat</t>
  </si>
  <si>
    <t>HS22033103</t>
  </si>
  <si>
    <t>sho.co.th</t>
  </si>
  <si>
    <t>KBANK 0073 Cheque No. 22698686</t>
  </si>
  <si>
    <t>Z83170922</t>
  </si>
  <si>
    <t>บริษัท เอส.เอช.โอ จำกัด</t>
  </si>
  <si>
    <t>0245530000141</t>
  </si>
  <si>
    <t>108 ถนนศุขประยูร ตำบลหน้าเมือง อำเภอเมืองฉะเชิงเทรา จังหวัดฉะเชิงเทรา 24000</t>
  </si>
  <si>
    <t>7% ต่ออายุ Web Hosting Plan S 1 ปี 1800 : sho.co.th +vat</t>
  </si>
  <si>
    <t xml:space="preserve">
ทศพร จุติสมวาร</t>
  </si>
  <si>
    <t>038824054
0811477373</t>
  </si>
  <si>
    <t>iszsv.pro@gmail.com</t>
  </si>
  <si>
    <t>HS22033104</t>
  </si>
  <si>
    <t>thepalmhome.com</t>
  </si>
  <si>
    <t>Internet/Mobile KK</t>
  </si>
  <si>
    <t>From KK X8868 บจก. สหมิตร แ++</t>
  </si>
  <si>
    <t>H7433</t>
  </si>
  <si>
    <t>บริษัท สหมิตร แลนด์ แอสเซท จำกัด</t>
  </si>
  <si>
    <t>0205561022332</t>
  </si>
  <si>
    <t>109 หมู่ที่ 2 ตำบลหนองปลาไหล อำเภอบางละมุง จังหวัดชลบุรี 20150</t>
  </si>
  <si>
    <t>3% Private hosting P1 CentOS 50GB (12000-2400= 9600) + autobackup(1200) + ย้ายโดเมน thepalmhome.com (288) +Vat</t>
  </si>
  <si>
    <t>Isares Nasomjai</t>
  </si>
  <si>
    <t>0946809995</t>
  </si>
  <si>
    <t>thepalm.marketing@gmail.com</t>
  </si>
  <si>
    <t>HS22033105</t>
  </si>
  <si>
    <t>HS22033106</t>
  </si>
  <si>
    <t>khukhan.go.th</t>
  </si>
  <si>
    <t>BAAC 0190 Cheque No. 48546411</t>
  </si>
  <si>
    <t>Z58045419</t>
  </si>
  <si>
    <t>โรงพยาบาลขุขันธ์</t>
  </si>
  <si>
    <t>เลขที่ 109 หมู่ 6 ตำบลหนองฉลอง อำเภอขุขันธ์ จังหวัดศรสะเกษ 33140</t>
  </si>
  <si>
    <t>7% ต่ออายุบริการ WH-L พร้อมต่ออายุโดเมน: khukhan.go.th (ND) ระยะเวลา 1 ปี = 7800+800+Vat</t>
  </si>
  <si>
    <t>san_exp@hotmail.com</t>
  </si>
  <si>
    <t>HS22033107</t>
  </si>
  <si>
    <t>pranda.com</t>
  </si>
  <si>
    <t>CIMBT 0116 Cheque No. 05267432</t>
  </si>
  <si>
    <t>3% ต่ออายุ Web Hosting Plan M 1 ปี 3800 : pranda.com +vat</t>
  </si>
  <si>
    <t>HS22033108</t>
  </si>
  <si>
    <t>อุปกรณ์กาแฟ.com</t>
  </si>
  <si>
    <t>From X5522 HOTEL MARTS G++</t>
  </si>
  <si>
    <t>Z43564232</t>
  </si>
  <si>
    <t>บริษัท โฮเต็ล มาร์ท กรุ๊ป จำกัด</t>
  </si>
  <si>
    <t>0105554007901</t>
  </si>
  <si>
    <t>1 ซอยบรมราชชนนี 53 ถนนบรมราชชนนี แขวงตลิ่งชัน เขตตลิ่งชัน กรุงเทพมหานคร 10170</t>
  </si>
  <si>
    <t>3% ต่ออายุโดเมน อุปกรณ์กาแฟ.com ระยะเวลา 9 ปี :: 320*9=2880+vat</t>
  </si>
  <si>
    <t>9 Years</t>
  </si>
  <si>
    <t xml:space="preserve">
พรหมภัสสร ดวงจิตต์</t>
  </si>
  <si>
    <t>028808138
0965144150</t>
  </si>
  <si>
    <t>online.hotelmarts@gmail.com</t>
  </si>
  <si>
    <t>HS22033109</t>
  </si>
  <si>
    <t>bigheaddesigns.net</t>
  </si>
  <si>
    <t>Tesco Lotus Rama III Branch</t>
  </si>
  <si>
    <t>Ref Code K0642420</t>
  </si>
  <si>
    <t>H7430</t>
  </si>
  <si>
    <t>K. Sarah Blowers</t>
  </si>
  <si>
    <t>7% ต่ออายุโดเมน bigheaddesigns.net 1 ปี = 595 + vat</t>
  </si>
  <si>
    <t>sarah@creativethailand.com</t>
  </si>
  <si>
    <t>HS22033110</t>
  </si>
  <si>
    <t>nexusthailand.org</t>
  </si>
  <si>
    <t>From X0029 MS. Siraprabh++</t>
  </si>
  <si>
    <t>Z78890235</t>
  </si>
  <si>
    <t>มูลนิธิสานสัมพันธ์</t>
  </si>
  <si>
    <t>0993000090675</t>
  </si>
  <si>
    <t>เลขที่ 197 ถนนราชมนตรี แขวงบางด้วน เขตภาษีเจริญ กรุงเทพมหานคร 10160</t>
  </si>
  <si>
    <t xml:space="preserve">3% ต่ออายุ WebHosting Plan S + Domain : nexusthailand.org ระยะเวลา 1 ปี : 1800+385 = 2185+vat </t>
  </si>
  <si>
    <t xml:space="preserve">
พงศ์ระพี แพ่งนคร</t>
  </si>
  <si>
    <t>02-100-5151
086-715-2421</t>
  </si>
  <si>
    <t>maysingha@gmail.com</t>
  </si>
  <si>
    <t>RE2203099-รอ</t>
  </si>
  <si>
    <t>fotobasic.com</t>
  </si>
  <si>
    <t>From X7253 MR. Surachai ++</t>
  </si>
  <si>
    <t>IN2203104</t>
  </si>
  <si>
    <t>rank719</t>
  </si>
  <si>
    <t xml:space="preserve">คุณสุรชัย  กิตติปัญจมาศ   </t>
  </si>
  <si>
    <t xml:space="preserve">เลขที่ 119/343 ม.8 หมู่บ้านศุภาลัยวิลล์  ต.บางกระสอ อ.เมือง จ.นนทบุรี 11000  </t>
  </si>
  <si>
    <t>ค่าบริการรักษาอันดับในGoogle.co.th TOP  10 ยอด 100 % รักษาเดือนที่ 1-3  kw :1.สอนถ่ายรูป</t>
  </si>
  <si>
    <t>094-480-4565</t>
  </si>
  <si>
    <t>u2condom@gmail.com</t>
  </si>
  <si>
    <t>HS22033111</t>
  </si>
  <si>
    <t>injewelers.com</t>
  </si>
  <si>
    <t>From SCB X6328 นาย เสริม ริน++</t>
  </si>
  <si>
    <t>Z43162690</t>
  </si>
  <si>
    <t>ห้างหุ้นส่วนจำกัด ลินจิวเวลเล่อร์ส</t>
  </si>
  <si>
    <t>0103528013051</t>
  </si>
  <si>
    <t>9 ถนนเจริญกรุง แขวงบางรัก เขตบางรัก กรุงเทพมหานคร 10500</t>
  </si>
  <si>
    <t>7% ต่ออายุ WH-S - linjewelers.com 3 ปี = 1800*3=5400-1080=4320 + vat</t>
  </si>
  <si>
    <t>Poom Fungsroyraya</t>
  </si>
  <si>
    <t>0858847878</t>
  </si>
  <si>
    <t>f.ppoom@gmail.com</t>
  </si>
  <si>
    <t>HS22033112</t>
  </si>
  <si>
    <t>ผ้าคลุมดีดี.com</t>
  </si>
  <si>
    <t>7% ต่ออายุโดเมน ผ้าคลุมดีดี.com 1 ปี = 480 + vat</t>
  </si>
  <si>
    <t>HS22033113</t>
  </si>
  <si>
    <t>highclassboxing.shop</t>
  </si>
  <si>
    <t>From X7757 MASTER THANAP++</t>
  </si>
  <si>
    <t>Z33931522</t>
  </si>
  <si>
    <t>K. Thanapat Suwanasri</t>
  </si>
  <si>
    <t xml:space="preserve">7% จดโดเมน : highclassboxing.shop = 1 ปี 50+vat </t>
  </si>
  <si>
    <t>kimopl1122@gmail.com</t>
  </si>
  <si>
    <t>HS22033114</t>
  </si>
  <si>
    <t>From X2198 บจก. มี แคปปิ++ DIRECT CREDIT</t>
  </si>
  <si>
    <t>RE2203100-รอ</t>
  </si>
  <si>
    <t xml:space="preserve">คุณนิติพัทธ์ สุริยจันทร์ </t>
  </si>
  <si>
    <t>From X4263 MRS. WATCHARE++</t>
  </si>
  <si>
    <t>IN2203109</t>
  </si>
  <si>
    <t>SH00315</t>
  </si>
  <si>
    <t>คุณนิติพัทธ์ สุริยจันทร์</t>
  </si>
  <si>
    <t xml:space="preserve">299/125 ถนนวิภาวดีรังสิต แขวงตลาดบางเขน เขตหลักสี่ กรุงเทพมหานคร 10210 </t>
  </si>
  <si>
    <t>ค่าบริการ IT Service and Support 12,400 บาท + vat 7%</t>
  </si>
  <si>
    <t>liverpoolfc1437@gmail.com</t>
  </si>
  <si>
    <t>HS22033116</t>
  </si>
  <si>
    <t>kaaiban.com</t>
  </si>
  <si>
    <t>From X1156 SURACHAI PO++</t>
  </si>
  <si>
    <t>Z72803453</t>
  </si>
  <si>
    <t>K. Surachai Promdirek</t>
  </si>
  <si>
    <t>90/308 BangkapiCondo D buildng, Klogchan, Bangkapi, Bangkok 10240</t>
  </si>
  <si>
    <t xml:space="preserve">7% ต่ออายุโดเมน : kaaiban.com = 1 ปี 320+vat </t>
  </si>
  <si>
    <t>surachaithailand@gmail.com</t>
  </si>
  <si>
    <t>HS22033117,-1</t>
  </si>
  <si>
    <t xml:space="preserve">phettayangmetal.com </t>
  </si>
  <si>
    <t>From X1838 SUWAN INDUSTR++</t>
  </si>
  <si>
    <t xml:space="preserve">Z32532936 </t>
  </si>
  <si>
    <t>บริษัท เพชรท่ายางโลหะ จำกัด</t>
  </si>
  <si>
    <t>0765562000681</t>
  </si>
  <si>
    <t>132 หมู่ที่ 2 ตำบลถ้ำรงค์ อำเภอบ้านลาด จังหวัดเพชรบุรี 76150</t>
  </si>
  <si>
    <r>
      <rPr>
        <sz val="10"/>
        <rFont val="Arial"/>
        <family val="2"/>
      </rPr>
      <t xml:space="preserve">ต่ออายุ Shopup แพ็คเกจ Business 1 ปี 3990 บาท + ต่ออายุโดเมน </t>
    </r>
    <r>
      <rPr>
        <u/>
        <sz val="10"/>
        <color rgb="FF1155CC"/>
        <rFont val="Arial"/>
        <family val="2"/>
      </rPr>
      <t>phettayangmetal.com</t>
    </r>
    <r>
      <rPr>
        <sz val="10"/>
        <rFont val="Arial"/>
        <family val="2"/>
      </rPr>
      <t xml:space="preserve"> 1 ปี 320 บาท + หัก ณ ที่ จ่าย 3%</t>
    </r>
  </si>
  <si>
    <r>
      <rPr>
        <b/>
        <sz val="10"/>
        <rFont val="Calibri"/>
        <family val="2"/>
      </rPr>
      <t xml:space="preserve">เงินเหลือเก็บไว้ในระบบ </t>
    </r>
    <r>
      <rPr>
        <b/>
        <u/>
        <sz val="10"/>
        <color rgb="FF1155CC"/>
        <rFont val="Calibri"/>
        <family val="2"/>
      </rPr>
      <t>z.com</t>
    </r>
  </si>
  <si>
    <t>gnup225@gmail.com</t>
  </si>
  <si>
    <t>HS22033118</t>
  </si>
  <si>
    <t>tanjaiwashdry.com</t>
  </si>
  <si>
    <t>From X9696 TANJAI LAUNDR++</t>
  </si>
  <si>
    <t>Z13212145</t>
  </si>
  <si>
    <t>บริษัท ทันใจ ลอนดรี้ กรุ๊ป จำกัด</t>
  </si>
  <si>
    <t>0105563004723</t>
  </si>
  <si>
    <t>8/1 ซอยกาญจนาภิเษก 005/1 แขวงหลักสอง เขตบางแค กรุงเทพมหานคร 10160</t>
  </si>
  <si>
    <t xml:space="preserve">3%ต่ออายุบริการ WebHosting Plan S = 1800 +โดเมน tanjaiwashdry.com = 1 ปี = 320 +vat </t>
  </si>
  <si>
    <t xml:space="preserve">
Pichaphat Lerdchaosiri</t>
  </si>
  <si>
    <t>0860901305</t>
  </si>
  <si>
    <t xml:space="preserve">	tanjai4web@gmail.com</t>
  </si>
  <si>
    <t>HS22033119</t>
  </si>
  <si>
    <t>kingwell.co.th</t>
  </si>
  <si>
    <t>From X2655 BANGKOK SEA F++</t>
  </si>
  <si>
    <t>Z79220057</t>
  </si>
  <si>
    <t>บริษัท บางกอก ซีฟู้ด จำกัด</t>
  </si>
  <si>
    <t>0745543001201</t>
  </si>
  <si>
    <t>66/8 หมู่ที่ 3 ตำบลนาดี อำเภอเมืองสมุทรสาคร จังหวัดสมุทรสาคร 74000</t>
  </si>
  <si>
    <t>7% จดโดเมน : kingwell.co.th = 1 ปี 640+vat</t>
  </si>
  <si>
    <t>joy@bangkokseafood.co.th</t>
  </si>
  <si>
    <t>HS22033120</t>
  </si>
  <si>
    <t>greennetworkseminar.com</t>
  </si>
  <si>
    <t>Z81812220</t>
  </si>
  <si>
    <t>7% ต่ออายุโดเมน:greennetworkseminar.com 2 ปี = 320*2=640 + vat</t>
  </si>
  <si>
    <t>webmaster@technologymedia.co.th</t>
  </si>
  <si>
    <t>HS22033121</t>
  </si>
  <si>
    <t>manager@apzar.co</t>
  </si>
  <si>
    <t>From TTB X1735 APZAR SOLUTIO++</t>
  </si>
  <si>
    <t>Z17980495</t>
  </si>
  <si>
    <t>บริษัท แอปซ่าส์ โซลูชัน จำกัด</t>
  </si>
  <si>
    <t>0345565000782</t>
  </si>
  <si>
    <t>2 ซอย นครบาล 2 ถนนนครบาล ตำบลในเมือง อำเภอเมืองอุบลราชธานี จังหวัดอุบลราชธานี 34000</t>
  </si>
  <si>
    <t>3% VPS C4 เปลี่ยนจากระยะเวลาสัญญารายชั่วโมง เป็นระยะเวลาสัญญาราย 3 เดือน = 5700 + vat</t>
  </si>
  <si>
    <t>HS22033122</t>
  </si>
  <si>
    <t>3% VPS C3 เปลี่ยนจากระยะเวลาสัญญารายชั่วโมง เป็นระยะเวลาสัญญาราย 3 เดือน = 3420 + vat</t>
  </si>
  <si>
    <t>HS22033123</t>
  </si>
  <si>
    <t>thaigravurebag.com</t>
  </si>
  <si>
    <t>From SCB X5147 บริษัท จินดาร++</t>
  </si>
  <si>
    <t>Z10290233</t>
  </si>
  <si>
    <t>บริษัท จินดารัตน์ เทรดดิ้ง จำกัด</t>
  </si>
  <si>
    <t>0115562007630</t>
  </si>
  <si>
    <t>115/145 หมู่ที่ 12 ตำบลบางแก้ว อำเภอบางพลี จังหวัดสมุทรปราการ 10540</t>
  </si>
  <si>
    <t>3% ต่ออายุ Web Hosting Plan S : thaigravurebag.com = 1 ปี (1800) + vat</t>
  </si>
  <si>
    <t>Nutchanon Trongjindarat</t>
  </si>
  <si>
    <t>0889492564</t>
  </si>
  <si>
    <t>jindarat.trading@gmail.com</t>
  </si>
  <si>
    <t>HS22033124</t>
  </si>
  <si>
    <t>isweb.data@gmail.com</t>
  </si>
  <si>
    <t>From X1242 ISWEB GROUP C++</t>
  </si>
  <si>
    <t>Z66605487</t>
  </si>
  <si>
    <t>บริษัท อีสเว็บ กรุ๊ป จำกัด</t>
  </si>
  <si>
    <t>0735554001789</t>
  </si>
  <si>
    <t>504 ถนนเพชรเกษม ตำบลพระประโทน อำเภอเมืองนครปฐม จังหวัดนครปฐม 73000</t>
  </si>
  <si>
    <t>3% เติมเงิน : isweb.data@gmail.com = 3120 บาท</t>
  </si>
  <si>
    <t>Pisit Wongpanthong</t>
  </si>
  <si>
    <t>0625698299</t>
  </si>
  <si>
    <t>HS22033125</t>
  </si>
  <si>
    <t>padee.co.th</t>
  </si>
  <si>
    <t>From SCB X8341 นาย เกรียงไกร++</t>
  </si>
  <si>
    <t>Z41908748</t>
  </si>
  <si>
    <t>บริษัท พาดี อินโนเวชั่น จำกัด</t>
  </si>
  <si>
    <t>0105554010996</t>
  </si>
  <si>
    <t>เลขที่ 97/3 หมู่ที่ 6 แขวง ท่าแร้ง เขต บางเขน จังหวัด กรุงเทพมหานคร 10220</t>
  </si>
  <si>
    <t>3% ต่ออายุ Web Host Plan S 2ปี = 1800*2=3600 - ส่วนลด10% = 3420 + ต่ออายุ Static IP 2ปี = 1200*2=2400 + ต่ออายุ Alpha SSL : padee.co.th 2ปี = 2160 + VA</t>
  </si>
  <si>
    <t xml:space="preserve">
Kriangkrai Panday</t>
  </si>
  <si>
    <t>0815507856</t>
  </si>
  <si>
    <t>padee.innovation@gmail.com</t>
  </si>
  <si>
    <t>HS22033126,-1</t>
  </si>
  <si>
    <t>ektida.s@happygroup1988.com</t>
  </si>
  <si>
    <t>From X3175 HAPPY GROUP (++</t>
  </si>
  <si>
    <t>H5596</t>
  </si>
  <si>
    <t>คุณ เอกธิดา สิงห์พนมชัย</t>
  </si>
  <si>
    <t>7% ต่ออายุ PrivateHosting 2GB-P1 1 ปี  = 18000 + vat</t>
  </si>
  <si>
    <t>ราคาตามใบแจ้งหนี้ // ชำระเกิน 2444.80 บาท // ที่เหลือเอาเข้าระบบ</t>
  </si>
  <si>
    <t>Ektida.s@happygroup1988.com</t>
  </si>
  <si>
    <t>RE2203101</t>
  </si>
  <si>
    <t>From SCB X0106 บริษัท เทคทูย++</t>
  </si>
  <si>
    <t>IN2202140</t>
  </si>
  <si>
    <t>EP01</t>
  </si>
  <si>
    <t>บริษัท เทคทูยู จำกัด</t>
  </si>
  <si>
    <t>0105562004380</t>
  </si>
  <si>
    <t>89/105 หมู่บ้านอาร์ เค โฮมพาร์ค ถนน หทัยราษฎร์ แขวงบางชัน เขตคลองสามวา กทม 10510</t>
  </si>
  <si>
    <t>คุณรพี ภักดีชุมพล</t>
  </si>
  <si>
    <t>080-562-6341</t>
  </si>
  <si>
    <t>pos2u.th@gmail.com</t>
  </si>
  <si>
    <t>RE2203102</t>
  </si>
  <si>
    <t>IN2203058</t>
  </si>
  <si>
    <t>318/4ม 18  ต.บางพึ่ง  อ.พระประแดง  
จ. สมุทราปราการ  10130</t>
  </si>
  <si>
    <t>ค่าบริการรักษาอันดับในGoogle.co.th TOP 5 ยอด 50 % รักษาเดือนที่ 1-3  kw : 1.เทพื้นราคาถูก</t>
  </si>
  <si>
    <t>คุณอนวัช รุ่งเรื่อง</t>
  </si>
  <si>
    <t xml:space="preserve">090-002-2505 </t>
  </si>
  <si>
    <t>carcement2018@gmail.com,
bird0901985@gmail.com</t>
  </si>
  <si>
    <t>HS22033128</t>
  </si>
  <si>
    <t>heppin-ing.com</t>
  </si>
  <si>
    <t>From X7007 MR. Natcha Ko++</t>
  </si>
  <si>
    <t>Z27298234</t>
  </si>
  <si>
    <t>ห้างหุ้นส่วนจำกัด เฮปปิน</t>
  </si>
  <si>
    <t>0143563000386</t>
  </si>
  <si>
    <t>10/1 ถนนนเรศวร (ง) ตำบลหอรัตนไชย อำเภอพระนครศรีอยุธยา จังหวัดพระนครศรีอยุธยา 13000</t>
  </si>
  <si>
    <t>3% ต่ออายุบริการ WebHosting Plan S : heppin-ing.com 1 ปี = 1800 + vat</t>
  </si>
  <si>
    <t xml:space="preserve">
ณัฐชา คงสมบูรณ์</t>
  </si>
  <si>
    <t>0909810261</t>
  </si>
  <si>
    <t>winkgoout@gmail.com</t>
  </si>
  <si>
    <t>RE2203103</t>
  </si>
  <si>
    <t>From SCB X4830 บริษัท เกมครา++</t>
  </si>
  <si>
    <t>IN2202135</t>
  </si>
  <si>
    <t>EP030</t>
  </si>
  <si>
    <t>บริษัท เกมคราฟต์ จำกัด (สำนักงานใหญ่)</t>
  </si>
  <si>
    <t>0105562088435</t>
  </si>
  <si>
    <t>33/98 ซอยเฉลิมพระเกียรติร.9 ซ.87 ถนนอ่อนนุช แขวงประเวศ เขตประเวศ กรุงเทพมหานคร 10250</t>
  </si>
  <si>
    <t>ค่า Internet Package เดือน กุมภาพันธ์ 2565</t>
  </si>
  <si>
    <t xml:space="preserve">
คุณอรฉัตร แซ่ตัน</t>
  </si>
  <si>
    <t xml:space="preserve"> 085-8968551</t>
  </si>
  <si>
    <t>บริษัท  เกมคราฟต์  จำกัด
คุณอรฉัตร  แซ่ตัน   0942105937
780/135 หมู่บ้านภัสสร เพรสทีจ ลุกซ์ ซอยพัฒนาการ 38 แขวงสวนหลวง เขตสวนหลวง กรุงเทพมหานคร 10250</t>
  </si>
  <si>
    <t>RE2203104</t>
  </si>
  <si>
    <t>IN2202134</t>
  </si>
  <si>
    <t>HS22033398</t>
  </si>
  <si>
    <t>advanceagro.com,doubleapaper.com,doubleapointcollection.com</t>
  </si>
  <si>
    <t>3% ย้ายโดเมน advanceagro.com 1 ปี 288 บาท + ย้ายโดเมน doubleapointcollection.com 1 ปี 288 บาท + ย้ายโดเมน doubleapaper.com 1 ปี 288 บาท + vat</t>
  </si>
  <si>
    <t xml:space="preserve">
ธัญธิตา แก้วฝั้น</t>
  </si>
  <si>
    <t>JV 2C2P</t>
  </si>
  <si>
    <t>HS22033399</t>
  </si>
  <si>
    <t>d888shop.com</t>
  </si>
  <si>
    <t>From SCB X0393 นางสาว ศุจีนั++</t>
  </si>
  <si>
    <t>Z49140192</t>
  </si>
  <si>
    <t>K. Sugeenan Tiabratana</t>
  </si>
  <si>
    <t>7% ค่าบริการต่ออายุโดเมน d888shop.com ระยะเวลา 1 ปีค่ะ ค่าบริการ 320+vat</t>
  </si>
  <si>
    <t>sangbrands888@gmail.com</t>
  </si>
  <si>
    <t>HS22033400</t>
  </si>
  <si>
    <t>weerawut17@gmail.com</t>
  </si>
  <si>
    <t>From KTB X3949</t>
  </si>
  <si>
    <t>Z66817929</t>
  </si>
  <si>
    <t>คุณ วีรวัฒน์ วงศ์แดง</t>
  </si>
  <si>
    <t>11 หมู่ 1 ตำบลโนนรัง อำเภอเมืองร้อยเอ็ด จังหวัดร้อยเอ็ด 45000</t>
  </si>
  <si>
    <t>7% เติมเงินเข้าระบบ z.com user : weerawut17@gmail.com จำนวน 400 บาท</t>
  </si>
  <si>
    <t>bprungruang.com</t>
  </si>
  <si>
    <t>From SCB X6097 บริษัท บี.พี.++</t>
  </si>
  <si>
    <t>IN2203105</t>
  </si>
  <si>
    <t>rank1202</t>
  </si>
  <si>
    <t xml:space="preserve">บริษัท บี.พี.(บุญนำพา) รุ่งเรือง จำกัด  </t>
  </si>
  <si>
    <t>0105547003017</t>
  </si>
  <si>
    <t xml:space="preserve">สำนักงานใหญ่ 9/1 หมู่ 5 ถ.บรมราชชนนี แขวงศาลาธรรมสพน์ เขตทวีวัฒนา กทม.10170  </t>
  </si>
  <si>
    <t>ค่าบริการรักษาอันดับในGoogle.co.th TOP  10 ยอด 100 % รักษาเดือนที่ 1-3  kw :1.ระแนงไม้เทียม 2.รางน้ำฝน</t>
  </si>
  <si>
    <t>คุณมาย</t>
  </si>
  <si>
    <t>061-694-9249</t>
  </si>
  <si>
    <t xml:space="preserve">bp@bprungruang.com,
narusara69@gmail.com   </t>
  </si>
  <si>
    <t>HS22033402</t>
  </si>
  <si>
    <t>hststeel.co.th</t>
  </si>
  <si>
    <t>From X9991 HST STEEL CO.++</t>
  </si>
  <si>
    <t>Z49704789</t>
  </si>
  <si>
    <t>บริษัท เอชเอสที สตีล จำกัด</t>
  </si>
  <si>
    <t>0105554014843</t>
  </si>
  <si>
    <t>1199-1207 ถนนทรงวาด แขวงสัมพันธวงศ์ เขตสัมพันธวงศ์ กรุงเทพมหานคร 10100</t>
  </si>
  <si>
    <t>3% Renew Web Hosting Plan S : hststeel.co.th 3 ปี 1800*3=5400-20% +vat</t>
  </si>
  <si>
    <t>Poomlert Deesomlert</t>
  </si>
  <si>
    <t>02-235-5559
085-900-6399</t>
  </si>
  <si>
    <t>poomlert@hststeel.co.th</t>
  </si>
  <si>
    <t>IN2203106</t>
  </si>
  <si>
    <t>ค่าบริการทำอันดับในGoogle.co.th TOP 10  ยอด 100 % เมื่อเริ่มดำเนินการ  kw :1.ที่นอนยางพารา 2.ที่นอน5ฟุต</t>
  </si>
  <si>
    <t xml:space="preserve">คุณภูมิพัฒน์ พรหิรัณย์กุล     </t>
  </si>
  <si>
    <t xml:space="preserve">zinniabedding@gmail.com       </t>
  </si>
  <si>
    <t>HS22033404</t>
  </si>
  <si>
    <t>emeraldth.com</t>
  </si>
  <si>
    <t>From X0145 MR. RACHAPON ++</t>
  </si>
  <si>
    <t>H986</t>
  </si>
  <si>
    <t>บริษัท ซินเนอร์จี้ อินไซท์ จำกัด</t>
  </si>
  <si>
    <t>0105552133560</t>
  </si>
  <si>
    <t>372 ถนนสุขาภิบาล 5 แขวงท่าแร้ง เขตบางเขน กรุงเทพมหานคร 10220</t>
  </si>
  <si>
    <t>7% ค่าบริการต่ออายุโดเมน emeraldth.com ระยะเวลา 1 ปีค่ะ ค่าบริการ 480+vat</t>
  </si>
  <si>
    <t>rachapon@gmail.com</t>
  </si>
  <si>
    <t>HS22033405</t>
  </si>
  <si>
    <t>conceptcream.com</t>
  </si>
  <si>
    <t>Talat Phattanakan Branch</t>
  </si>
  <si>
    <t>Ref Code K0672657</t>
  </si>
  <si>
    <t>Z92297491</t>
  </si>
  <si>
    <t>บริษัท เอฟ.ซี.พี. จำกัด</t>
  </si>
  <si>
    <t>0115539002911</t>
  </si>
  <si>
    <t>45 หมู่ที่ 4 ตำบลคลองอุดมชลจร อำเภอเมืองฉะเชิงเทรา จังหวัดฉะเชิงเทรา 24000</t>
  </si>
  <si>
    <t>7% ต่ออายุโดเมน conceptcream.com 3ปี = 320*3+vat</t>
  </si>
  <si>
    <t>kittisak@medline.co.th</t>
  </si>
  <si>
    <t>HS22033406</t>
  </si>
  <si>
    <t>newgfmisthaicontactcenter.com</t>
  </si>
  <si>
    <t>From BBL X1914 PAITOON JARIY++</t>
  </si>
  <si>
    <t>Z44780916</t>
  </si>
  <si>
    <t>บริษัท ยิบอินซอย จำกัด</t>
  </si>
  <si>
    <t>0105473000036</t>
  </si>
  <si>
    <t>523 ถนนมหาพฤฒาราม แขวงมหาพฤฒาราม เขตบางรัก กรุงเทพมหานคร 10500</t>
  </si>
  <si>
    <t>7% จดโดเมน newgfmisthaicontactcenter.com (150+320+320 = 790) + Vat</t>
  </si>
  <si>
    <t>paitoon.ja@yipintsoi.com</t>
  </si>
  <si>
    <t>HS22033407</t>
  </si>
  <si>
    <t>tsc-th.com</t>
  </si>
  <si>
    <t>From X1266 TRINING CENTE++</t>
  </si>
  <si>
    <t>Z62830406</t>
  </si>
  <si>
    <t>K. Pakorn Sudprasurt</t>
  </si>
  <si>
    <t>7% ค่าบริการต่ออายุ WebHosting Plan M : tsc-th.com ระยะเวลา 3 ปีค่ะ ค่าบริการ 3800*3 = 11400-20% = 9120+vat</t>
  </si>
  <si>
    <t>s_pakorn@outlook.com</t>
  </si>
  <si>
    <t>HS22033408</t>
  </si>
  <si>
    <t>aerocommthailand.com</t>
  </si>
  <si>
    <t>From SCB X4936 บริษัท แอโรคอ++</t>
  </si>
  <si>
    <t>Z63874541</t>
  </si>
  <si>
    <t>บริษัท แอโรคอม จำกัด</t>
  </si>
  <si>
    <t>0105537082593</t>
  </si>
  <si>
    <t>20 อาคารแอโรคอม ซอยลาดพร้าววังหิน 43 ถนนลาดพร้าววังหิน แขวงลาดพร้าว เขตลาดพร้าว กรุงเทพมหานคร 10230</t>
  </si>
  <si>
    <t>3% ต่ออายุ WH-S(1800) +IP(1200) : aerocommthailand.com = 3000+ Vat</t>
  </si>
  <si>
    <t xml:space="preserve">
สนอง รัตนวัน</t>
  </si>
  <si>
    <t>025301651
0818772540</t>
  </si>
  <si>
    <t>snong@aerocommthailand.com</t>
  </si>
  <si>
    <t>HS22033409</t>
  </si>
  <si>
    <t xml:space="preserve">kru-noomdriving.com </t>
  </si>
  <si>
    <t>From X8176 MS. THITIRUT ++</t>
  </si>
  <si>
    <t>S2203003</t>
  </si>
  <si>
    <t>คุณ ฐิติรัตน์ ซองชะยา</t>
  </si>
  <si>
    <t>1471000046073</t>
  </si>
  <si>
    <t xml:space="preserve">55/453 หมู่บ้านพฤกษา40 ตำบลคลองสาม อำเภอคลองหลวง จังหวัด ปทุมธานี 12120 </t>
  </si>
  <si>
    <t>ต่ออายุ Shopup แพ็คเกจ S 1 ปี = 400 บาท + ต่ออายุโดเมน kru-noomdriving.com 1 ปี = 480 บาท + Vat 7%</t>
  </si>
  <si>
    <t xml:space="preserve"> kru-noomdriving2013@hotmail.com </t>
  </si>
  <si>
    <t>HS22033410</t>
  </si>
  <si>
    <t>cobbtet.com</t>
  </si>
  <si>
    <t>Jewelry Trade Center Building Branch</t>
  </si>
  <si>
    <t>Ref Code C0726187</t>
  </si>
  <si>
    <t>H6033</t>
  </si>
  <si>
    <t>บริษัท คอบบ์ เท็ท ไฟน์ดิ้งส์ จำกัด</t>
  </si>
  <si>
    <t>0105559115605</t>
  </si>
  <si>
    <t>30 ถนนสุรศักดิ์ แขวงสีลม เขตบางรัก กรุงเทพมหานคร 10500</t>
  </si>
  <si>
    <t>3% ต่ออายุ WebHosting Plan S + Domain : cobbtet.com (ND) ระยะเวลา 1 ปี : 1800+480+vat</t>
  </si>
  <si>
    <t>Kritapon Sinsuebphol</t>
  </si>
  <si>
    <t>028139301</t>
  </si>
  <si>
    <t>support@tetdesignth.com</t>
  </si>
  <si>
    <t>HS22033411</t>
  </si>
  <si>
    <t>dsjohnson.co.th</t>
  </si>
  <si>
    <t>From X8110 MS. DONLAYA T++</t>
  </si>
  <si>
    <t>Z46604111</t>
  </si>
  <si>
    <t>บริษัท ดี เอส จอห์นสัน ดิเวลลอปเม้นท์ จำกัด</t>
  </si>
  <si>
    <t>0105557032494</t>
  </si>
  <si>
    <t>142 ซอยบางขวาง ถนนเจริญกรุง แขวงวัดพระยาไกร เขตบางคอแหลม กรุงเทพมหานคร 10120</t>
  </si>
  <si>
    <t>3% ต่ออายุบริการอย่างละ 1ปี ดังนี้ Web Host Plan S2 = 3000 // ต่ออายุโดเมน dsjohnson.co.th (ND) = 800 // vat</t>
  </si>
  <si>
    <t xml:space="preserve">
คุณสจ๊วต</t>
  </si>
  <si>
    <t>0816652207</t>
  </si>
  <si>
    <t>Stewart.vj@gmail.com</t>
  </si>
  <si>
    <t>HS22033412</t>
  </si>
  <si>
    <t>zazaclawgame.com</t>
  </si>
  <si>
    <t>From KTB X1700 MR.KITTISAK P++</t>
  </si>
  <si>
    <t>Z22920267</t>
  </si>
  <si>
    <t>คุณ ยุทธวิชัย กาลจักร</t>
  </si>
  <si>
    <t>355 หมู่บ้านวิเศษสุขนคร แขวงทุ่งครุ เขตทุ่งครุ กรุงเทพมหานคร 10140</t>
  </si>
  <si>
    <t>7% Renew Domain : zazaclawgame.com 1 ปี 320 +vat</t>
  </si>
  <si>
    <t>zazaclawgame@hotmail.com</t>
  </si>
  <si>
    <t>HS22033413</t>
  </si>
  <si>
    <t>homeee.co.th</t>
  </si>
  <si>
    <t>From X0070 MR. CHI WING ++</t>
  </si>
  <si>
    <t>Z91883068</t>
  </si>
  <si>
    <t>บริษัท โฮม อีอี (ประเทศไทย) จำกัด</t>
  </si>
  <si>
    <t>0105565053730</t>
  </si>
  <si>
    <t>725 อาคารเมโทรโพลิศ ชั้น 8 ถนนสุขุมวิท แขวงคลองตันเหนือ เขตวัฒนา กรุงเทพมหานคร 10110</t>
  </si>
  <si>
    <t>3% จดโดเมน homeee.co.th ระยะเวลา 10ปี (800*10) ลด 20% = 6400 // vat</t>
  </si>
  <si>
    <t>10 Years</t>
  </si>
  <si>
    <t>กัญญนันทน์ อภิชนวรเศรษฐ์</t>
  </si>
  <si>
    <t>022586070
0815825638</t>
  </si>
  <si>
    <t>kanyanun.a@homeee.com</t>
  </si>
  <si>
    <t>HS22033414</t>
  </si>
  <si>
    <t>king-ad-techno.com</t>
  </si>
  <si>
    <t>From X8752 MR. Jiraboon ++</t>
  </si>
  <si>
    <t>Z14134223</t>
  </si>
  <si>
    <t>บริษัท คิง แอ็ดวานซ์ อินโนเวชั่น จำกัด</t>
  </si>
  <si>
    <t>0105553093626</t>
  </si>
  <si>
    <t>59/1 ซอยวัฒนานิเวศน์ 5 แขวงสามเสนนอก เขตห้วยขวาง กรุงเทพมหานคร 10310</t>
  </si>
  <si>
    <t xml:space="preserve">3% ต่ออายุบริการ Email Hosting Plan E2 : king-ad-techno.com ระยะเวลา 1ปี = 1800 // vat </t>
  </si>
  <si>
    <t xml:space="preserve">
Cukcanin Pinkaew</t>
  </si>
  <si>
    <t>0954533545</t>
  </si>
  <si>
    <t>cukcanin@oct.co.th</t>
  </si>
  <si>
    <t>HS22033415</t>
  </si>
  <si>
    <t>เครื่องยิงวัน.com/</t>
  </si>
  <si>
    <t>BBL 1674 Cheque No. 01498794</t>
  </si>
  <si>
    <t>IN2203103</t>
  </si>
  <si>
    <t>rank1127</t>
  </si>
  <si>
    <t>บริษัท ไอมาร์ค เอ็นจิเนียริ่ง จำกัด (สำนักงานใหญ่)</t>
  </si>
  <si>
    <t>0745552000611</t>
  </si>
  <si>
    <t>109/22 หมู่ 9 ต.สวนหลวง อ.กระทุ่มแบน จ.สมุทรสาคร 74110</t>
  </si>
  <si>
    <t xml:space="preserve">ค่าบริการรักษาอันดับในGoogle.co.th TOP  10 ยอด 100 % รักษาเดือนที่ 1-3  kw :1.เครื่องยิงวัน    </t>
  </si>
  <si>
    <t>2,880.00</t>
  </si>
  <si>
    <t xml:space="preserve">คุณกี้  </t>
  </si>
  <si>
    <t>094-224-6365</t>
  </si>
  <si>
    <t xml:space="preserve">info@imark.co.th </t>
  </si>
  <si>
    <t>HS22033416</t>
  </si>
  <si>
    <t>Bang Khen Branch</t>
  </si>
  <si>
    <t>Ref Code C0484103</t>
  </si>
  <si>
    <t>HS22033417</t>
  </si>
  <si>
    <t>Ref Code K0620058</t>
  </si>
  <si>
    <t>BBL 0736 Cheque No. 00108248</t>
  </si>
  <si>
    <t>IN2111036</t>
  </si>
  <si>
    <t>0205561029361</t>
  </si>
  <si>
    <t>ค่าบริการรักษาอันดับในGoogle.co.th TOP 5 ยอด 50 % รักษาเดือนที่ 1-3  kw :1.ชั้นวางสินค้าในโรงงาน</t>
  </si>
  <si>
    <t>HS22033419</t>
  </si>
  <si>
    <t>watbanprow.ac.th</t>
  </si>
  <si>
    <t>From KTB X2920 KETSARIN JITJ++</t>
  </si>
  <si>
    <t>Z11885144</t>
  </si>
  <si>
    <t>K. Ketsarin Jitchun</t>
  </si>
  <si>
    <t>Watbanprow School group4, Tumnop, Singhanakhon, Songkhla 90280</t>
  </si>
  <si>
    <t xml:space="preserve">7% New WP Plan Pro S = 1800-30%=1260 + Domain : watbanprow.ac.th 1 ปี = 640 +vat </t>
  </si>
  <si>
    <t>wbpschool@gmail.com</t>
  </si>
  <si>
    <t>HS22033420</t>
  </si>
  <si>
    <t>chanmr.com</t>
  </si>
  <si>
    <t>From X3629 บจก.ชาญเอ็มอา++ THIRD PARTY FUND TRANSFER</t>
  </si>
  <si>
    <t>Z42068579</t>
  </si>
  <si>
    <t>บริษัท ชาญเอ็มอาร์ กรุ๊ป จำกัด</t>
  </si>
  <si>
    <t>0125554007553</t>
  </si>
  <si>
    <t>119/2 หมู่ที่ 1 ถนนบางกรวย-ไทรน้อย ตำบลบางรักพัฒนา อำเภอบางบัวทอง จังหวัดนนทบุรี 11110</t>
  </si>
  <si>
    <t>3% ต่ออายุ Email hosting E9:chanmr.com ระยะเวลา 1 ปี 25,000 + Vat</t>
  </si>
  <si>
    <t xml:space="preserve">
somchok yodchomyan</t>
  </si>
  <si>
    <t>0900906419</t>
  </si>
  <si>
    <t>xpaanza@gmail.com</t>
  </si>
  <si>
    <t>HS22033421</t>
  </si>
  <si>
    <t>watphlenghospital.go.th</t>
  </si>
  <si>
    <t>From KTB X8569 APIRUK CHAIYA++</t>
  </si>
  <si>
    <t>Z16463853</t>
  </si>
  <si>
    <t>โรงพยาบาลวัดเพลง</t>
  </si>
  <si>
    <t>0994000534141</t>
  </si>
  <si>
    <t>เลขที่ 123 หมู่ 5 ตำบลวัดเพลง อำเภอวัดเพลง จังหวังราชบุรี 70170</t>
  </si>
  <si>
    <t>7% เปิดบริการ Alpha SSL : watphlenghospital.go.th ระยะเวลา 1ปี (1200) ลด 10% = 1080 บาท // vat</t>
  </si>
  <si>
    <t>itsupport.wp@gmail.com</t>
  </si>
  <si>
    <t>HS22033422</t>
  </si>
  <si>
    <t>graphene.co.th</t>
  </si>
  <si>
    <t>From X2806 GRAPHENE DEEP++</t>
  </si>
  <si>
    <t>Z24028494</t>
  </si>
  <si>
    <t>บริษัท กราฟีนดีพเทค(ประเทศไทย) จำกัด</t>
  </si>
  <si>
    <t>0105564022440</t>
  </si>
  <si>
    <t>23 ซอย อ่อนนุช 51/1 แขวงอ่อนนุช เขตสวนหลวง กรุงเทพมหานคร 10250</t>
  </si>
  <si>
    <t>3% ต่ออายุบริการ Web Hosting Plan S : graphene.co.th ระยะเวลา 1ปี = 1800 // vat</t>
  </si>
  <si>
    <t>Mr.Nattapichai Chongvatana</t>
  </si>
  <si>
    <t>0956326635</t>
  </si>
  <si>
    <t>info@graphene.co.th</t>
  </si>
  <si>
    <t>HS22033423</t>
  </si>
  <si>
    <t>puttatecha.com</t>
  </si>
  <si>
    <t>From SMART BBL X0276 PHUTTATECHA C++</t>
  </si>
  <si>
    <t>Z37332463</t>
  </si>
  <si>
    <t>บริษัท พุทธเตชะ จำกัด</t>
  </si>
  <si>
    <t>0305557004847</t>
  </si>
  <si>
    <t>158/2 ถนน30 กันยา ตำบลในเมือง อำเภอเมืองนครราชสีมา จังหวัดนครราชสีมา 30000</t>
  </si>
  <si>
    <t>3% ค่าบริการต่ออายุ WH-S1 = 2000 + พร้อมต่ออายุโดเมน puttatecha.com (ND) ระยะเวลา 1 ปีค่ะ ค่าบริการ = 480 = 2480+vat</t>
  </si>
  <si>
    <t xml:space="preserve">
Pranee Sooksommana</t>
  </si>
  <si>
    <t>0957128424</t>
  </si>
  <si>
    <t>sammyspriiing@hotmail.com</t>
  </si>
  <si>
    <t>HS22033424</t>
  </si>
  <si>
    <t>bananacoin-bnnc.com</t>
  </si>
  <si>
    <t>From X9555 MR. SERMSAK S++</t>
  </si>
  <si>
    <t>Z48251397</t>
  </si>
  <si>
    <t>K. SAWANGJAI JANTHAKEEREE</t>
  </si>
  <si>
    <t>7% Renew Domain : bananacoin-bnnc.com 1 ปี 320+vat</t>
  </si>
  <si>
    <t>2545tw@gmail.com</t>
  </si>
  <si>
    <t>HS22033425</t>
  </si>
  <si>
    <t>xn--12c1bo9c4gd0ce.com (แว่นเด็ก.com) xn--12ca0daa0ab3i0d7gdf6fe.com (แว่นกันแดดเด็ก.com) xn--12ca0daac1ac6jpej7odh8ge.com (แว่นตากันแดดเด็ก.com)</t>
  </si>
  <si>
    <t>From X9773 MR. SARAPONG ++</t>
  </si>
  <si>
    <t>44064</t>
  </si>
  <si>
    <t>คุณ สรพงษ์ วังแก้ว</t>
  </si>
  <si>
    <t>1050/47 หมู่บ้านชวนชื่นจรัญ3 ซอยจรัญ3 แขวงท่าพระ เขตบางกอกใหญ่ กรุงเทพมหานคร 10600</t>
  </si>
  <si>
    <t>7% ต่ออายุโดเมน ระยะเวลา 1 ปี xn--12c1bo9c4gd0ce.com (แว่นเด็ก.com) xn--12ca0daa0ab3i0d7gdf6fe.com (แว่นกันแดดเด็ก.com) xn--12ca0daac1ac6jpej7odh8ge.com (แว่นตากันแดดเด็ก.com) : 480*3 = 1440+vat</t>
  </si>
  <si>
    <t>fahzzz@hotmail.com</t>
  </si>
  <si>
    <t>From X4074 MS. Arisa Sin++</t>
  </si>
  <si>
    <t>ค่าธรรมเนียม = HS22032798</t>
  </si>
  <si>
    <t>HS22033426</t>
  </si>
  <si>
    <t>jhairserumofficialthailand.com , jonnyofficialthailand.com</t>
  </si>
  <si>
    <t>From SCB X0841 นาย ธนทรัพย์ ++</t>
  </si>
  <si>
    <t>Z24485616</t>
  </si>
  <si>
    <t>K. Thanasub Phisitsin</t>
  </si>
  <si>
    <t>7% ต่ออายุโดเมน jhairserumofficialthailand.com , jonnyofficialthailand.com 1ปี = 320+320=640 + VAT</t>
  </si>
  <si>
    <t>teeteasub@gmail.com</t>
  </si>
  <si>
    <t>HS22033427</t>
  </si>
  <si>
    <t>watphaschool.ac.th</t>
  </si>
  <si>
    <t>From KTB X8906 MRS.THUNCHANO++</t>
  </si>
  <si>
    <t>H7432</t>
  </si>
  <si>
    <t>K. Thanchanok Srinan</t>
  </si>
  <si>
    <t>7% เปิดบริการ Web Host Plan S 1ปี 1800 - ส่วนลด50% = 900 + จดโดเมน watphaschool.ac.th 1ปี 640 + VAT</t>
  </si>
  <si>
    <t xml:space="preserve">
thanchanok srinan</t>
  </si>
  <si>
    <t>0873971172</t>
  </si>
  <si>
    <t>nunah0108@gmail.com</t>
  </si>
  <si>
    <t>HS22033428</t>
  </si>
  <si>
    <t>freshyfragrant.biz</t>
  </si>
  <si>
    <t xml:space="preserve">Z62279979   </t>
  </si>
  <si>
    <t>เปิดแพ็คเกจ Shopup Easy 1 ปี  1,000 บาท + ค่าออกแบบ 2,000 บาท (ส่วนลด 500 บาทจาก 2,500 บาท) +จดโดเมน freshyfragrant.biz 1 ปี 100 บาท (ลด 450 จาก 550 บาท/ปี) + vat7%</t>
  </si>
  <si>
    <t>HS22033429</t>
  </si>
  <si>
    <t>goodspeedcomputer.com</t>
  </si>
  <si>
    <t>From X0049 GOOD SPEED CO++</t>
  </si>
  <si>
    <t>Z96851610</t>
  </si>
  <si>
    <t>คุณ กิติยา รัชชุศิริ</t>
  </si>
  <si>
    <t>312/1 อาคารคอมพิวเตอร์ พลาซ่า ชนัA 1 ห้อง A04-06 ถนนมณีนพรัตน ตำบลศรีภูมิ อำเภอเมือง จังหวัดเชียงใหม่ 50200</t>
  </si>
  <si>
    <t>7% Renew WH-M + Domain : goodspeedcomputer.com 1 ปี 3800+320 +vat</t>
  </si>
  <si>
    <t>zeroprc@gmail.com</t>
  </si>
  <si>
    <t>HS22033430 รอ</t>
  </si>
  <si>
    <t>flamingoumbrella.com</t>
  </si>
  <si>
    <t>BBL 0001 Cheque No. 11064907</t>
  </si>
  <si>
    <t>Z91273077</t>
  </si>
  <si>
    <t>ห้างหุ้นส่วนจำกัด ลีลาพงศ์</t>
  </si>
  <si>
    <t>0103521001210</t>
  </si>
  <si>
    <t>192/1 ซอยท่าดินแดง 18 (พระพิศาล) ถนนท่าดินแดง แขวงคลองสาน เขตคลองสาน กรุงเทพมหานคร 10600</t>
  </si>
  <si>
    <t xml:space="preserve">3% เปิดบริการ Private Hosting P2 Window2019 50 GB = 20400 + Auto Backup 1 ปี = 1200 - ส่วนลดจากส่วนต่างของ server เดิม : -10000 (HS21061030) +vat </t>
  </si>
  <si>
    <t>อ้างอิง ส่วนลดจากส่วนต่างของ server เดิม : -10000 (HS21061030)</t>
  </si>
  <si>
    <t>Kan-Anek Tuangtaweesub</t>
  </si>
  <si>
    <t>0814509083</t>
  </si>
  <si>
    <t>ake@flamingoumbrella.com</t>
  </si>
  <si>
    <t>HS22033431</t>
  </si>
  <si>
    <t>psis.me</t>
  </si>
  <si>
    <t>From KTB X7751 SARAYUT TAKKR++</t>
  </si>
  <si>
    <t>H7431</t>
  </si>
  <si>
    <t>ห้างหุ้นส่วนจำกัด เอส.ที.โปร เซอร์วิส</t>
  </si>
  <si>
    <t>0303564008184</t>
  </si>
  <si>
    <t>158 หมู่ที่ 4 ตำบลหนองยาง อำเภอเฉลิมพระเกียรติ จังหวัดนครราชสีมา 30230</t>
  </si>
  <si>
    <t>7% ต่ออายุ Alpha SSL : www.psis.me 1ปี 1200 + VAT</t>
  </si>
  <si>
    <t>phalikid.it@gmail.com</t>
  </si>
  <si>
    <t>HS22033432</t>
  </si>
  <si>
    <t>elitehomes.co.th</t>
  </si>
  <si>
    <t>From X4292 THE ELITE HOM++</t>
  </si>
  <si>
    <t>Z96909348</t>
  </si>
  <si>
    <t>บริษัท เดอะ อีลีท โฮมส์ (ไทยแลนด์) จำกัด</t>
  </si>
  <si>
    <t>0105564043200</t>
  </si>
  <si>
    <t>98 อาคารสาทรสแควร์ ออฟฟิศ ทาวเวอร์ ชั้นที่ 37 ห้องเลขที่ เอส-05 ถนนสาทร แขวงสีลม เขตบางรัก กรุงเทพมหานคร 10150</t>
  </si>
  <si>
    <t>7% ต่ออายุโดเมน : elitehomes.co.th= 4 ปี 3200+vat</t>
  </si>
  <si>
    <t>4 Years</t>
  </si>
  <si>
    <t xml:space="preserve">
เสาวลักษณ์ อนุตรสุธี</t>
  </si>
  <si>
    <t>0986416954</t>
  </si>
  <si>
    <t>contact@elitehomes.co.th</t>
  </si>
  <si>
    <t>HS22033433</t>
  </si>
  <si>
    <t>พ่อค้าแม่ค้า.com</t>
  </si>
  <si>
    <t>From X3272 MR. JANPHA TH++</t>
  </si>
  <si>
    <t>Z78757090</t>
  </si>
  <si>
    <t>K. Janpha Thadphoothon</t>
  </si>
  <si>
    <t>7%เปิดบริการ Web Host Plan S = 1800-900=900 และจดโดเมน พ่อค้าแม่ค้า.com 1 ปี = 310 + vat</t>
  </si>
  <si>
    <t>janphadpu@gmail.com</t>
  </si>
  <si>
    <t>HS22033434</t>
  </si>
  <si>
    <t>thanesgroup.com</t>
  </si>
  <si>
    <t>SCB 0053 Cheque No. 00463182</t>
  </si>
  <si>
    <t>Z42375185</t>
  </si>
  <si>
    <t>บริษัท ธเนศพัฒนา จำกัด</t>
  </si>
  <si>
    <t>0105533048731</t>
  </si>
  <si>
    <t>61/34 ซอยอมรพันธ์ 4(วิภาวดี 42) ถนนวิภาวดีรังสิต แขวงลาดยาว เขตจตุจักร กรุงเทพมหานคร 10900</t>
  </si>
  <si>
    <t>3% ต่ออายุ Organization SSL : .www.thanesgroup.com ระยะเวลา 1 ปี 12300 + VAT</t>
  </si>
  <si>
    <t>Sarunyou Boonchom</t>
  </si>
  <si>
    <t>02-7914500-521
0868905539</t>
  </si>
  <si>
    <t>thanesgroups@gmail.com</t>
  </si>
  <si>
    <t>RE2203105</t>
  </si>
  <si>
    <t>From X7546 MS. NITCHAWEE++</t>
  </si>
  <si>
    <t>IN2110152, IN2111147</t>
  </si>
  <si>
    <t>EP003-1</t>
  </si>
  <si>
    <t>บจก.​ โกลบอลแวลู​  จำกัด</t>
  </si>
  <si>
    <t>0575554000636</t>
  </si>
  <si>
    <t>เลขที่  491/5 หมู่ 3 ถ.หิรัญนคร ต.แม่จัน อ.แม่จัน จ.เชียงราย 57110</t>
  </si>
  <si>
    <t>ค่าบริการเดือน ตุลาคม - พฤศจิกายน 2564</t>
  </si>
  <si>
    <t>2 Month</t>
  </si>
  <si>
    <t>บจก.โกลบอลแวลู</t>
  </si>
  <si>
    <t>224/296 หมู่ 3 ต.สันผักหวาน อ.หางดง จ.เชียงใหม่ 50230</t>
  </si>
  <si>
    <t>HS22033435</t>
  </si>
  <si>
    <t>laserfancy.com</t>
  </si>
  <si>
    <t>From GSB X4149 นาย เชี่ยวชาญ++</t>
  </si>
  <si>
    <t>Z56728941</t>
  </si>
  <si>
    <t>คุณ เชี่ยวชาญ แว่นจันทร์</t>
  </si>
  <si>
    <t>7% ต่ออายุโดเมน laserfancy.com+thailasercut.com+เค้กโฟม.com+cakefoamdiy.com ระยะเวลา 1ปี = 320*4=1280 + vat</t>
  </si>
  <si>
    <t>binbingun@hotmail.com</t>
  </si>
  <si>
    <t>HS22033568</t>
  </si>
  <si>
    <t>จัดอันดับ.net</t>
  </si>
  <si>
    <r>
      <rPr>
        <sz val="10"/>
        <rFont val="Arial"/>
        <family val="2"/>
      </rPr>
      <t xml:space="preserve">7% จดโดเมน </t>
    </r>
    <r>
      <rPr>
        <u/>
        <sz val="10"/>
        <color rgb="FF1155CC"/>
        <rFont val="Arial"/>
        <family val="2"/>
      </rPr>
      <t>xn--82cyatg5i0acc.net</t>
    </r>
    <r>
      <rPr>
        <sz val="10"/>
        <rFont val="Arial"/>
        <family val="2"/>
      </rPr>
      <t xml:space="preserve"> 1 ปี 360+ vat</t>
    </r>
  </si>
  <si>
    <t>HS22033569</t>
  </si>
  <si>
    <t>thanapiriya.co.th</t>
  </si>
  <si>
    <t>From SMART TTB X2614</t>
  </si>
  <si>
    <t>Z51731068</t>
  </si>
  <si>
    <t>บริษัท ธนพิริยะ จำกัด (มหาชน)</t>
  </si>
  <si>
    <t>0107558000172</t>
  </si>
  <si>
    <t>329 หมู่ที่ 8 ตำบลบ้านดู่ อำเภอเมืองเชียงราย จังหวัดเชียงราย 57100</t>
  </si>
  <si>
    <t>3% ค่าบริการ ปรับแพลน Email hosting E7 เป็น E8 ถึง 25/01/2023 ยอด 4,201 + Vat</t>
  </si>
  <si>
    <t>THANAPIRIYA ITCOM</t>
  </si>
  <si>
    <t>053-756484</t>
  </si>
  <si>
    <t>thanapiriya.itcom@gmail.com</t>
  </si>
  <si>
    <t>HS22033570</t>
  </si>
  <si>
    <t>thai2night.com</t>
  </si>
  <si>
    <t>From X1827 MR. APOCHAT K++</t>
  </si>
  <si>
    <t>Z47741688</t>
  </si>
  <si>
    <t>คุณ อภิชาติ เกาะดี</t>
  </si>
  <si>
    <r>
      <rPr>
        <sz val="10"/>
        <rFont val="Arial"/>
        <family val="2"/>
      </rPr>
      <t xml:space="preserve">7% ต่ออายุ ค่าบริการ License Plesk 10 Domain : </t>
    </r>
    <r>
      <rPr>
        <u/>
        <sz val="10"/>
        <color rgb="FF1155CC"/>
        <rFont val="Arial"/>
        <family val="2"/>
      </rPr>
      <t>thai2night.com</t>
    </r>
    <r>
      <rPr>
        <sz val="10"/>
        <rFont val="Arial"/>
        <family val="2"/>
      </rPr>
      <t xml:space="preserve"> = 300*12=3600 + vat</t>
    </r>
  </si>
  <si>
    <t>12 Months</t>
  </si>
  <si>
    <t>gangzaza@gmail.com</t>
  </si>
  <si>
    <t>HS22033571</t>
  </si>
  <si>
    <t>t_eng_@hotmail.com</t>
  </si>
  <si>
    <t>From BBL X9007 MR SUMRIT PRA++</t>
  </si>
  <si>
    <t>Z69343337</t>
  </si>
  <si>
    <t>คุณ สัมฤทธิ์ ประทุมจิตร</t>
  </si>
  <si>
    <t>101/299 หมู่ 1 หมู่บ้านพฤกษ์ลดา-สุวรรณภูมิ ซอยลาดกระบัง54 ตำบลศีรษะจรเข้น้อย อำเภอบางเสาธง จังหวัดสมุทรปราการ 10540</t>
  </si>
  <si>
    <t xml:space="preserve">7% เติมเงินเข้าระบบสมาชิกเพื่อใช้ Cloud Z.com User : t_eng_@hotmail.com 1 ครั้ง 10281 บาท + vat </t>
  </si>
  <si>
    <t>HS22033572</t>
  </si>
  <si>
    <t>tpnmarine.com</t>
  </si>
  <si>
    <t>From X6998 MRS. CHONTHIC++</t>
  </si>
  <si>
    <t>บริษัท ทีพีเอ็น มารีน จำกัด</t>
  </si>
  <si>
    <t>0105559032416</t>
  </si>
  <si>
    <t>789/30 หมู่บ้าน โคเต้เมซอง ถนนนนทรี แขวงช่องนนทรี เขตยานนาวา กรุงเทพมหานคร 10120</t>
  </si>
  <si>
    <t>7% ต่ออายุโดเมน tpnmarine.com ระยะเวลา 1ปี = 480 // vat</t>
  </si>
  <si>
    <t>nareeya_s@tpnmarine.com</t>
  </si>
  <si>
    <t>HS22033573</t>
  </si>
  <si>
    <t>tsgp.co.th</t>
  </si>
  <si>
    <t>Sam Khok Pathum Thani Branch</t>
  </si>
  <si>
    <t>Ref Code K0686028</t>
  </si>
  <si>
    <t>Z29892904</t>
  </si>
  <si>
    <t>บริษัท ไทยสเปเชี่ยลแก๊ส จำกัด</t>
  </si>
  <si>
    <t>0135538001988</t>
  </si>
  <si>
    <t>100/38 หมู่ที่ 1 ตำบลสามโคก อำเภอสามโคก จังหวัดปทุมธานี 12160</t>
  </si>
  <si>
    <t>7% จดโดเมน tsgp.co.th 1ปี 640 + VAT</t>
  </si>
  <si>
    <t>ict@tsgco.co.th</t>
  </si>
  <si>
    <t>HS22033574</t>
  </si>
  <si>
    <t>khuanjong.ac.th</t>
  </si>
  <si>
    <t>From KTB X0908 MISSTIRUNRAT ++</t>
  </si>
  <si>
    <t>Z70506890</t>
  </si>
  <si>
    <t>โรงเรียนบ้านควนจง</t>
  </si>
  <si>
    <t>บ้านควนจง หมู่ที่ 4 ตำบลนาหม่อม อำเภอนาหม่อม จังหวัดสงขลา 90310</t>
  </si>
  <si>
    <t xml:space="preserve">7% เปิดบริการ Wordpress Pro s = 1800-30%=1260 + khuanjong.ac.th ระยะเวลา 1 ปี = 640+ Vat </t>
  </si>
  <si>
    <t>intasaro184@gmail.com</t>
  </si>
  <si>
    <t>HS22033575</t>
  </si>
  <si>
    <t>bangkokreit.com</t>
  </si>
  <si>
    <t>From SCB X9952 บริษัท เอ็ม 3++</t>
  </si>
  <si>
    <t>Z64418893</t>
  </si>
  <si>
    <t>บริษัท เอ็ม 365 (ประเทศไทย) จำกัด</t>
  </si>
  <si>
    <t>0105563034665</t>
  </si>
  <si>
    <t>1 อาคารเอ็มไพร์ ทาวเวอร์ ชั้นที่ 47 ถนนสาทรใต้ แขวงยานนาวา เขตสาทร กรุงเทพมหานคร 10120</t>
  </si>
  <si>
    <t>7% จดโดเมน bangkokreit.com ระยะเวลา 2ปี (ปีแรก 150บาท ปีถัดไป 320บาท) = 470บาท // vat</t>
  </si>
  <si>
    <t>nopchai@gmail.com</t>
  </si>
  <si>
    <t>HS22033576</t>
  </si>
  <si>
    <t>bgithailand.com</t>
  </si>
  <si>
    <t>From TTB X9803 MR THANAKORN ++</t>
  </si>
  <si>
    <t>Z50037133</t>
  </si>
  <si>
    <t>K. Thanakorn Aphichotekultana</t>
  </si>
  <si>
    <t>41/81 Moo 6, Bangtalat, Pakkret, Nonthaburi 11120</t>
  </si>
  <si>
    <t>7% ต่ออายุโดเมน bgithailand.com ระยะเวลา 1ปี = 320 // vat</t>
  </si>
  <si>
    <t>moref2465@gmail.com</t>
  </si>
  <si>
    <t>HS22033577</t>
  </si>
  <si>
    <t>หมู่บ้านสีฟ้า.com</t>
  </si>
  <si>
    <t>From TTB X1258 MR THANIWAT K++</t>
  </si>
  <si>
    <t>Z66313364</t>
  </si>
  <si>
    <t>คุณ ธนิวรรธณ์ คำกรุนันทกานต์</t>
  </si>
  <si>
    <t xml:space="preserve">697/87 ข-ค ถนนสุรชัย ตำบลมะขามหย่ง อำเภอเมือง จังหวัดชลบุรี 20000 </t>
  </si>
  <si>
    <t>7% จดโดเมน หมู่บ้านสีฟ้า.com 1ปี = 310+vat</t>
  </si>
  <si>
    <t>nuiwoon038@gmail.com</t>
  </si>
  <si>
    <t>HS22033578</t>
  </si>
  <si>
    <t>onepagestyle.com</t>
  </si>
  <si>
    <t>From TTB X2009 MR KAISORN RA++</t>
  </si>
  <si>
    <t>Z82477517</t>
  </si>
  <si>
    <t>Baddevil</t>
  </si>
  <si>
    <t>7% Renew Domain : onepagestyle.com 1 ปี 320 +Vat</t>
  </si>
  <si>
    <t>baddevil@live.com</t>
  </si>
  <si>
    <t>HS22033579</t>
  </si>
  <si>
    <t>northern-oa.com</t>
  </si>
  <si>
    <t>From X9242 MR. AEKAPON K++</t>
  </si>
  <si>
    <t>H360</t>
  </si>
  <si>
    <t>คุณ เอกพล คำแสน</t>
  </si>
  <si>
    <t>239/125 กาญกนกวิลล12 หมู่ 3 ตำบลสันโป่ง อำเภอแม่ริม จังหวัดเชียงใหม่ 50180</t>
  </si>
  <si>
    <t>7% ต่ออายุโดเมน northern-oa.com(ND) 1ปี 480 + VAT</t>
  </si>
  <si>
    <t>aekapon.k@gmail.com</t>
  </si>
  <si>
    <t>HS22033580</t>
  </si>
  <si>
    <t>salesdd.com</t>
  </si>
  <si>
    <t>From BBL X8257 KORNSIN RUNGT++</t>
  </si>
  <si>
    <t>Z54801230</t>
  </si>
  <si>
    <t>บริษัท อัญญา โฮเทล จำกัด</t>
  </si>
  <si>
    <t>0105558000162</t>
  </si>
  <si>
    <t>72 ซอยสุขุมวิท 3 (นานาเหนือ) แขวงคลองเตยเหนือ เขตวัฒนา กรุงเทพมหานคร 10110</t>
  </si>
  <si>
    <t>7% ต่ออายุโดเมน salesdd.com 1ปี = 320+vat</t>
  </si>
  <si>
    <t>maewdd@hotmail.com</t>
  </si>
  <si>
    <t>HS22033581</t>
  </si>
  <si>
    <t>7% เปิดบริการ Web Host Plan S 1ปี 1800 - ส่วนลด10% = 1620 + VAT</t>
  </si>
  <si>
    <t>HS22033582</t>
  </si>
  <si>
    <t>nyeestate.co.th</t>
  </si>
  <si>
    <t>7% ต่ออายุ Web hosting plan s : nyeestate.co.th ระยะเวลา 1 ปี 1,800 + Vat</t>
  </si>
  <si>
    <t>HS22030753 เงินเพิ่ม</t>
  </si>
  <si>
    <t>From BBL X7717 MISS MUKTAPA ++</t>
  </si>
  <si>
    <t>HS22033583</t>
  </si>
  <si>
    <t>pgygoldprice.com</t>
  </si>
  <si>
    <t>7% จดโดเมน pgygoldprice.com 1ปี 310 + VAT</t>
  </si>
  <si>
    <t>HS22033584</t>
  </si>
  <si>
    <t>khomson_com101@hotmail.com</t>
  </si>
  <si>
    <t>From X6346 MR. JAKAWUT P++</t>
  </si>
  <si>
    <t>Z96441273</t>
  </si>
  <si>
    <t>K. Khomson Silapaksa</t>
  </si>
  <si>
    <t>7% เติมเงินเข้าระบบ z.com user : khomson_com101@hotmail.com 1 ครั้ง 900 บาท + vat</t>
  </si>
  <si>
    <t>dldolehb.com/th/</t>
  </si>
  <si>
    <t>From KTB X4424 MR.DEN IAMSAA++</t>
  </si>
  <si>
    <t>IN2203116</t>
  </si>
  <si>
    <t>rank999</t>
  </si>
  <si>
    <t>Duo Le Trade(Hubei) Co.Ltd</t>
  </si>
  <si>
    <t>Room 305, Building B, Comprehensive Security Building, Yichang Comprehensive Bonded Zone,
No. 488 Xiazhou Avenue, Yichang Free Trade Zone,Hubei,China</t>
  </si>
  <si>
    <t>ค่าบริการทำอันดับในGoogle.co.th TOP 10  ยอด 100 % เมื่อเริ่มดำเนินการ  kw :1.steel and fittings</t>
  </si>
  <si>
    <t xml:space="preserve">K. Wang Haiyang </t>
  </si>
  <si>
    <t>080-624-2349</t>
  </si>
  <si>
    <t xml:space="preserve">dl@dldolehb.com  </t>
  </si>
  <si>
    <t>HS22033586</t>
  </si>
  <si>
    <t>choythaprachan.com</t>
  </si>
  <si>
    <t>From BBL X3171 THANABODEE TA++</t>
  </si>
  <si>
    <t>Z46157679</t>
  </si>
  <si>
    <t>คุณ ธนบดี ตั้งธนาเจริญวงศ์</t>
  </si>
  <si>
    <t>169 ซอยพระราม 2-47 ถ.พระราม 2 แขวงท่าข้าม เขตบางขุนเทียน กรุงเทพมหานคร 10150</t>
  </si>
  <si>
    <t xml:space="preserve">7% ต่ออายุ Web Hosting Plan S 1 ปี 2000 บาท + vat </t>
  </si>
  <si>
    <t xml:space="preserve">fifthheart@gmail.com   </t>
  </si>
  <si>
    <t>HS22033587</t>
  </si>
  <si>
    <t>smile-siam.com</t>
  </si>
  <si>
    <t>From X9134 SMILE SIAM PR++</t>
  </si>
  <si>
    <t>Z78680811</t>
  </si>
  <si>
    <t>บริษัท สไมล์ สยาม พริ้นติ้ง เซอร์วิส จำกัด</t>
  </si>
  <si>
    <t>0105544040167</t>
  </si>
  <si>
    <t>55-55/1 แขวงออเงิน เขตสายไหม กรุงเทพมหานคร 10220</t>
  </si>
  <si>
    <t>7% ค่าบริการ GlobalSign Alpha SSL Standard for : www.smile-siam.com ระยะเวลา 1 ปี 1,200 + Vat</t>
  </si>
  <si>
    <t xml:space="preserve">
kittiya apiwong</t>
  </si>
  <si>
    <t>021531613
0825395353</t>
  </si>
  <si>
    <t>pr.smilesiam@gmail.com</t>
  </si>
  <si>
    <t>HS22033588</t>
  </si>
  <si>
    <t>thakrayang.com</t>
  </si>
  <si>
    <t>From BBL X8790 BANG-ON KUEKA++</t>
  </si>
  <si>
    <t>Z15678803</t>
  </si>
  <si>
    <t>คุณ ชามา เกื้อกระโทก</t>
  </si>
  <si>
    <t>168 หมู่ 1 ตำบลทะเลชุบศร อำเภอเมืองลพบุรี จังหวัดลพบุรี 15000</t>
  </si>
  <si>
    <t>7% ต่ออายุ Web Hosting Plan M 3 ปี = 3800*3=11400-20%=9120 บาท + ต่ออายุโดเมน thakrayang.com 3 ปี = 320*3=960 บาท + vat</t>
  </si>
  <si>
    <t>skuakrat@hotmail.com</t>
  </si>
  <si>
    <t>HS22033589</t>
  </si>
  <si>
    <t>blackphoenix.digital</t>
  </si>
  <si>
    <t>From X2327 MR. SARAWUT W++</t>
  </si>
  <si>
    <t>Z24690858</t>
  </si>
  <si>
    <t>บริษัท แบล็ค ฟินิกซ์ จำกัด</t>
  </si>
  <si>
    <t>0125563005819</t>
  </si>
  <si>
    <t>20/262-264 หมู่ที่ 9 ถนนประชาชื่น ตำบลบางตลาด อำเภอปากเกร็ด จ.นนทบุรี 11120</t>
  </si>
  <si>
    <t>7% จดโดเมน blackphoenix.digital1ปี 150 + VAT</t>
  </si>
  <si>
    <t>black20phoenix22@gmail.com</t>
  </si>
  <si>
    <t>HS22033590</t>
  </si>
  <si>
    <t>nammanmuayofficial.com</t>
  </si>
  <si>
    <t>From X7539 MS. PRETRADA ++</t>
  </si>
  <si>
    <t>Z53080058</t>
  </si>
  <si>
    <t>บริษัท เทวกรรมโอสถ จำกัด</t>
  </si>
  <si>
    <t>0105489000065</t>
  </si>
  <si>
    <t>12/571 หมู่ที่ 15 ซอยศรหิรัญ ถนนบางนา-ตราด ตำบลบางแก้ว อำเภอบางพลี จังหวัดสมุทรปราการ 10540</t>
  </si>
  <si>
    <t>3% ค่าบริการย้ายข้อมูลเว็บ nammanmuayofficial.com เข้าไปยัง Private Host 1 ครั้ง 1000 + VAT</t>
  </si>
  <si>
    <t>วรวัชร ลีลาคุณากร</t>
  </si>
  <si>
    <t>0896828356</t>
  </si>
  <si>
    <t>marketing@devakamosoth.com</t>
  </si>
  <si>
    <t>HS22033591</t>
  </si>
  <si>
    <t>prapon@lansingbs.com</t>
  </si>
  <si>
    <t>From X9022 MR. MANATHEP ++</t>
  </si>
  <si>
    <t>Z10944750</t>
  </si>
  <si>
    <t>บริษัท แลนซิ่ง บิสสิเนส ซิสเต็มส์ จำกัด (สาขา 00001)</t>
  </si>
  <si>
    <t>0105553066670</t>
  </si>
  <si>
    <t>เลขที่ 2 ซอย นาคนิวาส 48 แยก 13 ถนน นาคนิวาส แขวง ลาดพร้าว เขต ลาดพร้าว จังหวัด กรุงเทพมหานคร 10230</t>
  </si>
  <si>
    <t>7% ค่าบริการเติมเงินเข้า User prapon@lansingbs.com สำหรับ Cloud Plan C2 IP : 150.95.91.91 จำนวน 1 ครั้ง ค่าบริการ 3000 บาท = 2885 + vat</t>
  </si>
  <si>
    <t>ราคาตามใบแจ้งหนี้</t>
  </si>
  <si>
    <t>HS22033592</t>
  </si>
  <si>
    <t>เคมี.net , น้ำมันหอมระเหย.net , กรุงเทพบรรจุภัณฑ์.com , สารให้ความหวาน.com</t>
  </si>
  <si>
    <t>From X9697 KRUNGTHEPCHEM++</t>
  </si>
  <si>
    <t>Z80872294</t>
  </si>
  <si>
    <t>บริษัท กรุงเทพเคมี จำกัด</t>
  </si>
  <si>
    <t>0105560067651</t>
  </si>
  <si>
    <t>73 ถนนอยู่เย็น แขวงลาดพร้าว เขตลาดพร้าว กรุงเทพมหานคร 10230</t>
  </si>
  <si>
    <t>3% ต่ออายุโดเมน สารให้ความหวาน.com 1 ปี 320 บาท + ต่ออายุโดเมน กรุงเทพบรรจุภัณฑ์.com 1 ปี 320 บาท + ต่ออายุโดเมน น้ำมันหอมระเหย.net 1 ปี 370 บาท + ต่ออายุโดเมน เคมี.net 1 ปี 370 บาท // 320+320+370+370=1380 + vat</t>
  </si>
  <si>
    <t xml:space="preserve">
suwaroj ratchatacharoensak</t>
  </si>
  <si>
    <t>02-034-1515
0951196262</t>
  </si>
  <si>
    <t>posuwaroj@gmail.com</t>
  </si>
  <si>
    <t>HS22033593</t>
  </si>
  <si>
    <t>containerchiangmai.com</t>
  </si>
  <si>
    <t>From X9775 KNOCKDOWN MOD++</t>
  </si>
  <si>
    <t>Z20020592</t>
  </si>
  <si>
    <t>บริษัท บ็อกซ์ แฟคทอรี่ จำกัด</t>
  </si>
  <si>
    <t>0505561011699</t>
  </si>
  <si>
    <t>35/8 หมู่ที่ 6 ตำบลสันกลาง อำเภอสันกำแพง จังหวัดเชียงใหม่ 50130</t>
  </si>
  <si>
    <t>7% ต่ออายุบริการ Web hosting Plan M : containerchiangmai.com ระยะเวลา 1 ปี 3800 + Vat</t>
  </si>
  <si>
    <t>cnx.boxfactory@gmail.com</t>
  </si>
  <si>
    <t>travel.garfair.com</t>
  </si>
  <si>
    <t>From X3206 MR. NATCHAPON++</t>
  </si>
  <si>
    <t>IN2203118</t>
  </si>
  <si>
    <t>rank1243</t>
  </si>
  <si>
    <t xml:space="preserve">คุณณัชพงศ์ </t>
  </si>
  <si>
    <t xml:space="preserve">เลขที่ 8/71 ประดิพัทธ์15 เเขวงสามเสนใน เขตพญาไท กรุงเทพมหานคร 10400 </t>
  </si>
  <si>
    <t>ค่าบริการทำอันดับในGoogle.co.th TOP 10  ยอด 100 % เมื่อเริ่มดำเนินการ  kw :1.ที่เที่ยวเชียงใหม่ ธรรมชาติ</t>
  </si>
  <si>
    <t xml:space="preserve">097-230-0923 </t>
  </si>
  <si>
    <t xml:space="preserve">support@garfair.com </t>
  </si>
  <si>
    <t>HS22033595</t>
  </si>
  <si>
    <t>handyware.co.th</t>
  </si>
  <si>
    <t>From SCB X3558 บริษัท แฮนดี้++</t>
  </si>
  <si>
    <t>Z28972846</t>
  </si>
  <si>
    <t xml:space="preserve">บริษัท แฮนดี้แวร์ เอสจี (ประเทศไทย) จำกัด </t>
  </si>
  <si>
    <t>0105562039311</t>
  </si>
  <si>
    <t>เลขที่ 18/151 ซอย บางกระดี่ 34 แขวง แสมดำ เขต บางขุนเทียน จังหวัด กรุงเทพมหานคร 10150</t>
  </si>
  <si>
    <t>7% (ปรับแพลนจาก EmailE2 เป็น EmailE3) Email3-3GB : handyware.co.th : 704+vat</t>
  </si>
  <si>
    <t>santi@handyware.co.th</t>
  </si>
  <si>
    <t>HS22033596</t>
  </si>
  <si>
    <t>krschool.ac.th</t>
  </si>
  <si>
    <t>From KTB X2733 CHATCHAWAL SR++</t>
  </si>
  <si>
    <t>Z97790516</t>
  </si>
  <si>
    <t>โรงเรียนชุมชนวัดคลองรีมิตรภาพที่ 220</t>
  </si>
  <si>
    <t>หมู่ที่ 4 ตำบลคลองรี อำเภอสทิงพระ จังหวัดสงขลา 90190</t>
  </si>
  <si>
    <t>7% เปิดใหม่ Web Hosting Plan S 1 ปี = 1800-50%=900 บาท + จดโดเมน krschool.ac.th 1 ปี 640 บาท + vat</t>
  </si>
  <si>
    <t>khlongreeschool@gmail.com</t>
  </si>
  <si>
    <t>quantum-fin.com/</t>
  </si>
  <si>
    <t>From SCB X5365 บริษัท เมต้า ++</t>
  </si>
  <si>
    <t>IN2203121</t>
  </si>
  <si>
    <t>rank1244</t>
  </si>
  <si>
    <t>บริษัท เมต้า เอ เอ็น จี จำกัด (สำนักงานใหญ่)</t>
  </si>
  <si>
    <t>0105560079412</t>
  </si>
  <si>
    <t>เลขที่ 85 ซอยพหลโยธิน 54/1 แยก 4 (วัดเกาะ)
แขวงสายไหม เขตสายไหม กรุงเทพมหานคร 10220</t>
  </si>
  <si>
    <t xml:space="preserve">ค่าบริการทำอันดับในGoogle.co.th TOP 10  ยอด 100 % เมื่อเริ่มดำเนินการ  kw :1.โฉนดแลกเงิน 2.ขายฝาก 3.จำนอง </t>
  </si>
  <si>
    <t xml:space="preserve">คุณแอม    </t>
  </si>
  <si>
    <t>061-5596491</t>
  </si>
  <si>
    <t xml:space="preserve">watcharin.ang.con@gmail.com  </t>
  </si>
  <si>
    <t>เสื้อวิ่งมาราธอน.com</t>
  </si>
  <si>
    <t>From X5574 MR. NATTAPON ++</t>
  </si>
  <si>
    <t>IN2203119</t>
  </si>
  <si>
    <t>rank473</t>
  </si>
  <si>
    <t xml:space="preserve">คุณณัฐพล ศรีไพโรจน์  </t>
  </si>
  <si>
    <t>เลขที่ 101 ม.9 ต.สัตหีบ อ.สัตหีบ จ.ชลบุรี 20180</t>
  </si>
  <si>
    <t>ค่าบริการรักษาอันดับในGoogle.co.th TOP  10 ยอด 100 % รักษาเดือนที่ 1-3  kw :1.เสื้อวิ่งมาราธอน</t>
  </si>
  <si>
    <t xml:space="preserve">คุณณัฐพล ศรีไพโรจน์ </t>
  </si>
  <si>
    <t>085-355-4442</t>
  </si>
  <si>
    <t xml:space="preserve">vespa_989@hotmail.com    </t>
  </si>
  <si>
    <t>HS22033599</t>
  </si>
  <si>
    <t>อุดหนุนกัน.com</t>
  </si>
  <si>
    <t>From X5056 CITYVARIETY C++</t>
  </si>
  <si>
    <t>Z40170902</t>
  </si>
  <si>
    <t>บริษัท ซิตี้วาไรตี้ คอร์เปอเรชั่น จำกัด</t>
  </si>
  <si>
    <t>0905548000570</t>
  </si>
  <si>
    <t xml:space="preserve">24 ซอย4 หมู่บ้านทานตะวัน ตำบลคอหงส์ อำเภอหาดใหญ่ จังหวัดสงขลา 90110 </t>
  </si>
  <si>
    <t>7% ค่าบริการต่ออายุโดเมน อุดหนุนกัน.com ระยะเวลา 1 ปีค่ะ ค่าบริการ 320+vat</t>
  </si>
  <si>
    <t>hrcvhatyai@gmail.com</t>
  </si>
  <si>
    <t>HS22033600 -ขาด</t>
  </si>
  <si>
    <t>qsncc.com</t>
  </si>
  <si>
    <t>KBANK 0001 Cheque No. 50506183</t>
  </si>
  <si>
    <t>Z45523632</t>
  </si>
  <si>
    <t>บริษัท เอ็น. ซี. ซี. แมนเนจเม้นท์ แอนด์ ดิเวลลอปเม้นท์ จำกัด</t>
  </si>
  <si>
    <t>0105534007639</t>
  </si>
  <si>
    <t>90 อาคารซีดับเบิ้ลยู ทาวเวอร์ ชั้น 5 ถนนรัชดาภิเษก แขวงห้วยขวาง เขตห้วยขวาง กรุงเทพมหานคร 10310</t>
  </si>
  <si>
    <t>3% ค่าบริการ WebHosting Plan L = 15600-10%=14040 + IP : qsncc.com ระยะเวลา 2 ปี = 1200*2=2400+vat</t>
  </si>
  <si>
    <t>ชำระขาด 1248 บาท // ชำระแล้ว</t>
  </si>
  <si>
    <t>สุรีรักษ์ รัตนา</t>
  </si>
  <si>
    <t>02-229-3187</t>
  </si>
  <si>
    <t>itapplication@qsncc.com</t>
  </si>
  <si>
    <t>HS22033601</t>
  </si>
  <si>
    <t>ebizexpoasia.com oemexpo.biz</t>
  </si>
  <si>
    <t>KBANK 0001 Cheque No. 50506161</t>
  </si>
  <si>
    <t>H3707</t>
  </si>
  <si>
    <t>บริษัท เอ็น.ซี.ซี. เอ็กซิบิชั่น ออกาไนเซอร์ จำกัด</t>
  </si>
  <si>
    <t>0105537148063</t>
  </si>
  <si>
    <t>7% บริการ New Alpha SSL : www.oemexpo.biz ระยะเวลา 1 ปี และ ต่ออายุ Alpha SSL : www.ebizexpoasia.com ระยะเวลา 1 ปี หมดอายุวันที่ 14 มีนาคม 2565 : 1200+1200=2400+vat</t>
  </si>
  <si>
    <t>taniyainfratech.com</t>
  </si>
  <si>
    <t>From BBL X3419 THANIYASIRI P++</t>
  </si>
  <si>
    <t>IN2203117</t>
  </si>
  <si>
    <t>rank1242</t>
  </si>
  <si>
    <t>บริษัท ธนิยะอินฟราเทค จำกัด</t>
  </si>
  <si>
    <t>0105549058757</t>
  </si>
  <si>
    <t>965/234 ถนนรังสิต-นครนายก ตำบลประชาธิปัตย์ อำเภอธัญบุรี จ.ปทุมธานี 12130</t>
  </si>
  <si>
    <t xml:space="preserve">ค่าบริการทำอันดับในGoogle.co.th TOP 10  ยอด 100 % เมื่อเริ่มดำเนินการ  kw :1.Flow Meter 2.โฟลมิเตอร์ 3.เครื่องวัดการไหล 4.จุลินทรีย์บำบัดน้ำเสีย </t>
  </si>
  <si>
    <t xml:space="preserve">คุณน้ำผึ้ง     </t>
  </si>
  <si>
    <t>086-459-5788</t>
  </si>
  <si>
    <t>info@taniyainfratech.com,
thaniyasiri@gmail.com</t>
  </si>
  <si>
    <t>HS22033603</t>
  </si>
  <si>
    <t>sankieastern.com</t>
  </si>
  <si>
    <t>BBL 0469 Cheque No. 00407408</t>
  </si>
  <si>
    <t>Z73277703</t>
  </si>
  <si>
    <t>บริษัท ซันกิ อีสเทิร์น (ไทยแลนด์) จำกัด</t>
  </si>
  <si>
    <t>0145554002926</t>
  </si>
  <si>
    <t>113/4 นิคมอุตสาหกรรมนครหลวง หมู่ที่ 4 ตำบลบางพระครู อำเภอนครหลวง จังหวัดพระนครศรีอยุธยา 13260</t>
  </si>
  <si>
    <r>
      <rPr>
        <sz val="10"/>
        <rFont val="Arial"/>
        <family val="2"/>
      </rPr>
      <t xml:space="preserve">3% ค่าปรับ plan E2 to </t>
    </r>
    <r>
      <rPr>
        <u/>
        <sz val="10"/>
        <color rgb="FF1155CC"/>
        <rFont val="Arial"/>
        <family val="2"/>
      </rPr>
      <t>Email7-30GB :sankieastern.com</t>
    </r>
    <r>
      <rPr>
        <sz val="10"/>
        <rFont val="Arial"/>
        <family val="2"/>
      </rPr>
      <t xml:space="preserve"> = 6043 + vat</t>
    </r>
  </si>
  <si>
    <t>Warathep Duangdarw</t>
  </si>
  <si>
    <t>035364101-4
0818194060</t>
  </si>
  <si>
    <t>warathepd@sankieastern.com</t>
  </si>
  <si>
    <t>HS22033604</t>
  </si>
  <si>
    <t>xn--x3cfvl0ab4a0ef2k.com</t>
  </si>
  <si>
    <t>From KTB X7424 POOMPARK HIRA++</t>
  </si>
  <si>
    <t>H85</t>
  </si>
  <si>
    <t>คุณ ภูมิภาค หิรัญสาย</t>
  </si>
  <si>
    <t>เลขที่ 69/593 หมู่ 6 หมู่บ้านวราบดินทร์ ถนน ลำลูกกา ตำบล บึงคำพร้อย อำเภอ ลำลูกกา จังหวัด ปทุมธานี 12150</t>
  </si>
  <si>
    <t>7% ค่าบริการต่ออายุโดเมน xn--x3cfvl0ab4a0ef2k.com (เรือสําเภา.com) ระยะเวลา 1 ปี ค่าบริการต่ออายุ 480+vat</t>
  </si>
  <si>
    <t>peearms@hotmail.com</t>
  </si>
  <si>
    <t>HS22033081-1เงินเพิ่ม</t>
  </si>
  <si>
    <t>From X7566 MS. ATIDTAYA ++</t>
  </si>
  <si>
    <t>ชำระขาด = HS22033081</t>
  </si>
  <si>
    <t>HS22033605</t>
  </si>
  <si>
    <t>thaipay101.co.th+thaipay101.com</t>
  </si>
  <si>
    <t>From X1919 T.A.I. SOLUTI++</t>
  </si>
  <si>
    <t>Z97664811</t>
  </si>
  <si>
    <t>บริษัท ที.เอ.ไอ. โซลูชั่นเซอร์วิส จำกัด</t>
  </si>
  <si>
    <t>0105562133066</t>
  </si>
  <si>
    <t>132 ซอยพหลโยธิน 59 แขวงอนุสาวรีย์ เขตบางเขน กรุงเทพมหานคร 10220</t>
  </si>
  <si>
    <r>
      <rPr>
        <sz val="10"/>
        <rFont val="Arial"/>
        <family val="2"/>
      </rPr>
      <t xml:space="preserve">7%จดโดเมน </t>
    </r>
    <r>
      <rPr>
        <u/>
        <sz val="10"/>
        <color rgb="FF1155CC"/>
        <rFont val="Arial"/>
        <family val="2"/>
      </rPr>
      <t>thaipay101.co.th</t>
    </r>
    <r>
      <rPr>
        <sz val="10"/>
        <rFont val="Arial"/>
        <family val="2"/>
      </rPr>
      <t xml:space="preserve"> = 800*3=2400-20%=1920 = +thaipay101.com = 3 ปี = 150+320+320=790 +vat</t>
    </r>
  </si>
  <si>
    <t>กฤตภาส พวงมาลัย</t>
  </si>
  <si>
    <t>0968964291</t>
  </si>
  <si>
    <t>thaipaysmart101@gmail.com</t>
  </si>
  <si>
    <t>HS22033606</t>
  </si>
  <si>
    <t>handteam.online</t>
  </si>
  <si>
    <t>From SCB X6499 นางสาว ณัฐวรา++</t>
  </si>
  <si>
    <t>Z70594213</t>
  </si>
  <si>
    <t>บริษัท ลีน่า พี.แอล. เอ็นจิเนียริ่ง จำกัด</t>
  </si>
  <si>
    <t>0115533000801</t>
  </si>
  <si>
    <t>103/1 หมู่ที่ 6 ตำบลบางพลีใหญ่ อำเภอบางพลี จังหวัดสมุทรปราการ 10540</t>
  </si>
  <si>
    <t>3% ต่ออายุโดเมน handteam.online ระยะเวลา 1 ปี 1,000+Vat</t>
  </si>
  <si>
    <t xml:space="preserve">
พิทักษ์ เสียงหวาน</t>
  </si>
  <si>
    <t>0632439923</t>
  </si>
  <si>
    <t>pithak.sea@gmail.com</t>
  </si>
  <si>
    <t>HS22033607</t>
  </si>
  <si>
    <t>ttattour@hotmail.com</t>
  </si>
  <si>
    <t>From X1739 MR. SONWORAME++</t>
  </si>
  <si>
    <t>Z28155325</t>
  </si>
  <si>
    <t>คุณ สรณ์วรเมฆ แสงทอง</t>
  </si>
  <si>
    <t>7% ต่ออายุโดเมน 19 ชื่อ ระยะเวลา 1 ปีดังนี้ แท็กซี่บริการ.com = 320 บาท พัทยาแท็กซี่.com = 320 บาท แท็กซี่เชียงใหม่.com = 320 บาท เชียงใหม่แท็กซี่.com = 320 บาท ภูเก็ตแท็กซี่.com = 320 บาท แท็กซี่ภูเก็ต.com = 320 บาท บริษัททัวร์บริการ.com = 320 บาท บริษัทท่องเที่ยวบริการ.com = 320 บาท บริการรถตู้ให้เช่า.com = 320 บาท รถตู้ให้เช่าบริการ.com = 320 บาท รถตู้ให้เช่าราคาถูก.com = 320 บาท รถตู้บริการ.com = 320 บาท บริการให้เช่ารถตู้.com = 320 บาท รถตู้ให้เช่าพร้อมคนขับ.com = 320 บาท ให้เช่ารถขับเอง.com = 320 บาท บริการเช่ารถขับเอง.com = 320 บาท บริการรถเช่าขับเอง.com = 320 บาท เช่ารถขับเองราคาถูก.com = 320 บาท thailandlimousineservice.com = 320 บาท ยอดโอน 6080 บาท + vat</t>
  </si>
  <si>
    <t>HS22033608</t>
  </si>
  <si>
    <t>wppdsk1.ac.th</t>
  </si>
  <si>
    <t>From KTB X0659 MISSKANOKWAN ++</t>
  </si>
  <si>
    <t>Z45381544</t>
  </si>
  <si>
    <t>Watprompradit School</t>
  </si>
  <si>
    <t>7% เปิดบริการ WP-Pro-S = 1800-30%=1260 +จดโดเมน : wppdsk1.ac.th 1 ปี = 640 + vat</t>
  </si>
  <si>
    <t>ชำระขาด 133 บาท // ชำระแล้ว</t>
  </si>
  <si>
    <t>krupui_thai@hotmail.com</t>
  </si>
  <si>
    <t>HS22033608เงินเพิ่ม</t>
  </si>
  <si>
    <t>HS22033609</t>
  </si>
  <si>
    <t>shibahokkaidomilktea.com</t>
  </si>
  <si>
    <t>From SCB X2017 นางสาว เดือนฉ++</t>
  </si>
  <si>
    <t>Z88834328</t>
  </si>
  <si>
    <t xml:space="preserve">K. Tongrob Jantachot </t>
  </si>
  <si>
    <t>81/116 ซอยนวมินทร์86 หมู่บ้านเดอะแพลนท์ แขวงรามอินทรา เขตคันนายาว กรุงเทพมหานคร 10230</t>
  </si>
  <si>
    <t>7% ต่ออายุ Web hosting plan s + shibahokkaidomilktea.com ระยะเวลา 1 ปี 1,800+320 = 2,120 + Vat</t>
  </si>
  <si>
    <t>tongrobza@gmail.com</t>
  </si>
  <si>
    <t>HS22033717</t>
  </si>
  <si>
    <t>zettasoft.co.th,zettasoft.in.th,zettasoft.net,kireo.shop,welovecube.com,bestselectth.net,bestselectth.co</t>
  </si>
  <si>
    <t>2% ต่ออายุโดเมน zettasoft.co.th(800)+ zettasoft.in.th(400)+ zettasoft.net(370)+ kireo.shop(1000)+ welovecube.com(320)+ bestselectth.net(370)+ bestselectth.co(900) = 4,160+Vat</t>
  </si>
  <si>
    <t>HS22033718</t>
  </si>
  <si>
    <t>theingredients.net</t>
  </si>
  <si>
    <t>2% ค่าบริการเปิดบริการ Alpha SSL โดเมน theingredients.net ระยะเวลา 1 ปี ค่าบริการ 1200+vat</t>
  </si>
  <si>
    <t>HS22033719</t>
  </si>
  <si>
    <t>michael-ge.com</t>
  </si>
  <si>
    <t>From X7648 MR. APHISIT T++</t>
  </si>
  <si>
    <t>Z68896297</t>
  </si>
  <si>
    <t>คุณ อภิสิทธิ์ ใต้สว่าง</t>
  </si>
  <si>
    <t>7% จดโดเมน michael-ge.com 1 ปี = 310 + vat</t>
  </si>
  <si>
    <t>ชำระขาด 21.70 บาท // ชำระขาด // ชำระแล้ว</t>
  </si>
  <si>
    <t>HisoClub000@Hotmail.Com</t>
  </si>
  <si>
    <t>HS22033719เงินเพิ่ม</t>
  </si>
  <si>
    <t>HS22033720</t>
  </si>
  <si>
    <t>agavedelicious.com</t>
  </si>
  <si>
    <t>From BBL X1341 MRS CHULEEKOR++</t>
  </si>
  <si>
    <t>Z63217581</t>
  </si>
  <si>
    <t>บริษัท อากาเว่ จำกัด</t>
  </si>
  <si>
    <t>0105530001318</t>
  </si>
  <si>
    <t>61/127 ซอยทวีมิตร ถนนพระราม 9 แขวงห้วยขวาง เขตห้วยขวาง กรุงเทพมหานคร 10310</t>
  </si>
  <si>
    <t>7% จดโดเมน agavedelicious.com 2 ปี = 150+320=470 + vat</t>
  </si>
  <si>
    <t>dr1wellnessexpert@gmail.com</t>
  </si>
  <si>
    <t>HS22033721</t>
  </si>
  <si>
    <t>srichongkho.com</t>
  </si>
  <si>
    <t>From X4200 บจก. ศรีชง++ DIRECT CREDIT</t>
  </si>
  <si>
    <t>Z57326671</t>
  </si>
  <si>
    <t>บริษัท ศรีชงโค จำกัด</t>
  </si>
  <si>
    <t>0715553000436</t>
  </si>
  <si>
    <t>313 ถนนเจริญพัฒนา แขวงบางชัน เขตคลองสามวา กรุงเทพมหานคร 10510</t>
  </si>
  <si>
    <t>3% ค่าบริการต่ออายุ Email Hosting E7Pro-30GB : srichongkho.com ระยะเวลา 1 ปีค่ะ ค่าบริการ 15000+vat</t>
  </si>
  <si>
    <t>Nattapop Juntapa</t>
  </si>
  <si>
    <t>025406461
0657292621</t>
  </si>
  <si>
    <t>nattapop.j@srichongkho.com</t>
  </si>
  <si>
    <t>HS22033722</t>
  </si>
  <si>
    <t>tmchnetwork.com</t>
  </si>
  <si>
    <t>Ref Code K0749995</t>
  </si>
  <si>
    <t>Z98746832</t>
  </si>
  <si>
    <t>โครงการเครือข่ายสุขภาพมารดาและทารกเพื่อครอบครัวไทย สมเด็จพระบรมโอรสาธิราชฯ สยามมกุฎราชกุมาร</t>
  </si>
  <si>
    <t>ตึกอำนวยการชั้น 1 คณะแพทยศาสตร์ศิริราชพยาบาล เลขที่ 2 ถนนวังหลัง แขวงศิริราช เขตบางกอกน้อย กรุงเทพมหานคร 10700</t>
  </si>
  <si>
    <t>7% ค่าบริการต่ออายุแล้วย้ายโดเมน tmchnetwork.com ระยะเวลา 1 ปีคะ  = 288+vat</t>
  </si>
  <si>
    <t>tmchn.adm@gmail.com</t>
  </si>
  <si>
    <t>HS22033723</t>
  </si>
  <si>
    <t>watpangkok.ac.th</t>
  </si>
  <si>
    <t>From KTB X4519 JIRAPORN RATT++</t>
  </si>
  <si>
    <t>Z64207676</t>
  </si>
  <si>
    <t>โรงเรียนวัดพังกก</t>
  </si>
  <si>
    <t>หมู่ที่ 1 ตำบลสนามชัย อำเภอสทิงพระ จังหวัดสงขลา 90190</t>
  </si>
  <si>
    <t>7% เปิดใหม่ Wordpress Pro Plan S 1 ปี = 1800-30%=1260 บาท + จดโดเมน watpangkok.ac.th 1 ปี = 640 บาท + vat</t>
  </si>
  <si>
    <t>watpangkok.scool@gmail.com</t>
  </si>
  <si>
    <t>HS22033724</t>
  </si>
  <si>
    <t>nexautopro.com</t>
  </si>
  <si>
    <t>From X0253 MS. AOMJIT TI++</t>
  </si>
  <si>
    <t>Z10867311</t>
  </si>
  <si>
    <t>บริษัท เน็กซ์ พอยท์ จำกัด (มหาชน)</t>
  </si>
  <si>
    <t>0107547000788</t>
  </si>
  <si>
    <t>999/999 หมู่ที่ 4 ตำบลบางโฉลง อำเภอบางพลี จังหวัดสมุทรปราการ 10540</t>
  </si>
  <si>
    <t>7% จดโดเมน nexautopro.com ระยะเวลา 3 ปี = 150+320+320=790 + Vat</t>
  </si>
  <si>
    <t>darranp@nexpoint.co.th</t>
  </si>
  <si>
    <t>HS22033725</t>
  </si>
  <si>
    <t xml:space="preserve">vparisperfume.com  </t>
  </si>
  <si>
    <t>From SCB X0347 นาย สรศักดิ์ ++</t>
  </si>
  <si>
    <t xml:space="preserve">S6104002  </t>
  </si>
  <si>
    <t xml:space="preserve">คุณ สรศักดิ์ ลิ้มเจียมรังษี </t>
  </si>
  <si>
    <t>49/182 หมู่ 6 ตำบลบางเมืองใหม่ อำเภอเมือง จังหวัดสมุทรปราการ 10270</t>
  </si>
  <si>
    <t>ต่ออายุ Shopup แพ็คเกจ XL 1 ปี = 2,000 บาท + ต่ออายุโดเมน vparisperfume.com 1 ปี = 480 บาท + Vat 7%</t>
  </si>
  <si>
    <t xml:space="preserve">aeek2516@hotmail.com , thatchaiam38@hotmail.com </t>
  </si>
  <si>
    <t>infonetthailand.com</t>
  </si>
  <si>
    <t>From X1912 MS. WORALUCK ++</t>
  </si>
  <si>
    <t>IN2202104</t>
  </si>
  <si>
    <t>moCom</t>
  </si>
  <si>
    <t>moCom Group Company Limited</t>
  </si>
  <si>
    <t>0105556149380</t>
  </si>
  <si>
    <t>2/4 Chubb Building, 8th Floor, Vibhavadi Rangsit Road,Thung Song Hong, Laksi, Bangkok 10210</t>
  </si>
  <si>
    <t>3% ต่ออายุ Web Hosting Plan S : infonetthailand.com = 1 Year (1,530 THB Discount 15% from 1,800 THB) 1530+vat</t>
  </si>
  <si>
    <t>เป็น Reseller ของทางเรา เป็นค่าบริการเก็บเงินย้อนหลังเดือนกุมภาพันธ์ 2022 อยู่ใน Sheet invoice "Manual Invoice_2022" เลขที่ IN2202104 รหัสลูกค้าคือ moCom</t>
  </si>
  <si>
    <t>Sarayuth Snongjati</t>
  </si>
  <si>
    <t>029551199
0639630444</t>
  </si>
  <si>
    <t>mocom@infonetthailand.com</t>
  </si>
  <si>
    <t>HS22033726</t>
  </si>
  <si>
    <t>watdeeluang.ac.th</t>
  </si>
  <si>
    <t>From KTB X5211 JINDA JUNTARA++</t>
  </si>
  <si>
    <t>Z42135971</t>
  </si>
  <si>
    <t>โรงเรียนวัดดีหลวง</t>
  </si>
  <si>
    <t>หมู่ที่ 2 บ้านดีหลวง ตำบลดีหลวง อำเภอสทิงพระ จังหวัดสงขลา 90190</t>
  </si>
  <si>
    <t>7% เปิดใหม่ Web Hosting Plan S 1 ปี = 1800-50%=900 บาท + จดโดเมน watdeeluang.ac.th 1 ปี 640 บาท + vat</t>
  </si>
  <si>
    <t>deeluangschool@gmail.com</t>
  </si>
  <si>
    <t>HS22033727รอ</t>
  </si>
  <si>
    <t>easypack.co.th</t>
  </si>
  <si>
    <t>From X1806 EASY PACK PRO++</t>
  </si>
  <si>
    <t>Z18288081</t>
  </si>
  <si>
    <t>บริษัท อีซี่ แพ็ค โปรดักส์ จำกัด</t>
  </si>
  <si>
    <t>0105560040125</t>
  </si>
  <si>
    <t>46/3 หมู่ที่ 1 ตำบลราษฎร์นิยม อำเภอไทรน้อย จังหวัดนนทบุรี 11150</t>
  </si>
  <si>
    <t>7% เปิดบริการ Wordpress Hosting Professional Plan WP-S : easypack.co.th (1,800-540 = 1,260) -ส่งต่างแพลนเดิม (700) (HS21070149)= 560+Vat</t>
  </si>
  <si>
    <t>ส่งต่างแพลนเดิม (700) บริการ Wordpress Hosting Plan WP1 : easypack.co.th อ้างอิง HS21070149</t>
  </si>
  <si>
    <t>marketing@easypack.co.th</t>
  </si>
  <si>
    <t>HS22033728</t>
  </si>
  <si>
    <t>onenorth.co.th</t>
  </si>
  <si>
    <t>From X7018 MS. PHANITA S++</t>
  </si>
  <si>
    <t>Z70235081</t>
  </si>
  <si>
    <t>คุณ พนิตา สุนันต๊ะ</t>
  </si>
  <si>
    <t>6/218 LPN คอนโดรามอินทรา-หลักสี่ ถนนรามอินทรา แขวงอนุสาวรีย์ เขตบางเขน กรุงเทพมหานคร 10220</t>
  </si>
  <si>
    <t>7% New Email hosting E2Pro : onenorth.co.th(2,430) +Vat</t>
  </si>
  <si>
    <t>iamphanita.s@gmail.com</t>
  </si>
  <si>
    <t>HS22033729</t>
  </si>
  <si>
    <t>sonoslibra.com</t>
  </si>
  <si>
    <t>Z34961032</t>
  </si>
  <si>
    <t>3% ต่ออายุบริการ WH-M และต่ออายุ Static IP อ้างอิงโดเมน: sonoslibra.comระยะเวลา 1 ปี = 3800+1200+Vat</t>
  </si>
  <si>
    <t>Pusit Sittapairoj</t>
  </si>
  <si>
    <t>0824444087
0840366999</t>
  </si>
  <si>
    <t>pusit.sitt@gmail.com</t>
  </si>
  <si>
    <t>HS22033730</t>
  </si>
  <si>
    <t>kruphrat.online</t>
  </si>
  <si>
    <t>Z64416004</t>
  </si>
  <si>
    <t>7% เปิดบริการ web hosting plan s = 1800-50%=900 + จดโดเมน kruphrat.online 1 ปี = 50 + vat</t>
  </si>
  <si>
    <t>HS22033731</t>
  </si>
  <si>
    <t>tetdesignth.com</t>
  </si>
  <si>
    <t>From X4339 บจก. เท็ท ดีไ++ DIRECT CREDIT</t>
  </si>
  <si>
    <t>Z31918672</t>
  </si>
  <si>
    <t>บริษัท เท็ท ดีไซน์ จำกัด</t>
  </si>
  <si>
    <t>0735533001101</t>
  </si>
  <si>
    <t>99/9 หมู่ที่ 1 ถนนเพชรเกษม ตำบลบ้านใหม่ อำเภอสามพราน จังหวัดนครปฐม 73110</t>
  </si>
  <si>
    <t>3% ต่อ WH-M + Domain (ND) : tetdesignth.com = 1ปี (3800+480+vat</t>
  </si>
  <si>
    <t xml:space="preserve">
Kritapon Sinsuebphol</t>
  </si>
  <si>
    <t>HS22033732</t>
  </si>
  <si>
    <t>watnuenpijid.ac.th</t>
  </si>
  <si>
    <t>From KTB X2357 MISSCHOTIKA K++</t>
  </si>
  <si>
    <t>Z51244722</t>
  </si>
  <si>
    <t>โรงเรียนวัดเนินพิจิตร</t>
  </si>
  <si>
    <t>0994000029039</t>
  </si>
  <si>
    <t>หมู่ที่ 1 ตำบลพิจิตร อำเภอนาหม่อม สงขลา 90310</t>
  </si>
  <si>
    <t xml:space="preserve">7% เปิดใหม่ Wordpress Pro Plan S 1 ปี = 1800-540=1260 บาท + จดโดเมน watnuenpijid.ac.th 1 ปี = 640 บาท + vat </t>
  </si>
  <si>
    <t>moesc.1090550391@gmail.com</t>
  </si>
  <si>
    <t>mpk-visnu.com/</t>
  </si>
  <si>
    <t>From X5446 MPK MANUFACTU++</t>
  </si>
  <si>
    <t>IN2203090</t>
  </si>
  <si>
    <t>rank1205</t>
  </si>
  <si>
    <t>บริษัท เอ็มพีเค แมนูแฟคเจอริ่ง จำกัด</t>
  </si>
  <si>
    <t>0105557081886</t>
  </si>
  <si>
    <t>เลขที่ 189 ถนนสุวินทวงศ์ แขวงแสนแสบ เขตมีนบุรี กรุงเทพฯ 10510</t>
  </si>
  <si>
    <t>ค่าบริการทำอันดับในGoogle.co.th TOP 5  ยอด 25 % เมื่อติด Top 10  kw :1.ประตูกันไฟ</t>
  </si>
  <si>
    <t>K.Partompong Numpojarenporn</t>
  </si>
  <si>
    <t>086-548-0316</t>
  </si>
  <si>
    <t>Bullbarlosam@gmail.com,
mpk.visnu@gmail.com</t>
  </si>
  <si>
    <t>HS22033733</t>
  </si>
  <si>
    <t>pbastore.net</t>
  </si>
  <si>
    <t>From KTB X8116 PEERANUN RATA++</t>
  </si>
  <si>
    <t>Z55722462</t>
  </si>
  <si>
    <t>คุณ พีระนันท์ รัตนบัวจันทร์</t>
  </si>
  <si>
    <t>7% ต่ออายุโดเมน pbastore.net 1 ปี 370 บาท + vat</t>
  </si>
  <si>
    <t>pomnong9@gmail.com</t>
  </si>
  <si>
    <t>HS22033734</t>
  </si>
  <si>
    <t>muslimwittaya.ac.th</t>
  </si>
  <si>
    <t>From KTB X1214 MR.A RUN WAY++</t>
  </si>
  <si>
    <t>Z49714308</t>
  </si>
  <si>
    <t>A Run Wayuphak</t>
  </si>
  <si>
    <t>70 Moo 11, Mae Kri, Tamot, Phatthalung 93160</t>
  </si>
  <si>
    <t xml:space="preserve">7% จดโดเมน muslimwittaya.ac.th ระยะเวลา 1ปี = 640 บาท // vat </t>
  </si>
  <si>
    <t>muslimwittaya.document@gmail.com</t>
  </si>
  <si>
    <t>HS22033735</t>
  </si>
  <si>
    <t>dfast-racing.com</t>
  </si>
  <si>
    <t>From X2475 MS. SAWITREE ++</t>
  </si>
  <si>
    <t>Z21435952</t>
  </si>
  <si>
    <t>K. Sawitree Chamnandee</t>
  </si>
  <si>
    <t>42/46 หมู่ 4 หมู่บ้านคริสตัล ถนนฉลองกรุง แขวงลำผักชี เขตหนองจอก กรุงเทพมหานคร 10530</t>
  </si>
  <si>
    <t>7% ต่ออายุ Web Hosting Plan S 1 ปี 1800 + dfast-racing.com (ND) 1 ปี 480 +Vat</t>
  </si>
  <si>
    <t>sawitree_chum@hotmail.com</t>
  </si>
  <si>
    <t>HS22033736</t>
  </si>
  <si>
    <t>From SCB X8156 นางสาว อรทิวา++</t>
  </si>
  <si>
    <t>HS22033737</t>
  </si>
  <si>
    <t>psmouldingdecor.com</t>
  </si>
  <si>
    <t>From X7399 P.S.MOULDING ++</t>
  </si>
  <si>
    <t>Z64089388</t>
  </si>
  <si>
    <t>บริษัท พี.เอส.โมลดิ้ง อินดัสเทรียล จำกัด</t>
  </si>
  <si>
    <t>0735556002537</t>
  </si>
  <si>
    <t>88/14-15,88/38-39 หมู่ที่ 2 ตำบลนราภิรมย์ อำเภอบางเลน จังหวัดนครปฐม 73130</t>
  </si>
  <si>
    <t>3% ค่าบริการต่ออายุ Private Plan P1 : psmouldingdecor.com ระยะเวลา 1 ปีค่ะ ค่าบริการ 12000+vat</t>
  </si>
  <si>
    <t xml:space="preserve">
Poramat Ruengkana</t>
  </si>
  <si>
    <t>082-052-9859</t>
  </si>
  <si>
    <t>Info.psmoulding@gmail.com</t>
  </si>
  <si>
    <t>HS22033738</t>
  </si>
  <si>
    <t>muscreen.in.th</t>
  </si>
  <si>
    <t>From X3586 MR. Nontachai++</t>
  </si>
  <si>
    <t>Z95955144</t>
  </si>
  <si>
    <t>บริษัท นีสเตอร์ จำกัด</t>
  </si>
  <si>
    <t>0115556000017</t>
  </si>
  <si>
    <t>5/353 ชั้นที่ 3 หมู่ที่ 6 ซอยที่ดินทอง 4 ถนนเทพารักษ์ ตำบลบางเมือง อำเภอเมืองสมุทรปราการ จังหวัดสมุทรปราการ 10270</t>
  </si>
  <si>
    <t>7% จดโดเมน muscreen.in.th 1 ปี 320 บาท + vat</t>
  </si>
  <si>
    <t>info@nister.co.th</t>
  </si>
  <si>
    <t>HS22033739</t>
  </si>
  <si>
    <t>laguna-heights.com</t>
  </si>
  <si>
    <t>บริษัท มีเดีย ดีไซน์ จำกัด</t>
  </si>
  <si>
    <t>0205564029869</t>
  </si>
  <si>
    <t>55/233 หมู่ที่ 8 ตำบลพลูตาหลวง อำเภอสัตหีบ จังหวัดชลบุรี 20180</t>
  </si>
  <si>
    <t>7% จดโดเมน laguna-heights.com 1 ปี 310 บาท + vat</t>
  </si>
  <si>
    <t>HS22033740</t>
  </si>
  <si>
    <t>From X0161 MS. Onwadee S++</t>
  </si>
  <si>
    <t>HS22033741</t>
  </si>
  <si>
    <t>163.44.196.93</t>
  </si>
  <si>
    <t>บริษัท รัตนิน กิมเบล จำกัด</t>
  </si>
  <si>
    <t>0105540021702</t>
  </si>
  <si>
    <t>66 อาคารคิวเฮ้าส์ อโศก ชั้น 16 ถนนสุขุมวิท 21 (อโศก) แขวงคลองเตยเหนือ เขตวัฒนา กรุงเทพมหานคร 10110</t>
  </si>
  <si>
    <t>3% ต่ออายุ PrivateHosting 2GB-P1 : IP 163.44.196.93 ระยะเวลา 1 ปี : 12000+vat</t>
  </si>
  <si>
    <t>ecotechthailand.com</t>
  </si>
  <si>
    <t>Big-C Kheha Rom Klao Branch</t>
  </si>
  <si>
    <t>Ref Code K0753748</t>
  </si>
  <si>
    <t>IN2203123</t>
  </si>
  <si>
    <t>rank1054</t>
  </si>
  <si>
    <t xml:space="preserve">บริษัท อีโคเทค วอเตอร์ซิสเต็มส์ จำกัด </t>
  </si>
  <si>
    <t>0105545032087</t>
  </si>
  <si>
    <t xml:space="preserve">เลขที่ 20 ซอยเคหะร่มเกล้า 74 แยก 6 แขวงราษฎร์พัฒนา 
เขตสะพานสูง กรุงเทพมหานคร 10240 </t>
  </si>
  <si>
    <t>ค่าบริการรักษาอันดับในGoogle.co.th TOP  10 ยอด 100 % รักษาเดือนที่ 1-3  kw :1.เคมีบอยเลอร์ 2.เคมีคูลลิ่ง</t>
  </si>
  <si>
    <t xml:space="preserve">คุณประพันธ์ </t>
  </si>
  <si>
    <t>086-3513589</t>
  </si>
  <si>
    <t>prapun_4947@hotmail.com</t>
  </si>
  <si>
    <t>HS22033742</t>
  </si>
  <si>
    <t>iview.platonicsoftware.com , platonicsoftware.com</t>
  </si>
  <si>
    <t>From X2810 SOMSAK CHOKCH++</t>
  </si>
  <si>
    <t>Z63566415</t>
  </si>
  <si>
    <t>ห้างหุ้นส่วนจำกัด พลาโตนิก ซอฟต์แวร์</t>
  </si>
  <si>
    <t>0113554010137</t>
  </si>
  <si>
    <t>59/46 หมู่ที่ 6 ตำบลบางเมืองใหม่ อำเภอเมืองสมุทรปราการ จังหวัดสมุทรปราการ 10270</t>
  </si>
  <si>
    <t>3% ต่ออายุ ระยะเวลา 2 ปี 1. AlphaSSL iview.platonicsoftware.com หมดอายุ 11-04-2022 2. AlphaSSL www.platonicsoftware.com หมดอายุ 11-04-2022" : 2160+2160= 4320+vat</t>
  </si>
  <si>
    <t>สมศักดิ์ โชคชัยชุติกุล</t>
  </si>
  <si>
    <t>0809433377</t>
  </si>
  <si>
    <t>somsakkee@gmail.com</t>
  </si>
  <si>
    <t>From SCB X7391 นางสาว กัณณิต++</t>
  </si>
  <si>
    <t>IN2202141, IN2202156</t>
  </si>
  <si>
    <t>1 Month + SSL</t>
  </si>
  <si>
    <t>K.Apiratee</t>
  </si>
  <si>
    <t>098-2809080,02-2529774</t>
  </si>
  <si>
    <t>บริษัท มายด์เอจ อินโนเวชั่น จำกัด (สำนักงานใหญ่) 
เลขที่ 1 ซอยรามคำแหง 60/4 ถนนรามคำแหง แขวงหัวหมาก เขตบางกะปิ กรุงเทพฯ 10240 
เลขประจำตัวผู้เสียภาษี 0135555014758</t>
  </si>
  <si>
    <t>HS22033743</t>
  </si>
  <si>
    <t>ffx_bisimo@outlook.com</t>
  </si>
  <si>
    <t>BBL 0900 Cheque No. 05876027</t>
  </si>
  <si>
    <t>Z48971300</t>
  </si>
  <si>
    <t xml:space="preserve">บริษัท ฟรีวิลล์ เอฟเอ็กซ์ จำกัด </t>
  </si>
  <si>
    <t xml:space="preserve">0105544056331   </t>
  </si>
  <si>
    <t>3% เติมเงินเข้าระบบ Account : ffx_bisimo@outlook.com 1ครั้ง จำนวน 12900 บาท</t>
  </si>
  <si>
    <t xml:space="preserve">	0890537176</t>
  </si>
  <si>
    <t>HS22033744</t>
  </si>
  <si>
    <t>mtcc.or.th</t>
  </si>
  <si>
    <t>HS22033745</t>
  </si>
  <si>
    <t>vw-clinic.com</t>
  </si>
  <si>
    <t>From SCB X3104 บริษัท ไอเกีย++</t>
  </si>
  <si>
    <t>Z85283746</t>
  </si>
  <si>
    <t>บริษัท ไอเกียกีค จำกัด</t>
  </si>
  <si>
    <t>0105560097836</t>
  </si>
  <si>
    <t>89/9 หมู่ที่ 5 ตำบลสุเทพ อำเภอเมืองเชียงใหม่ จังหวัดเชียงใหม่ 50200</t>
  </si>
  <si>
    <t>7% ต่ออายุโดเมน vw-clinic.com 1 ปี 320 บาท + vat</t>
  </si>
  <si>
    <t>develop@igeargeek.com</t>
  </si>
  <si>
    <t>HS22033746</t>
  </si>
  <si>
    <t>mesilpakorn.com</t>
  </si>
  <si>
    <t>From TTB X1650 MISS JARUWAN ++</t>
  </si>
  <si>
    <t>Z34696856</t>
  </si>
  <si>
    <t>ภาควิชาวิศวกรรมเครื่องกล คณะวิศวกรรมศาสตร์และเทคโนโลยีอุตสาหกรรม</t>
  </si>
  <si>
    <t xml:space="preserve">มหาวิทยาลัยศิลปากร วิทยาเขตพระราชวังสนามจันทร์ จังหวัดนครปฐม 73000   </t>
  </si>
  <si>
    <t>7% ต่ออายุ Web Hosting Plan S 1 ปี 1800 บาท + ต่ออายุโดเมน mesilpakorn.com 1 ปี 320 บาท + vat</t>
  </si>
  <si>
    <t>mesilpakorn@gmail.com</t>
  </si>
  <si>
    <t>HS22033747</t>
  </si>
  <si>
    <t>thafasia.com</t>
  </si>
  <si>
    <t>From X4373 TANAPONG WONG++</t>
  </si>
  <si>
    <t>Z25250399</t>
  </si>
  <si>
    <t>บริษัท แทฟ เอเชีย จำกัด</t>
  </si>
  <si>
    <t>0105560130388</t>
  </si>
  <si>
    <t>60/1 ซอยเพิ่มสิน แขวงดินแดง เขตดินแดง กรุงเทพมหานคร 10400</t>
  </si>
  <si>
    <t>7% จดโดเมน thafasia.com 1ปี 320 + VAT</t>
  </si>
  <si>
    <t>its@stautopart.com</t>
  </si>
  <si>
    <t>HS22033748</t>
  </si>
  <si>
    <t>jeffersteak.com</t>
  </si>
  <si>
    <t>From BBL X7820 MISS KHARITTH++</t>
  </si>
  <si>
    <t>Z64018952</t>
  </si>
  <si>
    <t>บริษัท เจฟเฟอร์ เรสโตรองต์ จำกัด</t>
  </si>
  <si>
    <t>0105557156983</t>
  </si>
  <si>
    <t>3199 อาคารมาลีนนท์ ทาวเวอร์ ชั้น 16 ถนนพระราม 4 แขวงคลองตัน เขตคลองเตย กรุงเทพมหานคร 10110</t>
  </si>
  <si>
    <t>3% ต่ออายุบริการอย่างละ 2ปี ดังนี้ : Web Hosting Plan S : jeffersteak.com (1800*2=3600) ลด 10% = 3240บาท // Alpha SSL : jeffersteak.com = 2,160 บาท // vat</t>
  </si>
  <si>
    <t>คุณนเรศ คุณนเรศ</t>
  </si>
  <si>
    <t>0614011900</t>
  </si>
  <si>
    <t>admin@jeffersteak.com</t>
  </si>
  <si>
    <t>HS22033749</t>
  </si>
  <si>
    <t>blpinc-th.com , nt-metro-service.com</t>
  </si>
  <si>
    <t xml:space="preserve">บริษัท โทรคมนาคมแห่งชาติ จำกัด (มหาชน) (สาขา 00001) </t>
  </si>
  <si>
    <t xml:space="preserve">เลขที่ 89/2 ถนน แจ้งวัฒนะ แขวง ทุ่งสองห้อง เขต หลักสี่ จังหวัด กรุงเทพมหานคร 10210	</t>
  </si>
  <si>
    <t>3% ต่ออายุโดเมน ชื่อละ 1ปี blpinc-th.com , nt-metro-service.com 640 + VAT</t>
  </si>
  <si>
    <t>apikul@totbb.net</t>
  </si>
  <si>
    <t>HS22033750</t>
  </si>
  <si>
    <t>oukstudio.com</t>
  </si>
  <si>
    <t>From SCB X3815 นางสาว สนิษฐา++</t>
  </si>
  <si>
    <t>H5977</t>
  </si>
  <si>
    <t>บริษัท โอยูเค สตูดิโอ จำกัด</t>
  </si>
  <si>
    <t>0105554055264</t>
  </si>
  <si>
    <t>18 ซอยสุขุมวิท 41 (ภิรมย์) ถนนสุขุมวิท แขวงคลองตันเหนือ เขตวัฒนา กรุงเทพมหานคร 10110</t>
  </si>
  <si>
    <t>7% ต่ออายุโดเมน oukstudio.com ระยะเวลา 1 ปี 320+ Vat</t>
  </si>
  <si>
    <t>Sanittha@hotmail.com</t>
  </si>
  <si>
    <t>HS22033751</t>
  </si>
  <si>
    <t>From KTB X3348 WARAKAMON CHA++</t>
  </si>
  <si>
    <t>ชำระขาด = HS22033600</t>
  </si>
  <si>
    <t>HS22033752</t>
  </si>
  <si>
    <t>oneworldinfinite.co.th</t>
  </si>
  <si>
    <t>30/2/2022</t>
  </si>
  <si>
    <t xml:space="preserve">บริษัท มายด์เอจ อินโนเวชั่น จำกัด (สำนักงานใหญ่) </t>
  </si>
  <si>
    <t xml:space="preserve">0135555014758  </t>
  </si>
  <si>
    <t>7% ค่าบริการจดโดเมน oneworldinfinite.co.th ระยะเวลา 1 ปีค่ะ ค่าบริการ 640</t>
  </si>
  <si>
    <t>HS22033753</t>
  </si>
  <si>
    <r>
      <rPr>
        <u/>
        <sz val="11"/>
        <color rgb="FF1155CC"/>
        <rFont val="Calibri, sans-serif"/>
      </rPr>
      <t>fulllinecomputer.com</t>
    </r>
    <r>
      <rPr>
        <sz val="11"/>
        <color rgb="FF000000"/>
        <rFont val="Calibri, sans-serif"/>
      </rPr>
      <t xml:space="preserve">
</t>
    </r>
  </si>
  <si>
    <t>From X5186 MS.DUANGDUEN ++</t>
  </si>
  <si>
    <t xml:space="preserve">	Z15746003</t>
  </si>
  <si>
    <t>บริษัท คอมพิวเตอร์ครบวงจร จำกัด (สำนักงานใหญ่)</t>
  </si>
  <si>
    <t>0105558166788</t>
  </si>
  <si>
    <t>815 ซอยจรัญสนิทวงศ์ 40 แขวงบางยี่ขัน เขตบางพลัด กรุงเทพมหานคร 10700</t>
  </si>
  <si>
    <t>ต่ออายุ Shopup แพ็คเกจ Standard 2 ปี แถม 1 ปี = 3980 บาท (ลด 1990 จาก 5970 บาท) + หัก ณ ที่จ่าย3%</t>
  </si>
  <si>
    <t xml:space="preserve">0863919292  </t>
  </si>
  <si>
    <t>fullline.shop@gmail.com</t>
  </si>
  <si>
    <t>HS22033754</t>
  </si>
  <si>
    <t>promptpartner.com</t>
  </si>
  <si>
    <t>From X9281 PROMPT PARTNE++</t>
  </si>
  <si>
    <t>Z25781134</t>
  </si>
  <si>
    <t>บริษัท พร้อมพ์ พาร์ทเนอร์ จำกัด</t>
  </si>
  <si>
    <t>0105563076104</t>
  </si>
  <si>
    <t>36/59 ซอยพหลโยธิน 54/1 แยก 4 ถนนวัดเกาะ แขวงคลองถนน เขตสายไหม กรุงเทพมหานคร 10220</t>
  </si>
  <si>
    <t>7% ต่ออายุโดเมน promptpartner.com 1 ปี = 320 + vat</t>
  </si>
  <si>
    <t>naphatsadon.s@gmail.com</t>
  </si>
  <si>
    <t>HS22033755</t>
  </si>
  <si>
    <t>bkkphone.com</t>
  </si>
  <si>
    <t>From X0137 MR. VORAPAT P++</t>
  </si>
  <si>
    <t>Z17154175</t>
  </si>
  <si>
    <t>K. Supakit Watjanapipat</t>
  </si>
  <si>
    <t>789/3 Mycondo Udomsuk27, Bangna, Bangna, Bankok 10260</t>
  </si>
  <si>
    <t>7% ต่ออายุบริการ Globalsign alpha ssl : bkkphone.com ระยะเวลา 1 ปี 1200+Vat</t>
  </si>
  <si>
    <t>exchange-x@hotmail.com</t>
  </si>
  <si>
    <t>HS22033756</t>
  </si>
  <si>
    <t>ikthai.com</t>
  </si>
  <si>
    <t>Z62885589</t>
  </si>
  <si>
    <t>7% ต่ออายุโดเมน ikthai.com 1 ปี = 320 + vat</t>
  </si>
  <si>
    <t>ikthaifestival@gmail.com</t>
  </si>
  <si>
    <t>HS22033757</t>
  </si>
  <si>
    <t>shecu.chula.ac.th</t>
  </si>
  <si>
    <t>From KTB X9261 WORALUK MANSA++</t>
  </si>
  <si>
    <t>Z74211941</t>
  </si>
  <si>
    <t>ศูนย์ความเป็นเลิศด้านการจัดการสารและของเสียอันตราย(ศสอ.)</t>
  </si>
  <si>
    <t>0994000159072</t>
  </si>
  <si>
    <r>
      <rPr>
        <sz val="10"/>
        <rFont val="Arial"/>
        <family val="2"/>
      </rPr>
      <t xml:space="preserve">7% ต่ออายุ </t>
    </r>
    <r>
      <rPr>
        <u/>
        <sz val="10"/>
        <color rgb="FF1155CC"/>
        <rFont val="Arial"/>
        <family val="2"/>
      </rPr>
      <t>shecu.chula.ac.th</t>
    </r>
    <r>
      <rPr>
        <sz val="10"/>
        <rFont val="Arial"/>
        <family val="2"/>
      </rPr>
      <t xml:space="preserve"> : SSL 2 ปี = 2160 + vat</t>
    </r>
  </si>
  <si>
    <t>shecu@chula.ac.th</t>
  </si>
  <si>
    <t>HS22033758</t>
  </si>
  <si>
    <t>sevenonenetwork@gmail.com</t>
  </si>
  <si>
    <t>From X8345 MR. PHURIPHRU++</t>
  </si>
  <si>
    <t>Z73728348</t>
  </si>
  <si>
    <t>บริษัท เซเว่นวัน กรุ๊ป จำกัด</t>
  </si>
  <si>
    <t>0115559006709</t>
  </si>
  <si>
    <t>3% เติมเงินเข้าระบบ = 962.22</t>
  </si>
  <si>
    <t>อ้างอิงใบเสร็จ ชำระค่าปรับ Plan EmailXS to Email1-1GB : sevenonegroup.co.th 1 ครั้ง</t>
  </si>
  <si>
    <t>sccconcrete.co.th/</t>
  </si>
  <si>
    <t>From SCB X8778 นาย ธานาทิตย์++</t>
  </si>
  <si>
    <t>IN2203091</t>
  </si>
  <si>
    <t>rank845</t>
  </si>
  <si>
    <t>บริษัท เอสซีซี คอนกรีต จํากัด</t>
  </si>
  <si>
    <t>0135560004072</t>
  </si>
  <si>
    <t>เลขที่ 79/9 ม.3 ต.หน้าไม้ อ.ลาดหลุมแก้ว จ.ปทุมธานี 12140</t>
  </si>
  <si>
    <t>ค่าบริการทำอันดับในGoogle.co.th TOP 5 ยอด 25 % เมื่อติด Top 5 kw : 1. ตอกเสาเข็ม</t>
  </si>
  <si>
    <t xml:space="preserve">คุณเป้ </t>
  </si>
  <si>
    <t>089-448-6684</t>
  </si>
  <si>
    <t xml:space="preserve">pae_cherbelle@hotmail.co.th,
nid@netdesigngroup.com </t>
  </si>
  <si>
    <t>HS22033872</t>
  </si>
  <si>
    <t>From SCB X8518 Savin++</t>
  </si>
  <si>
    <t>HS22033873</t>
  </si>
  <si>
    <t>HS22033874</t>
  </si>
  <si>
    <t>ขวด.net</t>
  </si>
  <si>
    <t>From KTB X0633 THE INTEGRATI++</t>
  </si>
  <si>
    <t>Z81368119</t>
  </si>
  <si>
    <t xml:space="preserve">บริษัท ดิ อินทิเกรชั่น จำกัด       </t>
  </si>
  <si>
    <t xml:space="preserve">0105564124986  </t>
  </si>
  <si>
    <t xml:space="preserve">ต่ออายุโดเมนทั้งหมด 50 โดเมน 1 ปี : 
3% ขวด.net ทัวร์แสงเหนือ.net เชือก.net ซื้อ.net เช่าบ้าน.net ซอง.net ตึกแถว.net ตั๋ว.net คอนโด.net ขายส่ง.net
เช่าคอนโด.net เที่ยว.net ทิชชู่.net ซื้อคอนโด.net เช่า.net ทัวร์ไฟไหม้.net ซื้อบ้าน.net โรงงาน.net ซื้อที่.net
=.net=19 ชื่อ /370 x19 = 7030
ถั่วงอก.com ถั่ว.com ทัวร์ไอซ์แลนด์.com ทัวร์ฟินแลนด์.com คอนโดกรุงเทพ.com ก้านยาว.com จ้าง.com จานชานอ้อย.com คอนโดนนทบุรี.com กาบหมาก.com
เที่ยวอเมริกา.com คอนโดภูเก็ต.com จานไม้.com บรรจุซอง.com ต้นอ่อนทานตะวัน.com แสงเหนือ.com ไอซ์แลนด์.com เช่าที่.com แผ่นกรองอากาศ.com น้ำแข็งแห้ง.com
ขนมไหว้พระจันทร์.com ซื้อกล่อง.com หมาก.com เที่ยวรัสเซีย.com คอนโดพัทยา.com หมอนทอง.com คอนโดระยอง.com จานใบไม้.com สกรีน.com ผักตบชวา.com
ที่ล็อคล้อ.com
=.com=31 ชื่อ/288 x31 = 8928 รวม 15958+3% = 16596 บาท </t>
  </si>
  <si>
    <t>0898948035</t>
  </si>
  <si>
    <t>boydce855@gmail.com</t>
  </si>
  <si>
    <t>HS22033875</t>
  </si>
  <si>
    <t>kiwicentre.co.th</t>
  </si>
  <si>
    <t>From X8925 MR. APIYOS HE++</t>
  </si>
  <si>
    <t>Z19510440</t>
  </si>
  <si>
    <t>บริษัท กีวี เซ็นเตอร์ (ประเทศไทย) จำกัด</t>
  </si>
  <si>
    <t>0105547093652</t>
  </si>
  <si>
    <t>4345 อาคารภิรัชทาวเวอร์แอทไบเทค ชั้น 23 ถนนสุขุมวิท แขวงบางนาใต้ เขตบางนา กรุงเทพมหานคร 10260</t>
  </si>
  <si>
    <t>7% ต่ออายุ Alpha SSL : www.kiwicentre.co.th ระยะเวลา 1 ปี : 1200 +vat</t>
  </si>
  <si>
    <t>kiwicentre2004@gmail.com</t>
  </si>
  <si>
    <t>HS22033876</t>
  </si>
  <si>
    <t>banranottanyajaroen.ac.th</t>
  </si>
  <si>
    <t>From KTB X0052</t>
  </si>
  <si>
    <t xml:space="preserve">Z54153033   </t>
  </si>
  <si>
    <t>โรงเรียนบ้านระโนต(ธัญเจริญ)</t>
  </si>
  <si>
    <t>0994000067097</t>
  </si>
  <si>
    <t xml:space="preserve">หมู่ที่ 4 ถนนชายวารี ตำบลระโนด อำเภอระโนด จังหวัดสงขลา 90140 </t>
  </si>
  <si>
    <r>
      <rPr>
        <sz val="10"/>
        <rFont val="Arial"/>
        <family val="2"/>
      </rPr>
      <t xml:space="preserve">เปิด Shopup แพ็คเกจ  Business 1 ปี 3,490 บาท (ลด 500 บาท จาก  3,990 บาท/ปี) + ค่าจดโดเมน </t>
    </r>
    <r>
      <rPr>
        <u/>
        <sz val="10"/>
        <color rgb="FF1155CC"/>
        <rFont val="Arial"/>
        <family val="2"/>
      </rPr>
      <t>banranottanyajaroen.ac.th</t>
    </r>
    <r>
      <rPr>
        <sz val="10"/>
        <rFont val="Arial"/>
        <family val="2"/>
      </rPr>
      <t xml:space="preserve"> 1 ปี  640  บาท/ (ลด 160 บาท จาก 800 บาท/ปี)  +7%
(โอนขาด 50 บาท โอนเพิ่มเรียบร้อย อยู่ลำดับที่ 1216)</t>
    </r>
  </si>
  <si>
    <t>3990+800</t>
  </si>
  <si>
    <t>โอนขาด 50 บาท โอนเพิ่มเรียบร้อย อยู่ลำดับที่ 1216</t>
  </si>
  <si>
    <t xml:space="preserve">krukwan29@gmail.com , banranot@gmail.com </t>
  </si>
  <si>
    <t>HS22033877</t>
  </si>
  <si>
    <t>mnethai.com</t>
  </si>
  <si>
    <t>From X5771 MR. ANUCHA PI++</t>
  </si>
  <si>
    <t>H7436</t>
  </si>
  <si>
    <t>คุณ อนุชา ปิยะมิตร</t>
  </si>
  <si>
    <t>89/406 หมู่10 ตำบลบางรักใหญ่ อำเภอบางบัวทอง จังหวัดนนทบุรี 11110</t>
  </si>
  <si>
    <t>7% ค่าบริการเปิดบริการ Web Host Plan L ระยะเวลา 1 ปีค่ะ ค่าบริการ 7800-10% = 7020+vat</t>
  </si>
  <si>
    <t>Jamespanupong2018@gmail.com</t>
  </si>
  <si>
    <t>HS22033878</t>
  </si>
  <si>
    <t>contactbkk.com</t>
  </si>
  <si>
    <t>From KTB X5633 MR.SANGUAN SA++</t>
  </si>
  <si>
    <t>Z47471931</t>
  </si>
  <si>
    <t>K. Sanguan Saengcharoensuklert</t>
  </si>
  <si>
    <t>7% ต่ออายุ Email hosting E1: contactbkk.com ระยะเวลา 1 ปี 1,000+Vat</t>
  </si>
  <si>
    <t>sanguanplay@gmail.com</t>
  </si>
  <si>
    <t>HS22033879</t>
  </si>
  <si>
    <t>ทีเอฆ่าเชื้อกำจัดปลวก.com</t>
  </si>
  <si>
    <t>From X0491 MR. SURIYAN W++</t>
  </si>
  <si>
    <t>Z69274557</t>
  </si>
  <si>
    <t xml:space="preserve">K. Pornsaichon Wanthong        </t>
  </si>
  <si>
    <t>7% ค่าบริการต่ออายุโดเมน ทีเอฆ่าเชื้อกำจัดปลวก.com ระยะเวลา 1 ปีค่ะ ค่าบริการ 320</t>
  </si>
  <si>
    <t>akewebdesign@hotmail.com</t>
  </si>
  <si>
    <t>HS22033880</t>
  </si>
  <si>
    <t>suksomruethai.com</t>
  </si>
  <si>
    <t xml:space="preserve">	Z20076392</t>
  </si>
  <si>
    <t xml:space="preserve">บริษัท ทางม้าลายเอเจนซี่ จำกัด   </t>
  </si>
  <si>
    <t xml:space="preserve">0505562011978  </t>
  </si>
  <si>
    <t>ที่อยู่ 38/1 หมู่.3 ต.สันโป่ง แม่ริม เชียงใหม่ 50180</t>
  </si>
  <si>
    <t>7% ค่าบริการต่ออายุโดเมน suksomruethai.com ระยะเวลา 1 ปีค่ะ ค่าบริการ 320</t>
  </si>
  <si>
    <t>HS22033881</t>
  </si>
  <si>
    <t>xn--42caieq1gj3dca0a1g8fuas2h1a2j.com , xn--42cai0dyaz5acb2e3af2gsbyjju3ig4g.com , xn--42cg7duafcdq6blre6byabe5exi6a3k.com , xn--42cg3bxa5bcdq6cqd3bwbe1e5h4a7j.com , xn--12cfji8cf0hua1evcs6a0i1e.com , xn--12cfj7cdca5a3edig4kce8ddm9b4b4mi7c3gra.com ,</t>
  </si>
  <si>
    <t>Thanon Sri Nakharin Km.15 Branch</t>
  </si>
  <si>
    <t>Ref Code K0597635</t>
  </si>
  <si>
    <t>29827</t>
  </si>
  <si>
    <t>บริษัท แพ็คเมท (ไทยแลนด์) จำกัด</t>
  </si>
  <si>
    <t>0115556020875</t>
  </si>
  <si>
    <t xml:space="preserve">1313/31-33 หมู่ที่ 4 ตำบลสำโรงเหนือ อำเภอเมืองสมุทรปราการ จังหวัดสมุทรปราการ 10270 </t>
  </si>
  <si>
    <t>7% ต่ออายุโดเมนระยะเวลา 1 ปี จำนวน 6ชื่อ ดังนี้ : เครื่องบรรจุแคปซูล.com= 480บาท , เครื่องบริสเตอร์แพ๊ค.com = 480บาท , เครื่องผสมอาหารและยา.com = 480บาท , เครื่องบดอาหารและยา.com = 480บาท , เครื่องติดฉลาก.com = 480บาท , เครื่องตอกเม็ดยาอัตโนมัติ.com = 480บาท , //vat</t>
  </si>
  <si>
    <t>wuttichat srinak</t>
  </si>
  <si>
    <t>0813413689</t>
  </si>
  <si>
    <t>packmate.03@gmail.com</t>
  </si>
  <si>
    <t>HS22033882</t>
  </si>
  <si>
    <t>watbanmai.ac.th</t>
  </si>
  <si>
    <t>From KTB X3687 MISSNATTHANAN++</t>
  </si>
  <si>
    <t>Z43280073</t>
  </si>
  <si>
    <t>คุณ อมรรัตน์ วงษ์พระจันทร์</t>
  </si>
  <si>
    <t>3% New WordPress Pro S + Domain : watbanmai.ac.th 1 ปี 1260+ 640</t>
  </si>
  <si>
    <t xml:space="preserve">	0831955192</t>
  </si>
  <si>
    <t xml:space="preserve">	watbanmai@gmail.com</t>
  </si>
  <si>
    <t>hinotruckth.com/</t>
  </si>
  <si>
    <t>From SCB X6274 น.ส. ณิษฐ์วรา++</t>
  </si>
  <si>
    <t>IN2203017</t>
  </si>
  <si>
    <t>rank1086</t>
  </si>
  <si>
    <t>คุณณิษฐ์วรา สินภัคสวัสดิ์</t>
  </si>
  <si>
    <t>เลขที่ 80 พหลโยธิน37 แขวงลาดยาว เขตจตุจักร กทม 1090</t>
  </si>
  <si>
    <t>ค่าบริการรักษาอันดับในGoogle.co.th TOP 10 ยอด 100 % รักษาเดือนที่ 1-3  kw : 1.ขายรถบรรทุกhinoทุกรุ่น</t>
  </si>
  <si>
    <t xml:space="preserve">095-469-2428/
095-782-9196    </t>
  </si>
  <si>
    <t>ratchawadee88@hotmail.com,
hinotruckth@gmail.com,</t>
  </si>
  <si>
    <t>facebook.com/morningflowercm</t>
  </si>
  <si>
    <t>From X6695 MS. SUPUTTRA ++</t>
  </si>
  <si>
    <t>IN2203132</t>
  </si>
  <si>
    <t>rank1123</t>
  </si>
  <si>
    <t>คุณสุพัตรา อยู่คอน</t>
  </si>
  <si>
    <t>ร้านดอกไม้เชียงใหม่เลิฟฟลอรีส (ห้องM21) ตลาดดอกไม้นิ่มซี่เส็ง
ต.ฟ้าฮ่าม อ.เมือง จ.เชียงใหม่ 50000</t>
  </si>
  <si>
    <t>ค่าบริการรักษาอันดับในGoogle.co.th TOP  10 ยอด 100 % รักษาเดือนที่ 1-3  kw :1.ร้านดอกไม้เชียงใหม่</t>
  </si>
  <si>
    <t xml:space="preserve">คุณกิ๊ก      </t>
  </si>
  <si>
    <t>061-450-5656</t>
  </si>
  <si>
    <t xml:space="preserve">kiksugust@gmail.com  </t>
  </si>
  <si>
    <t>HS22033883</t>
  </si>
  <si>
    <t>dplus.co.th</t>
  </si>
  <si>
    <t>From X8826 SM1JIRAPAT SA++</t>
  </si>
  <si>
    <t>3% ต่ออายุบริการ Email Hosting Plan E3-30GB : dplus.co.th ระยะเวลา 1ปี = 4,500บาท // vat</t>
  </si>
  <si>
    <t>HS22033884</t>
  </si>
  <si>
    <t>wiwat@nwtechsolution.co.th</t>
  </si>
  <si>
    <t>From X7216 NW TECH SOLUT++</t>
  </si>
  <si>
    <t>Z16764155</t>
  </si>
  <si>
    <t>บริษัท นิว เทค โซลูชั่น จำกัด</t>
  </si>
  <si>
    <t>0105559110671</t>
  </si>
  <si>
    <t>282/20 ถนนเลียบคลองสอง แขวงบางชัน เขตคลองสามวา กรุงเทพมหานคร 10510</t>
  </si>
  <si>
    <t>7% เปิดบริการอย่างละ 1ปี ดังนี้ : Private Hosting Plesk CentOS7.0 Plan P4 = 32,400บาท // ค่าบริการ Option Private Hosting Additional Disk 500 GB = 18,000บาท // vat</t>
  </si>
  <si>
    <t>facebook.com/MittrangHousingEstate/facebook.com/MittrangConstruction</t>
  </si>
  <si>
    <t>From KTB X4170 KANOKJUN LERT++</t>
  </si>
  <si>
    <t>IN2203130
IN2203131</t>
  </si>
  <si>
    <t>rank1245</t>
  </si>
  <si>
    <t xml:space="preserve">คุณกนกจันทร์ เลิศไพบูลย์  </t>
  </si>
  <si>
    <t>ที่อยู่ 89/5 ม.7 ต.บ้านโพธิ์ อ.เมือง จ.ตรัง 92000</t>
  </si>
  <si>
    <t>ค่าบริการทำอันดับในGoogle.co.th TOP 10  ยอด 100 % เมื่อเริ่มดำเนินการ  kw :1.โครงการบ้านจัดสรร หาดใหญ่ 2.โครงการบ้าน หาดใหญ่
------------------
ค่าบริการทำอันดับในGoogle.co.th TOP 10  ยอด 100 % เมื่อเริ่มดำเนินการ  kw :1.โครงการบ้าน ตรัง 2.โครงการบ้านจัดสรรตรัง</t>
  </si>
  <si>
    <t xml:space="preserve">คุณกนกจันทร์ เลิศไพบูลย์ </t>
  </si>
  <si>
    <t>088-274-0653</t>
  </si>
  <si>
    <t xml:space="preserve">tiptima_tip@hotmail.com </t>
  </si>
  <si>
    <t>HS22033885</t>
  </si>
  <si>
    <t>bluegreen.co.th</t>
  </si>
  <si>
    <t>From X0530 BLUE GREEN SO++</t>
  </si>
  <si>
    <t>Z53018918</t>
  </si>
  <si>
    <t>บริษัท บูล กรีน โซลูชั่น จำกัด</t>
  </si>
  <si>
    <t xml:space="preserve">0125562010886 </t>
  </si>
  <si>
    <t xml:space="preserve">3% ต่ออายุโดเมน bluegreen.co.th ระยะเวลา 2ปี 800*2 = 1,600 </t>
  </si>
  <si>
    <t>bluegreensolution@gmail.com</t>
  </si>
  <si>
    <t>HS22033886</t>
  </si>
  <si>
    <t>livablehotelbangkok.com</t>
  </si>
  <si>
    <t>From BAY X4156 KITJA SUKBO++</t>
  </si>
  <si>
    <t>Z76297694</t>
  </si>
  <si>
    <t>บริษัท ส.สุวรรณธาดา จำกัด</t>
  </si>
  <si>
    <t>0105552037064</t>
  </si>
  <si>
    <t>440/58 ถนนราชวิถี แขวงถนนพญาไท เขตราชเทวี กรุงเทพมหานคร 10400</t>
  </si>
  <si>
    <t>3% ต่ออายุ Web Hosting S : livablehotelbangkok.com = 1800 + โดเมน livablehotelbangkok.com (320) , livablehotel.com (320) อย่างละ 1ปี = 1800+640+vat</t>
  </si>
  <si>
    <t>พรทิวา รัตนสถิตย์</t>
  </si>
  <si>
    <t>022455198</t>
  </si>
  <si>
    <t>it@letada.com</t>
  </si>
  <si>
    <t>HS22033887</t>
  </si>
  <si>
    <t>rux69.com gathersidea.com : relaxing-outcall-massage.com makercustoms.com inlovejapan.com อิสานดาวเทียม.com เจ้จูสำเพ็ง.com</t>
  </si>
  <si>
    <t>From SCB X1334 บริษัท แกธเธอ++</t>
  </si>
  <si>
    <t>Z25068333</t>
  </si>
  <si>
    <t>บริษัท แกธเธอร์ ไอเดียส จำกัด</t>
  </si>
  <si>
    <t>0115564009931</t>
  </si>
  <si>
    <t>139/251 หมู่บ้าน อินดี้ 2 ศรีนครินทร์ หมู่ที่ 4 ตำบลบางเมือง อำเภอเมืองสมุทรปราการ จังหวัดสมุทรปราการ 10270</t>
  </si>
  <si>
    <t>7% ต่ออายุ Email hosting E1 : rux69.com ระยะเวลา 1 ปี = 1000 + ต่ออายุโดเมน gathersidea.com : relaxing-outcall-massage.com makercustoms.com inlovejapan.com อิสานดาวเทียม.com เจ้จูสำเพ็ง.com ระยะเวลา 1 ปี = 320*6=1,920 + Vat</t>
  </si>
  <si>
    <t>cherdsuk.k@gmail.com</t>
  </si>
  <si>
    <t>HS22033888</t>
  </si>
  <si>
    <t>cnu.ac.th</t>
  </si>
  <si>
    <t>From TTB X5516 KOBSAK POLAGO++</t>
  </si>
  <si>
    <t>Z46598764</t>
  </si>
  <si>
    <t>มหาวิทยาลัยเฉลิมกาญจนา</t>
  </si>
  <si>
    <t>เลขที่ 99 ถนนศรีสะเกษ-อุบลราชธานี หมู่ที่6 ตำบลโพธิ์ อำเภอเมือง จังหวัดศรีสะเกษ 33000</t>
  </si>
  <si>
    <t>7% เปิดบริการอย่างละ 3ปี อ้างอิงโดเมน cnu.ac.th ดังนี้ : Email Hosting Professional Plan E9 (30,000*3=90000) ลด 20% = 72,000บาท // Private Hosting Plesk Window2019 Plan P1 (14,400*3=43200) ลด 20% = 34,560บาท // Option Private Hosting Auto Backup (1,200*3=3600) = 3,600บาท // vat</t>
  </si>
  <si>
    <t xml:space="preserve">ชำระเกิน 19,128.80 บาท // ค่าบริการ 117,871.20บาท แต่ลูกค้าโอนเข้ามา 137,000บาท ดังนั้นจะมียอดเงินเกิน 19,128.80บาท ** รอลูกค้าแจ้งกลับเรื่องคืนเงิน   </t>
  </si>
  <si>
    <t>cnuprogrammer@gmail.com</t>
  </si>
  <si>
    <t>HS22033889</t>
  </si>
  <si>
    <t>BBL 0123 Cheque No. 06159740</t>
  </si>
  <si>
    <t>HS22033890</t>
  </si>
  <si>
    <t>dfct2022.com</t>
  </si>
  <si>
    <t xml:space="preserve">บริษัท เดอะไลฟอาย จำกัด </t>
  </si>
  <si>
    <t>0505556006828</t>
  </si>
  <si>
    <t>2/1 ซอย 3 ถนนวังสิงห์คำ ตำบลป่าตัน อำเภอเมืองเชียงใหม่ เชียงใหม่ 50300</t>
  </si>
  <si>
    <t>7% จดโดเมน dfct2022.com ระยะเวลา 1ปี = 310บาท</t>
  </si>
  <si>
    <t>poopae@micerent.com</t>
  </si>
  <si>
    <t>HS22033891</t>
  </si>
  <si>
    <t>morseefood.com</t>
  </si>
  <si>
    <t xml:space="preserve">บริษัท สไมล์ ไอที โซลูชั่น จำกัด   </t>
  </si>
  <si>
    <t xml:space="preserve">0105557050344  </t>
  </si>
  <si>
    <t>7% จดโดเมน morseefood.com ระยะเวลา 1 ปี 310</t>
  </si>
  <si>
    <t>HS22033892</t>
  </si>
  <si>
    <t>jun2010.com</t>
  </si>
  <si>
    <t>From X4590 บจก.เจ.ยู.เอ็++ THIRD PARTY FUND TRANSFER</t>
  </si>
  <si>
    <t>Z46886629</t>
  </si>
  <si>
    <t>บริษัท เจ.ยู.เอ็น. เอ็กซ์เพรส จำกัด (สาขา 00001)</t>
  </si>
  <si>
    <t>0105551110175</t>
  </si>
  <si>
    <t>เลขที่ 145 หมู่ที่ 3 ตำบล ควนสุบรรณ อำเภอ บ้านนาสาร จังหวัด สุราษฎร์ธานี 84240</t>
  </si>
  <si>
    <t>3% ต่ออายุ WebHosting Plan S : jun2010.com ระยะเวลา 1 ปี : 1800+vat</t>
  </si>
  <si>
    <t>Duangkamon Phetchit</t>
  </si>
  <si>
    <t>077922758
0655129899</t>
  </si>
  <si>
    <t>npn_ple@hotmail.co.th</t>
  </si>
  <si>
    <t>HS22033893</t>
  </si>
  <si>
    <t>greatcorner.co.th</t>
  </si>
  <si>
    <t>Central Ram Intra Branch</t>
  </si>
  <si>
    <t>Ref Code K0314841</t>
  </si>
  <si>
    <t>Z57207914</t>
  </si>
  <si>
    <t>บริษัท เกรท คอรเนอร์ อินเว้นท์ เทค จำกัด</t>
  </si>
  <si>
    <t>0105547095647</t>
  </si>
  <si>
    <t>141 ซอยรามอินทรา 5 ถนนรามอินทรา แขวงอนุสาวรีย์ เขตบางเขน กรุงเทพมหานคร 10220</t>
  </si>
  <si>
    <t>3% ต่ออายุ Alpha SSL : www.greatcorner.co.th ระยะเวลา 2 ปี 2160 + VAT</t>
  </si>
  <si>
    <t>Tanakon Nitisiri</t>
  </si>
  <si>
    <t>020079111
0991959615</t>
  </si>
  <si>
    <t>tanakon@greatcorner.co.th</t>
  </si>
  <si>
    <t>HS22033894</t>
  </si>
  <si>
    <t>vppwservies.co.th</t>
  </si>
  <si>
    <t>From X3555 MR. SUPAKHON ++</t>
  </si>
  <si>
    <t>Z70605013</t>
  </si>
  <si>
    <t>บริษัท วีพีพีดับเบิลยู เซอร์วิสเซส จำกัด</t>
  </si>
  <si>
    <t xml:space="preserve">0105556035694 </t>
  </si>
  <si>
    <t>2034/89-90 ชั้น20 อาคารอิตัลไทย ทาวเวอร์ ถนนเพชรบุรีตัดใหม่ แขวงบางกะปิ , เขตห้วยขวาง,กรุงเทพฯ 10310</t>
  </si>
  <si>
    <t>3% จดโดเมน vppwservies.co.th ระยะเวลา 1 ปี ; 640</t>
  </si>
  <si>
    <t>vppwservies@vespiario.com</t>
  </si>
  <si>
    <t>HS22033895</t>
  </si>
  <si>
    <t>vppwproducts.co.th</t>
  </si>
  <si>
    <t>Z76774838</t>
  </si>
  <si>
    <t>บริษัท วีพีพีดับเบิลยู โปรดักส์ จำกัด</t>
  </si>
  <si>
    <t xml:space="preserve">0105564180045 </t>
  </si>
  <si>
    <t>2034/89-90 อาคารอิตัลไทย ทาวเวอร์ ชั้นที่ 20 ถนนเพชรบุรีตัดใหม่ แขวงบางกะปิ เขตห้วยขวาง กรุงเทพมหานคร 10310</t>
  </si>
  <si>
    <t>7% จดโดเมน vppwproducts.co.th ระยะเวลา 1 ปี ; 640</t>
  </si>
  <si>
    <t xml:space="preserve">	VPPWproducts@vespiario.com</t>
  </si>
  <si>
    <t>HS22033896</t>
  </si>
  <si>
    <t>vppwsupplies.co.th</t>
  </si>
  <si>
    <t>Z87597188</t>
  </si>
  <si>
    <t xml:space="preserve">บริษัท วีพีพีดับเบิ้ลยู ซัพพลายส์ จำกัด </t>
  </si>
  <si>
    <t xml:space="preserve">0105564180053   </t>
  </si>
  <si>
    <t xml:space="preserve">2034/89-90 อาคารอิตัลไทย ทาวเวอร์ ชั้นที่ 20 ถนนเพชรบุรีตัดใหม่ แขวงบางกะปิ เขตห้วยขวาง กรุงเทพฯ 10310 </t>
  </si>
  <si>
    <t>7% จดโดเมน vppwsupplies.co.th ระยะเวลา 1 ปี ; 640</t>
  </si>
  <si>
    <t>vppwsupplies@vespiario.com</t>
  </si>
  <si>
    <t>HS22033897</t>
  </si>
  <si>
    <t>vespiariosales-service.co.th</t>
  </si>
  <si>
    <t>Z34920756</t>
  </si>
  <si>
    <t>บริษัท เวสปิอาริโอ เซลส์ แอนด์ เซอร์วิส จำกัด</t>
  </si>
  <si>
    <t xml:space="preserve">0105553099713 </t>
  </si>
  <si>
    <t>2034/89-90 ชั้น20 อาคารอิตัลไทย ทาวเวอร์ ถนนเพชรบุรีตัดใหม่ แขวงบางกะปิ เขตห้วยขวาง กรุงเทพฯ 10310</t>
  </si>
  <si>
    <t>7% จดโดเมนvespiariosales-service.co.th ระยะเวลา 1 ปี ; 640</t>
  </si>
  <si>
    <t>vespiariosales@vespiario.com</t>
  </si>
  <si>
    <t>HS22033898</t>
  </si>
  <si>
    <t>prynwan.co.th</t>
  </si>
  <si>
    <t xml:space="preserve">	Z32524321</t>
  </si>
  <si>
    <t>บริษัท พรินวัน เท็ค จำกัด</t>
  </si>
  <si>
    <t xml:space="preserve">0105563143731  </t>
  </si>
  <si>
    <t>2034/89-90 อาคารอิตัลไทย ทาวเวอร์ ชั้นที่ 20 ถนนเพชรบุรีตัดใหม่ แขวงบางกะปิ เขตห้วยขวาง กรุงเทพฯ10310</t>
  </si>
  <si>
    <t>7% จดโดเมนprynwan.co.th ระยะเวลา 1 ปี ; 640</t>
  </si>
  <si>
    <t>prynwan@vespiario.com</t>
  </si>
  <si>
    <t>HS22033899</t>
  </si>
  <si>
    <t>mayanawan.co.th</t>
  </si>
  <si>
    <t>Z97184802</t>
  </si>
  <si>
    <t xml:space="preserve">บริษัท มาหยานาวัน จำกัด </t>
  </si>
  <si>
    <t>0105564036874</t>
  </si>
  <si>
    <t>2034/89-90 อาคารอิตัลไทย ทาวเวอร์ ชั้นที่ 20 ถนนเพชรบุรีตัดใหม่ แขวงบางกะปิ เขตห้วยขวาง กรุงเทพฯ 10310</t>
  </si>
  <si>
    <t>7% จดโดเมน mayanawan.co.th ระยะเวลา 1 ปี ; 640</t>
  </si>
  <si>
    <t>mayanawan@vespiario.com</t>
  </si>
  <si>
    <t>HS22033900</t>
  </si>
  <si>
    <t>tridept.co.th</t>
  </si>
  <si>
    <t>Z74449688</t>
  </si>
  <si>
    <t>บริษัท ตรัยเดพท์ จำกัด</t>
  </si>
  <si>
    <t>0105564012452</t>
  </si>
  <si>
    <t>อาคาร อิตัลไทย ทาวเวอร์ ชั้นที่ 20 เลขที่ 2034/89-90 ถนน เพชรบุรีตัดใหม่ ตำบล/แขวง บางกะปิ ห้วยขวาง กรุงเทพมหานคร 10310</t>
  </si>
  <si>
    <t>7% จดโดเมน tridept.co.th ระยะเวลา 1 ปี ; 640</t>
  </si>
  <si>
    <t>tridept@vespiario.com</t>
  </si>
  <si>
    <t>HS22033901</t>
  </si>
  <si>
    <t>sarapii.co.th</t>
  </si>
  <si>
    <t>Z15288668</t>
  </si>
  <si>
    <t>บริษัท สาระภี จำกัด</t>
  </si>
  <si>
    <t xml:space="preserve">0105562103221 </t>
  </si>
  <si>
    <t>7% จดโดเมน sarapii.co.th ระยะเวลา 1 ปี ; 640</t>
  </si>
  <si>
    <t>sarapi@vespiario.com</t>
  </si>
  <si>
    <t>HS22033902</t>
  </si>
  <si>
    <t>lottopaint.com</t>
  </si>
  <si>
    <t>From SCB X2861 น.ส. ยุพิน แส++</t>
  </si>
  <si>
    <t>4381</t>
  </si>
  <si>
    <t>บริษัท ฮาเคม เพ้นท์ จำกัด</t>
  </si>
  <si>
    <t>0105526022705</t>
  </si>
  <si>
    <t>64/2 หมู่ที่ 13 ซอยวัดอัมพวัน ถนนตลิ่งชัน-สุพรรณบุรี ตำบลบางม่วง อำเภอบางใหญ่ จังหวัดนนทบุรี 11140</t>
  </si>
  <si>
    <t>7% ต่ออายุโดเมน lottopaint.com (ND)ระยะเวลา 5 ปี : 2400+vat</t>
  </si>
  <si>
    <t>hachempaint@gmail.com</t>
  </si>
  <si>
    <t>HS22033876เงินเพิ่ม</t>
  </si>
  <si>
    <t>From KTB X0066 KWANCHANOK OP++</t>
  </si>
  <si>
    <t>Z54153033</t>
  </si>
  <si>
    <t xml:space="preserve">โรงเรียนบ้านระโนต(ธัญเจริญ) </t>
  </si>
  <si>
    <t>ส่วนที่ขาดของยอด ลำดับที่ 1186</t>
  </si>
  <si>
    <t>BBL 0228 Cheque No. 03494963</t>
  </si>
  <si>
    <t>IN2202138</t>
  </si>
  <si>
    <t>EP045</t>
  </si>
  <si>
    <t>Jakawatna Nawakarn Co.,Ltd.</t>
  </si>
  <si>
    <t>0105532082501</t>
  </si>
  <si>
    <t>114 / 1-114 / 2 Soi Thian Thale 24, Bang Khun Thian-Chai Thale Road, Tha Kham Subdistrict, Bang Khun Thian District, Bangkok 10150</t>
  </si>
  <si>
    <t xml:space="preserve">ภัทรภร  จนท. บัญชี </t>
  </si>
  <si>
    <t>0946637778</t>
  </si>
  <si>
    <t>pattaraphorn@jkbrushes.com</t>
  </si>
  <si>
    <t>HS22033903</t>
  </si>
  <si>
    <t>BBL 0228 Cheque No. 03481523</t>
  </si>
  <si>
    <t>siwatsiuo@gmail.com</t>
  </si>
  <si>
    <t>From X7248 ICONHOME REAL++</t>
  </si>
  <si>
    <t xml:space="preserve"> IN2203138</t>
  </si>
  <si>
    <t xml:space="preserve">SH00214  </t>
  </si>
  <si>
    <t>บริษัท ไอคอนโฮม เรียลเอสเตท จำกัด</t>
  </si>
  <si>
    <t xml:space="preserve">0105564000497 </t>
  </si>
  <si>
    <t>9/83 ถนนสุขาภิบาล 5 แขวงคลองถนน เขตสายไหม กรุงเทพมหานคร 10220</t>
  </si>
  <si>
    <t>ค่าบริการดูแลรักษาเว็บไซต์ 1 ปีจ่ายเต็ม 100% = 36,000 บาท + หัก 3%</t>
  </si>
  <si>
    <t>คุณศิวัฒน์</t>
  </si>
  <si>
    <t xml:space="preserve">  086-9828467 </t>
  </si>
  <si>
    <t xml:space="preserve"> siwatsiuo@gmail.com </t>
  </si>
  <si>
    <t>HS22033904</t>
  </si>
  <si>
    <t>tiptopsolution.co.th</t>
  </si>
  <si>
    <t>From X7449 TIPTOP SOLUTI++</t>
  </si>
  <si>
    <t>Z11278471</t>
  </si>
  <si>
    <t>บริษัท ทิปทอป โซลุชั่น แอนด์ ซัพพลาย จำกัด</t>
  </si>
  <si>
    <t xml:space="preserve">0125560008175  </t>
  </si>
  <si>
    <t>100/64 หมู่บ้านคาซ่า วิลล์ (ราชพฤกษ์-แจ้งวัฒนะ) หมู่ที่ 3 ตำบลละหาร อำเภอบางบัวทอง จังหวัดนนทบุรี 11110</t>
  </si>
  <si>
    <t>7% ต่ออายุโดเมน tiptopsolution.co.th 1 ปี 800 บาท</t>
  </si>
  <si>
    <t>tiptopsolution@outlook.com</t>
  </si>
  <si>
    <t>HS22033905</t>
  </si>
  <si>
    <t>HS22033906</t>
  </si>
  <si>
    <t>azayemagazine.com</t>
  </si>
  <si>
    <t>From SCB X5312 บริษัท สุดสุด++</t>
  </si>
  <si>
    <t>Z84170829</t>
  </si>
  <si>
    <t>บริษัท สุดสุดดีไซน์ จำกัด</t>
  </si>
  <si>
    <t>0105560100306</t>
  </si>
  <si>
    <t>29 ซอยรามอินทรา 101 แยก 3 แขวงคันนายาว เขตคันนายาว กรุงเทพมหานคร 10230</t>
  </si>
  <si>
    <t>3% ต่ออายุโดเมน azayemagazine.com 1 ปี 320 +vat</t>
  </si>
  <si>
    <t>sootsootdesign@gmail.com</t>
  </si>
  <si>
    <t>HS22033907</t>
  </si>
  <si>
    <t>phaiperfectchem.com</t>
  </si>
  <si>
    <t>7% ต่ออายุ Alpha SSL : www.phaiperfectchem.com 2ปี 2160 + VAT</t>
  </si>
  <si>
    <t>HS22033908</t>
  </si>
  <si>
    <t>smpindustrial.com</t>
  </si>
  <si>
    <t>From BBL X8320 MR SOMBAT POO++</t>
  </si>
  <si>
    <t>Z75976335</t>
  </si>
  <si>
    <t>บริษัท เอสเอ็มพี อินดัสเรียล จำกัด</t>
  </si>
  <si>
    <t>0205561014429</t>
  </si>
  <si>
    <t>242/52 หมู่ที่ 5 ตำบลบึง อำเภอศรีราชา จังหวัดชลบุรี 20230</t>
  </si>
  <si>
    <t>7% เปิดบริการ web hosting plan s 1 ปี = 1800-50%=900 + จดโดเมน smpindustrial.com 2 ปี = 150+320=470 + vat</t>
  </si>
  <si>
    <t>sombat_73@hotmail.com</t>
  </si>
  <si>
    <t>HS22033909</t>
  </si>
  <si>
    <t>championcycleshop.com</t>
  </si>
  <si>
    <t>From SCB X4709 นาย วรภัทร จั++</t>
  </si>
  <si>
    <t>24757</t>
  </si>
  <si>
    <t>บริษัท เดอะไวรัส อินฟอร์เมชั่น แอนด์ เทคโนโลยี จำกัด</t>
  </si>
  <si>
    <t>0105556131359</t>
  </si>
  <si>
    <t>8/1 ซอยลาดพร้าว 101 ซอย 42 แยก 17 (เทพทวี 5) แขวงคลองจั่น เขตบางกะปิ กรุงเทพมหานคร 10240</t>
  </si>
  <si>
    <t>7% ต่ออายุโดเมน championcycleshop.com 1 ปี = 480 + vat</t>
  </si>
  <si>
    <t>woraphat@thevirus.in.th</t>
  </si>
  <si>
    <t>HS22033418</t>
  </si>
  <si>
    <t>buranapob.n@hotmail.com</t>
  </si>
  <si>
    <t>From X2450 MR. BURANAPOB++</t>
  </si>
  <si>
    <t>Z83660644</t>
  </si>
  <si>
    <t>K. Buranapob Nuengnuch</t>
  </si>
  <si>
    <t>7% ต่ออายุ WEb hosting Plan M 1 ปี = 3800 + vat</t>
  </si>
  <si>
    <t>HS22033598</t>
  </si>
  <si>
    <t>korishika@live.com</t>
  </si>
  <si>
    <t>From BBL X9281 MR SAKDAKORN ++</t>
  </si>
  <si>
    <t>Z38861510</t>
  </si>
  <si>
    <t xml:space="preserve">บริษัท พี.ที.ฟาร์ม จำกัด           </t>
  </si>
  <si>
    <t xml:space="preserve">0315548000231  </t>
  </si>
  <si>
    <t>7% เติมเงินเข้าระบบ korishika@live.com =650</t>
  </si>
  <si>
    <t>HS22033403</t>
  </si>
  <si>
    <t>piyoinsight.com</t>
  </si>
  <si>
    <t>From SCB X9921 นาย ประสิทธิ์++</t>
  </si>
  <si>
    <t>Z36905080</t>
  </si>
  <si>
    <t>คุณ ประสิทธิ์ งามสิงห์</t>
  </si>
  <si>
    <t>7% ต่ออายุ 1 ปี WebHosting Plan S = 1800 + โดเมน piyoinsight.com = 320 + vat</t>
  </si>
  <si>
    <t>pngamsing@gmail.com</t>
  </si>
  <si>
    <t>HS22033910</t>
  </si>
  <si>
    <t>1</t>
  </si>
  <si>
    <t xml:space="preserve">
</t>
  </si>
  <si>
    <t>????</t>
  </si>
  <si>
    <t>TR-BAY</t>
  </si>
  <si>
    <t>HS22030162</t>
  </si>
  <si>
    <t>iseoverseasth.com</t>
  </si>
  <si>
    <t>Z99617239</t>
  </si>
  <si>
    <t>บริษัท ไอเซ โอเวอร์ซี คอร์ปอเรชั่น จำกัด</t>
  </si>
  <si>
    <t>0100559000218</t>
  </si>
  <si>
    <t>926 อาคาร C ห้อง C208-C209 โครงการ Block 28 ซอยจุฬา 7 แขวงวังใหม่ เขตปทุมวัน กรุงเทพมหานคร 10330</t>
  </si>
  <si>
    <t>3% ต่ออายุ EmailHosting E5 + iseoverseasth.com (ND) 1ปี = 3500+480</t>
  </si>
  <si>
    <t>3980</t>
  </si>
  <si>
    <t>0859544811</t>
  </si>
  <si>
    <t>bsaranee@gmail.com</t>
  </si>
  <si>
    <t>HS22030153</t>
  </si>
  <si>
    <t>amtskincare.com</t>
  </si>
  <si>
    <t>Z40392995</t>
  </si>
  <si>
    <t>บริษัท อมต อินโนเวชั่น จำกัด</t>
  </si>
  <si>
    <t>0105563031259</t>
  </si>
  <si>
    <t>61 ซอยเพชรเกษม 55 ถนนเพชรเกษม แขวงหลักสอง เขตบางแค กรุงเทพมหานคร 10160</t>
  </si>
  <si>
    <t>3% ต่ออายุ WH-S : amtskincare.com (1800) Vat</t>
  </si>
  <si>
    <t>AMATA CHAIKRIANGKRAI</t>
  </si>
  <si>
    <t>6687-335-8579
0873358579</t>
  </si>
  <si>
    <t>c-amata@amtskincare.com</t>
  </si>
  <si>
    <t>HS22030155</t>
  </si>
  <si>
    <t>HS22030156</t>
  </si>
  <si>
    <t>truss4u.com</t>
  </si>
  <si>
    <t>42729</t>
  </si>
  <si>
    <t>บริษัท เคเคเอสเอส คอร์ปอเรชั่น จำกัด</t>
  </si>
  <si>
    <t>0105558018321</t>
  </si>
  <si>
    <t>98/43 ถนนร่มเกล้า แขวงคลองสามประเวศ เขตลาดกระบัง กรุงเทพมหานคร 10520</t>
  </si>
  <si>
    <t>7% ต่ออายุโดเมน truss4u.com (ND) 480+Vat</t>
  </si>
  <si>
    <t>sale.kkss@gmail.com</t>
  </si>
  <si>
    <t>HS22030164</t>
  </si>
  <si>
    <t>sjc-elearning.com</t>
  </si>
  <si>
    <t>Z54722787</t>
  </si>
  <si>
    <t>คุณ ธนารัตน์ วาดวารี</t>
  </si>
  <si>
    <t xml:space="preserve">7 ถนนคอนเเวต์ สีลม บางรัก กรุงเทพมหานคร กรุงเทพมหานคร 10500 </t>
  </si>
  <si>
    <t>7% Renew Domain : sjc-elearning.com 1 ปี 320</t>
  </si>
  <si>
    <t>ยึดชื่อตามในชีทครับ</t>
  </si>
  <si>
    <t>tanaratwadwaree@gmail.com</t>
  </si>
  <si>
    <t>HS22030179</t>
  </si>
  <si>
    <t>dchl.co.th</t>
  </si>
  <si>
    <t>Z53769737</t>
  </si>
  <si>
    <t>บริษัท ดิจิตอล คราวน์ โฮลดิ้ง จำกัด</t>
  </si>
  <si>
    <t xml:space="preserve">0115545003231  </t>
  </si>
  <si>
    <t>เลขที่ 336 ถ.พระราม 9 แขวงบางกะปิ เขตห้วยขวาง กรุงเทพมหานคร 10310</t>
  </si>
  <si>
    <t xml:space="preserve">3% ต่ออายุ Host Plan XL 1 ปี : dchl.co.th 8000 </t>
  </si>
  <si>
    <t>8000</t>
  </si>
  <si>
    <t>0854897813</t>
  </si>
  <si>
    <t xml:space="preserve">        admin@dchl.co.th</t>
  </si>
  <si>
    <t>HS22023749/HS22022789 เงินเพิ่ม</t>
  </si>
  <si>
    <t>ชำระขาด = HS22022789</t>
  </si>
  <si>
    <t>HS22030342</t>
  </si>
  <si>
    <t>itd@vonbundit.com</t>
  </si>
  <si>
    <t>H6148</t>
  </si>
  <si>
    <t xml:space="preserve"> บริษัท วงศ์บัณฑิต จำกัด   </t>
  </si>
  <si>
    <t>0105530029794</t>
  </si>
  <si>
    <t>20/5 ถ.โกมารภัจจ์ ต.ตลาดใหญ่ อ.เมืองภูเก็ต จ.ภูเก็ต 83000</t>
  </si>
  <si>
    <t>3% เติมเงินเข้า User : itd@vonbundit.com จำนวน 71,718</t>
  </si>
  <si>
    <t>71718</t>
  </si>
  <si>
    <t>0935747910</t>
  </si>
  <si>
    <t>HS22030343</t>
  </si>
  <si>
    <t>forwardfreeland.co.th</t>
  </si>
  <si>
    <t>Z16820871</t>
  </si>
  <si>
    <t xml:space="preserve">บริษัท ฟอร์เวิร์ด ฟรีแลนด์ จำกัด     </t>
  </si>
  <si>
    <t xml:space="preserve">0105533146317  </t>
  </si>
  <si>
    <t>เลขที่ 28 ซอยบางนา-ตราด 28 แขวงบางนาใต้ เขตบางนา กรุงเทพมหานคร 10260</t>
  </si>
  <si>
    <t>3% ต่ออายุบริการ Email Hosting Plan E7 (Pro) : forwardfreeland.co.th ระยะเวลา 2ปี (15000*2) ลด 10% = 27,000บาท</t>
  </si>
  <si>
    <t>30000</t>
  </si>
  <si>
    <t>0866000292</t>
  </si>
  <si>
    <t>BKKOFFICE@FORWARDFREELAND.CO.TH</t>
  </si>
  <si>
    <t>RE2203036</t>
  </si>
  <si>
    <t>hairsmithclinic.com</t>
  </si>
  <si>
    <t>IN2203003</t>
  </si>
  <si>
    <t>rank720</t>
  </si>
  <si>
    <t>บริษัท เอสซี พลัส เทรดดิ้ง จำกัด</t>
  </si>
  <si>
    <t>0105557168108</t>
  </si>
  <si>
    <t>เลขที่ 80/225 หมู่ 5 ตำบลบางเมืองใหม่
อำเภอเมืองสมุทรปราการ จังหวัดสมุทรปราการ 10270</t>
  </si>
  <si>
    <t>ค่าบริการรักษาอันดับในGoogle.co.th TOP 10 ยอด 100 % รักษาเดือนที่ 1-3  kw : 1.ปลูกผม</t>
  </si>
  <si>
    <t>4,665.60</t>
  </si>
  <si>
    <t xml:space="preserve">K.Pris Tima/คุณพฤกษ์ </t>
  </si>
  <si>
    <t>089 654 2445,085-836-9994</t>
  </si>
  <si>
    <t xml:space="preserve">ksriutaisuk@hairsmithclinic.com,  
mtima@hairsmithclinic.com    </t>
  </si>
  <si>
    <t>RE2203037</t>
  </si>
  <si>
    <t>IN2203004</t>
  </si>
  <si>
    <t>ค่าบริการรักษาอันดับในGoogle.co.th TOP 10 ยอด 100 % รักษาเดือนที่ 1-3  kw : 1.hair transplant</t>
  </si>
  <si>
    <t>RE2203038</t>
  </si>
  <si>
    <t>coringdd.com</t>
  </si>
  <si>
    <t>IN2203011</t>
  </si>
  <si>
    <t>rank984</t>
  </si>
  <si>
    <t xml:space="preserve">บริษัท ดับเบิ้ล ดี พลัส จำกัด </t>
  </si>
  <si>
    <t>0105563136832</t>
  </si>
  <si>
    <t>เลขที่ 204 ถนนสุคนธสวัสดิ์ เเขวงลาดพร้าว  เขตลาดพร้าว กรุงเทพมหานคร 10230</t>
  </si>
  <si>
    <t>ค่าบริการรักษาอันดับในGoogle.co.th TOP 10 ยอด 100 % รักษาเดือนที่ 1-3  kw : 1.เครื่องผูกเหล็ก</t>
  </si>
  <si>
    <t>คุณบอย</t>
  </si>
  <si>
    <t>084-353-0055</t>
  </si>
  <si>
    <t xml:space="preserve">coring8888@gmail.com,  coring999@gmail.com  </t>
  </si>
  <si>
    <t>HS22030503</t>
  </si>
  <si>
    <t>chotichinda-utp.com</t>
  </si>
  <si>
    <t>Z91602278</t>
  </si>
  <si>
    <t>บริษัท โชติจินดา คอนซัลแตนท์ จำกัด</t>
  </si>
  <si>
    <t>0105538069612</t>
  </si>
  <si>
    <t>1473/4 อาคารโชติจินดา ซอยพัฒนาการ31/1 ถนนพัฒนาการ แขวงสวนหลวง เขตสวนหลวง กรุงเทพมหานคร 10250</t>
  </si>
  <si>
    <t xml:space="preserve">3% ต่ออายุ Wordpress Hosting Plan WP2 1 ปี 6800 บาท + ต่ออายุโดเมน chotichinda-utp.com 1 ปี 320 บาท + vat </t>
  </si>
  <si>
    <t>6800+320=7120</t>
  </si>
  <si>
    <t>Sutatta Anuhanayon</t>
  </si>
  <si>
    <t>023187235
0982656762</t>
  </si>
  <si>
    <t>sutatta.a@chotichinda.com</t>
  </si>
  <si>
    <t>HS22030504</t>
  </si>
  <si>
    <t>rimnaam.in.th</t>
  </si>
  <si>
    <t>Z16135928</t>
  </si>
  <si>
    <t xml:space="preserve">คุณ กฤติเดช มงคลกิจ </t>
  </si>
  <si>
    <t>7% ต่ออายุ Email Hosting Professional Plan E5 1 ปี 5250 บาท + ต่ออายุโดเมน rimnaam.in.th 1 ปี 400 บาท</t>
  </si>
  <si>
    <t>5650</t>
  </si>
  <si>
    <t>mailninex@gmail.com</t>
  </si>
  <si>
    <t>HS22030505</t>
  </si>
  <si>
    <t>jigfixturedesign.com</t>
  </si>
  <si>
    <t>Z23816236</t>
  </si>
  <si>
    <t>บริษัท เอสพีไอ ออโตทูลส์ จำกัด</t>
  </si>
  <si>
    <t>0135547009261</t>
  </si>
  <si>
    <t>55/21 หมู่ที่ 1 ถนนธัญบุรี-วังน้อย ตำบลคลองเจ็ด อำเภอคลองหลวง จังหวัดปทุมธานี 12120</t>
  </si>
  <si>
    <t>3% ต่ออายุ Web Host Plan S 1ปี 1800 + ต่ออายุโดเมน jigfixturedesign.com (ND) 1 ปี 480 + VAT</t>
  </si>
  <si>
    <t xml:space="preserve">
ADISORN CHUENCHOKESUN</t>
  </si>
  <si>
    <t>026420405
0865524505</t>
  </si>
  <si>
    <t>adisorn_spi@hotmail.com</t>
  </si>
  <si>
    <t>HS22030506</t>
  </si>
  <si>
    <t>sup.co.th</t>
  </si>
  <si>
    <t>H45533</t>
  </si>
  <si>
    <t>บริษัท สุรพลซูพรีมฟู้ดส์ จำกัด</t>
  </si>
  <si>
    <t>0105534016018</t>
  </si>
  <si>
    <t>247 หมู่ที่ 1 ถนนเทพารักษ์ ตำบลเทพารักษ์ อำเภอเมืองสมุทรปราการ จังหวัดสมุทรปราการ  10270</t>
  </si>
  <si>
    <t>3% ต่ออายุโดเมน sup.co.th (ND)ระยะเวลา 5 ปี : 4000+vat</t>
  </si>
  <si>
    <t>800*5=4000</t>
  </si>
  <si>
    <t>pimpaka@sup.co.th</t>
  </si>
  <si>
    <t>HS22030507</t>
  </si>
  <si>
    <t>areeya.co.th</t>
  </si>
  <si>
    <t>58039</t>
  </si>
  <si>
    <t>บริษัท อารียา แมนเนจเม้นต์ จำกัด</t>
  </si>
  <si>
    <t>0105551013404</t>
  </si>
  <si>
    <t>999 ถนนประดิษฐ์มนูธรรม แขวงสะพานสอง เขตวังทองหลาง กรุงเทพมหานคร 10310</t>
  </si>
  <si>
    <t>7% ค่าบริการตต่ออายุโดเมน areeya.co.th (ND) ระยะเวลา 1 ปีค่ะ ค่าบริการ 800+vat</t>
  </si>
  <si>
    <t>jakkrit@areeya.co.th</t>
  </si>
  <si>
    <t>HS22030508</t>
  </si>
  <si>
    <t>areeyamanagement.co.th</t>
  </si>
  <si>
    <t>7% ค่าบริการตต่ออายุโดเมน areeyamanagement.co.th (ND) ระยะเวลา 1 ปีค่ะ ค่าบริการ 800+vat</t>
  </si>
  <si>
    <t>HS22030509</t>
  </si>
  <si>
    <t>theavaresidence.com</t>
  </si>
  <si>
    <t>Z41224260</t>
  </si>
  <si>
    <t>บริษัท อารียา พรอพเพอร์ตี้ จำกัด (มหาชน)</t>
  </si>
  <si>
    <t>0107546000431</t>
  </si>
  <si>
    <t>7% ต่ออายุโดเมน theavaresidence.com 1ปี 320 + VAT</t>
  </si>
  <si>
    <t>it@areeya.co.th, jakkrit@areeya.co.th</t>
  </si>
  <si>
    <t>HS22030510</t>
  </si>
  <si>
    <t>150.95.25.205</t>
  </si>
  <si>
    <t>Z32838202</t>
  </si>
  <si>
    <t>บริษัท ไอทีพี เอเชีย จำกัด</t>
  </si>
  <si>
    <t>0115542003272</t>
  </si>
  <si>
    <t>186/1 หมู่ที่ 1 ถนนทางรถไฟเก่า ตำบลสำโรงใต้ อำเภอพระประแดง จังหวัดสมุทรปราการ 10130</t>
  </si>
  <si>
    <t>3% ต่ออายุ PrivateHosting 4GB-P2 : IP 150.95.25.205 ระยะเวลา 1 ปี : 18000+vat</t>
  </si>
  <si>
    <t>Tarntip Mapibooltunyachat</t>
  </si>
  <si>
    <t>027456050
0812788750</t>
  </si>
  <si>
    <t>itpmarquee@gmail.com</t>
  </si>
  <si>
    <t>HS22030511</t>
  </si>
  <si>
    <t>giverny-bkk.com</t>
  </si>
  <si>
    <t>Z88915470</t>
  </si>
  <si>
    <t>บริษัท จิเวอร์นี่ จำกัด</t>
  </si>
  <si>
    <t>0105536073736</t>
  </si>
  <si>
    <t>10 ซอยสุขาภิบาล 2 ซอย 10 ถนนสุขาภิบาล 2 แขวงประเวศ เขตประเวศ กรุงเทพมหานคร 10250</t>
  </si>
  <si>
    <t>3% ต่ออายุ WebHosting Plan S + IP : giverny-bkk.com ระยะเวลา 1 ปี : 1800+1200= 3000+vat</t>
  </si>
  <si>
    <t>Supamas Vincent</t>
  </si>
  <si>
    <t>02-329-2050
083-597-4422</t>
  </si>
  <si>
    <t>giverny.bkk@gmail.com</t>
  </si>
  <si>
    <t>HS22030512</t>
  </si>
  <si>
    <t>ekkastudioshop.com</t>
  </si>
  <si>
    <t>H4330</t>
  </si>
  <si>
    <t>คุณ สุชาติ จันทศรีคำ</t>
  </si>
  <si>
    <t>11 หมู่5 ตำบลบางคู้ อำเภอท่าวุ้ง จังหวัดลพบุรี 15150</t>
  </si>
  <si>
    <t xml:space="preserve">7% ต่ออายุโดเมน ekkastudioshop.com (ND) ระยะเวลา 1 ปี : 480+vat </t>
  </si>
  <si>
    <t>eakpesth@yahoo.com</t>
  </si>
  <si>
    <t>HS22030513</t>
  </si>
  <si>
    <t>supachaiautocar.com</t>
  </si>
  <si>
    <t>Z42579492</t>
  </si>
  <si>
    <t>บริษัท ออโต้อินเลิฟ จำกัด</t>
  </si>
  <si>
    <t>0105561182993</t>
  </si>
  <si>
    <t>1050 ถนนพัฒนาการ แขวงสวนหลวง เขตสวนหลวง กรุงเทพมหานคร 10250</t>
  </si>
  <si>
    <t xml:space="preserve">3% ต่ออายุ supachaiautocar.com ระยะเวลา 1 ปี 320 + Vat </t>
  </si>
  <si>
    <t>ไพบูลย์ ตรีกาญจนานันท์</t>
  </si>
  <si>
    <t>0948191555</t>
  </si>
  <si>
    <t>teeranut@orisma.com</t>
  </si>
  <si>
    <t>HS22030514</t>
  </si>
  <si>
    <t>solis-books.com</t>
  </si>
  <si>
    <t>H6345</t>
  </si>
  <si>
    <t>K. Namprao Suwanmongkol</t>
  </si>
  <si>
    <t xml:space="preserve">165,165 / 1 Soi Sukhumvit 93 (Pimai) Sukhumvit Road, Bangchak, Prakanong, Bangkok 10260 </t>
  </si>
  <si>
    <t xml:space="preserve">7% ต่ออายุบริการEH Plan E6 = 5000 พร้อมต่ออายุโดเมน: solis-books.com(ND) ระยะเวลา 1 ปี = 480 + vat </t>
  </si>
  <si>
    <t>5000+480=5480</t>
  </si>
  <si>
    <t>namprao@hotmail.com</t>
  </si>
  <si>
    <t>HS22030145</t>
  </si>
  <si>
    <t>aot-limousine.com</t>
  </si>
  <si>
    <t>Z14166399</t>
  </si>
  <si>
    <t>บริษัท ลีมูซีน เซลล์ แอนด์ เซอร์วิส จำกัด</t>
  </si>
  <si>
    <t>0105549147512</t>
  </si>
  <si>
    <t>8/12 ซอยอมรพันธ์ 4 ถนนวิภาวดีรังสิต แขวงลาดยาว เขตจตุจักร กรุงเทพมหานคร 10900</t>
  </si>
  <si>
    <t>3% ต่ออายุบริการ Email Hosting Plan E4 (STD) : aot-limousine.com ระยะเวลา 1ปี = 3,200บาท // vat</t>
  </si>
  <si>
    <t xml:space="preserve">
GPLS GPLS</t>
  </si>
  <si>
    <t>029399000
0899694770</t>
  </si>
  <si>
    <t>gplsoperation01@gmail.com</t>
  </si>
  <si>
    <t>HS22030146</t>
  </si>
  <si>
    <t>4s.co.th</t>
  </si>
  <si>
    <t>H2503</t>
  </si>
  <si>
    <t>คุณ โก้</t>
  </si>
  <si>
    <t>7% ต่ออายุ Domain : 4s.co.th = 3ปี (800*3+vat</t>
  </si>
  <si>
    <t xml:space="preserve">หน้าเปย์แจ้งว่า ของพี่โก้ญาติพี่ตี้ ไม่ต้องออกใบเสร็จค่ะ  </t>
  </si>
  <si>
    <t>HS22030754</t>
  </si>
  <si>
    <t>darumas.co.th</t>
  </si>
  <si>
    <t>Z99003406</t>
  </si>
  <si>
    <t>บริษัท ดารุมาส (ประเทศไทย) จำกัด</t>
  </si>
  <si>
    <t>0105535115371</t>
  </si>
  <si>
    <t>177/1 อาคารบางกอกสหประกันภัย ชั้น 19/1 ถนนสุรวงศ์ แขวงสุริยวงศ์ เขตบางรัก กรุงเทพมหานคร 10500</t>
  </si>
  <si>
    <t>3% ต่ออายุ Email Host E6 1ปี 5000 + ต่ออายุโดเมน darumas.co.th (ND) 1ปี 800 + VAT</t>
  </si>
  <si>
    <t>Rungnapa Rungnapa</t>
  </si>
  <si>
    <t>026347040
0898155838</t>
  </si>
  <si>
    <t>rungnapa@darumas.co.th</t>
  </si>
  <si>
    <t>HS22030480</t>
  </si>
  <si>
    <t>giffarine.shop</t>
  </si>
  <si>
    <t>Z35998562</t>
  </si>
  <si>
    <t xml:space="preserve">บริษัท กิฟฟารีน สกายไลน์ ยูนิตี้ จำกัด   </t>
  </si>
  <si>
    <t xml:space="preserve">0105544041279   </t>
  </si>
  <si>
    <t>36/1 ซอยอารีย์สัมพันธ์ 11 ถนนพระรามที่ 6 แขวงพญาไท พญาไท กรุงเทพมหานคร 10400</t>
  </si>
  <si>
    <t>3% ต่ออายุโดเมน giffarine.shop 1ปี 1000</t>
  </si>
  <si>
    <t>thaweerat@giffarine.com</t>
  </si>
  <si>
    <t>18900</t>
  </si>
  <si>
    <t>kampon_nil@hotmail.com</t>
  </si>
  <si>
    <t>Cost  of service 2.9%</t>
  </si>
  <si>
    <t xml:space="preserve">วันที่เอกสารสมบูรณ์ </t>
  </si>
  <si>
    <t>จดหมายตีกลับ</t>
  </si>
  <si>
    <t>(2) Bank Date (L)</t>
  </si>
  <si>
    <t>(3)Bank Amount (H)</t>
  </si>
  <si>
    <t>Ref. Number (P)</t>
  </si>
  <si>
    <t>Order ID /// invoice no?? (8) (A)</t>
  </si>
  <si>
    <t>Z.com Account ID (B)</t>
  </si>
  <si>
    <t>(5) Reference (Domain Name) (F)</t>
  </si>
  <si>
    <t>2022-03-01 00:14:49+07</t>
  </si>
  <si>
    <t>HS22030001</t>
  </si>
  <si>
    <t>100377917(698403)</t>
  </si>
  <si>
    <t>202202281713592952509b19cf</t>
  </si>
  <si>
    <t>76426</t>
  </si>
  <si>
    <t>Z.com Charge</t>
  </si>
  <si>
    <t>kunaon@gmail.com</t>
  </si>
  <si>
    <t>2022-03-01 00:35:17+07</t>
  </si>
  <si>
    <t>HS22030002</t>
  </si>
  <si>
    <t>100379185(185250)</t>
  </si>
  <si>
    <t>202202281734503416840f1b2d</t>
  </si>
  <si>
    <t>122142</t>
  </si>
  <si>
    <t>thecirclehatyai.com</t>
  </si>
  <si>
    <t>hularhoop@hotmail.com</t>
  </si>
  <si>
    <t>2022-03-01 00:39:30+07</t>
  </si>
  <si>
    <t>HS22030003</t>
  </si>
  <si>
    <t>100379439(127330)</t>
  </si>
  <si>
    <t>202202281739054827068d7243</t>
  </si>
  <si>
    <t>circlehatyai.com</t>
  </si>
  <si>
    <t>2022-03-01 05:00:14+07</t>
  </si>
  <si>
    <t>HS22030004</t>
  </si>
  <si>
    <t>100384323(151867)</t>
  </si>
  <si>
    <t>2.02202E+25</t>
  </si>
  <si>
    <t>57768</t>
  </si>
  <si>
    <t>AutoCharge</t>
  </si>
  <si>
    <t>santirak_phy@hotmail.com</t>
  </si>
  <si>
    <t>2022-03-01 05:00:25+07</t>
  </si>
  <si>
    <t>HS22030005</t>
  </si>
  <si>
    <t>100384324(008224)</t>
  </si>
  <si>
    <t>202202282200158583197fefef</t>
  </si>
  <si>
    <t>75426</t>
  </si>
  <si>
    <t>tam_069@hotmail.com</t>
  </si>
  <si>
    <t>2022-03-01 05:00:36+07</t>
  </si>
  <si>
    <t>HS22030006</t>
  </si>
  <si>
    <t>100384328(001228)</t>
  </si>
  <si>
    <t>101024</t>
  </si>
  <si>
    <t>bullspherefx@gmail.com</t>
  </si>
  <si>
    <t>2022-03-01 05:00:49+07</t>
  </si>
  <si>
    <t>HS22030007</t>
  </si>
  <si>
    <t>100384348(043784)</t>
  </si>
  <si>
    <t>202202282200372801658ff880</t>
  </si>
  <si>
    <t>117758</t>
  </si>
  <si>
    <t>rangsan.nhso@gmail.com</t>
  </si>
  <si>
    <t>2022-03-01 05:01:00+07</t>
  </si>
  <si>
    <t>HS22030008</t>
  </si>
  <si>
    <t>100384371(662009)</t>
  </si>
  <si>
    <t>202202282200499832719e74a7</t>
  </si>
  <si>
    <t>132374</t>
  </si>
  <si>
    <t>forwardstudio@hotmail.com</t>
  </si>
  <si>
    <t>2022-03-01 05:01:12+07</t>
  </si>
  <si>
    <t>HS22030009</t>
  </si>
  <si>
    <t>100384373(004750)</t>
  </si>
  <si>
    <t>2022022822010174893377d977</t>
  </si>
  <si>
    <t>134662</t>
  </si>
  <si>
    <t>todayjob@gmail.com</t>
  </si>
  <si>
    <t>2022-03-01 05:01:22+07</t>
  </si>
  <si>
    <t>HS22030010</t>
  </si>
  <si>
    <t>100384375(193710)</t>
  </si>
  <si>
    <t>144592</t>
  </si>
  <si>
    <t>payutchanochaclub@gmail.com</t>
  </si>
  <si>
    <t>2022-03-01 05:01:36+07</t>
  </si>
  <si>
    <t>HS22030011</t>
  </si>
  <si>
    <t>100384354(196800)</t>
  </si>
  <si>
    <t>20220228220132514556294ada</t>
  </si>
  <si>
    <t>159420</t>
  </si>
  <si>
    <t>dtinth@spacet.me</t>
  </si>
  <si>
    <t>2022-03-01 05:01:48+07</t>
  </si>
  <si>
    <t>HS22030012</t>
  </si>
  <si>
    <t>100384355(531400)</t>
  </si>
  <si>
    <t>2022022822010959165879159f</t>
  </si>
  <si>
    <t>176978</t>
  </si>
  <si>
    <t>herogodshop.shop</t>
  </si>
  <si>
    <t>achita.evefan@gmail.com</t>
  </si>
  <si>
    <t>HS22030013</t>
  </si>
  <si>
    <t>126214633(880131)</t>
  </si>
  <si>
    <t>202202282201377021088e33e7</t>
  </si>
  <si>
    <t>165250</t>
  </si>
  <si>
    <t>kosta@onecubit.net</t>
  </si>
  <si>
    <t>2022-03-01 05:13:45+07</t>
  </si>
  <si>
    <t>HS22030015</t>
  </si>
  <si>
    <t>100384518(303300)</t>
  </si>
  <si>
    <t>2022022822131418585314b4e1</t>
  </si>
  <si>
    <t>2022-03-01 07:14:42+07</t>
  </si>
  <si>
    <t>HS22030016</t>
  </si>
  <si>
    <t>100389686(450000)</t>
  </si>
  <si>
    <t>2022030100141051396307ce74</t>
  </si>
  <si>
    <t>24902</t>
  </si>
  <si>
    <t>jaded.nantachai@gmail.com</t>
  </si>
  <si>
    <t>2022-03-01 08:29:15+07</t>
  </si>
  <si>
    <t>HS22030023</t>
  </si>
  <si>
    <t>100403091(001324)</t>
  </si>
  <si>
    <t>202203010128359670340d930e</t>
  </si>
  <si>
    <t>48370</t>
  </si>
  <si>
    <t>g2gbetvip.xyz/WH-S</t>
  </si>
  <si>
    <t>king99club@hotmail.com</t>
  </si>
  <si>
    <t>2022-03-01 08:36:27+07</t>
  </si>
  <si>
    <t>HS22030027</t>
  </si>
  <si>
    <t>100404506(006518)</t>
  </si>
  <si>
    <t>202203010135519510061c93e4</t>
  </si>
  <si>
    <t>138218</t>
  </si>
  <si>
    <t>noppakoon@i-dynamic.net</t>
  </si>
  <si>
    <t>2022-03-01 08:56:16+07</t>
  </si>
  <si>
    <t>HS22030029</t>
  </si>
  <si>
    <t>100408407(156500)</t>
  </si>
  <si>
    <t>202203010148407947460fd2e9</t>
  </si>
  <si>
    <t>133696</t>
  </si>
  <si>
    <t>naza69.com</t>
  </si>
  <si>
    <t>ballsod246@gmail.com</t>
  </si>
  <si>
    <t>2022-03-01 09:11:21+07</t>
  </si>
  <si>
    <t>HS22030033</t>
  </si>
  <si>
    <t>100411560(T03424)</t>
  </si>
  <si>
    <t>202203010210460604119e9e9a</t>
  </si>
  <si>
    <t>31536</t>
  </si>
  <si>
    <t>WP-Pro-M</t>
  </si>
  <si>
    <t>admin@terracosme.com</t>
  </si>
  <si>
    <t>2022-03-01 09:38:56+07</t>
  </si>
  <si>
    <t>HS22030036</t>
  </si>
  <si>
    <t>100417015(001637)</t>
  </si>
  <si>
    <t>202203010238233885390e23b3</t>
  </si>
  <si>
    <t>108506</t>
  </si>
  <si>
    <t>suwatbanlue@gmail.com</t>
  </si>
  <si>
    <t>2022-03-01 09:49:36+07</t>
  </si>
  <si>
    <t>HS22030038</t>
  </si>
  <si>
    <t>100418940(T17511)</t>
  </si>
  <si>
    <t>202203010248316077210849b6</t>
  </si>
  <si>
    <t>149150</t>
  </si>
  <si>
    <t>vltb.net/iphone444.com/ronda-online.com/kirklandgi.com/japanvj.c</t>
  </si>
  <si>
    <t>mgm99programmer@gmail.com</t>
  </si>
  <si>
    <t>2022-03-01 09:52:22+07</t>
  </si>
  <si>
    <t>HS22030039</t>
  </si>
  <si>
    <t>100419437(T17587)</t>
  </si>
  <si>
    <t>202203010251264671059c7da6</t>
  </si>
  <si>
    <t>uatphua.com/xomenu.net/northtour.co/gel-paint.com/sportfree.asia</t>
  </si>
  <si>
    <t>2022-03-01 10:18:03+07</t>
  </si>
  <si>
    <t>HS22030042</t>
  </si>
  <si>
    <t>100423967(000587)</t>
  </si>
  <si>
    <t>202203010317329353898bfb8d</t>
  </si>
  <si>
    <t>121684</t>
  </si>
  <si>
    <t>ltpgroup.co.th</t>
  </si>
  <si>
    <t>contact.ltpgroup@gmail.com</t>
  </si>
  <si>
    <t>2022-03-01 10:47:33+07</t>
  </si>
  <si>
    <t>HS22030045</t>
  </si>
  <si>
    <t>100429128(938114)</t>
  </si>
  <si>
    <t>202203010347004979236a7b3a</t>
  </si>
  <si>
    <t>176994</t>
  </si>
  <si>
    <t>easy-otp.com</t>
  </si>
  <si>
    <t>tar626@gmail.com</t>
  </si>
  <si>
    <t>2022-03-01 10:50:19+07</t>
  </si>
  <si>
    <t>HS22030046</t>
  </si>
  <si>
    <t>100429595(008596)</t>
  </si>
  <si>
    <t>202203010349470608705cd729</t>
  </si>
  <si>
    <t>169810</t>
  </si>
  <si>
    <t>apmbss2023.com</t>
  </si>
  <si>
    <t>pordmc@gmail.com</t>
  </si>
  <si>
    <t>2022-03-01 10:53:09+07</t>
  </si>
  <si>
    <t>HS22030047</t>
  </si>
  <si>
    <t>100430070(001660)</t>
  </si>
  <si>
    <t>2022030103514195146073e1fa</t>
  </si>
  <si>
    <t>128818</t>
  </si>
  <si>
    <t>marketing.ployradaclinic@gmail.com</t>
  </si>
  <si>
    <t>2022-03-01 10:53:55+07</t>
  </si>
  <si>
    <t>HS22030048</t>
  </si>
  <si>
    <t>100430221(001745)</t>
  </si>
  <si>
    <t>202203010353300140070e056c</t>
  </si>
  <si>
    <t>2022-03-01 11:06:35+07</t>
  </si>
  <si>
    <t>ยกเลิก 331</t>
  </si>
  <si>
    <t>100432334(003001)</t>
  </si>
  <si>
    <t>202203010405481389966b2da2</t>
  </si>
  <si>
    <t>2022-03-01 11:16:29+07</t>
  </si>
  <si>
    <t>HS22030053</t>
  </si>
  <si>
    <t>100433725(006329)</t>
  </si>
  <si>
    <t>2022030104155695103435e1d1</t>
  </si>
  <si>
    <t>92282</t>
  </si>
  <si>
    <t>khlongkhuean.com</t>
  </si>
  <si>
    <t>atbkk2555@gmail.com</t>
  </si>
  <si>
    <t>2022-03-01 11:17:52+07</t>
  </si>
  <si>
    <t>HS22030054</t>
  </si>
  <si>
    <t>100433894(006950)</t>
  </si>
  <si>
    <t>2022030104172562291215bc91</t>
  </si>
  <si>
    <t>คลองเขื่อน.com</t>
  </si>
  <si>
    <t>2022-03-01 11:22:47+07</t>
  </si>
  <si>
    <t>HS22030055</t>
  </si>
  <si>
    <t>100434583(007857)</t>
  </si>
  <si>
    <t>202203010422179045685cf63f</t>
  </si>
  <si>
    <t>38014</t>
  </si>
  <si>
    <t>larp-catering.com</t>
  </si>
  <si>
    <t>scccharcoal@gmail.com</t>
  </si>
  <si>
    <t>2022-03-01 11:24:45+07</t>
  </si>
  <si>
    <t>HS22030056</t>
  </si>
  <si>
    <t>100434860(177857)</t>
  </si>
  <si>
    <t>20220301042413638525808f6d</t>
  </si>
  <si>
    <t>30808</t>
  </si>
  <si>
    <t>keithsykes.org</t>
  </si>
  <si>
    <t>dhanaraj@kheokao.com</t>
  </si>
  <si>
    <t>2022-03-01 11:28:05+07</t>
  </si>
  <si>
    <t>HS22030057</t>
  </si>
  <si>
    <t>100435340(008218)</t>
  </si>
  <si>
    <t>2022030104270285727326fb8e</t>
  </si>
  <si>
    <t>71584</t>
  </si>
  <si>
    <t>ppbhydraulic.com</t>
  </si>
  <si>
    <t>rawiwanp@ppbhydraulic.com</t>
  </si>
  <si>
    <t>2022-03-01 12:49:59+07</t>
  </si>
  <si>
    <t>HS22030064</t>
  </si>
  <si>
    <t>100449681(202337)</t>
  </si>
  <si>
    <t>20220301054859872934902a89</t>
  </si>
  <si>
    <t>27080</t>
  </si>
  <si>
    <t>lanora.net</t>
  </si>
  <si>
    <t>zorkia@gmail.com</t>
  </si>
  <si>
    <t>2022-03-01 12:54:33+07</t>
  </si>
  <si>
    <t>HS22030066</t>
  </si>
  <si>
    <t>100450636(002268)</t>
  </si>
  <si>
    <t>202203010553554670402f1f60</t>
  </si>
  <si>
    <t>allshop789.com/WH-S</t>
  </si>
  <si>
    <t>2022-03-01 13:19:31+07</t>
  </si>
  <si>
    <t>HS22030070</t>
  </si>
  <si>
    <t>100455107(007916)</t>
  </si>
  <si>
    <t>2.02E+27</t>
  </si>
  <si>
    <t>57400</t>
  </si>
  <si>
    <t>WP-Pro-S</t>
  </si>
  <si>
    <t>julong109@hotmail.com</t>
  </si>
  <si>
    <t>2022-03-01 14:06:18+07</t>
  </si>
  <si>
    <t>HS22030075</t>
  </si>
  <si>
    <t>100461489(948704)</t>
  </si>
  <si>
    <t>2022030107051895149685c76e</t>
  </si>
  <si>
    <t>20812</t>
  </si>
  <si>
    <t>nflcheapjerseyschinabiz.com/ceralox.com/soft99autolease.com/west</t>
  </si>
  <si>
    <t>tikanaht_9@hotmail.com</t>
  </si>
  <si>
    <t>2022-03-01 14:37:17+07</t>
  </si>
  <si>
    <t>HS22030076</t>
  </si>
  <si>
    <t>100465334(006696)</t>
  </si>
  <si>
    <t>202203010736331545879dffd4</t>
  </si>
  <si>
    <t>18042</t>
  </si>
  <si>
    <t>lnwcasino.club/serinasun.net/slotxo.link/lottovip.site/spot-lott</t>
  </si>
  <si>
    <t>r.duzadee@gmail.com</t>
  </si>
  <si>
    <t>2022-03-01 14:42:07+07</t>
  </si>
  <si>
    <t>HS22030077</t>
  </si>
  <si>
    <t>100465868(007909)</t>
  </si>
  <si>
    <t>2022030107411262331878acdc</t>
  </si>
  <si>
    <t>58360</t>
  </si>
  <si>
    <t>mpc.co.th</t>
  </si>
  <si>
    <t>555mittapap@gmail.com</t>
  </si>
  <si>
    <t>2022-03-01 14:45:01+07</t>
  </si>
  <si>
    <t>HS22030078</t>
  </si>
  <si>
    <t>100466186(154030)</t>
  </si>
  <si>
    <t>20220301074411795227701f5f</t>
  </si>
  <si>
    <t>67658</t>
  </si>
  <si>
    <t>akkarapon05@gmail.com</t>
  </si>
  <si>
    <t>2022-03-01 14:58:51+07</t>
  </si>
  <si>
    <t>HS22030081</t>
  </si>
  <si>
    <t>100467872(001921)</t>
  </si>
  <si>
    <t>202203010758157014722c6c6a</t>
  </si>
  <si>
    <t>141740</t>
  </si>
  <si>
    <t>ruay-vip.me/chudjenbet.work/chudjenbet.me/tanghuay24.work</t>
  </si>
  <si>
    <t>duzadee.r@gmail.com</t>
  </si>
  <si>
    <t>2022-03-01 15:03:37+07</t>
  </si>
  <si>
    <t>HS22030082</t>
  </si>
  <si>
    <t>100468418(003096)</t>
  </si>
  <si>
    <t>202203010803042327009a2721</t>
  </si>
  <si>
    <t>PH-P1-CentOS7-Plesk-WebAdmin</t>
  </si>
  <si>
    <t>2022-03-01 15:04:56+07</t>
  </si>
  <si>
    <t>HS22030083</t>
  </si>
  <si>
    <t>100468569(150455)</t>
  </si>
  <si>
    <t>2022030108043001357266a690</t>
  </si>
  <si>
    <t>40744</t>
  </si>
  <si>
    <t>thailandlocksmith.net</t>
  </si>
  <si>
    <t>toffeecl2@gmail.com</t>
  </si>
  <si>
    <t>2022-03-01 15:47:04+07</t>
  </si>
  <si>
    <t>HS22030087</t>
  </si>
  <si>
    <t>100473695(378870)</t>
  </si>
  <si>
    <t>202203010845401697645cd49e</t>
  </si>
  <si>
    <t>140108</t>
  </si>
  <si>
    <t>nekoyashop.com</t>
  </si>
  <si>
    <t>dee.darameng.web@gmail.com</t>
  </si>
  <si>
    <t>2022-03-01 16:07:28+07</t>
  </si>
  <si>
    <t>HS22030088</t>
  </si>
  <si>
    <t>100476231(109090)</t>
  </si>
  <si>
    <t>202203010906516854130b9063</t>
  </si>
  <si>
    <t>174522</t>
  </si>
  <si>
    <t>mineheim.net</t>
  </si>
  <si>
    <t>qwe.ton44@gmail.com</t>
  </si>
  <si>
    <t>2022-03-01 17:53:40+07</t>
  </si>
  <si>
    <t>HS22030096</t>
  </si>
  <si>
    <t>100492754(009790)</t>
  </si>
  <si>
    <t>202203011053086702099b620a</t>
  </si>
  <si>
    <t>9780</t>
  </si>
  <si>
    <t>หลินจือแดงกาโน.com</t>
  </si>
  <si>
    <t>domain@makereadyweb.com</t>
  </si>
  <si>
    <t>2022-03-01 17:56:00+07</t>
  </si>
  <si>
    <t>HS22030097</t>
  </si>
  <si>
    <t>100493166(000625)</t>
  </si>
  <si>
    <t>202203011055286389986d61fb</t>
  </si>
  <si>
    <t>numchokfitness.com</t>
  </si>
  <si>
    <t>2022-03-01 18:19:20+07</t>
  </si>
  <si>
    <t>HS22030099</t>
  </si>
  <si>
    <t>126314475(181919)</t>
  </si>
  <si>
    <t>202203011118483889671fe107</t>
  </si>
  <si>
    <t>38752</t>
  </si>
  <si>
    <t>pheeradech.bharkpises@gmail.com</t>
  </si>
  <si>
    <t>2022-03-01 18:41:24+07</t>
  </si>
  <si>
    <t>HS22030100</t>
  </si>
  <si>
    <t>100501855(T42798)</t>
  </si>
  <si>
    <t>20220301114050091651559b3a</t>
  </si>
  <si>
    <t>177048</t>
  </si>
  <si>
    <t>bangkoksmt.com/ceants2005.com</t>
  </si>
  <si>
    <t>mat@ceants.com</t>
  </si>
  <si>
    <t>2022-03-01 18:45:59+07</t>
  </si>
  <si>
    <t>HS22030101</t>
  </si>
  <si>
    <t>100502778(853852)</t>
  </si>
  <si>
    <t>2022030111452607597505c755</t>
  </si>
  <si>
    <t>66472</t>
  </si>
  <si>
    <t>fiberrise.com</t>
  </si>
  <si>
    <t>nutthiweb@gmail.com</t>
  </si>
  <si>
    <t>2022-03-01 19:06:47+07</t>
  </si>
  <si>
    <t>HS22030103</t>
  </si>
  <si>
    <t>100506876(005143)</t>
  </si>
  <si>
    <t>202203011205551702438fe13f</t>
  </si>
  <si>
    <t>64404</t>
  </si>
  <si>
    <t>WH-S</t>
  </si>
  <si>
    <t>seoullism@gmail.com</t>
  </si>
  <si>
    <t>2022-03-01 19:06:59+07</t>
  </si>
  <si>
    <t>HS22030104</t>
  </si>
  <si>
    <t>100506925(005239)</t>
  </si>
  <si>
    <t>202203011206092635334ef1b1</t>
  </si>
  <si>
    <t>151036</t>
  </si>
  <si>
    <t>t2kgrowtech@gmail.com</t>
  </si>
  <si>
    <t>2022-03-01 19:39:32+07</t>
  </si>
  <si>
    <t>HS22030106</t>
  </si>
  <si>
    <t>100513120(T06757)</t>
  </si>
  <si>
    <t>2.02203E+25</t>
  </si>
  <si>
    <t>177050</t>
  </si>
  <si>
    <t>incsolution.co.th</t>
  </si>
  <si>
    <t>wari.inc001@gmail.com</t>
  </si>
  <si>
    <t>2022-03-01 20:37:59+07</t>
  </si>
  <si>
    <t>HS22030107</t>
  </si>
  <si>
    <t>100523259(003611)</t>
  </si>
  <si>
    <t>202203011337185451956ca77b</t>
  </si>
  <si>
    <t>13062</t>
  </si>
  <si>
    <t>hooghoog.com</t>
  </si>
  <si>
    <t>beautybright.th@gmail.com</t>
  </si>
  <si>
    <t>2022-03-01 20:39:58+07</t>
  </si>
  <si>
    <t>HS22030108</t>
  </si>
  <si>
    <t>100523567(003736)</t>
  </si>
  <si>
    <t>20220301133920060834145a0a</t>
  </si>
  <si>
    <t>heaven7plus.com</t>
  </si>
  <si>
    <t>2022-03-01 20:43:47+07</t>
  </si>
  <si>
    <t>HS22030109</t>
  </si>
  <si>
    <t>100524126(354421)</t>
  </si>
  <si>
    <t>202203011343054354639dafdc</t>
  </si>
  <si>
    <t>122308</t>
  </si>
  <si>
    <t>growshouse.com</t>
  </si>
  <si>
    <t>meaw1524@gmail.com</t>
  </si>
  <si>
    <t>2022-03-01 21:00:07+07</t>
  </si>
  <si>
    <t>HS22030111</t>
  </si>
  <si>
    <t>100526421(881636)</t>
  </si>
  <si>
    <t>202203011359293885471771a3</t>
  </si>
  <si>
    <t>g21shop.com</t>
  </si>
  <si>
    <t>2022-03-01 21:35:22+07</t>
  </si>
  <si>
    <t>HS22030114</t>
  </si>
  <si>
    <t>100531185(287647)</t>
  </si>
  <si>
    <t>2.02E+23</t>
  </si>
  <si>
    <t>171388</t>
  </si>
  <si>
    <t>codeoncloud.co@gmail.com</t>
  </si>
  <si>
    <t>2022-03-01 21:44:43+07</t>
  </si>
  <si>
    <t>HS22030116</t>
  </si>
  <si>
    <t>100532295(001202)</t>
  </si>
  <si>
    <t>202203011443543260486d2ba9</t>
  </si>
  <si>
    <t>15998</t>
  </si>
  <si>
    <t>storemotions.com/canihealthyou.com/mosqkiller.com</t>
  </si>
  <si>
    <t>biggla@hotmail.com</t>
  </si>
  <si>
    <t>2022-03-01 22:01:00+07</t>
  </si>
  <si>
    <t>HS22030118</t>
  </si>
  <si>
    <t>100534087(007305)</t>
  </si>
  <si>
    <t>202203011500250608352aa923</t>
  </si>
  <si>
    <t>kanjha.com/kunjha.com/sopheni.com/ranraan.com</t>
  </si>
  <si>
    <t>2022-03-01 22:19:43+07</t>
  </si>
  <si>
    <t>HS22030120</t>
  </si>
  <si>
    <t>100536103(008378)</t>
  </si>
  <si>
    <t>2022030115185956040359ca07</t>
  </si>
  <si>
    <t>113280</t>
  </si>
  <si>
    <t>PH-P2-CentOS-Plesk-WebAdmin/PH-AddDisk-200G</t>
  </si>
  <si>
    <t>dr.ceevet@yahoo.com</t>
  </si>
  <si>
    <t>2022-03-01 23:02:44+07</t>
  </si>
  <si>
    <t>HS22030121</t>
  </si>
  <si>
    <t>100539795(174620)</t>
  </si>
  <si>
    <t>2022030116021210733032a7e7</t>
  </si>
  <si>
    <t>11782</t>
  </si>
  <si>
    <t>สวัสดีตอนเช้า.com/พวงกุญ</t>
  </si>
  <si>
    <t>beginsdesign@gmail.com</t>
  </si>
  <si>
    <t>2022-03-01 23:21:58+07</t>
  </si>
  <si>
    <t>HS22030122</t>
  </si>
  <si>
    <t>100541197(358400)</t>
  </si>
  <si>
    <t>2022030116211252921132e3f4</t>
  </si>
  <si>
    <t>127648</t>
  </si>
  <si>
    <t>g7-prox2.com</t>
  </si>
  <si>
    <t>galaxygodx2@gmail.com</t>
  </si>
  <si>
    <t>2022-03-02 00:13:35+07</t>
  </si>
  <si>
    <t>HS22030188</t>
  </si>
  <si>
    <t>100544256(360600)</t>
  </si>
  <si>
    <t>202203011712500921182a14e2</t>
  </si>
  <si>
    <t>163544</t>
  </si>
  <si>
    <t>newnewmam02@gmail.com</t>
  </si>
  <si>
    <t>2022-03-02 00:18:04+07</t>
  </si>
  <si>
    <t>HS22030189</t>
  </si>
  <si>
    <t>100544474(420300)</t>
  </si>
  <si>
    <t>202203011717170295792af895</t>
  </si>
  <si>
    <t>127948</t>
  </si>
  <si>
    <t>newslike2019@gmail.com</t>
  </si>
  <si>
    <t>2022-03-02 00:24:35+07</t>
  </si>
  <si>
    <t>HS22030190</t>
  </si>
  <si>
    <t>100544723(003463)</t>
  </si>
  <si>
    <t>2022030117235770099263f9ca</t>
  </si>
  <si>
    <t>13556</t>
  </si>
  <si>
    <t>NDEH-E1Pro</t>
  </si>
  <si>
    <t>suntorn_w@hotmail.com</t>
  </si>
  <si>
    <t>2022-03-02 01:02:33+07</t>
  </si>
  <si>
    <t>HS22030192</t>
  </si>
  <si>
    <t>100546011(004129)</t>
  </si>
  <si>
    <t>2.02E+25</t>
  </si>
  <si>
    <t>21998</t>
  </si>
  <si>
    <t>asadong@gmail.com</t>
  </si>
  <si>
    <t>2022-03-02 01:16:37+07</t>
  </si>
  <si>
    <t>HS22030193</t>
  </si>
  <si>
    <t>100546362(009750)</t>
  </si>
  <si>
    <t>202203011815262009816a37d7</t>
  </si>
  <si>
    <t>122318</t>
  </si>
  <si>
    <t>ihcwineboutique.com</t>
  </si>
  <si>
    <t>apichart_g@italthaigroup.com</t>
  </si>
  <si>
    <t>2022-03-02 02:35:43+07</t>
  </si>
  <si>
    <t>HS22030198</t>
  </si>
  <si>
    <t>100547627(966018)</t>
  </si>
  <si>
    <t>2022030119350926354938bdd2</t>
  </si>
  <si>
    <t>108412</t>
  </si>
  <si>
    <t>taladruamsub.com</t>
  </si>
  <si>
    <t>mono1art@gmail.com</t>
  </si>
  <si>
    <t>2022-03-02 05:00:24+07</t>
  </si>
  <si>
    <t>HS22030199</t>
  </si>
  <si>
    <t>100549097(003374)</t>
  </si>
  <si>
    <t>202203012200157020740af681</t>
  </si>
  <si>
    <t>75594</t>
  </si>
  <si>
    <t>info@24automation.com</t>
  </si>
  <si>
    <t>2022-03-02 05:00:40+07</t>
  </si>
  <si>
    <t>HS22030200</t>
  </si>
  <si>
    <t>100549080(689117)</t>
  </si>
  <si>
    <t>202203012200349832894a6f6c</t>
  </si>
  <si>
    <t>174278</t>
  </si>
  <si>
    <t>i_treee@mac.com</t>
  </si>
  <si>
    <t>2022-03-02 06:33:08+07</t>
  </si>
  <si>
    <t>HS22030202</t>
  </si>
  <si>
    <t>100551154(009318)</t>
  </si>
  <si>
    <t>2022030123320948229190f8b9</t>
  </si>
  <si>
    <t>30158</t>
  </si>
  <si>
    <t>sangforexs@gmail.com</t>
  </si>
  <si>
    <t>2022-03-02 06:56:03+07</t>
  </si>
  <si>
    <t>HS22030203</t>
  </si>
  <si>
    <t>100552467(155340)</t>
  </si>
  <si>
    <t>20220301235529669808510f67</t>
  </si>
  <si>
    <t>pepohackslot.com/WH-S</t>
  </si>
  <si>
    <t>2022-03-02 07:21:32+07</t>
  </si>
  <si>
    <t>HS22030205</t>
  </si>
  <si>
    <t>100554629(055973)</t>
  </si>
  <si>
    <t>202203020020599041533a02c6</t>
  </si>
  <si>
    <t>149944</t>
  </si>
  <si>
    <t>truegigatexfiber-th.com</t>
  </si>
  <si>
    <t>pomsema.tid@gmail.com</t>
  </si>
  <si>
    <t>2022-03-02 08:00:25+07</t>
  </si>
  <si>
    <t>HS22030207</t>
  </si>
  <si>
    <t>100559320(204553)</t>
  </si>
  <si>
    <t>2022030201001846771665a7d0</t>
  </si>
  <si>
    <t>73366</t>
  </si>
  <si>
    <t>MonthlyBilling</t>
  </si>
  <si>
    <t>iprite@gmail.com</t>
  </si>
  <si>
    <t>2022-03-02 08:00:46+07</t>
  </si>
  <si>
    <t>HS22030208</t>
  </si>
  <si>
    <t>100559348(002855)</t>
  </si>
  <si>
    <t>20220302010039545793873dce</t>
  </si>
  <si>
    <t>147820</t>
  </si>
  <si>
    <t>wimolrangsi@hotmail.com</t>
  </si>
  <si>
    <t>2022-03-02 08:45:14+07</t>
  </si>
  <si>
    <t>HS22030212</t>
  </si>
  <si>
    <t>100566779(009201)</t>
  </si>
  <si>
    <t>202203020144405760323dd270</t>
  </si>
  <si>
    <t>33836</t>
  </si>
  <si>
    <t>parinya@infonet.co.th</t>
  </si>
  <si>
    <t>2022-03-02 09:22:43+07</t>
  </si>
  <si>
    <t>HS22030214</t>
  </si>
  <si>
    <t>100572207(407100)</t>
  </si>
  <si>
    <t>2022030202215929480526da85</t>
  </si>
  <si>
    <t>155142</t>
  </si>
  <si>
    <t>kapacitor.me</t>
  </si>
  <si>
    <t>kompisit.p@gmail.com</t>
  </si>
  <si>
    <t>2022-03-02 09:26:23+07</t>
  </si>
  <si>
    <t>HS22030215</t>
  </si>
  <si>
    <t>100572830(001600)</t>
  </si>
  <si>
    <t>202203020225444826957985ce</t>
  </si>
  <si>
    <t>142882</t>
  </si>
  <si>
    <t>.com</t>
  </si>
  <si>
    <t>v.kawee@gmail.com</t>
  </si>
  <si>
    <t>2022-03-02 09:32:35+07</t>
  </si>
  <si>
    <t>HS22030216</t>
  </si>
  <si>
    <t>100573692(T78217)</t>
  </si>
  <si>
    <t>92128</t>
  </si>
  <si>
    <t>goldshop.in.th/srisena.com/goodfitgarment.com/dintongenter.com/m</t>
  </si>
  <si>
    <t>sansiri.t@tggs.kmutnb.ac.th</t>
  </si>
  <si>
    <t>2022-03-02 09:40:23+07</t>
  </si>
  <si>
    <t>HS22030217</t>
  </si>
  <si>
    <t>100574686(542858)</t>
  </si>
  <si>
    <t>20220302023859404171131c89</t>
  </si>
  <si>
    <t>34712</t>
  </si>
  <si>
    <t>samuimall.com</t>
  </si>
  <si>
    <t>teeramail@gmail.com</t>
  </si>
  <si>
    <t>2022-03-02 09:50:47+07</t>
  </si>
  <si>
    <t>HS22030219</t>
  </si>
  <si>
    <t>100576035(306442)</t>
  </si>
  <si>
    <t>20220302025007810824965d9b</t>
  </si>
  <si>
    <t>26862</t>
  </si>
  <si>
    <t>รถเช่าราคาถูก.com</t>
  </si>
  <si>
    <t>rainpicture@hotmail.com</t>
  </si>
  <si>
    <t>2022-03-02 10:06:04+07</t>
  </si>
  <si>
    <t>HS22030220</t>
  </si>
  <si>
    <t>100577967(004857)</t>
  </si>
  <si>
    <t>202203020305276076890adec9</t>
  </si>
  <si>
    <t>18988</t>
  </si>
  <si>
    <t>เขียนโปรแกรม.com</t>
  </si>
  <si>
    <t>na_taphat@hotmail.com</t>
  </si>
  <si>
    <t>2022-03-02 10:15:56+07</t>
  </si>
  <si>
    <t>HS22030221</t>
  </si>
  <si>
    <t>100579342(506656)</t>
  </si>
  <si>
    <t>2022030203125198230968b8f3</t>
  </si>
  <si>
    <t>dpmoneyexchange.com</t>
  </si>
  <si>
    <t>2022-03-02 11:05:04+07</t>
  </si>
  <si>
    <t>HS22030224</t>
  </si>
  <si>
    <t>100585879(684398)</t>
  </si>
  <si>
    <t>152894</t>
  </si>
  <si>
    <t>เพจนี้ขายประกัน.com</t>
  </si>
  <si>
    <t>veachayan@gmail.com</t>
  </si>
  <si>
    <t>2022-03-02 11:17:44+07</t>
  </si>
  <si>
    <t>HS22030226</t>
  </si>
  <si>
    <t>100587709(003031)</t>
  </si>
  <si>
    <t>2022030204171285770718170a</t>
  </si>
  <si>
    <t>20630</t>
  </si>
  <si>
    <t>eiei.in.th</t>
  </si>
  <si>
    <t>iqsoftinc@gmail.com</t>
  </si>
  <si>
    <t>2022-03-02 11:45:07+07</t>
  </si>
  <si>
    <t>HS22030229</t>
  </si>
  <si>
    <t>100591532(452548)</t>
  </si>
  <si>
    <t>2022030204443443580345902b</t>
  </si>
  <si>
    <t>151670</t>
  </si>
  <si>
    <t>108tripz.com</t>
  </si>
  <si>
    <t>zonmm@hotmail.com</t>
  </si>
  <si>
    <t>2022-03-02 12:11:11+07</t>
  </si>
  <si>
    <t>HS22030232</t>
  </si>
  <si>
    <t>100595760(002166)</t>
  </si>
  <si>
    <t>2022030205104443583819315e</t>
  </si>
  <si>
    <t>20446</t>
  </si>
  <si>
    <t>training-center.in.th</t>
  </si>
  <si>
    <t>kanchorn@windowslive.com</t>
  </si>
  <si>
    <t>2022-03-02 13:03:01+07</t>
  </si>
  <si>
    <t>HS22030238</t>
  </si>
  <si>
    <t>100605689(002721)</t>
  </si>
  <si>
    <t>202203020602177948008cfdae</t>
  </si>
  <si>
    <t>159710</t>
  </si>
  <si>
    <t>perfectdisplays.in.th</t>
  </si>
  <si>
    <t>nattawong.pn@gmail.com</t>
  </si>
  <si>
    <t>2022-03-02 13:27:34+07</t>
  </si>
  <si>
    <t>HS22030244</t>
  </si>
  <si>
    <t>100609690(645454)</t>
  </si>
  <si>
    <t>202203020626256697702803df</t>
  </si>
  <si>
    <t>skktechnology.com</t>
  </si>
  <si>
    <t>2022-03-02 13:33:27+07</t>
  </si>
  <si>
    <t>HS22030246</t>
  </si>
  <si>
    <t>100610505(409470)</t>
  </si>
  <si>
    <t>20220302063258247925598ab7</t>
  </si>
  <si>
    <t>35228</t>
  </si>
  <si>
    <t>kruannparentcoach.com</t>
  </si>
  <si>
    <t>php2you@gmail.com</t>
  </si>
  <si>
    <t>2022-03-02 14:38:03+07</t>
  </si>
  <si>
    <t>HS22030251</t>
  </si>
  <si>
    <t>100618699(003322)</t>
  </si>
  <si>
    <t>202203020737285291654dd2a6</t>
  </si>
  <si>
    <t>154064</t>
  </si>
  <si>
    <t>i.vongchanok@gmail.com</t>
  </si>
  <si>
    <t>2022-03-02 14:53:06+07</t>
  </si>
  <si>
    <t>HS22030254</t>
  </si>
  <si>
    <t>100620504(895024)</t>
  </si>
  <si>
    <t>202203020752267479164bcf5b</t>
  </si>
  <si>
    <t>41368</t>
  </si>
  <si>
    <t>definihouse.com</t>
  </si>
  <si>
    <t>unique21th@hotmail.com</t>
  </si>
  <si>
    <t>2022-03-02 14:54:27+07</t>
  </si>
  <si>
    <t>HS22030255</t>
  </si>
  <si>
    <t>100620678(823539)</t>
  </si>
  <si>
    <t>202203020754039666045e2d6a</t>
  </si>
  <si>
    <t>magictvshop.com</t>
  </si>
  <si>
    <t>2022-03-02 14:55:52+07</t>
  </si>
  <si>
    <t>HS22030256</t>
  </si>
  <si>
    <t>100620879(120536)</t>
  </si>
  <si>
    <t>202203020755262010212f9216</t>
  </si>
  <si>
    <t>vitopthaidham.com</t>
  </si>
  <si>
    <t>2022-03-02 15:07:23+07</t>
  </si>
  <si>
    <t>HS22030257</t>
  </si>
  <si>
    <t>100622272(117780)</t>
  </si>
  <si>
    <t>2.02E+76</t>
  </si>
  <si>
    <t>166688</t>
  </si>
  <si>
    <t>allin20.online/allin20v2.online</t>
  </si>
  <si>
    <t>chriskyle920@gmail.com</t>
  </si>
  <si>
    <t>2022-03-02 15:11:21+07</t>
  </si>
  <si>
    <t>HS22030258</t>
  </si>
  <si>
    <t>100622728(456652)</t>
  </si>
  <si>
    <t>94086</t>
  </si>
  <si>
    <t>less-architect.com</t>
  </si>
  <si>
    <t>apichai.apichatanon@gmail.com</t>
  </si>
  <si>
    <t>2022-03-02 15:52:49+07</t>
  </si>
  <si>
    <t>HS22030261</t>
  </si>
  <si>
    <t>100627764(155248)</t>
  </si>
  <si>
    <t>2022030208521526395673c7fd</t>
  </si>
  <si>
    <t>177104</t>
  </si>
  <si>
    <t>WP-Pro-S/ServerDomainSetDomainSSL/garagade.shop</t>
  </si>
  <si>
    <t>dianajg001@gmail.com</t>
  </si>
  <si>
    <t>2022-03-02 16:17:02+07</t>
  </si>
  <si>
    <t>HS22030264</t>
  </si>
  <si>
    <t>100630785(001386)</t>
  </si>
  <si>
    <t>20220302091622529611485a65</t>
  </si>
  <si>
    <t>92790</t>
  </si>
  <si>
    <t>wowstudio.in.th</t>
  </si>
  <si>
    <t>me35em@gmail.com</t>
  </si>
  <si>
    <t>2022-03-02 16:36:08+07</t>
  </si>
  <si>
    <t>HS22030265</t>
  </si>
  <si>
    <t>100633177(044820)</t>
  </si>
  <si>
    <t>202203020935218108556a9fcd</t>
  </si>
  <si>
    <t>26380</t>
  </si>
  <si>
    <t>watplongchangphuak.org</t>
  </si>
  <si>
    <t>phachthanan.n@gmail.com</t>
  </si>
  <si>
    <t>2022-03-02 16:36:37+07</t>
  </si>
  <si>
    <t>HS22030266</t>
  </si>
  <si>
    <t>100633242(006641)</t>
  </si>
  <si>
    <t>202203020935361698018cadfe</t>
  </si>
  <si>
    <t>123800</t>
  </si>
  <si>
    <t>irpc.info</t>
  </si>
  <si>
    <t>romrawin.s14@gmail.com</t>
  </si>
  <si>
    <t>2022-03-02 16:40:05+07</t>
  </si>
  <si>
    <t>HS22030267</t>
  </si>
  <si>
    <t>100633687(007629)</t>
  </si>
  <si>
    <t>202203020939037015123b3de1</t>
  </si>
  <si>
    <t>2022-03-02 16:54:51+07</t>
  </si>
  <si>
    <t>HS22030269</t>
  </si>
  <si>
    <t>100635600(001975)</t>
  </si>
  <si>
    <t>202203020953263573276b1d38</t>
  </si>
  <si>
    <t>48464</t>
  </si>
  <si>
    <t>WH-L</t>
  </si>
  <si>
    <t>oba@bangkokarchitect.com</t>
  </si>
  <si>
    <t>2022-03-02 17:00:32+07</t>
  </si>
  <si>
    <t>HS22030271</t>
  </si>
  <si>
    <t>100636404(306017)</t>
  </si>
  <si>
    <t>202203021000092795481426b9</t>
  </si>
  <si>
    <t>11186</t>
  </si>
  <si>
    <t>naruchits@gmail.com</t>
  </si>
  <si>
    <t>2022-03-02 17:20:49+07</t>
  </si>
  <si>
    <t>HS22030272</t>
  </si>
  <si>
    <t>100639332(000185)</t>
  </si>
  <si>
    <t>61758</t>
  </si>
  <si>
    <t>tecunlimit.com</t>
  </si>
  <si>
    <t>anawat1994@gmail.com</t>
  </si>
  <si>
    <t>2022-03-02 17:24:10+07</t>
  </si>
  <si>
    <t>HS22030273</t>
  </si>
  <si>
    <t>100639843(001290)</t>
  </si>
  <si>
    <t>202203021022231233749a801a</t>
  </si>
  <si>
    <t>16606</t>
  </si>
  <si>
    <t>บริษัทรับติดตั้งกล้อง</t>
  </si>
  <si>
    <t>flowgroup.cctv@gmail.com</t>
  </si>
  <si>
    <t>2022-03-02 18:24:09+07</t>
  </si>
  <si>
    <t>HS22030277</t>
  </si>
  <si>
    <t>100649913(187630)</t>
  </si>
  <si>
    <t>allin9.online/allin9v4.online/allin9v5.online</t>
  </si>
  <si>
    <t>2022-03-02 19:05:15+07</t>
  </si>
  <si>
    <t>HS22030278</t>
  </si>
  <si>
    <t>100657500(328076)</t>
  </si>
  <si>
    <t>2022030212044881085830f449</t>
  </si>
  <si>
    <t>VPS 4CPU/4GB</t>
  </si>
  <si>
    <t>2022-03-02 19:11:34+07</t>
  </si>
  <si>
    <t>HS22030279</t>
  </si>
  <si>
    <t>100658669(T05576)</t>
  </si>
  <si>
    <t>202203021211047170908c05c5</t>
  </si>
  <si>
    <t>14682</t>
  </si>
  <si>
    <t>webtourservice.com</t>
  </si>
  <si>
    <t>showboatz@live.com</t>
  </si>
  <si>
    <t>2022-03-02 20:04:30+07</t>
  </si>
  <si>
    <t>HS22030282</t>
  </si>
  <si>
    <t>100668102(001776)</t>
  </si>
  <si>
    <t>202203021303551077237f6d8c</t>
  </si>
  <si>
    <t>teflcm.com</t>
  </si>
  <si>
    <t>2022-03-02 21:35:19+07</t>
  </si>
  <si>
    <t>HS22030287</t>
  </si>
  <si>
    <t>100680873(213518)</t>
  </si>
  <si>
    <t>20220302143451357740191dec</t>
  </si>
  <si>
    <t>177124</t>
  </si>
  <si>
    <t>kpopoc2ber.com</t>
  </si>
  <si>
    <t>kpopoc2ber@gmail.com</t>
  </si>
  <si>
    <t>2022-03-02 22:23:10+07</t>
  </si>
  <si>
    <t>HS22030289</t>
  </si>
  <si>
    <t>100685861(548518)</t>
  </si>
  <si>
    <t>202203021521326697824767ea</t>
  </si>
  <si>
    <t>177012</t>
  </si>
  <si>
    <t>cwmri.org</t>
  </si>
  <si>
    <t>arinnat.kitsamaijames@gmail.com</t>
  </si>
  <si>
    <t>2022-03-02 23:14:49+07</t>
  </si>
  <si>
    <t>HS22030293</t>
  </si>
  <si>
    <t>100690196(566600)</t>
  </si>
  <si>
    <t>20220302161339045241464ae6</t>
  </si>
  <si>
    <t>176892</t>
  </si>
  <si>
    <t>qqluav27.net</t>
  </si>
  <si>
    <t>yothin.rocker@gmail.com</t>
  </si>
  <si>
    <t>2022-03-02 23:18:00+07</t>
  </si>
  <si>
    <t>HS22030295</t>
  </si>
  <si>
    <t>100690412(548552)</t>
  </si>
  <si>
    <t>20220302161735060432646df2</t>
  </si>
  <si>
    <t>kmutt-globalpartnership.com</t>
  </si>
  <si>
    <t>2022-03-02 23:56:09+07</t>
  </si>
  <si>
    <t>HS22030297</t>
  </si>
  <si>
    <t>100692674(006663)</t>
  </si>
  <si>
    <t>57936</t>
  </si>
  <si>
    <t>mysirin.com/sirinco.com/sirinusa.com/steroiddragon.com</t>
  </si>
  <si>
    <t>seizhin@gmail.com</t>
  </si>
  <si>
    <t>2022-03-03 05:38:15+07</t>
  </si>
  <si>
    <t>HS22030356</t>
  </si>
  <si>
    <t>100741932(007193)</t>
  </si>
  <si>
    <t>202203022237330608585cbb41</t>
  </si>
  <si>
    <t>62210</t>
  </si>
  <si>
    <t>siriporn.p@affinity.co.th</t>
  </si>
  <si>
    <t>2022-03-03 07:03:21+07</t>
  </si>
  <si>
    <t>HS22030358</t>
  </si>
  <si>
    <t>100748079(005524)</t>
  </si>
  <si>
    <t>202203030002202327454293be</t>
  </si>
  <si>
    <t>61480</t>
  </si>
  <si>
    <t>omnileaders.info</t>
  </si>
  <si>
    <t>wkanitthabut@gmail.com</t>
  </si>
  <si>
    <t>2022-03-03 07:31:29+07</t>
  </si>
  <si>
    <t>HS22030360</t>
  </si>
  <si>
    <t>100752101(290251)</t>
  </si>
  <si>
    <t>202203030030109822838fcd98</t>
  </si>
  <si>
    <t>orangestudio.club</t>
  </si>
  <si>
    <t>2022-03-03 08:00:17+07</t>
  </si>
  <si>
    <t>HS22030361</t>
  </si>
  <si>
    <t>100756973(T40545)</t>
  </si>
  <si>
    <t>2022030301000742078112c5ee</t>
  </si>
  <si>
    <t>2022-03-03 08:54:21+07</t>
  </si>
  <si>
    <t>HS22030367</t>
  </si>
  <si>
    <t>100768566(002283)</t>
  </si>
  <si>
    <t>2022030301533149793426bc9a</t>
  </si>
  <si>
    <t>10778</t>
  </si>
  <si>
    <t>NDWH-S1</t>
  </si>
  <si>
    <t>sringean26@hotmail.com</t>
  </si>
  <si>
    <t>2022-03-03 08:55:26+07</t>
  </si>
  <si>
    <t>HS22030368</t>
  </si>
  <si>
    <t>100768789(002569)</t>
  </si>
  <si>
    <t>2022030301550001351544e832</t>
  </si>
  <si>
    <t>2022-03-03 09:41:28+07</t>
  </si>
  <si>
    <t>HS22030369</t>
  </si>
  <si>
    <t>100778593(002068)</t>
  </si>
  <si>
    <t>20220303024055498358528f4b</t>
  </si>
  <si>
    <t>29500</t>
  </si>
  <si>
    <t>herbitat.net</t>
  </si>
  <si>
    <t>anurak.chan@gmail.com</t>
  </si>
  <si>
    <t>2022-03-03 09:46:07+07</t>
  </si>
  <si>
    <t>HS22030370</t>
  </si>
  <si>
    <t>100779454(881659)</t>
  </si>
  <si>
    <t>152314</t>
  </si>
  <si>
    <t>bizchain365.com/NDEH-EmailXS</t>
  </si>
  <si>
    <t>chotnog.tinnakorn@gmail.com</t>
  </si>
  <si>
    <t>2022-03-03 10:43:20+07</t>
  </si>
  <si>
    <t>HS22030375</t>
  </si>
  <si>
    <t>100790364(580753)</t>
  </si>
  <si>
    <t>202203030342287483523de9be</t>
  </si>
  <si>
    <t>khongfhak.com</t>
  </si>
  <si>
    <t>2022-03-03 10:59:19+07</t>
  </si>
  <si>
    <t>HS22030377</t>
  </si>
  <si>
    <t>100793314(503798)</t>
  </si>
  <si>
    <t>20220303035853154585237c34</t>
  </si>
  <si>
    <t>14380</t>
  </si>
  <si>
    <t>chuyduay.com</t>
  </si>
  <si>
    <t>thimtim@hotmail.com</t>
  </si>
  <si>
    <t>2022-03-03 11:26:59+07</t>
  </si>
  <si>
    <t>HS22030379</t>
  </si>
  <si>
    <t>100798385(934255)</t>
  </si>
  <si>
    <t>20220303042607310852096e0e</t>
  </si>
  <si>
    <t>177152</t>
  </si>
  <si>
    <t>climatework.co.th</t>
  </si>
  <si>
    <t>pitchaya.numpol@gmail.com</t>
  </si>
  <si>
    <t>2022-03-03 11:51:31+07</t>
  </si>
  <si>
    <t>HS22030381</t>
  </si>
  <si>
    <t>100802960(002221)</t>
  </si>
  <si>
    <t>202203030451054515031a604c</t>
  </si>
  <si>
    <t>125184</t>
  </si>
  <si>
    <t>fediverse.in.th</t>
  </si>
  <si>
    <t>sukinorze@protonmail.com</t>
  </si>
  <si>
    <t>2022-03-03 12:04:46+07</t>
  </si>
  <si>
    <t>HS22030382</t>
  </si>
  <si>
    <t>126579506(120446)</t>
  </si>
  <si>
    <t>2022030305041145104981c089</t>
  </si>
  <si>
    <t>150218</t>
  </si>
  <si>
    <t>pj.khon.thai.4.0.th@gmail.com</t>
  </si>
  <si>
    <t>2022-03-03 12:34:43+07</t>
  </si>
  <si>
    <t>HS22030385</t>
  </si>
  <si>
    <t>100815442(001225)</t>
  </si>
  <si>
    <t>11920</t>
  </si>
  <si>
    <t>flyaway21.com</t>
  </si>
  <si>
    <t>ausawinz.success@gmail.com</t>
  </si>
  <si>
    <t>2022-03-03 12:36:01+07</t>
  </si>
  <si>
    <t>HS22030386</t>
  </si>
  <si>
    <t>100815833(007761)</t>
  </si>
  <si>
    <t>202203030535109510312fd6fc</t>
  </si>
  <si>
    <t>162184</t>
  </si>
  <si>
    <t>annikarwaen@gmail.com</t>
  </si>
  <si>
    <t>2022-03-03 12:39:42+07</t>
  </si>
  <si>
    <t>HS22030387</t>
  </si>
  <si>
    <t>100816967(150100)</t>
  </si>
  <si>
    <t>2022030305391112333901a1a0</t>
  </si>
  <si>
    <t>14170</t>
  </si>
  <si>
    <t>m-onegrandmuaythai.co.th</t>
  </si>
  <si>
    <t>polygonstudio@hotmail.com</t>
  </si>
  <si>
    <t>2022-03-03 12:41:27+07</t>
  </si>
  <si>
    <t>HS22030388</t>
  </si>
  <si>
    <t>100817415(167540)</t>
  </si>
  <si>
    <t>202203030540575921190a472d</t>
  </si>
  <si>
    <t>wpmta.org</t>
  </si>
  <si>
    <t>2022-03-03 12:55:37+07</t>
  </si>
  <si>
    <t>HS22030390</t>
  </si>
  <si>
    <t>100821341(173700)</t>
  </si>
  <si>
    <t>202203030553076546286307ad</t>
  </si>
  <si>
    <t>58128</t>
  </si>
  <si>
    <t>sunghuakheng.com</t>
  </si>
  <si>
    <t>pattanakuanniyom@hotmail.com</t>
  </si>
  <si>
    <t>2022-03-03 13:29:37+07</t>
  </si>
  <si>
    <t>HS22030396</t>
  </si>
  <si>
    <t>100829403(002350)</t>
  </si>
  <si>
    <t>2022030306284501356320f255</t>
  </si>
  <si>
    <t>46356</t>
  </si>
  <si>
    <t>kwtrading.com</t>
  </si>
  <si>
    <t>pasupat.s@gmail.com</t>
  </si>
  <si>
    <t>2022-03-03 13:46:13+07</t>
  </si>
  <si>
    <t>HS22030398</t>
  </si>
  <si>
    <t>100832631(T57687)</t>
  </si>
  <si>
    <t>202203030644152327225e43a8</t>
  </si>
  <si>
    <t>100IPs</t>
  </si>
  <si>
    <t>2022-03-03 14:49:22+07</t>
  </si>
  <si>
    <t>HS22030405</t>
  </si>
  <si>
    <t>100843712(002852)</t>
  </si>
  <si>
    <t>2022030307412699783688827e</t>
  </si>
  <si>
    <t>112234</t>
  </si>
  <si>
    <t>rainbowzab.com</t>
  </si>
  <si>
    <t>Mr.Meesook@hotmail.com</t>
  </si>
  <si>
    <t>2022-03-03 15:04:44+07</t>
  </si>
  <si>
    <t>HS22030407</t>
  </si>
  <si>
    <t>100846417(009898)</t>
  </si>
  <si>
    <t>20220303080408185376004c4e</t>
  </si>
  <si>
    <t>30738</t>
  </si>
  <si>
    <t>kparck@gmail.com</t>
  </si>
  <si>
    <t>2022-03-03 15:17:25+07</t>
  </si>
  <si>
    <t>HS22030408</t>
  </si>
  <si>
    <t>100848524(403619)</t>
  </si>
  <si>
    <t>20220303081645404200519c4a</t>
  </si>
  <si>
    <t>98724</t>
  </si>
  <si>
    <t>aini.co.th</t>
  </si>
  <si>
    <t>bentenfiveart@gmail.com</t>
  </si>
  <si>
    <t>2022-03-03 15:22:43+07</t>
  </si>
  <si>
    <t>HS22030409</t>
  </si>
  <si>
    <t>100849410(155300)</t>
  </si>
  <si>
    <t>20220303082209842147432dea</t>
  </si>
  <si>
    <t>120790</t>
  </si>
  <si>
    <t>s.thonglamai@gmail.com</t>
  </si>
  <si>
    <t>2022-03-03 15:23:56+07</t>
  </si>
  <si>
    <t>HS22030410</t>
  </si>
  <si>
    <t>100849628(269600)</t>
  </si>
  <si>
    <t>202203030823139515068e350d</t>
  </si>
  <si>
    <t>2022-03-03 15:25:28+07</t>
  </si>
  <si>
    <t>HS22030412</t>
  </si>
  <si>
    <t>100849873(363642)</t>
  </si>
  <si>
    <t>2022030308233602960003d9d0</t>
  </si>
  <si>
    <t>44990</t>
  </si>
  <si>
    <t>faraksa@gmail.com</t>
  </si>
  <si>
    <t>2022-03-03 15:39:16+07</t>
  </si>
  <si>
    <t>HS22030414</t>
  </si>
  <si>
    <t>100852175(121780)</t>
  </si>
  <si>
    <t>23074</t>
  </si>
  <si>
    <t>choung32@hotmail.com</t>
  </si>
  <si>
    <t>2022-03-03 15:50:31+07</t>
  </si>
  <si>
    <t>HS22030415</t>
  </si>
  <si>
    <t>100853967(116750)</t>
  </si>
  <si>
    <t>202203030850083573163f762c</t>
  </si>
  <si>
    <t>2022-03-03 15:53:33+07</t>
  </si>
  <si>
    <t>HS22030417</t>
  </si>
  <si>
    <t>100854547(208885)</t>
  </si>
  <si>
    <t>2022030308524532604172b11a</t>
  </si>
  <si>
    <t>balance-fit-garcinia.com/cheapnfljerseysfootball.com/smetka.net</t>
  </si>
  <si>
    <t>2022-03-03 16:19:03+07</t>
  </si>
  <si>
    <t>HS22030418</t>
  </si>
  <si>
    <t>100858934(649400)</t>
  </si>
  <si>
    <t>2022030309181738852486a4b3</t>
  </si>
  <si>
    <t>175274</t>
  </si>
  <si>
    <t>basicshop.xyz</t>
  </si>
  <si>
    <t>songkrangaming4@gmail.com</t>
  </si>
  <si>
    <t>2022-03-03 16:53:22+07</t>
  </si>
  <si>
    <t>HS22030420</t>
  </si>
  <si>
    <t>100864746(523480)</t>
  </si>
  <si>
    <t>20220303095248467096965de9</t>
  </si>
  <si>
    <t>33634</t>
  </si>
  <si>
    <t>saintthailand.com</t>
  </si>
  <si>
    <t>pharnpon.d@gmail.com</t>
  </si>
  <si>
    <t>2022-03-03 16:59:25+07</t>
  </si>
  <si>
    <t>HS22030421</t>
  </si>
  <si>
    <t>100865795(245458)</t>
  </si>
  <si>
    <t>202203030958366858507c27ac</t>
  </si>
  <si>
    <t>156760</t>
  </si>
  <si>
    <t>6cub.com</t>
  </si>
  <si>
    <t>ellylegacy@hotmail.com</t>
  </si>
  <si>
    <t>2022-03-03 17:02:33+07</t>
  </si>
  <si>
    <t>HS22030422</t>
  </si>
  <si>
    <t>100866368(546247)</t>
  </si>
  <si>
    <t>177172</t>
  </si>
  <si>
    <t>pawat.supao@gmail.com</t>
  </si>
  <si>
    <t>2022-03-03 17:21:32+07</t>
  </si>
  <si>
    <t>HS22030424</t>
  </si>
  <si>
    <t>100869971(519742)</t>
  </si>
  <si>
    <t>20220303102045451092851b74</t>
  </si>
  <si>
    <t>2022-03-03 17:22:49+07</t>
  </si>
  <si>
    <t>HS22030425</t>
  </si>
  <si>
    <t>100870235(231751)</t>
  </si>
  <si>
    <t>2022030310220977921834dd95</t>
  </si>
  <si>
    <t>2022-03-03 18:09:09+07</t>
  </si>
  <si>
    <t>HS22030428</t>
  </si>
  <si>
    <t>100880196(137750)</t>
  </si>
  <si>
    <t>202203031108419515107794b1</t>
  </si>
  <si>
    <t>2022-03-03 18:42:16+07</t>
  </si>
  <si>
    <t>HS22030429</t>
  </si>
  <si>
    <t>100888631(313289)</t>
  </si>
  <si>
    <t>124938</t>
  </si>
  <si>
    <t>apichad.s@ibusiness.co.th</t>
  </si>
  <si>
    <t>2022-03-03 20:00:31+07</t>
  </si>
  <si>
    <t>HS22030436</t>
  </si>
  <si>
    <t>100907423(002211)</t>
  </si>
  <si>
    <t>202203031259321858531acf47</t>
  </si>
  <si>
    <t>sandwash1993.com</t>
  </si>
  <si>
    <t>2022-03-03 20:04:35+07</t>
  </si>
  <si>
    <t>HS22030438</t>
  </si>
  <si>
    <t>100908353(003781)</t>
  </si>
  <si>
    <t>2.02E+246</t>
  </si>
  <si>
    <t>xn--c3c8b2co.com</t>
  </si>
  <si>
    <t>2022-03-03 21:25:41+07</t>
  </si>
  <si>
    <t>HS22030444</t>
  </si>
  <si>
    <t>100927431(005254)</t>
  </si>
  <si>
    <t>202203031424485448348d72c1</t>
  </si>
  <si>
    <t>23838</t>
  </si>
  <si>
    <t>นายอาร์ม.com</t>
  </si>
  <si>
    <t>arm.pichet@gmail.com</t>
  </si>
  <si>
    <t>2022-03-03 23:16:42+07</t>
  </si>
  <si>
    <t>HS22030447</t>
  </si>
  <si>
    <t>100947909(185290)</t>
  </si>
  <si>
    <t>2022030316161110732750facb</t>
  </si>
  <si>
    <t>2022-03-03 23:19:05+07</t>
  </si>
  <si>
    <t>HS22030448</t>
  </si>
  <si>
    <t>100948282(121220)</t>
  </si>
  <si>
    <t>20220303161803263539846bea</t>
  </si>
  <si>
    <t>2022-03-03 23:21:26+07</t>
  </si>
  <si>
    <t>HS22030449</t>
  </si>
  <si>
    <t>100948604(153720)</t>
  </si>
  <si>
    <t>202203031620485291188d74f5</t>
  </si>
  <si>
    <t>2022-03-04 05:00:21+07</t>
  </si>
  <si>
    <t>HS22030524</t>
  </si>
  <si>
    <t>100961024(137610)</t>
  </si>
  <si>
    <t>20220303220015077006055f21</t>
  </si>
  <si>
    <t>2022-03-04 05:00:31+07</t>
  </si>
  <si>
    <t>HS22030525</t>
  </si>
  <si>
    <t>100961025(131200)</t>
  </si>
  <si>
    <t>2022030322002237388653ed37</t>
  </si>
  <si>
    <t>152572</t>
  </si>
  <si>
    <t>Altprobook5@gmail.com</t>
  </si>
  <si>
    <t>2022-03-04 08:00:16+07</t>
  </si>
  <si>
    <t>HS22030527</t>
  </si>
  <si>
    <t>100970630(599972)</t>
  </si>
  <si>
    <t>202203040100071395095a2526</t>
  </si>
  <si>
    <t>150358</t>
  </si>
  <si>
    <t>phumipat@lamptitude.net</t>
  </si>
  <si>
    <t>2022-03-04 08:00:27+07</t>
  </si>
  <si>
    <t>S/R ยกเลิก 5350</t>
  </si>
  <si>
    <t>100970650(725208)</t>
  </si>
  <si>
    <t>202203040100183894982c76a6</t>
  </si>
  <si>
    <t>152116</t>
  </si>
  <si>
    <t>phiphut.ch@gmail.com</t>
  </si>
  <si>
    <t>2022-03-04 08:00:38+07</t>
  </si>
  <si>
    <t>HS22030529</t>
  </si>
  <si>
    <t>100970673(107056)</t>
  </si>
  <si>
    <t>202203040100285301404fdf6f</t>
  </si>
  <si>
    <t>152110</t>
  </si>
  <si>
    <t>Raykung35@hotmail.com</t>
  </si>
  <si>
    <t>2022-03-04 08:01:24+07</t>
  </si>
  <si>
    <t>HS22030530</t>
  </si>
  <si>
    <t>100970765(813785)</t>
  </si>
  <si>
    <t>202203040101148738682cf121</t>
  </si>
  <si>
    <t>169720</t>
  </si>
  <si>
    <t>pichai.channel@gmail.com</t>
  </si>
  <si>
    <t>2022-03-04 08:53:50+07</t>
  </si>
  <si>
    <t>HS22030531</t>
  </si>
  <si>
    <t>100979020(T04320)</t>
  </si>
  <si>
    <t>2022030401531956085909f221</t>
  </si>
  <si>
    <t>68276</t>
  </si>
  <si>
    <t>PH-P1-WindowsServer2012-R2-Plesk-WebAdmin</t>
  </si>
  <si>
    <t>kitchanut.r@gmail.com</t>
  </si>
  <si>
    <t>2022-03-04 09:28:05+07</t>
  </si>
  <si>
    <t>HS22030533</t>
  </si>
  <si>
    <t>100984048(560112)</t>
  </si>
  <si>
    <t>202203040227355603993a13d6</t>
  </si>
  <si>
    <t>37998</t>
  </si>
  <si>
    <t>kaonagroup.com</t>
  </si>
  <si>
    <t>phirapol.ph@gmail.com</t>
  </si>
  <si>
    <t>2022-03-04 09:35:29+07</t>
  </si>
  <si>
    <t>HS22030534</t>
  </si>
  <si>
    <t>100985025(077283)</t>
  </si>
  <si>
    <t>202203040234500291418f54be</t>
  </si>
  <si>
    <t>16198</t>
  </si>
  <si>
    <t>ดูดส้วมพิษณุโลก.com</t>
  </si>
  <si>
    <t>workideathailand@gmail.com</t>
  </si>
  <si>
    <t>2022-03-04 10:26:01+07</t>
  </si>
  <si>
    <t>HS22030536</t>
  </si>
  <si>
    <t>100991811(661010)</t>
  </si>
  <si>
    <t>202203040325278416990103d0</t>
  </si>
  <si>
    <t>pongpang.net</t>
  </si>
  <si>
    <t>2022-03-04 10:33:25+07</t>
  </si>
  <si>
    <t>HS22030538</t>
  </si>
  <si>
    <t>100992774(002663)</t>
  </si>
  <si>
    <t>202203040332462791675195fb</t>
  </si>
  <si>
    <t>53382</t>
  </si>
  <si>
    <t>maxinter@gmail.com</t>
  </si>
  <si>
    <t>2022-03-04 10:46:00+07</t>
  </si>
  <si>
    <t>HS22030540</t>
  </si>
  <si>
    <t>100994376(716647)</t>
  </si>
  <si>
    <t>2022030403451562332937fd55</t>
  </si>
  <si>
    <t>156544</t>
  </si>
  <si>
    <t>createinfinite8@gmail.com</t>
  </si>
  <si>
    <t>2022-03-04 10:46:21+07</t>
  </si>
  <si>
    <t>HS22030541</t>
  </si>
  <si>
    <t>100994416(255403)</t>
  </si>
  <si>
    <t>20220304034542622903641fdd</t>
  </si>
  <si>
    <t>24416</t>
  </si>
  <si>
    <t>รถยกรถลากลำปาง.com/ลากรถ</t>
  </si>
  <si>
    <t>teesuka.t@gmail.com</t>
  </si>
  <si>
    <t>2022-03-04 11:06:41+07</t>
  </si>
  <si>
    <t>HS22030544</t>
  </si>
  <si>
    <t>100997201(110640)</t>
  </si>
  <si>
    <t>2022030404061137334649c50f</t>
  </si>
  <si>
    <t>104890</t>
  </si>
  <si>
    <t>elderlysocietyhealth.com</t>
  </si>
  <si>
    <t>nanowhitegroup@gmail.com</t>
  </si>
  <si>
    <t>2022-03-04 11:08:20+07</t>
  </si>
  <si>
    <t>HS22030545</t>
  </si>
  <si>
    <t>100997444(110819)</t>
  </si>
  <si>
    <t>20220304040756873328913b81</t>
  </si>
  <si>
    <t>ผู้สูงวัย.com</t>
  </si>
  <si>
    <t>2022-03-04 11:15:14+07</t>
  </si>
  <si>
    <t>HS22030547</t>
  </si>
  <si>
    <t>100998366(400744)</t>
  </si>
  <si>
    <t>89608</t>
  </si>
  <si>
    <t>รถเครน.net/หารถยก.com/รถเฮีี</t>
  </si>
  <si>
    <t>rodyokrod@gmail.com</t>
  </si>
  <si>
    <t>2022-03-04 11:20:10+07</t>
  </si>
  <si>
    <t>HS22030548</t>
  </si>
  <si>
    <t>100999053(112009)</t>
  </si>
  <si>
    <t>elderlysocietyhome.com</t>
  </si>
  <si>
    <t>2022-03-04 13:03:40+07</t>
  </si>
  <si>
    <t>HS22030558</t>
  </si>
  <si>
    <t>101017147(004926)</t>
  </si>
  <si>
    <t>20220304060258482746643c34</t>
  </si>
  <si>
    <t>148104</t>
  </si>
  <si>
    <t>wellisofficialthailand.in.th</t>
  </si>
  <si>
    <t>pound_sword@hotmail.com</t>
  </si>
  <si>
    <t>2022-03-04 13:15:26+07</t>
  </si>
  <si>
    <t>HS22030559</t>
  </si>
  <si>
    <t>101019170(412346)</t>
  </si>
  <si>
    <t>2022030406145712334196d35b</t>
  </si>
  <si>
    <t>87558</t>
  </si>
  <si>
    <t>spear.pear@gmail.com</t>
  </si>
  <si>
    <t>2022-03-04 13:25:10+07</t>
  </si>
  <si>
    <t>HS22030560</t>
  </si>
  <si>
    <t>101020666(000762)</t>
  </si>
  <si>
    <t>202203040624367166705be3a8</t>
  </si>
  <si>
    <t>tngguard.com</t>
  </si>
  <si>
    <t>2022-03-04 13:47:08+07</t>
  </si>
  <si>
    <t>HS22030561</t>
  </si>
  <si>
    <t>101023609(128010)</t>
  </si>
  <si>
    <t>2022030406455477921485cf29</t>
  </si>
  <si>
    <t>177228</t>
  </si>
  <si>
    <t>WP-Pro-S/ServerDomainSetDomainSSL/mentsri.shop</t>
  </si>
  <si>
    <t>mentsridesign@gmail.com</t>
  </si>
  <si>
    <t>2022-03-04 13:53:37+07</t>
  </si>
  <si>
    <t>HS22030563</t>
  </si>
  <si>
    <t>101024444(T18323)</t>
  </si>
  <si>
    <t>2022030406530237328942508e</t>
  </si>
  <si>
    <t>ie-advisor.co.th</t>
  </si>
  <si>
    <t>2022-03-04 13:58:22+07</t>
  </si>
  <si>
    <t>HS22030564</t>
  </si>
  <si>
    <t>101025102(152240)</t>
  </si>
  <si>
    <t>2022030406570146665258c6d5</t>
  </si>
  <si>
    <t>132782</t>
  </si>
  <si>
    <t>rodbaankub.com</t>
  </si>
  <si>
    <t>vinz@biznet.in.th</t>
  </si>
  <si>
    <t>2022-03-04 14:05:13+07</t>
  </si>
  <si>
    <t>HS22030566</t>
  </si>
  <si>
    <t>101025940(T06738)</t>
  </si>
  <si>
    <t>34954</t>
  </si>
  <si>
    <t>หมอก.com</t>
  </si>
  <si>
    <t>aisleberley@gmail.com</t>
  </si>
  <si>
    <t>2022-03-04 15:45:49+07</t>
  </si>
  <si>
    <t>HS22030569</t>
  </si>
  <si>
    <t>101038105(154549)</t>
  </si>
  <si>
    <t>2022030408452459209653270e</t>
  </si>
  <si>
    <t>koratverse.com/elderiesverse.com/elderlyverse.com</t>
  </si>
  <si>
    <t>2022-03-04 15:54:32+07</t>
  </si>
  <si>
    <t>HS22030571</t>
  </si>
  <si>
    <t>101039242(155431)</t>
  </si>
  <si>
    <t>elderiescoin.com</t>
  </si>
  <si>
    <t>2022-03-04 16:43:05+07</t>
  </si>
  <si>
    <t>HS22030575</t>
  </si>
  <si>
    <t>101045516(174330)</t>
  </si>
  <si>
    <t>202203040942408416643e561c</t>
  </si>
  <si>
    <t>allin6v3.online/24hour-aig6v3.online</t>
  </si>
  <si>
    <t>2022-03-04 17:37:20+07</t>
  </si>
  <si>
    <t>HS22030581</t>
  </si>
  <si>
    <t>101053731(008559)</t>
  </si>
  <si>
    <t>2022030410364470156235b5b0</t>
  </si>
  <si>
    <t>17284</t>
  </si>
  <si>
    <t>xn--l3cj0azbal8cf5kobm.com</t>
  </si>
  <si>
    <t>ninetytime@yahoo.co.th</t>
  </si>
  <si>
    <t>2022-03-04 17:58:46+07</t>
  </si>
  <si>
    <t>HS22030583</t>
  </si>
  <si>
    <t>101057456(000189)</t>
  </si>
  <si>
    <t>20220304105812044826298a80</t>
  </si>
  <si>
    <t>177250</t>
  </si>
  <si>
    <t>automushop.com/WH-S</t>
  </si>
  <si>
    <t>automu.moly@gmail.com</t>
  </si>
  <si>
    <t>2022-03-04 18:12:53+07</t>
  </si>
  <si>
    <t>HS22030584</t>
  </si>
  <si>
    <t>101059880(133560)</t>
  </si>
  <si>
    <t>2022030411120607605143c10f</t>
  </si>
  <si>
    <t>177254</t>
  </si>
  <si>
    <t>ASK-Trading-TH@hotmail.com</t>
  </si>
  <si>
    <t>2022-03-04 18:19:47+07</t>
  </si>
  <si>
    <t>HS22030586</t>
  </si>
  <si>
    <t>101061073(114150)</t>
  </si>
  <si>
    <t>202203041119240920921f6e84</t>
  </si>
  <si>
    <t>ask-trading-th.com/WH-S</t>
  </si>
  <si>
    <t>2022-03-04 18:35:28+07</t>
  </si>
  <si>
    <t>HS22030588</t>
  </si>
  <si>
    <t>101063964(463009)</t>
  </si>
  <si>
    <t>202203041134502010670fb911</t>
  </si>
  <si>
    <t>58506</t>
  </si>
  <si>
    <t>joddyjerrys.com</t>
  </si>
  <si>
    <t>George.atibet11@gmail.com</t>
  </si>
  <si>
    <t>2022-03-04 19:04:35+07</t>
  </si>
  <si>
    <t>HS22030590</t>
  </si>
  <si>
    <t>101069504(375951)</t>
  </si>
  <si>
    <t>202203041203084202336777b7</t>
  </si>
  <si>
    <t>177260</t>
  </si>
  <si>
    <t>i-teacher.me</t>
  </si>
  <si>
    <t>panatipata@hotmail.co.uk</t>
  </si>
  <si>
    <t>2022-03-04 19:11:37+07</t>
  </si>
  <si>
    <t>HS22030591</t>
  </si>
  <si>
    <t>101070854(311446)</t>
  </si>
  <si>
    <t>202203041210476853718d1f6c</t>
  </si>
  <si>
    <t>52628</t>
  </si>
  <si>
    <t>111smartweb.com</t>
  </si>
  <si>
    <t>natapol.chanpradab@gmail.com</t>
  </si>
  <si>
    <t>2022-03-04 21:10:21+07</t>
  </si>
  <si>
    <t>HS22030597</t>
  </si>
  <si>
    <t>101090420(002097)</t>
  </si>
  <si>
    <t>2022030414095240417634350e</t>
  </si>
  <si>
    <t>pspropertyhome.com</t>
  </si>
  <si>
    <t>2022-03-04 21:28:03+07</t>
  </si>
  <si>
    <t>HS22030599</t>
  </si>
  <si>
    <t>101092784(004507)</t>
  </si>
  <si>
    <t>20220304142727123341195e5b</t>
  </si>
  <si>
    <t>152922</t>
  </si>
  <si>
    <t>pumkb.online</t>
  </si>
  <si>
    <t>pum2san@gmail.com</t>
  </si>
  <si>
    <t>2022-03-04 21:36:18+07</t>
  </si>
  <si>
    <t>HS22030600</t>
  </si>
  <si>
    <t>101093798(085759)</t>
  </si>
  <si>
    <t>168378</t>
  </si>
  <si>
    <t>rufeo.work@gmail.com</t>
  </si>
  <si>
    <t>2022-03-04 21:37:05+07</t>
  </si>
  <si>
    <t>HS22030601</t>
  </si>
  <si>
    <t>101093849(032938)</t>
  </si>
  <si>
    <t>2022030414362332602501392d</t>
  </si>
  <si>
    <t>161798</t>
  </si>
  <si>
    <t>dlmthai.com/NDEH-EmailXS</t>
  </si>
  <si>
    <t>ypc10002@gmail.com</t>
  </si>
  <si>
    <t>2022-03-04 23:14:55+07</t>
  </si>
  <si>
    <t>HS22030606</t>
  </si>
  <si>
    <t>101103171(008565)</t>
  </si>
  <si>
    <t>202203041614202796009bdc5c</t>
  </si>
  <si>
    <t>38584</t>
  </si>
  <si>
    <t>tomitgame@gmail.com</t>
  </si>
  <si>
    <t>2022-03-05 02:37:28+07</t>
  </si>
  <si>
    <t>HS22030609</t>
  </si>
  <si>
    <t>101110643(T08227)</t>
  </si>
  <si>
    <t>202203041936523733345be8d0</t>
  </si>
  <si>
    <t>177272</t>
  </si>
  <si>
    <t>elearnsystem22.com</t>
  </si>
  <si>
    <t>elearnsystem22@gmail.com</t>
  </si>
  <si>
    <t>2022-03-05 05:00:15+07</t>
  </si>
  <si>
    <t>HS22030612</t>
  </si>
  <si>
    <t>101112420(860152)</t>
  </si>
  <si>
    <t>202203042200073427006197d8</t>
  </si>
  <si>
    <t>41544</t>
  </si>
  <si>
    <t>gogomangoes@gmail.com</t>
  </si>
  <si>
    <t>2022-03-05 05:00:26+07</t>
  </si>
  <si>
    <t>HS22030613</t>
  </si>
  <si>
    <t>101112422(909154)</t>
  </si>
  <si>
    <t>202203042200166863677abe70</t>
  </si>
  <si>
    <t>49926</t>
  </si>
  <si>
    <t>narin.sang@integratesolve.com</t>
  </si>
  <si>
    <t>2022-03-05 07:24:46+07</t>
  </si>
  <si>
    <t>HS22030614</t>
  </si>
  <si>
    <t>101116669(T01215)</t>
  </si>
  <si>
    <t>202203050023585608505b5bea</t>
  </si>
  <si>
    <t>60734</t>
  </si>
  <si>
    <t>strytttk@gmail.com</t>
  </si>
  <si>
    <t>2022-03-05 09:15:06+07</t>
  </si>
  <si>
    <t>HS22030615</t>
  </si>
  <si>
    <t>101129072(525307)</t>
  </si>
  <si>
    <t>2022030502143356090338218b</t>
  </si>
  <si>
    <t>13956</t>
  </si>
  <si>
    <t>puaprogram.com</t>
  </si>
  <si>
    <t>kongmaya@gmail.com</t>
  </si>
  <si>
    <t>2022-03-05 10:33:27+07</t>
  </si>
  <si>
    <t>HS22030618</t>
  </si>
  <si>
    <t>101139730(289458)</t>
  </si>
  <si>
    <t>114954</t>
  </si>
  <si>
    <t>hiviewmarket.com</t>
  </si>
  <si>
    <t>azking.advertise@gmail.com</t>
  </si>
  <si>
    <t>2022-03-05 10:39:29+07</t>
  </si>
  <si>
    <t>HS22030619</t>
  </si>
  <si>
    <t>101140660(357000)</t>
  </si>
  <si>
    <t>202203050338134041542ccad5</t>
  </si>
  <si>
    <t>117048</t>
  </si>
  <si>
    <t>doccenter.online</t>
  </si>
  <si>
    <t>winterbern@gmail.com</t>
  </si>
  <si>
    <t>2022-03-05 10:50:53+07</t>
  </si>
  <si>
    <t>HS22030620</t>
  </si>
  <si>
    <t>101142348(890703)</t>
  </si>
  <si>
    <t>2022030503501195147335c473</t>
  </si>
  <si>
    <t>24768</t>
  </si>
  <si>
    <t>cleanaudio.co</t>
  </si>
  <si>
    <t>suttichai@me.com</t>
  </si>
  <si>
    <t>2022-03-05 10:57:38+07</t>
  </si>
  <si>
    <t>HS22030621</t>
  </si>
  <si>
    <t>101143306(304156)</t>
  </si>
  <si>
    <t>202203050356420764962847a2</t>
  </si>
  <si>
    <t>93408</t>
  </si>
  <si>
    <t>tvcudon.com</t>
  </si>
  <si>
    <t>ikkyuz87@gmail.com</t>
  </si>
  <si>
    <t>2022-03-05 10:57:51+07</t>
  </si>
  <si>
    <t>HS22030622</t>
  </si>
  <si>
    <t>101143345(152050)</t>
  </si>
  <si>
    <t>202203050357111233480ce925</t>
  </si>
  <si>
    <t>allin16v2.online/allin16v2-aig.online/allin16.online/allin16-ads</t>
  </si>
  <si>
    <t>2022-03-05 11:35:09+07</t>
  </si>
  <si>
    <t>HS22030624</t>
  </si>
  <si>
    <t>101149235(003777)</t>
  </si>
  <si>
    <t>2022030504340315419118b66d</t>
  </si>
  <si>
    <t>21110</t>
  </si>
  <si>
    <t>fabulouscube.co.th</t>
  </si>
  <si>
    <t>siphakwarin@fabulouscube.co.th</t>
  </si>
  <si>
    <t>2022-03-05 11:37:12+07</t>
  </si>
  <si>
    <t>HS22030625</t>
  </si>
  <si>
    <t>101149577(T72974)</t>
  </si>
  <si>
    <t>202203050436224510601770b6</t>
  </si>
  <si>
    <t>13798</t>
  </si>
  <si>
    <t>thaivisashub.com/WH-S</t>
  </si>
  <si>
    <t>benjawankruajan@gmail.com</t>
  </si>
  <si>
    <t>2022-03-05 11:44:01+07</t>
  </si>
  <si>
    <t>HS22030626</t>
  </si>
  <si>
    <t>101150640(369993)</t>
  </si>
  <si>
    <t>177288</t>
  </si>
  <si>
    <t>panarama.in.th/พนารามา.ไทย/WH-S</t>
  </si>
  <si>
    <t>panarama.th@gmail.com</t>
  </si>
  <si>
    <t>2022-03-05 13:35:49+07</t>
  </si>
  <si>
    <t>HS22030634</t>
  </si>
  <si>
    <t>101169608(059104)</t>
  </si>
  <si>
    <t>202203050635088260234f0442</t>
  </si>
  <si>
    <t>152852</t>
  </si>
  <si>
    <t>srikrung168@gmail.com</t>
  </si>
  <si>
    <t>2022-03-05 13:36:32+07</t>
  </si>
  <si>
    <t>HS22030635</t>
  </si>
  <si>
    <t>101169742(077303)</t>
  </si>
  <si>
    <t>2022030506360181042171b245</t>
  </si>
  <si>
    <t>2022-03-05 13:37:22+07</t>
  </si>
  <si>
    <t>HS22030636</t>
  </si>
  <si>
    <t>101169881(331537)</t>
  </si>
  <si>
    <t>202203050636558416218ba341</t>
  </si>
  <si>
    <t>2022-03-05 13:42:39+07</t>
  </si>
  <si>
    <t>HS22030637</t>
  </si>
  <si>
    <t>101170725(206353)</t>
  </si>
  <si>
    <t>20220305064148685398382b2d</t>
  </si>
  <si>
    <t>27416</t>
  </si>
  <si>
    <t>codehuakati.com/huakaticode.com/khonhuakati.com/huakatitutor.com</t>
  </si>
  <si>
    <t>aungkoon_pw37@hotmail.com</t>
  </si>
  <si>
    <t>2022-03-05 14:14:51+07</t>
  </si>
  <si>
    <t>HS22030640</t>
  </si>
  <si>
    <t>101175691(T09306)</t>
  </si>
  <si>
    <t>2022030507140815414112e531</t>
  </si>
  <si>
    <t>177304</t>
  </si>
  <si>
    <t>nuchnan.xyz</t>
  </si>
  <si>
    <t>ikhalas.00@gmail.com</t>
  </si>
  <si>
    <t>2022-03-05 14:15:57+07</t>
  </si>
  <si>
    <t>HS22030641</t>
  </si>
  <si>
    <t>101175884(127957)</t>
  </si>
  <si>
    <t>202203050715185604397d7c1c</t>
  </si>
  <si>
    <t>28590</t>
  </si>
  <si>
    <t>containerno1.com/WH-S</t>
  </si>
  <si>
    <t>2022-03-05 14:24:13+07</t>
  </si>
  <si>
    <t>HS22030642</t>
  </si>
  <si>
    <t>101177261(599000)</t>
  </si>
  <si>
    <t>202203050723363421098bbdbf</t>
  </si>
  <si>
    <t>176678</t>
  </si>
  <si>
    <t>silver169.online</t>
  </si>
  <si>
    <t>iamnothero89@gmail.com</t>
  </si>
  <si>
    <t>2022-03-05 16:05:24+07</t>
  </si>
  <si>
    <t>HS22030644</t>
  </si>
  <si>
    <t>101192956(T07023)</t>
  </si>
  <si>
    <t>119950</t>
  </si>
  <si>
    <t>PH-P1-CentOS-Plesk-WebAdmin/PH-Backup</t>
  </si>
  <si>
    <t>admin@teeomg.com</t>
  </si>
  <si>
    <t>2022-03-05 16:10:57+07</t>
  </si>
  <si>
    <t>HS22030645</t>
  </si>
  <si>
    <t>101193823(007915)</t>
  </si>
  <si>
    <t>2022030509102848273245da60</t>
  </si>
  <si>
    <t>69004</t>
  </si>
  <si>
    <t>popselect.co</t>
  </si>
  <si>
    <t>akekluk@msn.com</t>
  </si>
  <si>
    <t>2022-03-05 16:11:36+07</t>
  </si>
  <si>
    <t>HS22030646</t>
  </si>
  <si>
    <t>101193941(T08000)</t>
  </si>
  <si>
    <t>202203050910561702307c6ac4</t>
  </si>
  <si>
    <t>177308</t>
  </si>
  <si>
    <t>ajsuayinspire98.com</t>
  </si>
  <si>
    <t>ittipon09@gmail.com</t>
  </si>
  <si>
    <t>2022-03-05 16:30:55+07</t>
  </si>
  <si>
    <t>HS22030648</t>
  </si>
  <si>
    <t>101196911(T01106)</t>
  </si>
  <si>
    <t>2022030509293065457059a620</t>
  </si>
  <si>
    <t>177312</t>
  </si>
  <si>
    <t>ออนไลน์สไตล์สวย.com</t>
  </si>
  <si>
    <t>embrio2528@gmail.com</t>
  </si>
  <si>
    <t>2022-03-05 16:43:10+07</t>
  </si>
  <si>
    <t>HS22030649</t>
  </si>
  <si>
    <t>101198806(497177)</t>
  </si>
  <si>
    <t>177164</t>
  </si>
  <si>
    <t>thaiflutter.com/WH-S</t>
  </si>
  <si>
    <t>suratmail@gmail.com</t>
  </si>
  <si>
    <t>2022-03-05 17:02:38+07</t>
  </si>
  <si>
    <t>HS22030651</t>
  </si>
  <si>
    <t>101201882(008786)</t>
  </si>
  <si>
    <t>20220305100128670188107d93</t>
  </si>
  <si>
    <t>152880</t>
  </si>
  <si>
    <t>onedek.keng@gmail.com</t>
  </si>
  <si>
    <t>2022-03-05 17:20:08+07</t>
  </si>
  <si>
    <t>HS22030653</t>
  </si>
  <si>
    <t>101205024(005202)</t>
  </si>
  <si>
    <t>2022030510192776356880e368</t>
  </si>
  <si>
    <t>2022-03-05 18:10:13+07</t>
  </si>
  <si>
    <t>HS22030655</t>
  </si>
  <si>
    <t>101213796(772000)</t>
  </si>
  <si>
    <t>2.02E+43</t>
  </si>
  <si>
    <t>177320</t>
  </si>
  <si>
    <t>sundaycity.online</t>
  </si>
  <si>
    <t>t4napat@gmail.com</t>
  </si>
  <si>
    <t>2022-03-05 19:27:13+07</t>
  </si>
  <si>
    <t>HS22030659</t>
  </si>
  <si>
    <t>101228066(694100)</t>
  </si>
  <si>
    <t>202203051226377639763b6e95</t>
  </si>
  <si>
    <t>101808</t>
  </si>
  <si>
    <t>nineman-mjnet@hotmail.com</t>
  </si>
  <si>
    <t>2022-03-05 19:55:13+07</t>
  </si>
  <si>
    <t>HS22030661</t>
  </si>
  <si>
    <t>101233106(573800)</t>
  </si>
  <si>
    <t>202203051254310452115e16ca</t>
  </si>
  <si>
    <t>45942</t>
  </si>
  <si>
    <t>ran-gonia.com</t>
  </si>
  <si>
    <t>lovepe2540@gmail.com</t>
  </si>
  <si>
    <t>2022-03-05 20:02:02+07</t>
  </si>
  <si>
    <t>HS22030662</t>
  </si>
  <si>
    <t>101234307(772900)</t>
  </si>
  <si>
    <t>202203051301262170797c8681</t>
  </si>
  <si>
    <t>webshop-rangsonline.com</t>
  </si>
  <si>
    <t>2022-03-05 20:18:19+07</t>
  </si>
  <si>
    <t>HS22030665</t>
  </si>
  <si>
    <t>101236999(001542)</t>
  </si>
  <si>
    <t>202203051317441073231c5500</t>
  </si>
  <si>
    <t>177332</t>
  </si>
  <si>
    <t>senseac.com/WH-S</t>
  </si>
  <si>
    <t>sense_ac@outlook.com</t>
  </si>
  <si>
    <t>2022-03-05 20:26:26+07</t>
  </si>
  <si>
    <t>HS22030666</t>
  </si>
  <si>
    <t>101238371(721600)</t>
  </si>
  <si>
    <t>2022030513251879478119a6c1</t>
  </si>
  <si>
    <t>177330</t>
  </si>
  <si>
    <t>icukraine.world</t>
  </si>
  <si>
    <t>showpank@gmail.com</t>
  </si>
  <si>
    <t>2022-03-05 21:53:51+07</t>
  </si>
  <si>
    <t>HS22030678</t>
  </si>
  <si>
    <t>101250197(000734)</t>
  </si>
  <si>
    <t>202203051452308733402c5783</t>
  </si>
  <si>
    <t>48010</t>
  </si>
  <si>
    <t>markety.shop@gmail.com</t>
  </si>
  <si>
    <t>ขอหัก3% ย้อนหลัง</t>
  </si>
  <si>
    <t>2022-03-05 22:42:30+07</t>
  </si>
  <si>
    <t>HS22030681</t>
  </si>
  <si>
    <t>126992754(224229)</t>
  </si>
  <si>
    <t>2022030515415848270206c3cb</t>
  </si>
  <si>
    <t>125256</t>
  </si>
  <si>
    <t>digitalsecure.tech</t>
  </si>
  <si>
    <t>worawich.khum@gmail.com</t>
  </si>
  <si>
    <t>2022-03-05 22:51:48+07</t>
  </si>
  <si>
    <t>HS22030682</t>
  </si>
  <si>
    <t>101256090(008320)</t>
  </si>
  <si>
    <t>2022030515512126353516df25</t>
  </si>
  <si>
    <t>29934</t>
  </si>
  <si>
    <t>sirichai.great@gmail.com</t>
  </si>
  <si>
    <t>2022-03-06 05:00:16+07</t>
  </si>
  <si>
    <t>HS22030687</t>
  </si>
  <si>
    <t>101267822(139950)</t>
  </si>
  <si>
    <t>20220305220006858285556fcf</t>
  </si>
  <si>
    <t>53584</t>
  </si>
  <si>
    <t>tar.crazy@gmail.com</t>
  </si>
  <si>
    <t>2022-03-06 05:00:26+07</t>
  </si>
  <si>
    <t>HS22030688</t>
  </si>
  <si>
    <t>101267823(005560)</t>
  </si>
  <si>
    <t>202203052200177958038ba2ba</t>
  </si>
  <si>
    <t>99926</t>
  </si>
  <si>
    <t>thatchai@nova-sea.co.th</t>
  </si>
  <si>
    <t>2022-03-06 05:00:35+07</t>
  </si>
  <si>
    <t>HS22030689</t>
  </si>
  <si>
    <t>101267801(005563)</t>
  </si>
  <si>
    <t>2022030522002712391902db5b</t>
  </si>
  <si>
    <t>2022-03-06 09:21:57+07</t>
  </si>
  <si>
    <t>HS22030692</t>
  </si>
  <si>
    <t>101283337(T06906)</t>
  </si>
  <si>
    <t>2022030602210806086063d4ba</t>
  </si>
  <si>
    <t>177346</t>
  </si>
  <si>
    <t>อาจารย์สวยสอนขายออนไล</t>
  </si>
  <si>
    <t>kanyakorn2465@gmail.com</t>
  </si>
  <si>
    <t>2022-03-06 11:29:46+07</t>
  </si>
  <si>
    <t>HS22030700</t>
  </si>
  <si>
    <t>101301122(000965)</t>
  </si>
  <si>
    <t>202203060429059041578010df</t>
  </si>
  <si>
    <t>95340</t>
  </si>
  <si>
    <t>caniherbu.com</t>
  </si>
  <si>
    <t>milo@pipinter.com</t>
  </si>
  <si>
    <t>2022-03-06 11:32:39+07</t>
  </si>
  <si>
    <t>HS22030701</t>
  </si>
  <si>
    <t>101301548(019541)</t>
  </si>
  <si>
    <t>2022030604320607602495cb14</t>
  </si>
  <si>
    <t>55618</t>
  </si>
  <si>
    <t>worldloft.co.th</t>
  </si>
  <si>
    <t>nattakorn.naks@gmail.com</t>
  </si>
  <si>
    <t>2022-03-06 12:17:13+07</t>
  </si>
  <si>
    <t>HS22030702</t>
  </si>
  <si>
    <t>101309197(T37164)</t>
  </si>
  <si>
    <t>202203060516269042145e6013</t>
  </si>
  <si>
    <t>20680</t>
  </si>
  <si>
    <t>WP1</t>
  </si>
  <si>
    <t>ais12callpronet@gmail.com</t>
  </si>
  <si>
    <t>2022-03-06 12:18:55+07</t>
  </si>
  <si>
    <t>HS22030703</t>
  </si>
  <si>
    <t>101309468(T37270)</t>
  </si>
  <si>
    <t>202203060518225603842b130a</t>
  </si>
  <si>
    <t>2022-03-06 12:19:45+07</t>
  </si>
  <si>
    <t>HS22030704</t>
  </si>
  <si>
    <t>101309627(T37319)</t>
  </si>
  <si>
    <t>2022030605191754481609ccc6</t>
  </si>
  <si>
    <t>2022-03-06 12:23:07+07</t>
  </si>
  <si>
    <t>HS22030705</t>
  </si>
  <si>
    <t>101310191(T37482)</t>
  </si>
  <si>
    <t>aisone2call.com</t>
  </si>
  <si>
    <t>2022-03-06 15:31:55+07</t>
  </si>
  <si>
    <t>HS22030713</t>
  </si>
  <si>
    <t>101341094(T01394)</t>
  </si>
  <si>
    <t>202203060831278573077bd035</t>
  </si>
  <si>
    <t>outboundbkk.com</t>
  </si>
  <si>
    <t>2022-03-06 16:31:27+07</t>
  </si>
  <si>
    <t>HS22030717</t>
  </si>
  <si>
    <t>101350439(T01062)</t>
  </si>
  <si>
    <t>202203060930554666823c0324</t>
  </si>
  <si>
    <t>thaigroupservice.com</t>
  </si>
  <si>
    <t>2022-03-06 16:47:19+07</t>
  </si>
  <si>
    <t>HS22030719</t>
  </si>
  <si>
    <t>101352934(T03751)</t>
  </si>
  <si>
    <t>20220306094626466660085b20</t>
  </si>
  <si>
    <t>guidegointer.com</t>
  </si>
  <si>
    <t>2022-03-06 17:04:17+07</t>
  </si>
  <si>
    <t>HS22030720</t>
  </si>
  <si>
    <t>101355756(108360)</t>
  </si>
  <si>
    <t>202203061003085916535fbbb7</t>
  </si>
  <si>
    <t>36272</t>
  </si>
  <si>
    <t>lptrade.co</t>
  </si>
  <si>
    <t>eleclabs@gmail.com</t>
  </si>
  <si>
    <t>2022-03-06 18:04:35+07</t>
  </si>
  <si>
    <t>HS22030722</t>
  </si>
  <si>
    <t>101366234(768196)</t>
  </si>
  <si>
    <t>55972</t>
  </si>
  <si>
    <t>eliving.in.th</t>
  </si>
  <si>
    <t>hotnoname@hotmail.com</t>
  </si>
  <si>
    <t>2022-03-06 20:06:08+07</t>
  </si>
  <si>
    <t>HS22030728</t>
  </si>
  <si>
    <t>101388129(752700)</t>
  </si>
  <si>
    <t>20220306130528607706095f3c</t>
  </si>
  <si>
    <t>55164</t>
  </si>
  <si>
    <t>zappyoil.com</t>
  </si>
  <si>
    <t>ipongpipat@gmail.com</t>
  </si>
  <si>
    <t>2022-03-06 21:45:11+07</t>
  </si>
  <si>
    <t>HS22030734</t>
  </si>
  <si>
    <t>101401847(429400)</t>
  </si>
  <si>
    <t>202203061444193573042ea70b</t>
  </si>
  <si>
    <t>177116</t>
  </si>
  <si>
    <t>msiohub.xyz</t>
  </si>
  <si>
    <t>kansasty444@gmail.com</t>
  </si>
  <si>
    <t>2022-03-06 23:21:10+07</t>
  </si>
  <si>
    <t>HS22030740</t>
  </si>
  <si>
    <t>101410608(001866)</t>
  </si>
  <si>
    <t>202203061620326545890f6af2</t>
  </si>
  <si>
    <t>28404</t>
  </si>
  <si>
    <t>ตู้น้ำแข็งหยอดเหรียญ.com</t>
  </si>
  <si>
    <t>thanakrit.b12@gmail.com</t>
  </si>
  <si>
    <t>2022-03-06 23:34:30+07</t>
  </si>
  <si>
    <t>HS22030743</t>
  </si>
  <si>
    <t>101411682(146390)</t>
  </si>
  <si>
    <t>2022030616335807601878d699</t>
  </si>
  <si>
    <t>36010</t>
  </si>
  <si>
    <t>foongpedville.com</t>
  </si>
  <si>
    <t>nutkavee@hotmail.com</t>
  </si>
  <si>
    <t>2022-03-06 23:57:15+07</t>
  </si>
  <si>
    <t>HS22030745</t>
  </si>
  <si>
    <t>101412850(004081)</t>
  </si>
  <si>
    <t>202203061656476232764d8106</t>
  </si>
  <si>
    <t>topstar.co.th</t>
  </si>
  <si>
    <t>2022-03-07 00:04:56+07</t>
  </si>
  <si>
    <t>HS22030826</t>
  </si>
  <si>
    <t>101413371(692000)</t>
  </si>
  <si>
    <t>2022030616583715460064cc21</t>
  </si>
  <si>
    <t>127446</t>
  </si>
  <si>
    <t>seo.th4il4nd@gmail.com</t>
  </si>
  <si>
    <t>2022-03-07 01:27:42+07</t>
  </si>
  <si>
    <t>HS22030829</t>
  </si>
  <si>
    <t>101416507(042509)</t>
  </si>
  <si>
    <t>202203061826544201651765d9</t>
  </si>
  <si>
    <t>117404</t>
  </si>
  <si>
    <t>WH-S/ServerDomainSetDomainSSL/robotxth.com</t>
  </si>
  <si>
    <t>unktechbkk@gmail.com</t>
  </si>
  <si>
    <t>2022-03-07 05:00:15+07</t>
  </si>
  <si>
    <t>HS22030831</t>
  </si>
  <si>
    <t>101419149(007771)</t>
  </si>
  <si>
    <t>202203062200060145212d1768</t>
  </si>
  <si>
    <t>54652</t>
  </si>
  <si>
    <t>2022-03-07 05:00:28+07</t>
  </si>
  <si>
    <t>HS22030832</t>
  </si>
  <si>
    <t>101419151(633952)</t>
  </si>
  <si>
    <t>202203062200169052617129b0</t>
  </si>
  <si>
    <t>2022-03-07 05:00:38+07</t>
  </si>
  <si>
    <t>HS22030833</t>
  </si>
  <si>
    <t>101419129(135850)</t>
  </si>
  <si>
    <t>2022030622002949890237b8f5</t>
  </si>
  <si>
    <t>2022-03-07 07:30:42+07</t>
  </si>
  <si>
    <t>HS22030834</t>
  </si>
  <si>
    <t>101425312(094925)</t>
  </si>
  <si>
    <t>2022030700283187330767cf38</t>
  </si>
  <si>
    <t>122646</t>
  </si>
  <si>
    <t>holdemslot88.com</t>
  </si>
  <si>
    <t>holdem888.info@gmail.com</t>
  </si>
  <si>
    <t>2022-03-07 07:32:15+07</t>
  </si>
  <si>
    <t>HS22030835</t>
  </si>
  <si>
    <t>101425484(184920)</t>
  </si>
  <si>
    <t>202203070031453733541c80e1</t>
  </si>
  <si>
    <t>11704</t>
  </si>
  <si>
    <t>MH-10GB</t>
  </si>
  <si>
    <t>methee_top@hotmail.com</t>
  </si>
  <si>
    <t>2022-03-07 08:00:15+07</t>
  </si>
  <si>
    <t>HS22030836</t>
  </si>
  <si>
    <t>101428873(000630)</t>
  </si>
  <si>
    <t>202203070100081395845e1027</t>
  </si>
  <si>
    <t>150660</t>
  </si>
  <si>
    <t>krittawit.b@gmail.com</t>
  </si>
  <si>
    <t>2022-03-07 08:00:27+07</t>
  </si>
  <si>
    <t>HS22030837</t>
  </si>
  <si>
    <t>101428888(000656)</t>
  </si>
  <si>
    <t>202203070100167176384b05f1</t>
  </si>
  <si>
    <t>45592</t>
  </si>
  <si>
    <t>olarn.s@juryberry.com</t>
  </si>
  <si>
    <t>2022-03-07 08:11:33+07</t>
  </si>
  <si>
    <t>HS22030838</t>
  </si>
  <si>
    <t>101431359(392248)</t>
  </si>
  <si>
    <t>2022030701105513896007287c</t>
  </si>
  <si>
    <t>116446</t>
  </si>
  <si>
    <t>homelistphuket.com</t>
  </si>
  <si>
    <t>chaiyapat@cjsoft.co.th</t>
  </si>
  <si>
    <t>2022-03-07 08:13:22+07</t>
  </si>
  <si>
    <t>HS22030839</t>
  </si>
  <si>
    <t>101431733(649405)</t>
  </si>
  <si>
    <t>2022030701124527960842038a</t>
  </si>
  <si>
    <t>mobiliofurniture.com</t>
  </si>
  <si>
    <t>2022-03-07 08:16:38+07</t>
  </si>
  <si>
    <t>HS22030840</t>
  </si>
  <si>
    <t>101432196(003832)</t>
  </si>
  <si>
    <t>202203070108502952199d3c33</t>
  </si>
  <si>
    <t>23506</t>
  </si>
  <si>
    <t>WH-M</t>
  </si>
  <si>
    <t>n.khotaphan@yahoo.com</t>
  </si>
  <si>
    <t>2022-03-07 09:23:27+07</t>
  </si>
  <si>
    <t>HS22030843</t>
  </si>
  <si>
    <t>101441884(001675)</t>
  </si>
  <si>
    <t>202203070222228260606c31ab</t>
  </si>
  <si>
    <t>lifepluswellnessclinic.com</t>
  </si>
  <si>
    <t>2022-03-07 09:24:25+07</t>
  </si>
  <si>
    <t>HS22030844</t>
  </si>
  <si>
    <t>101442052(511552)</t>
  </si>
  <si>
    <t>202203070223390763870f479b</t>
  </si>
  <si>
    <t>21698</t>
  </si>
  <si>
    <t>igosiam.com</t>
  </si>
  <si>
    <t>treelapat@gmail.com</t>
  </si>
  <si>
    <t>2022-03-07 10:37:50+07</t>
  </si>
  <si>
    <t>HS22030851</t>
  </si>
  <si>
    <t>101451917(008236)</t>
  </si>
  <si>
    <t>2022030703370998228631bd21</t>
  </si>
  <si>
    <t>wongamatbeachvillage.com</t>
  </si>
  <si>
    <t>2022-03-07 10:43:02+07</t>
  </si>
  <si>
    <t>HS22030852</t>
  </si>
  <si>
    <t>101452630(003811)</t>
  </si>
  <si>
    <t>2022030703423446707635a03d</t>
  </si>
  <si>
    <t>123930</t>
  </si>
  <si>
    <t>ikegawataishi@gmail.com</t>
  </si>
  <si>
    <t>2022-03-07 11:00:27+07</t>
  </si>
  <si>
    <t>HS22030855</t>
  </si>
  <si>
    <t>101454929(203148)</t>
  </si>
  <si>
    <t>202203070359360295964bb9c5</t>
  </si>
  <si>
    <t>26360</t>
  </si>
  <si>
    <t>เสียงตามสาย.com</t>
  </si>
  <si>
    <t>2022-03-07 11:02:09+07</t>
  </si>
  <si>
    <t>HS22030856</t>
  </si>
  <si>
    <t>101455149(805582)</t>
  </si>
  <si>
    <t>202203070401406854274d59f4</t>
  </si>
  <si>
    <t>52504</t>
  </si>
  <si>
    <t>ecogreenincinerator.com</t>
  </si>
  <si>
    <t>Glowingwhale@gmail.com</t>
  </si>
  <si>
    <t>2022-03-07 11:17:25+07</t>
  </si>
  <si>
    <t>HS22030858</t>
  </si>
  <si>
    <t>101457519(178458)</t>
  </si>
  <si>
    <t>202203070417000798233befda</t>
  </si>
  <si>
    <t>แบคโฮสุวรรณเกลียวทองเ</t>
  </si>
  <si>
    <t>2022-03-07 11:31:36+07</t>
  </si>
  <si>
    <t>HS22030859</t>
  </si>
  <si>
    <t>101459586(160080)</t>
  </si>
  <si>
    <t>202203070427233251854924ef</t>
  </si>
  <si>
    <t>177390</t>
  </si>
  <si>
    <t>digitalchem.co.th</t>
  </si>
  <si>
    <t>thanat.tjs@gmail.com</t>
  </si>
  <si>
    <t>2022-03-07 11:46:24+07</t>
  </si>
  <si>
    <t>HS22030863</t>
  </si>
  <si>
    <t>101461789(T06261)</t>
  </si>
  <si>
    <t>202203070445040137531bbac6</t>
  </si>
  <si>
    <t>13530</t>
  </si>
  <si>
    <t>codeheng.net</t>
  </si>
  <si>
    <t>info@mididigital.co.th</t>
  </si>
  <si>
    <t>2022-03-07 11:58:31+07</t>
  </si>
  <si>
    <t>HS22030866</t>
  </si>
  <si>
    <t>101463717(009520)</t>
  </si>
  <si>
    <t>2022030704580148251041ffbc</t>
  </si>
  <si>
    <t>its-thai-jp.com</t>
  </si>
  <si>
    <t>2022-03-07 13:03:46+07</t>
  </si>
  <si>
    <t>HS22030872</t>
  </si>
  <si>
    <t>101476719(456256)</t>
  </si>
  <si>
    <t>202203070603079981262282ae</t>
  </si>
  <si>
    <t>meclmachine.com</t>
  </si>
  <si>
    <t>2022-03-07 13:12:13+07</t>
  </si>
  <si>
    <t>HS22030874</t>
  </si>
  <si>
    <t>101478305(006224)</t>
  </si>
  <si>
    <t>202203070610580760337f64d5</t>
  </si>
  <si>
    <t>30608</t>
  </si>
  <si>
    <t>tacticalthai.com/sesaminnavisplus.com/wareerak.com/iconbizaccoun</t>
  </si>
  <si>
    <t>rattanayotin@gmail.com</t>
  </si>
  <si>
    <t>2022-03-07 14:07:07+07</t>
  </si>
  <si>
    <t>HS22030876</t>
  </si>
  <si>
    <t>101486367(004310)</t>
  </si>
  <si>
    <t>202203070705429356521a4d6e</t>
  </si>
  <si>
    <t>164988</t>
  </si>
  <si>
    <t>info@gear8.co.th</t>
  </si>
  <si>
    <t>2022-03-07 14:14:56+07</t>
  </si>
  <si>
    <t>HS22030877</t>
  </si>
  <si>
    <t>101487403(025000)</t>
  </si>
  <si>
    <t>202203070714144200290f2772</t>
  </si>
  <si>
    <t>177398</t>
  </si>
  <si>
    <t>jittatat.online</t>
  </si>
  <si>
    <t>suppachaiza124@gmail.com</t>
  </si>
  <si>
    <t>2022-03-07 15:05:18+07</t>
  </si>
  <si>
    <t>HS22030880</t>
  </si>
  <si>
    <t>101493785(610345)</t>
  </si>
  <si>
    <t>2022030708042818542475fd5f</t>
  </si>
  <si>
    <t>75198</t>
  </si>
  <si>
    <t>lernailsspa.com</t>
  </si>
  <si>
    <t>luxurysocietyasia@gmail.com</t>
  </si>
  <si>
    <t>2022-03-07 15:21:27+07</t>
  </si>
  <si>
    <t>HS22030882</t>
  </si>
  <si>
    <t>101495893(000503)</t>
  </si>
  <si>
    <t>2022030708202634167585488a</t>
  </si>
  <si>
    <t>19222</t>
  </si>
  <si>
    <t>mtsslab@hotmail.com</t>
  </si>
  <si>
    <t>2022-03-07 16:29:05+07</t>
  </si>
  <si>
    <t>HS22030887</t>
  </si>
  <si>
    <t>101504894(919227)</t>
  </si>
  <si>
    <t>20220307092823404103618de9</t>
  </si>
  <si>
    <t>107082</t>
  </si>
  <si>
    <t>shreeandamannaraiyanan.org/WH-S</t>
  </si>
  <si>
    <t>Tenety358@gmail.com</t>
  </si>
  <si>
    <t>2022-03-07 16:35:39+07</t>
  </si>
  <si>
    <t>HS22030888</t>
  </si>
  <si>
    <t>101505810(001496)</t>
  </si>
  <si>
    <t>202203070934556075285e7380</t>
  </si>
  <si>
    <t>100778</t>
  </si>
  <si>
    <t>pedmanage.co</t>
  </si>
  <si>
    <t>chinna235@gmail.com</t>
  </si>
  <si>
    <t>2022-03-07 16:53:57+07</t>
  </si>
  <si>
    <t>HS22030892</t>
  </si>
  <si>
    <t>101508308(006864)</t>
  </si>
  <si>
    <t>202203070953199824463a923d</t>
  </si>
  <si>
    <t>11346</t>
  </si>
  <si>
    <t>menoftomorrow.info</t>
  </si>
  <si>
    <t>peerasuntorn@gmail.com</t>
  </si>
  <si>
    <t>2022-03-07 16:55:37+07</t>
  </si>
  <si>
    <t>HS22030893</t>
  </si>
  <si>
    <t>101508549(003148)</t>
  </si>
  <si>
    <t>202203070955106231378c0e93</t>
  </si>
  <si>
    <t>145256</t>
  </si>
  <si>
    <t>ปั้มไลน์ดอทคอม.com/การตล</t>
  </si>
  <si>
    <t>pechjeam@gmail.com</t>
  </si>
  <si>
    <t>2022-03-07 16:57:04+07</t>
  </si>
  <si>
    <t>HS22030894</t>
  </si>
  <si>
    <t>101508764(954733)</t>
  </si>
  <si>
    <t>2022030709563174810238b6ac</t>
  </si>
  <si>
    <t>22552</t>
  </si>
  <si>
    <t>pativejclinic.com</t>
  </si>
  <si>
    <t>paul@thinkercorp.com</t>
  </si>
  <si>
    <t>2022-03-07 17:20:59+07</t>
  </si>
  <si>
    <t>HS22030898</t>
  </si>
  <si>
    <t>101512555(005698)</t>
  </si>
  <si>
    <t>saraburiinn.com</t>
  </si>
  <si>
    <t>2022-03-07 18:54:36+07</t>
  </si>
  <si>
    <t>HS22030902</t>
  </si>
  <si>
    <t>101529883(901900)</t>
  </si>
  <si>
    <t>2022030711535871681780df41</t>
  </si>
  <si>
    <t>175008</t>
  </si>
  <si>
    <t>fifaauto789.com</t>
  </si>
  <si>
    <t>piyathep7322@gmail.com</t>
  </si>
  <si>
    <t>2022-03-07 19:45:23+07</t>
  </si>
  <si>
    <t>HS22030906</t>
  </si>
  <si>
    <t>101539999(260307)</t>
  </si>
  <si>
    <t>202203071244550450394e2673</t>
  </si>
  <si>
    <t>18462</t>
  </si>
  <si>
    <t>momforkid.com</t>
  </si>
  <si>
    <t>rj45shop@gmail.com</t>
  </si>
  <si>
    <t>2022-03-07 20:31:46+07</t>
  </si>
  <si>
    <t>HS22030907</t>
  </si>
  <si>
    <t>101547888(006133)</t>
  </si>
  <si>
    <t>202203071331169666550a465d</t>
  </si>
  <si>
    <t>rt-scale.com</t>
  </si>
  <si>
    <t>2022-03-07 20:46:19+07</t>
  </si>
  <si>
    <t>HS22030909</t>
  </si>
  <si>
    <t>101550023(647913)</t>
  </si>
  <si>
    <t>2022030713455595102649d7c7</t>
  </si>
  <si>
    <t>ช่างอู๋.com</t>
  </si>
  <si>
    <t>2022-03-07 21:28:06+07</t>
  </si>
  <si>
    <t>HS22030912</t>
  </si>
  <si>
    <t>101555392(007414)</t>
  </si>
  <si>
    <t>2022030714273245126146f6b5</t>
  </si>
  <si>
    <t>67520</t>
  </si>
  <si>
    <t>taeyoungthai.com</t>
  </si>
  <si>
    <t>limparty@gmail.com</t>
  </si>
  <si>
    <t>2022-03-07 22:18:21+07</t>
  </si>
  <si>
    <t>HS22030916</t>
  </si>
  <si>
    <t>101560711(425274)</t>
  </si>
  <si>
    <t>2022030715173848252185e8cc</t>
  </si>
  <si>
    <t>53402</t>
  </si>
  <si>
    <t>macos.in.th</t>
  </si>
  <si>
    <t>pusit.s@outlook.com</t>
  </si>
  <si>
    <t>2022-03-07 22:24:52+07</t>
  </si>
  <si>
    <t>HS22030917</t>
  </si>
  <si>
    <t>101561274(000965)</t>
  </si>
  <si>
    <t>202203071524186854058ac72f</t>
  </si>
  <si>
    <t>61438</t>
  </si>
  <si>
    <t>carfincafe.com</t>
  </si>
  <si>
    <t>ptvnathan@gmail.com</t>
  </si>
  <si>
    <t>2022-03-07 22:31:10+07</t>
  </si>
  <si>
    <t>HS22030918</t>
  </si>
  <si>
    <t>101561809(006397)</t>
  </si>
  <si>
    <t>202203071530421700042fd2c1</t>
  </si>
  <si>
    <t>67384</t>
  </si>
  <si>
    <t>bangkokgen.com</t>
  </si>
  <si>
    <t>keerapat.r@gmail.com</t>
  </si>
  <si>
    <t>2022-03-07 22:51:35+07</t>
  </si>
  <si>
    <t>HS22030919</t>
  </si>
  <si>
    <t>101563496(529537)</t>
  </si>
  <si>
    <t>25956</t>
  </si>
  <si>
    <t>santi_egg@hotmail.com</t>
  </si>
  <si>
    <t>2022-03-07 23:04:32+07</t>
  </si>
  <si>
    <t>HS22030920</t>
  </si>
  <si>
    <t>101564460(527557)</t>
  </si>
  <si>
    <t>202203071603596074701c205e</t>
  </si>
  <si>
    <t>151478</t>
  </si>
  <si>
    <t>morseng-lanipa.com</t>
  </si>
  <si>
    <t>thai.amulets.talisman@gmail.com</t>
  </si>
  <si>
    <t>2022-03-07 23:04:56+07</t>
  </si>
  <si>
    <t>HS22030921</t>
  </si>
  <si>
    <t>101564484(014080)</t>
  </si>
  <si>
    <t>177424</t>
  </si>
  <si>
    <t>weducate.online</t>
  </si>
  <si>
    <t>earth110023@gmail.com</t>
  </si>
  <si>
    <t>2022-03-07 23:07:46+07</t>
  </si>
  <si>
    <t>HS22030922</t>
  </si>
  <si>
    <t>101564710(476254)</t>
  </si>
  <si>
    <t>2022030716064777914206172c</t>
  </si>
  <si>
    <t>41258</t>
  </si>
  <si>
    <t>บาวแดง.com</t>
  </si>
  <si>
    <t>w789@hotmail.com</t>
  </si>
  <si>
    <t>2022-03-08 00:25:07+07</t>
  </si>
  <si>
    <t>HS22030991</t>
  </si>
  <si>
    <t>101569855(982018)</t>
  </si>
  <si>
    <t>202203071724381700285c60d9</t>
  </si>
  <si>
    <t>177426</t>
  </si>
  <si>
    <t>ออนไลน์98.com</t>
  </si>
  <si>
    <t>theiconbyrainny@gmail.com</t>
  </si>
  <si>
    <t>2022-03-08 05:00:14+07</t>
  </si>
  <si>
    <t>HS22030993</t>
  </si>
  <si>
    <t>101573670(003095)</t>
  </si>
  <si>
    <t>2022030722000807709633df73</t>
  </si>
  <si>
    <t>25022</t>
  </si>
  <si>
    <t>freedom42774@gmail.com</t>
  </si>
  <si>
    <t>2022-03-08 05:00:27+07</t>
  </si>
  <si>
    <t>HS22030994</t>
  </si>
  <si>
    <t>101573649(000543)</t>
  </si>
  <si>
    <t>2022030722001634269656a603</t>
  </si>
  <si>
    <t>2022-03-08 06:28:53+07</t>
  </si>
  <si>
    <t>HS22030995</t>
  </si>
  <si>
    <t>101575539(T30856)</t>
  </si>
  <si>
    <t>202203072328424044026d5232</t>
  </si>
  <si>
    <t>24536</t>
  </si>
  <si>
    <t>aiyaiyak.com</t>
  </si>
  <si>
    <t>runthaigo@gmail.com</t>
  </si>
  <si>
    <t>2022-03-08 07:50:53+07</t>
  </si>
  <si>
    <t>HS22030999</t>
  </si>
  <si>
    <t>101582101(187480)</t>
  </si>
  <si>
    <t>202203080050221541756de9a8</t>
  </si>
  <si>
    <t>62284</t>
  </si>
  <si>
    <t>oho-moto.com</t>
  </si>
  <si>
    <t>veerathp@gmail.com</t>
  </si>
  <si>
    <t>2022-03-08 07:55:06+07</t>
  </si>
  <si>
    <t>HS22031000</t>
  </si>
  <si>
    <t>101582663(141200)</t>
  </si>
  <si>
    <t>202203080054402792332d1610</t>
  </si>
  <si>
    <t>ohomotor.com</t>
  </si>
  <si>
    <t>2022-03-08 08:00:15+07</t>
  </si>
  <si>
    <t>HS22031001</t>
  </si>
  <si>
    <t>101583315(146520)</t>
  </si>
  <si>
    <t>2022030801000759271529742b</t>
  </si>
  <si>
    <t>156182</t>
  </si>
  <si>
    <t>wingroup.ad@gmail.com</t>
  </si>
  <si>
    <t>2022-03-08 08:12:50+07</t>
  </si>
  <si>
    <t>HS22031003</t>
  </si>
  <si>
    <t>101586219(003951)</t>
  </si>
  <si>
    <t>2022030801121307625455d20a</t>
  </si>
  <si>
    <t>17368</t>
  </si>
  <si>
    <t>rainnyinfinity.com</t>
  </si>
  <si>
    <t>joereghcu@gmail.com</t>
  </si>
  <si>
    <t>2022-03-08 09:17:26+07</t>
  </si>
  <si>
    <t>HS22031006</t>
  </si>
  <si>
    <t>101595768(168920)</t>
  </si>
  <si>
    <t>2022030802164979479253cdd8</t>
  </si>
  <si>
    <t>21044</t>
  </si>
  <si>
    <t>chidchaichol.com</t>
  </si>
  <si>
    <t>wilaphak@gmail.com</t>
  </si>
  <si>
    <t>2022-03-08 10:30:31+07</t>
  </si>
  <si>
    <t>HS22031013</t>
  </si>
  <si>
    <t>101605485(T07479)</t>
  </si>
  <si>
    <t>2022030803293357625277a421</t>
  </si>
  <si>
    <t>171148</t>
  </si>
  <si>
    <t>AlphaSSL</t>
  </si>
  <si>
    <t>nw.sup@efinancethai.com</t>
  </si>
  <si>
    <t>acc.efin@efinancethai.com</t>
  </si>
  <si>
    <t>2022-03-08 10:39:59+07</t>
  </si>
  <si>
    <t>HS22031014</t>
  </si>
  <si>
    <t>101606710(005529)</t>
  </si>
  <si>
    <t>202203080339012794007e2c8a</t>
  </si>
  <si>
    <t>88204</t>
  </si>
  <si>
    <t>consumersmsk.org</t>
  </si>
  <si>
    <t>siribhat@nervedigital.co.th</t>
  </si>
  <si>
    <t>2022-03-08 10:59:20+07</t>
  </si>
  <si>
    <t>HS22031016</t>
  </si>
  <si>
    <t>101609142(153930)</t>
  </si>
  <si>
    <t>2022030803584576351794d618</t>
  </si>
  <si>
    <t>152544</t>
  </si>
  <si>
    <t>aok194@hotmail.com</t>
  </si>
  <si>
    <t>2022-03-08 11:02:09+07</t>
  </si>
  <si>
    <t>HS22031017</t>
  </si>
  <si>
    <t>101609468(195260)</t>
  </si>
  <si>
    <t>2022030804012516979412b021</t>
  </si>
  <si>
    <t>moonleafmassage.com</t>
  </si>
  <si>
    <t>2022-03-08 11:02:10+07</t>
  </si>
  <si>
    <t>HS22031018</t>
  </si>
  <si>
    <t>101609504(577572)</t>
  </si>
  <si>
    <t>2022030804014474790449c1a9</t>
  </si>
  <si>
    <t>สำนักสักยันต์.com</t>
  </si>
  <si>
    <t>2022-03-08 11:33:10+07</t>
  </si>
  <si>
    <t>HS22031021</t>
  </si>
  <si>
    <t>101613981(942544)</t>
  </si>
  <si>
    <t>20220308043137451289856aed</t>
  </si>
  <si>
    <t>42458</t>
  </si>
  <si>
    <t>2022-03-08 12:02:14+07</t>
  </si>
  <si>
    <t>HS22031027</t>
  </si>
  <si>
    <t>101618379(847033)</t>
  </si>
  <si>
    <t>202203080501418104272fb4d7</t>
  </si>
  <si>
    <t>125782</t>
  </si>
  <si>
    <t>scmmetal.co.th</t>
  </si>
  <si>
    <t>Tanakrit.ud@gmail.com</t>
  </si>
  <si>
    <t>2022-03-08 12:06:00+07</t>
  </si>
  <si>
    <t>SRยกเลิก 1,040.00</t>
  </si>
  <si>
    <t>101619005(423421)</t>
  </si>
  <si>
    <t>20220308050504591680709f61</t>
  </si>
  <si>
    <t>177452</t>
  </si>
  <si>
    <t>seasiatech.co.th/NDEH-EmailXS</t>
  </si>
  <si>
    <t>admin@seasiatech.co.th</t>
  </si>
  <si>
    <t>2022-03-08 12:14:05+07</t>
  </si>
  <si>
    <t>HS22031029</t>
  </si>
  <si>
    <t>101620491(001451)</t>
  </si>
  <si>
    <t>202203080512498731342ed70d</t>
  </si>
  <si>
    <t>140920</t>
  </si>
  <si>
    <t>plttravelsolutions.com</t>
  </si>
  <si>
    <t>pattamavadee@pacificleisureth.com</t>
  </si>
  <si>
    <t>2022-03-08 12:40:49+07</t>
  </si>
  <si>
    <t>HS22031034</t>
  </si>
  <si>
    <t>101625884(412781)</t>
  </si>
  <si>
    <t>20220308054012341893872ae6</t>
  </si>
  <si>
    <t>เตาเผาขยะลดมลพิษ.com/incinerator</t>
  </si>
  <si>
    <t>2022-03-08 12:43:54+07</t>
  </si>
  <si>
    <t>HS22031035</t>
  </si>
  <si>
    <t>101626510(656200)</t>
  </si>
  <si>
    <t>2022030805432229498343090d</t>
  </si>
  <si>
    <t>bdsmxxxvideos.net/120049.net</t>
  </si>
  <si>
    <t>2022-03-08 12:49:15+07</t>
  </si>
  <si>
    <t>HS22031036</t>
  </si>
  <si>
    <t>101627658(002770)</t>
  </si>
  <si>
    <t>202203080547555135425c9765</t>
  </si>
  <si>
    <t>177458</t>
  </si>
  <si>
    <t>weganics.com/NDEH-EmailXS</t>
  </si>
  <si>
    <t>chan1119@gmail.com</t>
  </si>
  <si>
    <t>2022-03-08 12:49:26+07</t>
  </si>
  <si>
    <t>HS22031037</t>
  </si>
  <si>
    <t>101627710(699816)</t>
  </si>
  <si>
    <t>2022030805483131062064099e</t>
  </si>
  <si>
    <t>16986</t>
  </si>
  <si>
    <t>ตู้แช่เพื่อร้านค้า.com/ต</t>
  </si>
  <si>
    <t>tong.spmart@gmail.com</t>
  </si>
  <si>
    <t>2022-03-08 13:12:27+07</t>
  </si>
  <si>
    <t>HS22031042</t>
  </si>
  <si>
    <t>101631949(215443)</t>
  </si>
  <si>
    <t>2022030806114995100990b245</t>
  </si>
  <si>
    <t>24624</t>
  </si>
  <si>
    <t>phythnow.com</t>
  </si>
  <si>
    <t>parsert.ng@gmail.com</t>
  </si>
  <si>
    <t>2022-03-08 13:39:42+07</t>
  </si>
  <si>
    <t>SRยกเลิก 4108</t>
  </si>
  <si>
    <t>101636272(000512)</t>
  </si>
  <si>
    <t>20220308063817638748043d03</t>
  </si>
  <si>
    <t>175778</t>
  </si>
  <si>
    <t>rxvwellness.co.th/rakxavillages.co.th</t>
  </si>
  <si>
    <t>ยกเลิกยอดเงินบัตรเครดิต</t>
  </si>
  <si>
    <t>kongmol_la@minor.com</t>
  </si>
  <si>
    <t>2022-03-08 14:05:02+07</t>
  </si>
  <si>
    <t>HS22031045</t>
  </si>
  <si>
    <t>101639615(199341)</t>
  </si>
  <si>
    <t>20220308070122326266143cbd</t>
  </si>
  <si>
    <t>177464</t>
  </si>
  <si>
    <t>pananchitathailand.co</t>
  </si>
  <si>
    <t>peerawatkung@gmail.com</t>
  </si>
  <si>
    <t>2022-03-08 14:33:38+07</t>
  </si>
  <si>
    <t>HS22031048</t>
  </si>
  <si>
    <t>101643290(004505)</t>
  </si>
  <si>
    <t>20220308073214060361759cfa</t>
  </si>
  <si>
    <t>102740</t>
  </si>
  <si>
    <t>thunta.com</t>
  </si>
  <si>
    <t>ttc2212@gmail.com</t>
  </si>
  <si>
    <t>2022-03-08 14:40:51+07</t>
  </si>
  <si>
    <t>HS22031050</t>
  </si>
  <si>
    <t>101644237(376489)</t>
  </si>
  <si>
    <t>202203080740119978876b82f3</t>
  </si>
  <si>
    <t>12238</t>
  </si>
  <si>
    <t>estate.halin@gmail.com</t>
  </si>
  <si>
    <t>2022-03-08 15:26:43+07</t>
  </si>
  <si>
    <t>HS22031053</t>
  </si>
  <si>
    <t>101650101(769100)</t>
  </si>
  <si>
    <t>166090</t>
  </si>
  <si>
    <t>PH-P1-WindowsServer2012-R2-Plesk-WebAdmin/PH-Backup/NDEH-Email0</t>
  </si>
  <si>
    <t>Onies2526@Gmail.com</t>
  </si>
  <si>
    <t>2022-03-08 15:28:29+07</t>
  </si>
  <si>
    <t>HS22031054</t>
  </si>
  <si>
    <t>101650330(008386)</t>
  </si>
  <si>
    <t>202203080827497637773dc4fc</t>
  </si>
  <si>
    <t>152664</t>
  </si>
  <si>
    <t>edudev.in.th</t>
  </si>
  <si>
    <t>att.timthong@gmail.com</t>
  </si>
  <si>
    <t>2022-03-08 15:29:48+07</t>
  </si>
  <si>
    <t>HS22031055</t>
  </si>
  <si>
    <t>101650467(693253)</t>
  </si>
  <si>
    <t>2022030808282313872476631a</t>
  </si>
  <si>
    <t>108492</t>
  </si>
  <si>
    <t>narate.pokasub@gmail.com</t>
  </si>
  <si>
    <t>2022-03-08 16:05:34+07</t>
  </si>
  <si>
    <t>HS22031057</t>
  </si>
  <si>
    <t>101655022(505452)</t>
  </si>
  <si>
    <t>2022030809044432622707885e</t>
  </si>
  <si>
    <t>170082</t>
  </si>
  <si>
    <t>mkdriving.in.th</t>
  </si>
  <si>
    <t>photiwat.best@gmail.com</t>
  </si>
  <si>
    <t>2022-03-08 16:17:36+07</t>
  </si>
  <si>
    <t>HS22031058</t>
  </si>
  <si>
    <t>101656582(006382)</t>
  </si>
  <si>
    <t>202203080916541856759b6ee9</t>
  </si>
  <si>
    <t>14144</t>
  </si>
  <si>
    <t>pandeyvishanu@gmail.com</t>
  </si>
  <si>
    <t>2022-03-08 16:42:23+07</t>
  </si>
  <si>
    <t>HS22031060</t>
  </si>
  <si>
    <t>101659983(679141)</t>
  </si>
  <si>
    <t>2022030809412245105917175d</t>
  </si>
  <si>
    <t>pattanachai.com</t>
  </si>
  <si>
    <t>ptcwebsite66@gmail.com</t>
  </si>
  <si>
    <t>2022-03-08 16:50:02+07</t>
  </si>
  <si>
    <t>HS22031061</t>
  </si>
  <si>
    <t>101661076(656641)</t>
  </si>
  <si>
    <t>2022030809491791981150d267</t>
  </si>
  <si>
    <t>pattanachaichemical.com</t>
  </si>
  <si>
    <t>2022-03-08 16:52:29+07</t>
  </si>
  <si>
    <t>HS22031062</t>
  </si>
  <si>
    <t>101661445(644347)</t>
  </si>
  <si>
    <t>202203080951556541718d5c29</t>
  </si>
  <si>
    <t>pattanachai.net</t>
  </si>
  <si>
    <t>2022-03-08 16:54:56+07</t>
  </si>
  <si>
    <t>HS22031064</t>
  </si>
  <si>
    <t>101661840(143641)</t>
  </si>
  <si>
    <t>202203080954251228998bb65e</t>
  </si>
  <si>
    <t>pattanachaichemical.net</t>
  </si>
  <si>
    <t>2022-03-08 17:01:15+07</t>
  </si>
  <si>
    <t>HS22031065</t>
  </si>
  <si>
    <t>101662763(343747)</t>
  </si>
  <si>
    <t>202203081000128418213881d0</t>
  </si>
  <si>
    <t>pattanachaichemical.co.th</t>
  </si>
  <si>
    <t>2022-03-08 17:21:16+07</t>
  </si>
  <si>
    <t>HS22031068</t>
  </si>
  <si>
    <t>101665922(081826)</t>
  </si>
  <si>
    <t>2022030810203748227935371f</t>
  </si>
  <si>
    <t>120868</t>
  </si>
  <si>
    <t>Shopup-Standard/ServerDomainSetDomainSSL/doscgroup.com</t>
  </si>
  <si>
    <t>sribua.songpol@gmail.com</t>
  </si>
  <si>
    <t>2022-03-08 17:25:19+07</t>
  </si>
  <si>
    <t>HS22031069</t>
  </si>
  <si>
    <t>101666593(118770)</t>
  </si>
  <si>
    <t>2022030810241718543931fa56</t>
  </si>
  <si>
    <t>174218</t>
  </si>
  <si>
    <t>wiangkalong.shop/mutelu.shop</t>
  </si>
  <si>
    <t>wiangkalongchild@gmail.com</t>
  </si>
  <si>
    <t>2022-03-08 17:45:27+07</t>
  </si>
  <si>
    <t>HS22031071</t>
  </si>
  <si>
    <t>101670004(148900)</t>
  </si>
  <si>
    <t>2.02E+110</t>
  </si>
  <si>
    <t>177496</t>
  </si>
  <si>
    <t>webpanun888@gmail.com</t>
  </si>
  <si>
    <t>2022-03-08 17:52:30+07</t>
  </si>
  <si>
    <t>HS22031073</t>
  </si>
  <si>
    <t>101671262(823968)</t>
  </si>
  <si>
    <t>2022030810504716980773dddb</t>
  </si>
  <si>
    <t>74598</t>
  </si>
  <si>
    <t>NDEH-Email6</t>
  </si>
  <si>
    <t>keokarnt@gmail.com</t>
  </si>
  <si>
    <t>2022-03-08 19:52:20+07</t>
  </si>
  <si>
    <t>HS22031078</t>
  </si>
  <si>
    <t>101694363(005016)</t>
  </si>
  <si>
    <t>202203081251083572816151cd</t>
  </si>
  <si>
    <t>พี่น้อง.com/cousinssite.com</t>
  </si>
  <si>
    <t>2022-03-08 20:33:09+07</t>
  </si>
  <si>
    <t>HS22031080</t>
  </si>
  <si>
    <t>101701226(260956)</t>
  </si>
  <si>
    <t>202203081331529979663a6707</t>
  </si>
  <si>
    <t>58668</t>
  </si>
  <si>
    <t>upbrand.asia/weget.me/weget.co.th</t>
  </si>
  <si>
    <t>ballprogrammer@gmail.com</t>
  </si>
  <si>
    <t>2022-03-08 21:40:39+07</t>
  </si>
  <si>
    <t>HS22031081</t>
  </si>
  <si>
    <t>101710375(936800)</t>
  </si>
  <si>
    <t>2022030814393590415119f1d3</t>
  </si>
  <si>
    <t>177372</t>
  </si>
  <si>
    <t>mayisataki.online</t>
  </si>
  <si>
    <t>nut-nut@mail.com</t>
  </si>
  <si>
    <t>2022-03-08 22:03:40+07</t>
  </si>
  <si>
    <t>HS22031083</t>
  </si>
  <si>
    <t>101713023(009220)</t>
  </si>
  <si>
    <t>202203081503084356087a2009</t>
  </si>
  <si>
    <t>177506</t>
  </si>
  <si>
    <t>digitalmar.tech</t>
  </si>
  <si>
    <t>za.nuker@gmail.com</t>
  </si>
  <si>
    <t>2022-03-08 22:51:20+07</t>
  </si>
  <si>
    <t>HS22031086</t>
  </si>
  <si>
    <t>101717657(730000)</t>
  </si>
  <si>
    <t>202203081550425450173db108</t>
  </si>
  <si>
    <t>62596</t>
  </si>
  <si>
    <t>cash-forbusiness.com</t>
  </si>
  <si>
    <t>wongsa.asset@gmail.com</t>
  </si>
  <si>
    <t>2022-03-08 23:43:54+07</t>
  </si>
  <si>
    <t>HS22031089</t>
  </si>
  <si>
    <t>101721380(038668)</t>
  </si>
  <si>
    <t>202203081643264666538f2d71</t>
  </si>
  <si>
    <t>149446</t>
  </si>
  <si>
    <t>kafeteria.tech</t>
  </si>
  <si>
    <t>thomaz.developer@gmail.com</t>
  </si>
  <si>
    <t>2022-03-09 00:48:29+07</t>
  </si>
  <si>
    <t>HS22031132</t>
  </si>
  <si>
    <t>101724453(006782)</t>
  </si>
  <si>
    <t>2022030817480002917920b36a</t>
  </si>
  <si>
    <t>9898</t>
  </si>
  <si>
    <t>demo-1416.online</t>
  </si>
  <si>
    <t>p.kaewphilarom@gmail.com</t>
  </si>
  <si>
    <t>2022-03-09 01:09:09+07</t>
  </si>
  <si>
    <t>HS22031133</t>
  </si>
  <si>
    <t>101725065(181930)</t>
  </si>
  <si>
    <t>202203081808359356600c633b</t>
  </si>
  <si>
    <t>177518</t>
  </si>
  <si>
    <t>tpryotrh.com</t>
  </si>
  <si>
    <t>chluyboy@gmail.com</t>
  </si>
  <si>
    <t>2022-03-09 01:11:05+07</t>
  </si>
  <si>
    <t>HS22031134</t>
  </si>
  <si>
    <t>101725104(196600)</t>
  </si>
  <si>
    <t>20220308181024388757540fd7</t>
  </si>
  <si>
    <t>2022-03-09 05:00:15+07</t>
  </si>
  <si>
    <t>HS22031136</t>
  </si>
  <si>
    <t>101728187(T64210)</t>
  </si>
  <si>
    <t>202203082200073113743d76f1</t>
  </si>
  <si>
    <t>50892</t>
  </si>
  <si>
    <t>chun@onnut.net</t>
  </si>
  <si>
    <t>2022-03-09 05:00:25+07</t>
  </si>
  <si>
    <t>HS22031137</t>
  </si>
  <si>
    <t>101728189(188900)</t>
  </si>
  <si>
    <t>2022030822001653017443b8f1</t>
  </si>
  <si>
    <t>53290</t>
  </si>
  <si>
    <t>ItsAraoH@gmail.com</t>
  </si>
  <si>
    <t>2022-03-09 05:00:35+07</t>
  </si>
  <si>
    <t>HS22031138</t>
  </si>
  <si>
    <t>101728211(860637)</t>
  </si>
  <si>
    <t>202203082200262801734e52d6</t>
  </si>
  <si>
    <t>53448</t>
  </si>
  <si>
    <t>chittawi@devera.co.th</t>
  </si>
  <si>
    <t>2022-03-09 05:00:45+07</t>
  </si>
  <si>
    <t>HS22031139</t>
  </si>
  <si>
    <t>101728216(000576)</t>
  </si>
  <si>
    <t>202203082200362958002495f1</t>
  </si>
  <si>
    <t>150404</t>
  </si>
  <si>
    <t>nuttareepan@legaeng.com</t>
  </si>
  <si>
    <t>2022-03-09 06:21:44+07</t>
  </si>
  <si>
    <t>HS22031140</t>
  </si>
  <si>
    <t>101731135(006902)</t>
  </si>
  <si>
    <t>2022030823211018565772a45d</t>
  </si>
  <si>
    <t>13450</t>
  </si>
  <si>
    <t>restjapan.top/restjapan.com/restjapan.co</t>
  </si>
  <si>
    <t>bestparagon@yahoo.com</t>
  </si>
  <si>
    <t>2022-03-09 07:35:33+07</t>
  </si>
  <si>
    <t>HS22031141</t>
  </si>
  <si>
    <t>101736064(004590)</t>
  </si>
  <si>
    <t>202203090035008416771d9b34</t>
  </si>
  <si>
    <t>restthai.com</t>
  </si>
  <si>
    <t>2022-03-09 07:38:13+07</t>
  </si>
  <si>
    <t>HS22031142</t>
  </si>
  <si>
    <t>101736369(005005)</t>
  </si>
  <si>
    <t>2022030900373907602980eb12</t>
  </si>
  <si>
    <t>japanrest.com</t>
  </si>
  <si>
    <t>2022-03-09 07:44:01+07</t>
  </si>
  <si>
    <t>HS22031143</t>
  </si>
  <si>
    <t>127492519(235620)</t>
  </si>
  <si>
    <t>2022030900432748228311bf1a</t>
  </si>
  <si>
    <t>177520</t>
  </si>
  <si>
    <t>khaledielmaki@gmail.com</t>
  </si>
  <si>
    <t>2022-03-09 08:00:15+07</t>
  </si>
  <si>
    <t>HS22031144</t>
  </si>
  <si>
    <t>101739092(T12940)</t>
  </si>
  <si>
    <t>202203090100076395542a26f5</t>
  </si>
  <si>
    <t>2022-03-09 09:01:01+07</t>
  </si>
  <si>
    <t>HS22031149</t>
  </si>
  <si>
    <t>101748871(090100)</t>
  </si>
  <si>
    <t>202203090200356699971562de</t>
  </si>
  <si>
    <t>agedchannel.com</t>
  </si>
  <si>
    <t>2022-03-09 09:02:39+07</t>
  </si>
  <si>
    <t>HS22031150</t>
  </si>
  <si>
    <t>101749097(090238)</t>
  </si>
  <si>
    <t>2022030902021962313928f7d3</t>
  </si>
  <si>
    <t>elderlycoins.com</t>
  </si>
  <si>
    <t>2022-03-09 09:24:28+07</t>
  </si>
  <si>
    <t>HS22031153</t>
  </si>
  <si>
    <t>101752297(092427)</t>
  </si>
  <si>
    <t>202203090224070447141e6bef</t>
  </si>
  <si>
    <t>elderlysponsor.com/elderlaugh.com/elderiessmile.com</t>
  </si>
  <si>
    <t>2022-03-09 09:49:29+07</t>
  </si>
  <si>
    <t>HS22031156</t>
  </si>
  <si>
    <t>101755613(716085)</t>
  </si>
  <si>
    <t>2022030902485788853207cd90</t>
  </si>
  <si>
    <t>baseconsultant.net</t>
  </si>
  <si>
    <t>2022-03-09 10:24:23+07</t>
  </si>
  <si>
    <t>HS22031160</t>
  </si>
  <si>
    <t>101760026(009866)</t>
  </si>
  <si>
    <t>42736</t>
  </si>
  <si>
    <t>3i-global.com</t>
  </si>
  <si>
    <t>nop773@gmail.com</t>
  </si>
  <si>
    <t>2022-03-09 10:50:53+07</t>
  </si>
  <si>
    <t>HS22031163</t>
  </si>
  <si>
    <t>101763307(005379)</t>
  </si>
  <si>
    <t>2022030903502538855532cd72</t>
  </si>
  <si>
    <t>28232</t>
  </si>
  <si>
    <t>wemadesolution.asia/winkelthailand.com/foodworld.in.th</t>
  </si>
  <si>
    <t>ple_brutus@hotmail.com</t>
  </si>
  <si>
    <t>2022-03-09 11:29:40+07</t>
  </si>
  <si>
    <t>HS22031172</t>
  </si>
  <si>
    <t>101768921(002091)</t>
  </si>
  <si>
    <t>2022030904290657602609acd3</t>
  </si>
  <si>
    <t>177546</t>
  </si>
  <si>
    <t>ml.com</t>
  </si>
  <si>
    <t>bansuanpai.farm@gmail.com</t>
  </si>
  <si>
    <t>2022-03-09 11:43:07+07</t>
  </si>
  <si>
    <t>HS22031174</t>
  </si>
  <si>
    <t>101771008(006745)</t>
  </si>
  <si>
    <t>2022030904422087293864d4e0</t>
  </si>
  <si>
    <t>172492</t>
  </si>
  <si>
    <t>olarns@balives.com</t>
  </si>
  <si>
    <t>2022-03-09 11:58:12+07</t>
  </si>
  <si>
    <t>HS22031177</t>
  </si>
  <si>
    <t>101773385(115811)</t>
  </si>
  <si>
    <t>elderlysport.com</t>
  </si>
  <si>
    <t>2022-03-09 12:08:00+07</t>
  </si>
  <si>
    <t>HS22031178</t>
  </si>
  <si>
    <t>101775200(952543)</t>
  </si>
  <si>
    <t>20220309050634873072660a7b</t>
  </si>
  <si>
    <t>2022-03-09 12:25:47+07</t>
  </si>
  <si>
    <t>HS22031179</t>
  </si>
  <si>
    <t>101778755(177270)</t>
  </si>
  <si>
    <t>2022030905252188849408efcd</t>
  </si>
  <si>
    <t>121774</t>
  </si>
  <si>
    <t>devil-devcompile.xyz</t>
  </si>
  <si>
    <t>sanglovepb22@gmail.com</t>
  </si>
  <si>
    <t>2022-03-09 12:25:56+07</t>
  </si>
  <si>
    <t>HS22031180</t>
  </si>
  <si>
    <t>101778795(T07330)</t>
  </si>
  <si>
    <t>202203090525243885584e88d8</t>
  </si>
  <si>
    <t>69152</t>
  </si>
  <si>
    <t>narongsaksub@gmail.com</t>
  </si>
  <si>
    <t>2022-03-09 12:46:47+07</t>
  </si>
  <si>
    <t>HS22031181</t>
  </si>
  <si>
    <t>101783095(143353)</t>
  </si>
  <si>
    <t>202203090545397324978f315f</t>
  </si>
  <si>
    <t>carpool-services.info</t>
  </si>
  <si>
    <t>2022-03-09 12:49:13+07</t>
  </si>
  <si>
    <t>HS22031182</t>
  </si>
  <si>
    <t>101783607(T00493)</t>
  </si>
  <si>
    <t>202203090548062325194ecc0c</t>
  </si>
  <si>
    <t>brandboom65.com</t>
  </si>
  <si>
    <t>2022-03-09 13:07:33+07</t>
  </si>
  <si>
    <t>HS22031184</t>
  </si>
  <si>
    <t>101787048(130140)</t>
  </si>
  <si>
    <t>2022030906062621686585ccc0</t>
  </si>
  <si>
    <t>46226</t>
  </si>
  <si>
    <t>goodhealthprotein.com</t>
  </si>
  <si>
    <t>pathrachai.pho@gmail.com</t>
  </si>
  <si>
    <t>2022-03-09 13:21:01+07</t>
  </si>
  <si>
    <t>HS22031187</t>
  </si>
  <si>
    <t>101789332(526400)</t>
  </si>
  <si>
    <t>202203090619141855981f8e2d</t>
  </si>
  <si>
    <t>177512</t>
  </si>
  <si>
    <t>lava345.online/lava345.shop</t>
  </si>
  <si>
    <t>jackdepz19@gmail.com</t>
  </si>
  <si>
    <t>2022-03-09 13:30:15+07</t>
  </si>
  <si>
    <t>HS22031191</t>
  </si>
  <si>
    <t>101790760(009690)</t>
  </si>
  <si>
    <t>2022030906292038855020e722</t>
  </si>
  <si>
    <t>huaylao.me</t>
  </si>
  <si>
    <t>2022-03-09 13:38:03+07</t>
  </si>
  <si>
    <t>HS22031193</t>
  </si>
  <si>
    <t>101791856(003459)</t>
  </si>
  <si>
    <t>202203090637213262671a0dfd</t>
  </si>
  <si>
    <t>73146</t>
  </si>
  <si>
    <t>2022-03-09 13:52:49+07</t>
  </si>
  <si>
    <t>HS22031194</t>
  </si>
  <si>
    <t>101793908(603540)</t>
  </si>
  <si>
    <t>202203090652196856293304a5</t>
  </si>
  <si>
    <t>112448</t>
  </si>
  <si>
    <t>natthapong.info</t>
  </si>
  <si>
    <t>natthapong.jt@hotmail.com</t>
  </si>
  <si>
    <t>2022-03-09 14:20:14+07</t>
  </si>
  <si>
    <t>HS22031196</t>
  </si>
  <si>
    <t>101797408(136740)</t>
  </si>
  <si>
    <t>202203090717504666811ae8f8</t>
  </si>
  <si>
    <t>33312</t>
  </si>
  <si>
    <t>cmdshout.com</t>
  </si>
  <si>
    <t>hip.marketingstudio@gmail.com</t>
  </si>
  <si>
    <t>2022-03-09 14:36:29+07</t>
  </si>
  <si>
    <t>HS22031199</t>
  </si>
  <si>
    <t>101799438(229300)</t>
  </si>
  <si>
    <t>202203090731463887946cc5dd</t>
  </si>
  <si>
    <t>139002</t>
  </si>
  <si>
    <t>doseover.com</t>
  </si>
  <si>
    <t>pictca@gmail.com</t>
  </si>
  <si>
    <t>2022-03-09 15:03:58+07</t>
  </si>
  <si>
    <t>HS22031201</t>
  </si>
  <si>
    <t>101802858(269900)</t>
  </si>
  <si>
    <t>202203090802599981433dccc1</t>
  </si>
  <si>
    <t>11978</t>
  </si>
  <si>
    <t>mimiontour.com</t>
  </si>
  <si>
    <t>kritsitephuket@gmail.com</t>
  </si>
  <si>
    <t>2022-03-09 15:16:10+07</t>
  </si>
  <si>
    <t>HS22031202</t>
  </si>
  <si>
    <t>101804397(151609)</t>
  </si>
  <si>
    <t>202203090815386542622d642f</t>
  </si>
  <si>
    <t>177568</t>
  </si>
  <si>
    <t>bangkokshoppingmall.co.th</t>
  </si>
  <si>
    <t>necromanceee@gmail.com</t>
  </si>
  <si>
    <t>2022-03-09 15:16:13+07</t>
  </si>
  <si>
    <t>HS22031203</t>
  </si>
  <si>
    <t>101804404(736048)</t>
  </si>
  <si>
    <t>2022030908153790440714a94c</t>
  </si>
  <si>
    <t>15150</t>
  </si>
  <si>
    <t>bettersurfthailand.com</t>
  </si>
  <si>
    <t>surferdaythailand@gmail.com</t>
  </si>
  <si>
    <t>2022-03-09 15:27:12+07</t>
  </si>
  <si>
    <t>HS22031204</t>
  </si>
  <si>
    <t>101805938(009753)</t>
  </si>
  <si>
    <t>0.00E+00</t>
  </si>
  <si>
    <t>12684</t>
  </si>
  <si>
    <t>kbl-group.com</t>
  </si>
  <si>
    <t>rayonghost@gmail.com</t>
  </si>
  <si>
    <t>2022-03-09 15:33:45+07</t>
  </si>
  <si>
    <t>HS22031206</t>
  </si>
  <si>
    <t>101806773(021741)</t>
  </si>
  <si>
    <t>202203090832572794097bca5b</t>
  </si>
  <si>
    <t>บำรุงสมอง.com</t>
  </si>
  <si>
    <t>2022-03-09 15:45:57+07</t>
  </si>
  <si>
    <t>HS22031207</t>
  </si>
  <si>
    <t>101808333(003288)</t>
  </si>
  <si>
    <t>202203090845264668788a318f</t>
  </si>
  <si>
    <t>20700</t>
  </si>
  <si>
    <t>splanetproject.com/deecommercegroup.com/deecommerce.co.th</t>
  </si>
  <si>
    <t>chinnarith@s-planet.co.th</t>
  </si>
  <si>
    <t>2022-03-09 16:01:44+07</t>
  </si>
  <si>
    <t>HS22031209</t>
  </si>
  <si>
    <t>101810233(008602)</t>
  </si>
  <si>
    <t>2022030909005454498483775b</t>
  </si>
  <si>
    <t>2022-03-09 16:14:05+07</t>
  </si>
  <si>
    <t>HS22031211</t>
  </si>
  <si>
    <t>101811874(574110)</t>
  </si>
  <si>
    <t>2022030909132813854169f835</t>
  </si>
  <si>
    <t>176820</t>
  </si>
  <si>
    <t>borrigarndee.com</t>
  </si>
  <si>
    <t>Nawakarn939.n@gmail.com</t>
  </si>
  <si>
    <t>2022-03-09 17:25:19+07</t>
  </si>
  <si>
    <t>HS22031215</t>
  </si>
  <si>
    <t>101822157(005583)</t>
  </si>
  <si>
    <t>202203091024395291105d2e03</t>
  </si>
  <si>
    <t>152528</t>
  </si>
  <si>
    <t>suangsan@gmail.com</t>
  </si>
  <si>
    <t>2022-03-09 18:05:30+07</t>
  </si>
  <si>
    <t>HS22031220</t>
  </si>
  <si>
    <t>101829286(004727)</t>
  </si>
  <si>
    <t>93220</t>
  </si>
  <si>
    <t>wcsth.com</t>
  </si>
  <si>
    <t>p.akvee@gmail.com</t>
  </si>
  <si>
    <t>2022-03-09 18:12:21+07</t>
  </si>
  <si>
    <t>HS22031221</t>
  </si>
  <si>
    <t>101830698(008038)</t>
  </si>
  <si>
    <t>20220309111135872883399f65</t>
  </si>
  <si>
    <t>ปริ้นเตอร์.com</t>
  </si>
  <si>
    <t>2022-03-09 19:15:11+07</t>
  </si>
  <si>
    <t>HS22031223</t>
  </si>
  <si>
    <t>101843002(761491)</t>
  </si>
  <si>
    <t>202203091214418728928877b1</t>
  </si>
  <si>
    <t>83592</t>
  </si>
  <si>
    <t>PH-P1-CentOS7-Plesk-WebAdmin/NDEH-Email0/vsus.shop</t>
  </si>
  <si>
    <t>2022-03-09 20:21:48+07</t>
  </si>
  <si>
    <t>HS22031230</t>
  </si>
  <si>
    <t>101854735(188348)</t>
  </si>
  <si>
    <t>202203091321221698001b2a88</t>
  </si>
  <si>
    <t>12176</t>
  </si>
  <si>
    <t>thaiherbsmarket.com</t>
  </si>
  <si>
    <t>kunjarach@gmail.com</t>
  </si>
  <si>
    <t>2022-03-09 20:30:26+07</t>
  </si>
  <si>
    <t>HS22031231</t>
  </si>
  <si>
    <t>101856086(000330)</t>
  </si>
  <si>
    <t>2022030913295712290819ce47</t>
  </si>
  <si>
    <t>95374</t>
  </si>
  <si>
    <t>NDEH-Email1/mnoceanl.com</t>
  </si>
  <si>
    <t>aandn_computer@yahoo.com</t>
  </si>
  <si>
    <t>2022-03-09 20:47:54+07</t>
  </si>
  <si>
    <t>HS22031232</t>
  </si>
  <si>
    <t>101858673(564844)</t>
  </si>
  <si>
    <t>2022030913465899812263bd4d</t>
  </si>
  <si>
    <t>45468</t>
  </si>
  <si>
    <t>uthai.sawangpai@gmail.com</t>
  </si>
  <si>
    <t>2022-03-09 21:25:10+07</t>
  </si>
  <si>
    <t>HS22031233</t>
  </si>
  <si>
    <t>101863511(159410)</t>
  </si>
  <si>
    <t>202203091424468259829897fc</t>
  </si>
  <si>
    <t>15798</t>
  </si>
  <si>
    <t>one-trader.com</t>
  </si>
  <si>
    <t>ceobiz350@gmail.com</t>
  </si>
  <si>
    <t>2022-03-09 21:32:40+07</t>
  </si>
  <si>
    <t>HS22031234</t>
  </si>
  <si>
    <t>101864426(002024)</t>
  </si>
  <si>
    <t>2022030914320070099691d363</t>
  </si>
  <si>
    <t>61576</t>
  </si>
  <si>
    <t>thaiinventor.com</t>
  </si>
  <si>
    <t>thaiinventor@gmail.com</t>
  </si>
  <si>
    <t>2022-03-10 00:00:33+07</t>
  </si>
  <si>
    <t>HS22031292</t>
  </si>
  <si>
    <t>101876398(446900)</t>
  </si>
  <si>
    <t>20220309165947654845819c50</t>
  </si>
  <si>
    <t>177616</t>
  </si>
  <si>
    <t>2x-combo.com</t>
  </si>
  <si>
    <t>cghjjm231@gmail.com</t>
  </si>
  <si>
    <t>2022-03-10 03:00:05+07</t>
  </si>
  <si>
    <t>HS22031296</t>
  </si>
  <si>
    <t>101880848(532232)</t>
  </si>
  <si>
    <t>202203091959363262749d1791</t>
  </si>
  <si>
    <t>55412</t>
  </si>
  <si>
    <t>kts.in.th</t>
  </si>
  <si>
    <t>notegunners@gmail.com</t>
  </si>
  <si>
    <t>2022-03-10 05:00:23+07</t>
  </si>
  <si>
    <t>HS22031297</t>
  </si>
  <si>
    <t>101882052(939898)</t>
  </si>
  <si>
    <t>202203092200163270448dace1</t>
  </si>
  <si>
    <t>20806</t>
  </si>
  <si>
    <t>jomjai@todaysoft.co.th</t>
  </si>
  <si>
    <t>2022-03-10 05:00:36+07</t>
  </si>
  <si>
    <t>HS22031298</t>
  </si>
  <si>
    <t>101882057(405856)</t>
  </si>
  <si>
    <t>2022030922002496764332b25c</t>
  </si>
  <si>
    <t>144002</t>
  </si>
  <si>
    <t>tipkomut@gmail.com</t>
  </si>
  <si>
    <t>2022-03-10 07:44:13+07</t>
  </si>
  <si>
    <t>HS22031300</t>
  </si>
  <si>
    <t>101889158(009940)</t>
  </si>
  <si>
    <t>202203100043417322835b834d</t>
  </si>
  <si>
    <t>17164</t>
  </si>
  <si>
    <t>charoenchaigold.com</t>
  </si>
  <si>
    <t>apatiu@gmail.com</t>
  </si>
  <si>
    <t>2022-03-10 07:50:09+07</t>
  </si>
  <si>
    <t>HS22031301</t>
  </si>
  <si>
    <t>101889808(000205)</t>
  </si>
  <si>
    <t>202203100049312012363a7af9</t>
  </si>
  <si>
    <t>aall.co.th</t>
  </si>
  <si>
    <t>2022-03-10 08:07:12+07</t>
  </si>
  <si>
    <t>HS22031302</t>
  </si>
  <si>
    <t>101892146(896500)</t>
  </si>
  <si>
    <t>202203100105352325157a67df</t>
  </si>
  <si>
    <t>163548</t>
  </si>
  <si>
    <t>newnewm3@gmail.com</t>
  </si>
  <si>
    <t>2022-03-10 08:10:44+07</t>
  </si>
  <si>
    <t>HS22031303</t>
  </si>
  <si>
    <t>101893045(062176)</t>
  </si>
  <si>
    <t>202203100109551698084dfd28</t>
  </si>
  <si>
    <t>124140</t>
  </si>
  <si>
    <t>elephant.co.th</t>
  </si>
  <si>
    <t>keerati.chaisrisa@hotmail.com</t>
  </si>
  <si>
    <t>2022-03-10 08:32:51+07</t>
  </si>
  <si>
    <t>HS22031306</t>
  </si>
  <si>
    <t>101896744(400101)</t>
  </si>
  <si>
    <t>202203100131459200157d9182</t>
  </si>
  <si>
    <t>thaidhamwisdom.com</t>
  </si>
  <si>
    <t>2022-03-10 08:53:06+07</t>
  </si>
  <si>
    <t>HS22031308</t>
  </si>
  <si>
    <t>101899676(009045)</t>
  </si>
  <si>
    <t>2022031001521132629022b86d</t>
  </si>
  <si>
    <t>177564</t>
  </si>
  <si>
    <t>goodrobot.co.th</t>
  </si>
  <si>
    <t>jatupon.h@icloud.com</t>
  </si>
  <si>
    <t>2022-03-10 09:23:04+07</t>
  </si>
  <si>
    <t>HS22031311</t>
  </si>
  <si>
    <t>101903895(198540)</t>
  </si>
  <si>
    <t>20220310022234935614052ef6</t>
  </si>
  <si>
    <t>2022-03-10 09:35:54+07</t>
  </si>
  <si>
    <t>HS22031312</t>
  </si>
  <si>
    <t>101905593(173930)</t>
  </si>
  <si>
    <t>202203100235345919075363ec</t>
  </si>
  <si>
    <t>174196</t>
  </si>
  <si>
    <t>korrawich@hotmail.com</t>
  </si>
  <si>
    <t>2022-03-10 09:44:38+07</t>
  </si>
  <si>
    <t>HS22031313</t>
  </si>
  <si>
    <t>101906779(005283)</t>
  </si>
  <si>
    <t>20220310024407513733885cb9</t>
  </si>
  <si>
    <t>177630</t>
  </si>
  <si>
    <t>charoenchai.co</t>
  </si>
  <si>
    <t>ben15869@hotmail.com</t>
  </si>
  <si>
    <t>2022-03-10 09:44:48+07</t>
  </si>
  <si>
    <t>HS22031314</t>
  </si>
  <si>
    <t>101906812(492315)</t>
  </si>
  <si>
    <t>83968</t>
  </si>
  <si>
    <t>NDEH-Email1</t>
  </si>
  <si>
    <t>wadkiean@gmail.com</t>
  </si>
  <si>
    <t>2022-03-10 10:13:48+07</t>
  </si>
  <si>
    <t>HS22031316</t>
  </si>
  <si>
    <t>101910655(001092)</t>
  </si>
  <si>
    <t>20220310031151513493782e1b</t>
  </si>
  <si>
    <t>83502</t>
  </si>
  <si>
    <t>mewme.net</t>
  </si>
  <si>
    <t>nattakitkeng@gmail.com</t>
  </si>
  <si>
    <t>2022-03-10 10:42:29+07</t>
  </si>
  <si>
    <t>HS22031318</t>
  </si>
  <si>
    <t>101914081(903948)</t>
  </si>
  <si>
    <t>20220310034117607527672e4d</t>
  </si>
  <si>
    <t>58068</t>
  </si>
  <si>
    <t>s.rongraung@gmail.com</t>
  </si>
  <si>
    <t>2022-03-10 11:15:17+07</t>
  </si>
  <si>
    <t>HS22031321</t>
  </si>
  <si>
    <t>101918269(512539)</t>
  </si>
  <si>
    <t>20220310041435013754439c2f</t>
  </si>
  <si>
    <t>59124</t>
  </si>
  <si>
    <t>jthanaphon@gmail.com</t>
  </si>
  <si>
    <t>2022-03-10 11:41:36+07</t>
  </si>
  <si>
    <t>HS22031328</t>
  </si>
  <si>
    <t>101921983(789904)</t>
  </si>
  <si>
    <t>123098</t>
  </si>
  <si>
    <t>ktpstudioth.com</t>
  </si>
  <si>
    <t>ktpstudio2014@gmail.com</t>
  </si>
  <si>
    <t>2022-03-10 11:44:22+07</t>
  </si>
  <si>
    <t>HS22031329</t>
  </si>
  <si>
    <t>101922369(156140)</t>
  </si>
  <si>
    <t>2022031004431990438462f2f1</t>
  </si>
  <si>
    <t>64530</t>
  </si>
  <si>
    <t>bus_sherloxhome@hotmail.com</t>
  </si>
  <si>
    <t>2022-03-10 11:45:47+07</t>
  </si>
  <si>
    <t>HS22031330</t>
  </si>
  <si>
    <t>101922587(703504)</t>
  </si>
  <si>
    <t>202203100443175604181e2a53</t>
  </si>
  <si>
    <t>ikenzz.com</t>
  </si>
  <si>
    <t>VPS 1CPU/1GB</t>
  </si>
  <si>
    <t>.net</t>
  </si>
  <si>
    <t>Shopup-Standard</t>
  </si>
  <si>
    <t>bbformovie@gmail.com</t>
  </si>
  <si>
    <t>aodzylp@gmail.com</t>
  </si>
  <si>
    <t>10IPs</t>
  </si>
  <si>
    <t>WH-M/StaticIP</t>
  </si>
  <si>
    <t>50IPs</t>
  </si>
  <si>
    <t>ricky@ddforu.com</t>
  </si>
  <si>
    <t>Shopup-Business</t>
  </si>
  <si>
    <t>gueang000@gmail.com</t>
  </si>
  <si>
    <t>NDEH-EmailXS</t>
  </si>
  <si>
    <t>suttipong.denza@gmail.com</t>
  </si>
  <si>
    <t>suttipong.dkza@gmail.com</t>
  </si>
  <si>
    <t>Cost  of service 2.6%</t>
  </si>
  <si>
    <t>ขั้นต่ำของการเก็บค่าบริการจะอยู่ที่ 5 บาทต่อรายการค่ะ ถ้ารายการไหนคำนวนเรท MDR แล้วไม่ถึง 5 บาทจะหักตามเรทขั้นต่ำ</t>
  </si>
  <si>
    <t>123</t>
  </si>
  <si>
    <t>2022-03-01 05:07:39+07</t>
  </si>
  <si>
    <t>HS22030014</t>
  </si>
  <si>
    <t>100005930892(8051364829)</t>
  </si>
  <si>
    <t>202202281904519510466dbc83</t>
  </si>
  <si>
    <t>ngein1996@gmail.com</t>
  </si>
  <si>
    <t>2022-03-01 07:56:21+07</t>
  </si>
  <si>
    <t>HS22030017</t>
  </si>
  <si>
    <t>100005931173(1263392993)</t>
  </si>
  <si>
    <t>202203010052125916269cf6b2</t>
  </si>
  <si>
    <t>nichadashop.com</t>
  </si>
  <si>
    <t>anochaservice@gmail.com</t>
  </si>
  <si>
    <t>2022-03-01 08:11:14+07</t>
  </si>
  <si>
    <t>HS22030018</t>
  </si>
  <si>
    <t>100005931251(6418066871)</t>
  </si>
  <si>
    <t>202203010110427327357a4f19</t>
  </si>
  <si>
    <t>bchaichon@hotmail.com</t>
  </si>
  <si>
    <t>2022-03-01 08:21:01+07</t>
  </si>
  <si>
    <t>HS22030019</t>
  </si>
  <si>
    <t>100005931302(0786917260)</t>
  </si>
  <si>
    <t>20220301011949076452947be9</t>
  </si>
  <si>
    <t>2022-03-01 08:23:12+07</t>
  </si>
  <si>
    <t>HS22030020</t>
  </si>
  <si>
    <t>100005931305(4670998931)</t>
  </si>
  <si>
    <t>202203010122405920735ea23b</t>
  </si>
  <si>
    <t>2022-03-01 08:25:17+07</t>
  </si>
  <si>
    <t>HS22030021</t>
  </si>
  <si>
    <t>100005931306(1763567151)</t>
  </si>
  <si>
    <t>202203010124296858317a48cf</t>
  </si>
  <si>
    <t>suttipong.goemon@gmail.com</t>
  </si>
  <si>
    <t>2022-03-01 08:26:59+07</t>
  </si>
  <si>
    <t>HS22030022</t>
  </si>
  <si>
    <t>100005931307(1208077188)</t>
  </si>
  <si>
    <t>202203010126286233165f7d51</t>
  </si>
  <si>
    <t>narinlada.lada@gmail.com</t>
  </si>
  <si>
    <t>2022-03-01 08:30:22+07</t>
  </si>
  <si>
    <t>HS22030024</t>
  </si>
  <si>
    <t>100005931312(2412296267)</t>
  </si>
  <si>
    <t>202203010129358420893e8bdf</t>
  </si>
  <si>
    <t>suttipong.dkz565@gmail.com</t>
  </si>
  <si>
    <t>2022-03-01 08:32:01+07</t>
  </si>
  <si>
    <t>HS22030025</t>
  </si>
  <si>
    <t>100005931316(8082952998)</t>
  </si>
  <si>
    <t>202203010131310452000d31e0</t>
  </si>
  <si>
    <t>ketmanee.paew25@gmail.com</t>
  </si>
  <si>
    <t>2022-03-01 08:33:40+07</t>
  </si>
  <si>
    <t>HS22030026</t>
  </si>
  <si>
    <t>100005931314(7126056667)</t>
  </si>
  <si>
    <t>2022030101303798271251bea5</t>
  </si>
  <si>
    <t>circle-bakery.com</t>
  </si>
  <si>
    <t>krusnai@gmail.com</t>
  </si>
  <si>
    <t>2022-03-01 08:54:12+07</t>
  </si>
  <si>
    <t>HS22030028</t>
  </si>
  <si>
    <t>100005931350(6348526168)</t>
  </si>
  <si>
    <t>2022030101531229476877ac78</t>
  </si>
  <si>
    <t>killervpn1@gmail.com</t>
  </si>
  <si>
    <t>2022-03-01 08:56:52+07</t>
  </si>
  <si>
    <t>HS22030030</t>
  </si>
  <si>
    <t>100005931355(0332959428)</t>
  </si>
  <si>
    <t>202203010156079979271068a7</t>
  </si>
  <si>
    <t>boypad2559@gmail.com</t>
  </si>
  <si>
    <t>2022-03-01 09:01:02+07</t>
  </si>
  <si>
    <t>HS22030031</t>
  </si>
  <si>
    <t>100005931359(9422682667)</t>
  </si>
  <si>
    <t>20220301015953701024697d16</t>
  </si>
  <si>
    <t>0813946531az@gmail.com</t>
  </si>
  <si>
    <t>2022-03-01 09:09:47+07</t>
  </si>
  <si>
    <t>HS22030032</t>
  </si>
  <si>
    <t>100005931399(5788688074)</t>
  </si>
  <si>
    <t>202203010208387166031067c6</t>
  </si>
  <si>
    <t>simat.work</t>
  </si>
  <si>
    <t>kaweewat.k@gmail.com</t>
  </si>
  <si>
    <t>2022-03-01 09:20:11+07</t>
  </si>
  <si>
    <t>HS22030034</t>
  </si>
  <si>
    <t>100005931435(3787184930)</t>
  </si>
  <si>
    <t>202203010219289827225fba84</t>
  </si>
  <si>
    <t>rits@outlook.co.th</t>
  </si>
  <si>
    <t>2022-03-01 09:22:38+07</t>
  </si>
  <si>
    <t>HS22030035</t>
  </si>
  <si>
    <t>100005931444(7507306210)</t>
  </si>
  <si>
    <t>20220301022149420227939d96</t>
  </si>
  <si>
    <t>enzatech.co.th</t>
  </si>
  <si>
    <t>2022-03-01 09:39:24+07</t>
  </si>
  <si>
    <t>HS22030037</t>
  </si>
  <si>
    <t>100005931475(7813889644)</t>
  </si>
  <si>
    <t>2022030102360213855179c5b8</t>
  </si>
  <si>
    <t>live2013tv@gmail.com</t>
  </si>
  <si>
    <t>2022-03-01 10:03:53+07</t>
  </si>
  <si>
    <t>HS22030040</t>
  </si>
  <si>
    <t>100005931536(5636965542)</t>
  </si>
  <si>
    <t>202203010302169671359f611f</t>
  </si>
  <si>
    <t>opensolutions.in.th/WH-S</t>
  </si>
  <si>
    <t>choochart@envertex.co.th</t>
  </si>
  <si>
    <t>2022-03-01 10:16:12+07</t>
  </si>
  <si>
    <t>HS22030041</t>
  </si>
  <si>
    <t>100005931574(4484894698)</t>
  </si>
  <si>
    <t>2022030103134821665964e477</t>
  </si>
  <si>
    <t>perakan.net</t>
  </si>
  <si>
    <t>navee.mv.1@gmail.com</t>
  </si>
  <si>
    <t>2022-03-01 10:18:33+07</t>
  </si>
  <si>
    <t>HS22030043</t>
  </si>
  <si>
    <t>100005931585(4441039452)</t>
  </si>
  <si>
    <t>2022030103174038851080706f</t>
  </si>
  <si>
    <t>thaigreendirectory.com</t>
  </si>
  <si>
    <t>patranda@gmail.com</t>
  </si>
  <si>
    <t>2022-03-01 10:43:53+07</t>
  </si>
  <si>
    <t>HS22030044</t>
  </si>
  <si>
    <t>100005931650(1972937369)</t>
  </si>
  <si>
    <t>202203010342158733855f4c26</t>
  </si>
  <si>
    <t>yakbon.com</t>
  </si>
  <si>
    <t>supanat.ubon@outlook.com</t>
  </si>
  <si>
    <t>2022-03-01 11:04:20+07</t>
  </si>
  <si>
    <t>HS22030049</t>
  </si>
  <si>
    <t>100005931706(2000983912)</t>
  </si>
  <si>
    <t>202203010403298108677dd34d</t>
  </si>
  <si>
    <t>ร้านดอกไม้ขอนแก่น.com</t>
  </si>
  <si>
    <t>yudhananh@hotmail.com</t>
  </si>
  <si>
    <t>2022-03-01 11:04:31+07</t>
  </si>
  <si>
    <t>HS22030050</t>
  </si>
  <si>
    <t>100005931707(7962818634)</t>
  </si>
  <si>
    <t>2022030104035082647734688c</t>
  </si>
  <si>
    <t>newmosuniform.com</t>
  </si>
  <si>
    <t>domain@thevirus.in.th</t>
  </si>
  <si>
    <t>2022-03-01 11:07:59+07</t>
  </si>
  <si>
    <t>HS22030052</t>
  </si>
  <si>
    <t>100005931711(2786807400)</t>
  </si>
  <si>
    <t>20220301040700732675752d8e</t>
  </si>
  <si>
    <t>paotera8889@gmail.com</t>
  </si>
  <si>
    <t>2022-03-01 11:31:31+07</t>
  </si>
  <si>
    <t>HS22030058</t>
  </si>
  <si>
    <t>100005931773(6380891629)</t>
  </si>
  <si>
    <t>202203010430376389414b6564</t>
  </si>
  <si>
    <t>lkg22.online</t>
  </si>
  <si>
    <t>matshummek@gmail.com</t>
  </si>
  <si>
    <t>2022-03-01 11:44:00+07</t>
  </si>
  <si>
    <t>HS22030059</t>
  </si>
  <si>
    <t>100005931812(2485349381)</t>
  </si>
  <si>
    <t>2022030104422807651212f27f</t>
  </si>
  <si>
    <t>tier1.develop01@gmail.com</t>
  </si>
  <si>
    <t>2022-03-01 11:48:15+07</t>
  </si>
  <si>
    <t>HS22030060</t>
  </si>
  <si>
    <t>100005931822(3545361630)</t>
  </si>
  <si>
    <t>20220301044713685382963a78</t>
  </si>
  <si>
    <t>legebelthailand.com</t>
  </si>
  <si>
    <t>camp461@gmail.com</t>
  </si>
  <si>
    <t>2022-03-01 11:55:55+07</t>
  </si>
  <si>
    <t>HS22030061</t>
  </si>
  <si>
    <t>100005931839(5518414973)</t>
  </si>
  <si>
    <t>20220301045534154605846f94</t>
  </si>
  <si>
    <t>แฝดเฟอร์นิเจอร์.com/store-ours.com</t>
  </si>
  <si>
    <t>2022-03-01 12:20:05+07</t>
  </si>
  <si>
    <t>HS22030062</t>
  </si>
  <si>
    <t>100005931886(0370450298)</t>
  </si>
  <si>
    <t>202203010519297327321a7a96</t>
  </si>
  <si>
    <t>supermax6611.online</t>
  </si>
  <si>
    <t>supermax1166@gmail.com</t>
  </si>
  <si>
    <t>2022-03-01 12:48:39+07</t>
  </si>
  <si>
    <t>HS22030063</t>
  </si>
  <si>
    <t>100005931953(8634439676)</t>
  </si>
  <si>
    <t>2022030105474771662689d1a9</t>
  </si>
  <si>
    <t>surachaisuwan007@gmail.com</t>
  </si>
  <si>
    <t>2022-03-01 12:50:26+07</t>
  </si>
  <si>
    <t>HS22030065</t>
  </si>
  <si>
    <t>100005931958(2290952155)</t>
  </si>
  <si>
    <t>kunlaya1502@gmail.com</t>
  </si>
  <si>
    <t>2022-03-01 13:13:31+07</t>
  </si>
  <si>
    <t>HS22030067</t>
  </si>
  <si>
    <t>100005932009(2620053476)</t>
  </si>
  <si>
    <t>2022030106103298225804b4a5</t>
  </si>
  <si>
    <t>siamshopstore.online</t>
  </si>
  <si>
    <t>marketingindies.com@gmail.com</t>
  </si>
  <si>
    <t>2022-03-01 13:14:36+07</t>
  </si>
  <si>
    <t>HS22030068</t>
  </si>
  <si>
    <t>100005932013(8856076958)</t>
  </si>
  <si>
    <t>feedwellen.com/NDEH-Email1</t>
  </si>
  <si>
    <t>pitak.pisanu@gmail.com</t>
  </si>
  <si>
    <t>2022-03-01 13:17:47+07</t>
  </si>
  <si>
    <t>HS22030069</t>
  </si>
  <si>
    <t>100005932027(9742252035)</t>
  </si>
  <si>
    <t>202203010616494514553da969</t>
  </si>
  <si>
    <t>time24sign.online</t>
  </si>
  <si>
    <t>acryliczh@gmail.com</t>
  </si>
  <si>
    <t>2022-03-01 13:26:05+07</t>
  </si>
  <si>
    <t>HS22030071</t>
  </si>
  <si>
    <t>100005932047(2809296086)</t>
  </si>
  <si>
    <t>202203010625083420861c9bdd</t>
  </si>
  <si>
    <t>klongpangcoop.com</t>
  </si>
  <si>
    <t>itportal.domain@yahoo.com</t>
  </si>
  <si>
    <t>2022-03-01 13:31:36+07</t>
  </si>
  <si>
    <t>HS22030072</t>
  </si>
  <si>
    <t>100005932056(1253054546)</t>
  </si>
  <si>
    <t>202203010630489978701ed6c3</t>
  </si>
  <si>
    <t>luckybear.net</t>
  </si>
  <si>
    <t>wkingyork@gmail.com</t>
  </si>
  <si>
    <t>2022-03-01 13:39:13+07</t>
  </si>
  <si>
    <t>HS22030073</t>
  </si>
  <si>
    <t>100005932077(5768876095)</t>
  </si>
  <si>
    <t>2022030106375332647577233e</t>
  </si>
  <si>
    <t>saikaewvilla2.com</t>
  </si>
  <si>
    <t>chon2009@gmail.com</t>
  </si>
  <si>
    <t>2022-03-01 13:53:16+07</t>
  </si>
  <si>
    <t>HS22030074</t>
  </si>
  <si>
    <t>100005932115(8765198893)</t>
  </si>
  <si>
    <t>202203010652291546351cb722</t>
  </si>
  <si>
    <t>2022-03-01 14:24:05+07</t>
  </si>
  <si>
    <t xml:space="preserve">HS22030318-เงินเพิ่ม </t>
  </si>
  <si>
    <t>100005932346(6126023966)</t>
  </si>
  <si>
    <t>202203010723166385205c6388</t>
  </si>
  <si>
    <t xml:space="preserve">        Z62279979</t>
  </si>
  <si>
    <t>99/223 ตึก Pine เพรสซิเดนพาร์ค พาร์ควิวคอนโด ซอยสุขุมวิท24 ถนนสุขุมวิท เขตคลองเตย กรุงเทพมหานคร 10110</t>
  </si>
  <si>
    <t>เปิด Shopup แพ็คเกจ Standard 1 ปี 1490 บาท (ลด 500 จาก 1990 บาท/ปี)+ vat 7%</t>
  </si>
  <si>
    <r>
      <rPr>
        <sz val="10"/>
        <color rgb="FFFF0000"/>
        <rFont val="Arial"/>
        <family val="2"/>
      </rPr>
      <t>**ลูกค้าสั่งซื้อบริการมาผิด 
จึงขอยกเลิกบริการ และบิลนี้  และนำเงินที่จ่ายมา refund เข้าระบบ</t>
    </r>
    <r>
      <rPr>
        <sz val="10"/>
        <color rgb="FFFF0000"/>
        <rFont val="Arial"/>
        <family val="2"/>
      </rPr>
      <t xml:space="preserve"> </t>
    </r>
    <r>
      <rPr>
        <u/>
        <sz val="10"/>
        <color rgb="FF1155CC"/>
        <rFont val="Arial"/>
        <family val="2"/>
      </rPr>
      <t>z.com</t>
    </r>
    <r>
      <rPr>
        <sz val="10"/>
        <color rgb="FFFF0000"/>
        <rFont val="Arial"/>
        <family val="2"/>
      </rPr>
      <t xml:space="preserve"> ไปใช้กับบริการอื่นค่ะ **</t>
    </r>
  </si>
  <si>
    <t>2022-03-01 14:47:56+07</t>
  </si>
  <si>
    <t>HS22030079</t>
  </si>
  <si>
    <t>100005932667(1249483718)</t>
  </si>
  <si>
    <t>2022030107445249789094bce0</t>
  </si>
  <si>
    <t>blm.co.th</t>
  </si>
  <si>
    <t>chaleeporn.cl@gmail.com</t>
  </si>
  <si>
    <t>2022-03-01 14:48:43+07</t>
  </si>
  <si>
    <t>HS22030080</t>
  </si>
  <si>
    <t>100005932692(3648045098)</t>
  </si>
  <si>
    <t>eleacher.online</t>
  </si>
  <si>
    <t>gsshop781@gmail.com</t>
  </si>
  <si>
    <t>2022-03-01 15:24:47+07</t>
  </si>
  <si>
    <t>HS22030084</t>
  </si>
  <si>
    <t>100005932769(8987613463)</t>
  </si>
  <si>
    <t>202203010824191702279527be</t>
  </si>
  <si>
    <t>fasttechproducts.co.th</t>
  </si>
  <si>
    <t>ftp_@hotmail.co.th</t>
  </si>
  <si>
    <t>2022-03-01 15:27:09+07</t>
  </si>
  <si>
    <t>HS22030085</t>
  </si>
  <si>
    <t>100005932778(8304905899)</t>
  </si>
  <si>
    <t>202203010826374510014a4049</t>
  </si>
  <si>
    <t>wasan.a.adev@gmail.com</t>
  </si>
  <si>
    <t>2022-03-01 15:35:10+07</t>
  </si>
  <si>
    <t>HS22030086</t>
  </si>
  <si>
    <t>100005930406(6013148108)</t>
  </si>
  <si>
    <t>2022022815223967022872f2b8</t>
  </si>
  <si>
    <t>seoufayabo@gmail.com</t>
  </si>
  <si>
    <t>2022-03-01 16:30:46+07</t>
  </si>
  <si>
    <t>HS22030089</t>
  </si>
  <si>
    <t>100005932888(0654860667)</t>
  </si>
  <si>
    <t>202203010929325608024d0151</t>
  </si>
  <si>
    <t>chavin_fom@hotmail.com</t>
  </si>
  <si>
    <t>2022-03-01 16:32:06+07</t>
  </si>
  <si>
    <t>HS22030090</t>
  </si>
  <si>
    <t>100005932892(2387703701)</t>
  </si>
  <si>
    <t>202203010931391702204a8a6c</t>
  </si>
  <si>
    <t>mc-1688.com</t>
  </si>
  <si>
    <t>admin@siamfocus.com</t>
  </si>
  <si>
    <t>2022-03-01 16:47:41+07</t>
  </si>
  <si>
    <t>HS22030091</t>
  </si>
  <si>
    <t>100005932915(3624317453)</t>
  </si>
  <si>
    <t>20220301094622388547118cd1</t>
  </si>
  <si>
    <t>lnwpratarn.com</t>
  </si>
  <si>
    <t>teerapat_k@hotmail.com</t>
  </si>
  <si>
    <t>2022-03-01 16:56:51+07</t>
  </si>
  <si>
    <t>HS22030092</t>
  </si>
  <si>
    <t>100005932926(1111179584)</t>
  </si>
  <si>
    <t>2022030109552463895254f776</t>
  </si>
  <si>
    <t>metaverse-expert.net</t>
  </si>
  <si>
    <t>songsakdk@gmail.com</t>
  </si>
  <si>
    <t>2022-03-01 16:59:25+07</t>
  </si>
  <si>
    <t>HS22030093</t>
  </si>
  <si>
    <t>100005932929(6882187906)</t>
  </si>
  <si>
    <t>2022030109565845100282fbde</t>
  </si>
  <si>
    <t>thaihempcenter.com</t>
  </si>
  <si>
    <t>aseanemarket@gmail.com</t>
  </si>
  <si>
    <t>2022-03-01 17:13:02+07</t>
  </si>
  <si>
    <t>HS22030094</t>
  </si>
  <si>
    <t>100005932956(2063727792)</t>
  </si>
  <si>
    <t>2022030110123820099318d0d6</t>
  </si>
  <si>
    <t>atisacool.com</t>
  </si>
  <si>
    <t>2022-03-01 17:43:48+07</t>
  </si>
  <si>
    <t>HS22030095</t>
  </si>
  <si>
    <t>100005933007(7792061413)</t>
  </si>
  <si>
    <t>จองตั๋ว7.com/จองตั๋ว24.com/จอง</t>
  </si>
  <si>
    <t>2022-03-01 17:58:52+07</t>
  </si>
  <si>
    <t>HS22030098</t>
  </si>
  <si>
    <t>100005933033(0223017468)</t>
  </si>
  <si>
    <t>202203011056117791548ba040</t>
  </si>
  <si>
    <t>modernhomechiangmai.com</t>
  </si>
  <si>
    <t>pda.academy14@gmail.com</t>
  </si>
  <si>
    <t>2022-03-01 18:58:35+07</t>
  </si>
  <si>
    <t>HS22030102</t>
  </si>
  <si>
    <t>100005933190(2906421678)</t>
  </si>
  <si>
    <t>noomchock.BZ79@gmail.com</t>
  </si>
  <si>
    <t>2022-03-01 19:22:16+07</t>
  </si>
  <si>
    <t>HS22030105</t>
  </si>
  <si>
    <t>100005933239(5169069217)</t>
  </si>
  <si>
    <t>202203011221150921258128b5</t>
  </si>
  <si>
    <t>lovelabothailand.com</t>
  </si>
  <si>
    <t>Kbest.realestates@gmail.com</t>
  </si>
  <si>
    <t>2022-03-01 20:47:21+07</t>
  </si>
  <si>
    <t>HS22030110</t>
  </si>
  <si>
    <t>100005933317(0175965433)</t>
  </si>
  <si>
    <t>202203011346197795846d89c2</t>
  </si>
  <si>
    <t>phansis.online</t>
  </si>
  <si>
    <t>phansis.arjt@bumail.net</t>
  </si>
  <si>
    <t>2022-03-01 21:19:42+07</t>
  </si>
  <si>
    <t>HS22030112</t>
  </si>
  <si>
    <t>100005933368(9607431104)</t>
  </si>
  <si>
    <t>202203011419168108632d7d29</t>
  </si>
  <si>
    <t>lisa-class4.com</t>
  </si>
  <si>
    <t>rathenahosting@gmail.com</t>
  </si>
  <si>
    <t>2022-03-01 21:35:17+07</t>
  </si>
  <si>
    <t>HS22030113</t>
  </si>
  <si>
    <t>100005933389(8073707450)</t>
  </si>
  <si>
    <t>20220301143411951495028e7a</t>
  </si>
  <si>
    <t>nutsakon.j@gmail.com</t>
  </si>
  <si>
    <t>2022-03-01 21:39:21+07</t>
  </si>
  <si>
    <t>HS22030115</t>
  </si>
  <si>
    <t>100005933398(1111121164)</t>
  </si>
  <si>
    <t>2022030114375191974671d1e7</t>
  </si>
  <si>
    <t>salepage789.xyz</t>
  </si>
  <si>
    <t>ufass1001@gmail.com</t>
  </si>
  <si>
    <t>2022-03-01 21:48:35+07</t>
  </si>
  <si>
    <t>HS22030117</t>
  </si>
  <si>
    <t>100005933413(5509601893)</t>
  </si>
  <si>
    <t>202203011448139978885850dd</t>
  </si>
  <si>
    <t>lionplastic.com</t>
  </si>
  <si>
    <t>2022-03-01 22:15:22+07</t>
  </si>
  <si>
    <t>HS22030119</t>
  </si>
  <si>
    <t>100005933439(5129129630)</t>
  </si>
  <si>
    <t>vanvipgroup.com</t>
  </si>
  <si>
    <t>pu.niwat_st@tni.ac.th</t>
  </si>
  <si>
    <t>2022-03-02 00:01:18+07</t>
  </si>
  <si>
    <t>HS22030186</t>
  </si>
  <si>
    <t>100005933550(9924265359)</t>
  </si>
  <si>
    <t>202203011632039827118c736e</t>
  </si>
  <si>
    <t>pkd168.com</t>
  </si>
  <si>
    <t>shopdodo16@gmail.com</t>
  </si>
  <si>
    <t>2022-03-02 00:00:46+07</t>
  </si>
  <si>
    <t>HS22030187</t>
  </si>
  <si>
    <t>100005933563(3823752468)</t>
  </si>
  <si>
    <t>202203011700087014638d4286</t>
  </si>
  <si>
    <t>pimainok3@gmail.com</t>
  </si>
  <si>
    <t>2022-03-02 00:44:28+07</t>
  </si>
  <si>
    <t>HS22030191</t>
  </si>
  <si>
    <t>20220301174136591584657aa1</t>
  </si>
  <si>
    <t>dragonrare.club</t>
  </si>
  <si>
    <t>Kiedtanapat@hotmail.com</t>
  </si>
  <si>
    <t>2022-03-02 01:17:52+07</t>
  </si>
  <si>
    <t>HS22030194</t>
  </si>
  <si>
    <t>100005933594(2207846995)</t>
  </si>
  <si>
    <t>202203011817189045938e2e61</t>
  </si>
  <si>
    <t>boonphala-bphl.com</t>
  </si>
  <si>
    <t>Chaiyathepanuwat@gmail.com</t>
  </si>
  <si>
    <t>2022-03-02 01:27:23+07</t>
  </si>
  <si>
    <t>HS22030195</t>
  </si>
  <si>
    <t>100005933596(9310291993)</t>
  </si>
  <si>
    <t>20220301182703263561694ad5</t>
  </si>
  <si>
    <t>พิธีกรงานแต่งงานมืออา</t>
  </si>
  <si>
    <t>Chatsuda.chongchit@gmail.com</t>
  </si>
  <si>
    <t>2022-03-02 01:53:37+07</t>
  </si>
  <si>
    <t>HS22030196</t>
  </si>
  <si>
    <t>100005933603(6004218183)</t>
  </si>
  <si>
    <t>sportcars1.com</t>
  </si>
  <si>
    <t>nachamon1122@gmail.com</t>
  </si>
  <si>
    <t>2022-03-02 02:02:57+07</t>
  </si>
  <si>
    <t>HS22030197</t>
  </si>
  <si>
    <t>100005933605(7472749246)</t>
  </si>
  <si>
    <t>202203011902330916641dc5dd</t>
  </si>
  <si>
    <t>tiewleak.com</t>
  </si>
  <si>
    <t>Tiewleak@gmail.com</t>
  </si>
  <si>
    <t>2022-03-02 05:13:38+07</t>
  </si>
  <si>
    <t>HS22030201</t>
  </si>
  <si>
    <t>100005933670(3617491414)</t>
  </si>
  <si>
    <t>20220301221316122928992c71</t>
  </si>
  <si>
    <t>warerit44@gmail.com</t>
  </si>
  <si>
    <t>2022-03-02 07:16:49+07</t>
  </si>
  <si>
    <t>HS22030204</t>
  </si>
  <si>
    <t>100005933911(2236267585)</t>
  </si>
  <si>
    <t>202203020015402327469d8fc7</t>
  </si>
  <si>
    <t>dragoncraft.online</t>
  </si>
  <si>
    <t>jackfrostz1506@hotmail.com</t>
  </si>
  <si>
    <t>2022-03-02 07:50:33+07</t>
  </si>
  <si>
    <t>HS22030206</t>
  </si>
  <si>
    <t>100005933933(8879226085)</t>
  </si>
  <si>
    <t>2022030200475940459923f94a</t>
  </si>
  <si>
    <t>22century.co</t>
  </si>
  <si>
    <t>anatmartkamjan@gmail.com</t>
  </si>
  <si>
    <t>2022-03-02 08:23:22+07</t>
  </si>
  <si>
    <t>HS22030209</t>
  </si>
  <si>
    <t>100005934096(6308008074)</t>
  </si>
  <si>
    <t>2022030201223845149184f8af</t>
  </si>
  <si>
    <t>beelive.co.th</t>
  </si>
  <si>
    <t>beelivecreation@gmail.com</t>
  </si>
  <si>
    <t>2022-03-02 08:38:28+07</t>
  </si>
  <si>
    <t>HS22030210</t>
  </si>
  <si>
    <t>100005934111(7424516677)</t>
  </si>
  <si>
    <t>transcorp.co.th</t>
  </si>
  <si>
    <t>chutchawal.ninklang@gmail.com</t>
  </si>
  <si>
    <t>2022-03-02 08:36:24+07</t>
  </si>
  <si>
    <t>HS22030211</t>
  </si>
  <si>
    <t>100005934117(6320649186)</t>
  </si>
  <si>
    <t>202203020134569671025657b4</t>
  </si>
  <si>
    <t>goal189host@gmail.com</t>
  </si>
  <si>
    <t>2022-03-02 09:09:48+07</t>
  </si>
  <si>
    <t>HS22030213</t>
  </si>
  <si>
    <t>100005934178(8747257114)</t>
  </si>
  <si>
    <t>2022030202074709219752d7f7</t>
  </si>
  <si>
    <t>akadeach@hotmail.com</t>
  </si>
  <si>
    <t>2022-03-02 09:49:17+07</t>
  </si>
  <si>
    <t>HS22030218</t>
  </si>
  <si>
    <t>100005934235(4688935024)</t>
  </si>
  <si>
    <t>202203020248415451872fedb6</t>
  </si>
  <si>
    <t>sales.mccreation@gmail.com</t>
  </si>
  <si>
    <t>2022-03-02 10:40:24+07</t>
  </si>
  <si>
    <t>HS22030222</t>
  </si>
  <si>
    <t>100005934337(6737835022)</t>
  </si>
  <si>
    <t>202203020339362170910733a1</t>
  </si>
  <si>
    <t>จัดดอกไม้.com</t>
  </si>
  <si>
    <t>2022-03-02 10:49:29+07</t>
  </si>
  <si>
    <t>HS22030223</t>
  </si>
  <si>
    <t>100005934348(3696073190)</t>
  </si>
  <si>
    <t>2022030203450712335768a459</t>
  </si>
  <si>
    <t>ws.sakchai@gmail.com</t>
  </si>
  <si>
    <t>2022-03-02 11:05:14+07</t>
  </si>
  <si>
    <t>HS22030225</t>
  </si>
  <si>
    <t>100005934377(5410343213)</t>
  </si>
  <si>
    <t>2022030204043098228732030a</t>
  </si>
  <si>
    <t>2022-03-02 11:19:31+07</t>
  </si>
  <si>
    <t>HS22030227</t>
  </si>
  <si>
    <t>100005934403(7359294878)</t>
  </si>
  <si>
    <t>202203020418265140025000fe</t>
  </si>
  <si>
    <t>thehomeandhouse.com/charoenkij-css.com</t>
  </si>
  <si>
    <t>mooxaxa@gmail.com</t>
  </si>
  <si>
    <t>2022-03-02 11:30:21+07</t>
  </si>
  <si>
    <t>HS22030228</t>
  </si>
  <si>
    <t>100005934422(6836199577)</t>
  </si>
  <si>
    <t>202203020429339041703613a1</t>
  </si>
  <si>
    <t>2022-03-02 11:45:47+07</t>
  </si>
  <si>
    <t>HS22030230</t>
  </si>
  <si>
    <t>100005934437(7945595721)</t>
  </si>
  <si>
    <t>202203020441554671102f08e1</t>
  </si>
  <si>
    <t>รับซื้อรถบรรทุก.com</t>
  </si>
  <si>
    <t>maykrub@gmail.com</t>
  </si>
  <si>
    <t>2022-03-02 11:51:48+07</t>
  </si>
  <si>
    <t>HS22030231</t>
  </si>
  <si>
    <t>100005934455(8623955179)</t>
  </si>
  <si>
    <t>2022030204491499788533c4f1</t>
  </si>
  <si>
    <t>heyhoodygoody.com/justclosetnext.com/tws3678.com/fishinghousetha</t>
  </si>
  <si>
    <t>2022-03-02 12:21:12+07</t>
  </si>
  <si>
    <t>HS22030233</t>
  </si>
  <si>
    <t>100005934504(6670252144)</t>
  </si>
  <si>
    <t>202203020519178577216ee023</t>
  </si>
  <si>
    <t>sriwilaigroup@gmail.com</t>
  </si>
  <si>
    <t>2022-03-02 12:36:47+07</t>
  </si>
  <si>
    <t>HS22030234</t>
  </si>
  <si>
    <t>100005934533(4701143671)</t>
  </si>
  <si>
    <t>202203020534566385693b9cf5</t>
  </si>
  <si>
    <t>2022-03-02 12:38:39+07</t>
  </si>
  <si>
    <t>HS22030235</t>
  </si>
  <si>
    <t>100005934539(6634689894)</t>
  </si>
  <si>
    <t>202203020538056541774c67f2</t>
  </si>
  <si>
    <t>raknadakngo1@hotmail.com</t>
  </si>
  <si>
    <t>2022-03-02 12:51:00+07</t>
  </si>
  <si>
    <t>HS22030236</t>
  </si>
  <si>
    <t>100005934557(9503795099)</t>
  </si>
  <si>
    <t>202203020550412166561af926</t>
  </si>
  <si>
    <t>sub-udom22.online</t>
  </si>
  <si>
    <t>somchaiboon056@gmail.com</t>
  </si>
  <si>
    <t>2022-03-02 13:00:35+07</t>
  </si>
  <si>
    <t>HS22030237</t>
  </si>
  <si>
    <t>100005934566(4631602960)</t>
  </si>
  <si>
    <t>202203020559402947694bab0b</t>
  </si>
  <si>
    <t>kravit68@gmail.com</t>
  </si>
  <si>
    <t>2022-03-02 13:03:04+07</t>
  </si>
  <si>
    <t>HS22030239</t>
  </si>
  <si>
    <t>100005934569(7659139898)</t>
  </si>
  <si>
    <t>20220302060207076016520f32</t>
  </si>
  <si>
    <t>anuschai.bsod@gmail.com</t>
  </si>
  <si>
    <t>2022-03-02 13:06:03+07</t>
  </si>
  <si>
    <t>HS22030240</t>
  </si>
  <si>
    <t>100005934576(8408220591)</t>
  </si>
  <si>
    <t>202203020605112014750ef7b4</t>
  </si>
  <si>
    <t>bps29.online/bps29.website</t>
  </si>
  <si>
    <t>apiwat.am92@gmail.com</t>
  </si>
  <si>
    <t>2022-03-02 13:19:42+07</t>
  </si>
  <si>
    <t>HS22030241</t>
  </si>
  <si>
    <t>100005934591(7584070523)</t>
  </si>
  <si>
    <t>20220302061521638528508add</t>
  </si>
  <si>
    <t>tominvitamin.online</t>
  </si>
  <si>
    <t>tominteam@gmail.com</t>
  </si>
  <si>
    <t>2022-03-02 13:18:27+07</t>
  </si>
  <si>
    <t>HS22030242</t>
  </si>
  <si>
    <t>100005934593(1404543397)</t>
  </si>
  <si>
    <t>202203020617066076954d63e2</t>
  </si>
  <si>
    <t>2022-03-02 13:21:04+07</t>
  </si>
  <si>
    <t>HS22030243</t>
  </si>
  <si>
    <t>100005934594(2635628486)</t>
  </si>
  <si>
    <t>202203020618086854255e5171</t>
  </si>
  <si>
    <t>tominnoom6.online</t>
  </si>
  <si>
    <t>2022-03-02 13:33:13+07</t>
  </si>
  <si>
    <t>HS22030245</t>
  </si>
  <si>
    <t>100005934616(5304030504)</t>
  </si>
  <si>
    <t>20220302063158763980952c0c</t>
  </si>
  <si>
    <t>asasignsupply.com</t>
  </si>
  <si>
    <t>miss.sat.man@gmail.com</t>
  </si>
  <si>
    <t>2022-03-02 13:44:58+07</t>
  </si>
  <si>
    <t>HS22030247</t>
  </si>
  <si>
    <t>100005934635(3258672124)</t>
  </si>
  <si>
    <t>2022030206441445150433d5a9</t>
  </si>
  <si>
    <t>djbank.me</t>
  </si>
  <si>
    <t>djbankie@gmail.com</t>
  </si>
  <si>
    <t>2022-03-02 13:53:08+07</t>
  </si>
  <si>
    <t>HS22030248</t>
  </si>
  <si>
    <t>100005934645(8175900037)</t>
  </si>
  <si>
    <t>ran-i7.com/download-client.org</t>
  </si>
  <si>
    <t>myipts3@hotmail.com</t>
  </si>
  <si>
    <t>2022-03-02 14:21:30+07</t>
  </si>
  <si>
    <t>HS22030249</t>
  </si>
  <si>
    <t>100005934799(6630715818)</t>
  </si>
  <si>
    <t>202203020721056229282cf215</t>
  </si>
  <si>
    <t>bosspond456@hotmail.com</t>
  </si>
  <si>
    <t>2022-03-02 14:25:19+07</t>
  </si>
  <si>
    <t>HS22030250</t>
  </si>
  <si>
    <t>100005934814(4827151525)</t>
  </si>
  <si>
    <t>202203020723116853953cd058</t>
  </si>
  <si>
    <t>rmuti.me</t>
  </si>
  <si>
    <t>prakai.na@gmail.com</t>
  </si>
  <si>
    <t>2022-03-02 14:40:49+07</t>
  </si>
  <si>
    <t>HS22030252</t>
  </si>
  <si>
    <t>100005934947(0851011254)</t>
  </si>
  <si>
    <t>202203020740172166274ca703</t>
  </si>
  <si>
    <t>screw.pw</t>
  </si>
  <si>
    <t>abmin@live.com</t>
  </si>
  <si>
    <t>2022-03-02 14:43:13+07</t>
  </si>
  <si>
    <t>HS22030253</t>
  </si>
  <si>
    <t>100005934961(1891269944)</t>
  </si>
  <si>
    <t>clintonpowerguard.com</t>
  </si>
  <si>
    <t>mail_impossible@hotmail.com</t>
  </si>
  <si>
    <t>2022-03-02 15:20:09+07</t>
  </si>
  <si>
    <t>HS22030259</t>
  </si>
  <si>
    <t>100005935347(9974309701)</t>
  </si>
  <si>
    <t>besttaxiphuket.com</t>
  </si>
  <si>
    <t>nstphuket@gmail.com</t>
  </si>
  <si>
    <t>2022-03-02 15:24:01+07</t>
  </si>
  <si>
    <t>HS22030260</t>
  </si>
  <si>
    <t>100005935360(2492976234)</t>
  </si>
  <si>
    <t>shoppinglasa.online</t>
  </si>
  <si>
    <t>jirawatmanchaa@gmail.com</t>
  </si>
  <si>
    <t>2022-03-02 15:55:17+07</t>
  </si>
  <si>
    <t>HS22030262</t>
  </si>
  <si>
    <t>100005935410(3062287853)</t>
  </si>
  <si>
    <t>2022030208541648228600dbaf</t>
  </si>
  <si>
    <t>bestcorp.th@gmail.com</t>
  </si>
  <si>
    <t>2022-03-02 15:58:03+07</t>
  </si>
  <si>
    <t>HS22030263</t>
  </si>
  <si>
    <t>100005935415(4038937746)</t>
  </si>
  <si>
    <t>2022030208570962291598710e</t>
  </si>
  <si>
    <t>dtacdealer.com</t>
  </si>
  <si>
    <t>2022-03-02 16:43:02+07</t>
  </si>
  <si>
    <t>HS22030268</t>
  </si>
  <si>
    <t>100005935484(8370642095)</t>
  </si>
  <si>
    <t>2022030209420224831845e46f</t>
  </si>
  <si>
    <t>sawtorfhun.com</t>
  </si>
  <si>
    <t>sahachartbaramee@gmail.com</t>
  </si>
  <si>
    <t>2022-03-02 16:55:30+07</t>
  </si>
  <si>
    <t>HS22030270</t>
  </si>
  <si>
    <t>100005935507(9898433835)</t>
  </si>
  <si>
    <t>20220302095502966665441fb9</t>
  </si>
  <si>
    <t>fantasy-beats-class3.com</t>
  </si>
  <si>
    <t>dis0xx@hotmail.com</t>
  </si>
  <si>
    <t>2022-03-02 17:48:05+07</t>
  </si>
  <si>
    <t>HS22030274</t>
  </si>
  <si>
    <t>100005935528(9081396211)</t>
  </si>
  <si>
    <t>20220302100301029590610c12</t>
  </si>
  <si>
    <t>reviewnungthai.com/reviewnungmai.com/reviewnunghit.com/reviewmov</t>
  </si>
  <si>
    <t>2022-03-02 18:07:16+07</t>
  </si>
  <si>
    <t>HS22030275</t>
  </si>
  <si>
    <t>100005935578(9152894755)</t>
  </si>
  <si>
    <t>202203021106041542197ac1db</t>
  </si>
  <si>
    <t>myecosphere.me/allaboutnuskin.com</t>
  </si>
  <si>
    <t>bigpanu@gmail.com</t>
  </si>
  <si>
    <t>2022-03-02 18:09:15+07</t>
  </si>
  <si>
    <t>HS22030276</t>
  </si>
  <si>
    <t>100005935579(2244040487)</t>
  </si>
  <si>
    <t>20220302110817091660384c89</t>
  </si>
  <si>
    <t>website2easy.com</t>
  </si>
  <si>
    <t>bunnachart@gmail.com</t>
  </si>
  <si>
    <t>2022-03-02 19:49:06+07</t>
  </si>
  <si>
    <t>HS22030280</t>
  </si>
  <si>
    <t>100005935664(5550488331)</t>
  </si>
  <si>
    <t>20220302124829716692673a5a</t>
  </si>
  <si>
    <t>superapp.in.th</t>
  </si>
  <si>
    <t>koninternet@hotmail.com</t>
  </si>
  <si>
    <t>2022-03-02 20:04:22+07</t>
  </si>
  <si>
    <t>HS22030281</t>
  </si>
  <si>
    <t>100005935685(6823844870)</t>
  </si>
  <si>
    <t>wax-cpu.com</t>
  </si>
  <si>
    <t>thechotinun@gmail.com</t>
  </si>
  <si>
    <t>2022-03-02 20:06:50+07</t>
  </si>
  <si>
    <t>HS22030283</t>
  </si>
  <si>
    <t>100005935687(4618874228)</t>
  </si>
  <si>
    <t>202203021305558577249eb392</t>
  </si>
  <si>
    <t>2022-03-02 20:38:40+07</t>
  </si>
  <si>
    <t>HS22030284</t>
  </si>
  <si>
    <t>100005935720(1514684131)</t>
  </si>
  <si>
    <t>2022030213364201351526a5f5</t>
  </si>
  <si>
    <t>surasak.chansiri@gmail.com</t>
  </si>
  <si>
    <t>2022-03-02 21:07:46+07</t>
  </si>
  <si>
    <t>HS22030285</t>
  </si>
  <si>
    <t>100005935754(0260677901)</t>
  </si>
  <si>
    <t>202203021406423572843daf8f</t>
  </si>
  <si>
    <t>leegenerator.com</t>
  </si>
  <si>
    <t>2022-03-02 21:19:41+07</t>
  </si>
  <si>
    <t>HS22030286</t>
  </si>
  <si>
    <t>100005935777(0821696531)</t>
  </si>
  <si>
    <t>202203021417370452457f2b24</t>
  </si>
  <si>
    <t>therockwee@gmail.com</t>
  </si>
  <si>
    <t>2022-03-02 22:21:15+07</t>
  </si>
  <si>
    <t>HS22030288</t>
  </si>
  <si>
    <t>100005935854(6028115399)</t>
  </si>
  <si>
    <t>20220302152042997857622b22</t>
  </si>
  <si>
    <t>2022-03-02 22:28:17+07</t>
  </si>
  <si>
    <t>HS22030290</t>
  </si>
  <si>
    <t>100005935866(6532637672)</t>
  </si>
  <si>
    <t>2022030215275288897582dfc8</t>
  </si>
  <si>
    <t>nr99.shop/nr99.online/nr99.website/nr99.xyz/99nr.online/99nr.xyz</t>
  </si>
  <si>
    <t>ballee1509@gmail.com</t>
  </si>
  <si>
    <t>2022-03-02 22:35:49+07</t>
  </si>
  <si>
    <t>HS22030291</t>
  </si>
  <si>
    <t>100005935870(2570722302)</t>
  </si>
  <si>
    <t>202203021535010764912e46b2</t>
  </si>
  <si>
    <t>emptycity-juti.online</t>
  </si>
  <si>
    <t>bangaom59@gmail.com</t>
  </si>
  <si>
    <t>2022-03-02 22:57:06+07</t>
  </si>
  <si>
    <t>HS22030292</t>
  </si>
  <si>
    <t>100005935887(3927441208)</t>
  </si>
  <si>
    <t>202203021554345608408d41c7</t>
  </si>
  <si>
    <t>เครื่องเสียงโคราช.com</t>
  </si>
  <si>
    <t>www.koratsound.com@gmail.com</t>
  </si>
  <si>
    <t>2022-03-02 23:15:41+07</t>
  </si>
  <si>
    <t>HS22030294</t>
  </si>
  <si>
    <t>100005935951(5247417313)</t>
  </si>
  <si>
    <t>202203021614529202275f7363</t>
  </si>
  <si>
    <t>lavagtr.online/lavagtr.shop/lavagtr.xyz/lavagtr.website/noar147.</t>
  </si>
  <si>
    <t>teelnwzasf1@gmail.com</t>
  </si>
  <si>
    <t>2022-03-02 23:31:55+07</t>
  </si>
  <si>
    <t>HS22030296</t>
  </si>
  <si>
    <t>100005935962(7932808566)</t>
  </si>
  <si>
    <t>20220302163123013960909e4c</t>
  </si>
  <si>
    <t>shopcartmall.shop</t>
  </si>
  <si>
    <t>shopeemall169@gmail.com</t>
  </si>
  <si>
    <t>2022-03-03 00:15:40+07</t>
  </si>
  <si>
    <t>HS22030351</t>
  </si>
  <si>
    <t>100005935988(5747965514)</t>
  </si>
  <si>
    <t>2022030217151727920656d115</t>
  </si>
  <si>
    <t>myskypee00@gmail.com</t>
  </si>
  <si>
    <t>2022-03-03 00:16:36+07</t>
  </si>
  <si>
    <t>HS22030352</t>
  </si>
  <si>
    <t>100005935975(1521364123)</t>
  </si>
  <si>
    <t>202203021652046858539caaa7</t>
  </si>
  <si>
    <t>thekreate.co</t>
  </si>
  <si>
    <t>sayompoo072@gmail.com</t>
  </si>
  <si>
    <t>2022-03-03 00:26:52+07</t>
  </si>
  <si>
    <t>HS22030353</t>
  </si>
  <si>
    <t>100005935996(5449271823)</t>
  </si>
  <si>
    <t>ดูดวงเบอร์โทรศัพท์.com</t>
  </si>
  <si>
    <t>2022-03-03 01:59:10+07</t>
  </si>
  <si>
    <t>HS22030354</t>
  </si>
  <si>
    <t>100005936021(9051619824)</t>
  </si>
  <si>
    <t>2022030218583613905929db7a</t>
  </si>
  <si>
    <t>zcom19955@gmail.com</t>
  </si>
  <si>
    <t>2022-03-03 05:24:25+07</t>
  </si>
  <si>
    <t>HS22030355</t>
  </si>
  <si>
    <t>100005936144(9153929246)</t>
  </si>
  <si>
    <t>202203022223197639906f4759</t>
  </si>
  <si>
    <t>spssfwd.com</t>
  </si>
  <si>
    <t>2022-03-03 07:01:22+07</t>
  </si>
  <si>
    <t>HS22030357</t>
  </si>
  <si>
    <t>100005935846(6142691887)</t>
  </si>
  <si>
    <t>2022030215114467022377b201</t>
  </si>
  <si>
    <t>skscoop.com</t>
  </si>
  <si>
    <t>DSOFT9@HOTMAIL.COM</t>
  </si>
  <si>
    <t>2022-03-03 07:18:19+07</t>
  </si>
  <si>
    <t>HS22030359</t>
  </si>
  <si>
    <t>100005936359(7775066496)</t>
  </si>
  <si>
    <t>cybersmthaiservice.com/WH-M</t>
  </si>
  <si>
    <t>puwanattongjok@gmail.com</t>
  </si>
  <si>
    <t>2022-03-03 08:18:15+07</t>
  </si>
  <si>
    <t>HS22030362</t>
  </si>
  <si>
    <t>100005936449(0078401692)</t>
  </si>
  <si>
    <t>20220303010914138953668a30</t>
  </si>
  <si>
    <t>thaiseo.website</t>
  </si>
  <si>
    <t>2022-03-03 08:18:51+07</t>
  </si>
  <si>
    <t>HS22030363</t>
  </si>
  <si>
    <t>100005936504(1733411035)</t>
  </si>
  <si>
    <t>2022030301181920146131b1b7</t>
  </si>
  <si>
    <t>2022-03-03 08:25:23+07</t>
  </si>
  <si>
    <t>HS22030364</t>
  </si>
  <si>
    <t>100005936532(4827321094)</t>
  </si>
  <si>
    <t>202203030124145916763ea62a</t>
  </si>
  <si>
    <t>ละมุนละไม.com</t>
  </si>
  <si>
    <t>woraphichaporn.bt@gmail.com</t>
  </si>
  <si>
    <t>2022-03-03 08:27:11+07</t>
  </si>
  <si>
    <t>HS22030365</t>
  </si>
  <si>
    <t>100005936534(4773589074)</t>
  </si>
  <si>
    <t>202203030126041076979872b5</t>
  </si>
  <si>
    <t>0946251863az@gmail.com</t>
  </si>
  <si>
    <t>2022-03-03 08:29:14+07</t>
  </si>
  <si>
    <t>HS22030366</t>
  </si>
  <si>
    <t>100005936536(7610299609)</t>
  </si>
  <si>
    <t>202203030128427483336e932d</t>
  </si>
  <si>
    <t>killervpn3@gmail.com</t>
  </si>
  <si>
    <t>2022-03-03 09:49:18+07</t>
  </si>
  <si>
    <t>HS22030371</t>
  </si>
  <si>
    <t>100005936716(8348293773)</t>
  </si>
  <si>
    <t>202203030248234041061c5af7</t>
  </si>
  <si>
    <t>babybigman@gmail.com</t>
  </si>
  <si>
    <t>2022-03-03 09:57:41+07</t>
  </si>
  <si>
    <t>HS22030372</t>
  </si>
  <si>
    <t>100005936731(4780672319)</t>
  </si>
  <si>
    <t>ood.btu@gmail.com</t>
  </si>
  <si>
    <t>2022-03-03 10:00:18+07</t>
  </si>
  <si>
    <t>HS22030373</t>
  </si>
  <si>
    <t>100005936739(1601816109)</t>
  </si>
  <si>
    <t>202203030259329983402392c5</t>
  </si>
  <si>
    <t>ramavatar.net</t>
  </si>
  <si>
    <t>2022-03-03 10:41:16+07</t>
  </si>
  <si>
    <t>HS22030374</t>
  </si>
  <si>
    <t>100005936806(9168469766)</t>
  </si>
  <si>
    <t>2022030303400554525610caa3</t>
  </si>
  <si>
    <t>goaroundtravels.com</t>
  </si>
  <si>
    <t>jacky_nice@hotmail.com</t>
  </si>
  <si>
    <t>2022-03-03 10:50:58+07</t>
  </si>
  <si>
    <t>HS22030376</t>
  </si>
  <si>
    <t>100005936837(3342145632)</t>
  </si>
  <si>
    <t>202203030349571701908f8309</t>
  </si>
  <si>
    <t>lanpartystudio@gmail.com</t>
  </si>
  <si>
    <t>2022-03-03 11:03:10+07</t>
  </si>
  <si>
    <t>HS22030378</t>
  </si>
  <si>
    <t>100005936764(9239594261)</t>
  </si>
  <si>
    <t>20220303031601482717464bd4</t>
  </si>
  <si>
    <t>bmtthailand.com</t>
  </si>
  <si>
    <t>bodipat@mobyconnex.com</t>
  </si>
  <si>
    <t>2022-03-03 11:46:06+07</t>
  </si>
  <si>
    <t>HS22030380</t>
  </si>
  <si>
    <t>100005936918(8163744116)</t>
  </si>
  <si>
    <t>tgsofts.com</t>
  </si>
  <si>
    <t>api2.mail.thgps@gmail.com</t>
  </si>
  <si>
    <t>2022-03-03 12:06:35+07</t>
  </si>
  <si>
    <t>HS22030383</t>
  </si>
  <si>
    <t>100005936955(3486323250)</t>
  </si>
  <si>
    <t>202203030505440760376ee3dc</t>
  </si>
  <si>
    <t>luckytrophy.com</t>
  </si>
  <si>
    <t>pagedee24@gmail.com</t>
  </si>
  <si>
    <t>2022-03-03 12:29:37+07</t>
  </si>
  <si>
    <t>HS22030384</t>
  </si>
  <si>
    <t>100005936977(7678168894)</t>
  </si>
  <si>
    <t>2022030305220226353013fd4f</t>
  </si>
  <si>
    <t>WH-S/ServerDomainSetDomainSSL/wesofttech.co.th</t>
  </si>
  <si>
    <t>gm.wesignlab@gmail.com</t>
  </si>
  <si>
    <t>2022-03-03 12:44:24+07</t>
  </si>
  <si>
    <t>HS22030389</t>
  </si>
  <si>
    <t>100005936997(9595906422)</t>
  </si>
  <si>
    <t>202203030539179354122c49ec</t>
  </si>
  <si>
    <t>etinweb.com</t>
  </si>
  <si>
    <t>ethingker@gmail.com</t>
  </si>
  <si>
    <t>2022-03-03 13:09:23+07</t>
  </si>
  <si>
    <t>HS22030391</t>
  </si>
  <si>
    <t>100005937041(4287926226)</t>
  </si>
  <si>
    <t>202203030608478103817c6ef0</t>
  </si>
  <si>
    <t>comboturbo.com</t>
  </si>
  <si>
    <t>combo2222.x@gmail.com</t>
  </si>
  <si>
    <t>2022-03-03 13:09:33+07</t>
  </si>
  <si>
    <t>HS22030392</t>
  </si>
  <si>
    <t>100005937039(0176275360)</t>
  </si>
  <si>
    <t>2022030306081506085516cb96</t>
  </si>
  <si>
    <t>2022-03-03 13:10:50+07</t>
  </si>
  <si>
    <t>HS22030393</t>
  </si>
  <si>
    <t>100005937046(4170585402)</t>
  </si>
  <si>
    <t>2022030306102743584167c314</t>
  </si>
  <si>
    <t>2022-03-03 13:12:04+07</t>
  </si>
  <si>
    <t>HS22030394</t>
  </si>
  <si>
    <t>100005937049(4581868546)</t>
  </si>
  <si>
    <t>2022030306114259210085faf3</t>
  </si>
  <si>
    <t>2022-03-03 13:17:53+07</t>
  </si>
  <si>
    <t>HS22030395</t>
  </si>
  <si>
    <t>100005937054(3309692543)</t>
  </si>
  <si>
    <t>202203030617013259674be5e9</t>
  </si>
  <si>
    <t>oceanplace.shop/oceanmarketplace.net</t>
  </si>
  <si>
    <t>apirat.pr@gmail.com</t>
  </si>
  <si>
    <t>2022-03-03 13:37:09+07</t>
  </si>
  <si>
    <t>HS22030397</t>
  </si>
  <si>
    <t>100005937085(7197719086)</t>
  </si>
  <si>
    <t>202203030636006545884839f1</t>
  </si>
  <si>
    <t>reviewairpurifier.com</t>
  </si>
  <si>
    <t>parinrath@gmail.com</t>
  </si>
  <si>
    <t>2022-03-03 13:53:28+07</t>
  </si>
  <si>
    <t>HS22030399</t>
  </si>
  <si>
    <t>100005937110(4803102575)</t>
  </si>
  <si>
    <t>2022030306525648270703e875</t>
  </si>
  <si>
    <t>goldensource.online</t>
  </si>
  <si>
    <t>2022-03-03 14:03:15+07</t>
  </si>
  <si>
    <t>HS22030400</t>
  </si>
  <si>
    <t>100005937145(3597299704)</t>
  </si>
  <si>
    <t>2022030307021332651874c282</t>
  </si>
  <si>
    <t>autokart.shop</t>
  </si>
  <si>
    <t>mts131415@hotmail.com</t>
  </si>
  <si>
    <t>2022-03-03 14:18:51+07</t>
  </si>
  <si>
    <t>HS22030401</t>
  </si>
  <si>
    <t>100005937265(3317179038)</t>
  </si>
  <si>
    <t>20220303071825357274788d2e</t>
  </si>
  <si>
    <t>chonburi-urbanplan.com</t>
  </si>
  <si>
    <t>125idea@gmail.com</t>
  </si>
  <si>
    <t>2022-03-03 14:32:28+07</t>
  </si>
  <si>
    <t>HS22030402</t>
  </si>
  <si>
    <t>100005937356(8494370805)</t>
  </si>
  <si>
    <t>20220303073110373461002c7d</t>
  </si>
  <si>
    <t>รับซื้อของเก่ารับซื้อ</t>
  </si>
  <si>
    <t>permpoon.publish@gmail.com</t>
  </si>
  <si>
    <t>2022-03-03 14:42:10+07</t>
  </si>
  <si>
    <t>HS22030403</t>
  </si>
  <si>
    <t>100005937426(4581839331)</t>
  </si>
  <si>
    <t>pzentzk@gmail.com</t>
  </si>
  <si>
    <t>2022-03-03 14:44:44+07</t>
  </si>
  <si>
    <t>HS22030404</t>
  </si>
  <si>
    <t>100005937442(0335858429)</t>
  </si>
  <si>
    <t>2022030307442488893161b601</t>
  </si>
  <si>
    <t>2022-03-03 14:50:33+07</t>
  </si>
  <si>
    <t>HS22030406</t>
  </si>
  <si>
    <t>100005937473(0649554300)</t>
  </si>
  <si>
    <t>202203030749520447445bb40c</t>
  </si>
  <si>
    <t>supphachai.thammajan@gmail.com</t>
  </si>
  <si>
    <t>2022-03-03 15:25:16+07</t>
  </si>
  <si>
    <t>HS22030411</t>
  </si>
  <si>
    <t>100005937710(1009466507)</t>
  </si>
  <si>
    <t>202203030824181854051b64f1</t>
  </si>
  <si>
    <t>2022-03-03 15:38:13+07</t>
  </si>
  <si>
    <t>HS22030413</t>
  </si>
  <si>
    <t>100005937790(2941428936)</t>
  </si>
  <si>
    <t>msuhomeroom.online</t>
  </si>
  <si>
    <t>panupol.ge@gmail.com</t>
  </si>
  <si>
    <t>2022-03-03 15:52:04+07</t>
  </si>
  <si>
    <t>HS22030416</t>
  </si>
  <si>
    <t>100005937885(1818988428)</t>
  </si>
  <si>
    <t>2022030308501623269738401d</t>
  </si>
  <si>
    <t>oohza.net</t>
  </si>
  <si>
    <t>2022-03-03 16:25:07+07</t>
  </si>
  <si>
    <t>HS22030419</t>
  </si>
  <si>
    <t>100005938192(3260250224)</t>
  </si>
  <si>
    <t>202203030922378884908f942c</t>
  </si>
  <si>
    <t>jirapong.nanta@gmail.com</t>
  </si>
  <si>
    <t>2022-03-03 17:09:00+07</t>
  </si>
  <si>
    <t>HS22030423</t>
  </si>
  <si>
    <t>100005938427(5191809408)</t>
  </si>
  <si>
    <t>20220303100747076006510ee2</t>
  </si>
  <si>
    <t>2022-03-03 17:50:17+07</t>
  </si>
  <si>
    <t>HS22030426</t>
  </si>
  <si>
    <t>100005938484(2556579346)</t>
  </si>
  <si>
    <t>2022030310492251402107cfe4</t>
  </si>
  <si>
    <t>sitthisakt3252@gmail.com</t>
  </si>
  <si>
    <t>2022-03-03 18:03:41+07</t>
  </si>
  <si>
    <t>HS22030427</t>
  </si>
  <si>
    <t>100005938501(6502686022)</t>
  </si>
  <si>
    <t>202203031103092948145ab27a</t>
  </si>
  <si>
    <t>dutch-shop.xyz</t>
  </si>
  <si>
    <t>kanghunproject@gmail.com</t>
  </si>
  <si>
    <t>2022-03-03 19:02:38+07</t>
  </si>
  <si>
    <t>HS22030430</t>
  </si>
  <si>
    <t>100005938546(2035441878)</t>
  </si>
  <si>
    <t>20220303120153466656552e6e</t>
  </si>
  <si>
    <t>belive.co.th</t>
  </si>
  <si>
    <t>2022-03-03 19:20:04+07</t>
  </si>
  <si>
    <t>HS22030431</t>
  </si>
  <si>
    <t>100005938561(9065581838)</t>
  </si>
  <si>
    <t>202203031219020760272c4d62</t>
  </si>
  <si>
    <t>2022-03-03 19:21:50+07</t>
  </si>
  <si>
    <t>HS22030432</t>
  </si>
  <si>
    <t>100005938563(2959540283)</t>
  </si>
  <si>
    <t>2022-03-03 19:30:58+07</t>
  </si>
  <si>
    <t>HS22030433</t>
  </si>
  <si>
    <t>100005938570(0649869922)</t>
  </si>
  <si>
    <t>202203031230082952203bbc18</t>
  </si>
  <si>
    <t>interconner@gmail.com</t>
  </si>
  <si>
    <t>2022-03-03 19:33:59+07</t>
  </si>
  <si>
    <t>HS22030434</t>
  </si>
  <si>
    <t>100005938572(2201763345)</t>
  </si>
  <si>
    <t>202203031233313108555e40cd</t>
  </si>
  <si>
    <t>meowcattery.co</t>
  </si>
  <si>
    <t>contact@bangupproduct.co.th</t>
  </si>
  <si>
    <t>2022-03-03 19:57:16+07</t>
  </si>
  <si>
    <t>HS22030435</t>
  </si>
  <si>
    <t>100005938589(5380216308)</t>
  </si>
  <si>
    <t>202203031256204354276fdf38</t>
  </si>
  <si>
    <t>noar99pg.online/noar99pg.shop/noar99pg.website</t>
  </si>
  <si>
    <t>peepee113890@gmail.com</t>
  </si>
  <si>
    <t>2022-03-03 20:03:08+07</t>
  </si>
  <si>
    <t>HS22030437</t>
  </si>
  <si>
    <t>100005938598(0206969404)</t>
  </si>
  <si>
    <t>202203031302461702215c2bd7</t>
  </si>
  <si>
    <t>ติดตั้งอินเตอร์เน็ตทร</t>
  </si>
  <si>
    <t>qooton.cnx@gmail.com</t>
  </si>
  <si>
    <t>2022-03-03 20:05:07+07</t>
  </si>
  <si>
    <t>HS22030439</t>
  </si>
  <si>
    <t>100005938602(5623190930)</t>
  </si>
  <si>
    <t>202203031304511385413bf6d6</t>
  </si>
  <si>
    <t>งูเหล็กอีสานท่อตันระย</t>
  </si>
  <si>
    <t>2022-03-03 20:06:34+07</t>
  </si>
  <si>
    <t>HS22030440</t>
  </si>
  <si>
    <t>100005938603(6927761608)</t>
  </si>
  <si>
    <t>2022030313061448226711fe84</t>
  </si>
  <si>
    <t>ท่อตันขอนแก่น-ท่อตันมห</t>
  </si>
  <si>
    <t>2022-03-03 20:25:41+07</t>
  </si>
  <si>
    <t>HS22030441</t>
  </si>
  <si>
    <t>100005938631(3769839493)</t>
  </si>
  <si>
    <t>202203031325113889596d96a1</t>
  </si>
  <si>
    <t>macher88.com</t>
  </si>
  <si>
    <t>civic953@hotmail.com</t>
  </si>
  <si>
    <t>2022-03-03 20:55:20+07</t>
  </si>
  <si>
    <t>HS22030442</t>
  </si>
  <si>
    <t>100005938667(1841418682)</t>
  </si>
  <si>
    <t>202203031354277947694400dd</t>
  </si>
  <si>
    <t>sasukwapi.go.th</t>
  </si>
  <si>
    <t>2022-03-03 20:58:58+07</t>
  </si>
  <si>
    <t>HS22030443</t>
  </si>
  <si>
    <t>100005938673(5955833875)</t>
  </si>
  <si>
    <t>2022030313583129477716bbe8</t>
  </si>
  <si>
    <t>kaedamhospital.go.th</t>
  </si>
  <si>
    <t>2022-03-03 21:29:13+07</t>
  </si>
  <si>
    <t>HS22030445</t>
  </si>
  <si>
    <t>100005938716(0794824839)</t>
  </si>
  <si>
    <t>2022030314273585772620319f</t>
  </si>
  <si>
    <t>adul@stu.ac.th</t>
  </si>
  <si>
    <t>2022-03-03 21:34:39+07</t>
  </si>
  <si>
    <t>HS22030446</t>
  </si>
  <si>
    <t>100005938726(1272481100)</t>
  </si>
  <si>
    <t>2022030314325235770374120a</t>
  </si>
  <si>
    <t>คร.com</t>
  </si>
  <si>
    <t>ekka56@gmail.com</t>
  </si>
  <si>
    <t>2022-03-03 23:24:51+07</t>
  </si>
  <si>
    <t>HS22030450</t>
  </si>
  <si>
    <t>100005938903(7035944516)</t>
  </si>
  <si>
    <t>20220303162349966635189fe0</t>
  </si>
  <si>
    <t>znite-th.com</t>
  </si>
  <si>
    <t>kawinwach.t@gmail.com</t>
  </si>
  <si>
    <t>2022-03-04 00:01:05+07</t>
  </si>
  <si>
    <t>HS22030515</t>
  </si>
  <si>
    <t>100005938923(5770477718)</t>
  </si>
  <si>
    <t>2022030316561817017875bdd3</t>
  </si>
  <si>
    <t>thaiadmin.cc</t>
  </si>
  <si>
    <t>wiwat@thaiadmin.net</t>
  </si>
  <si>
    <t>2022-03-04 00:12:39+07</t>
  </si>
  <si>
    <t>HS22030516</t>
  </si>
  <si>
    <t>100005938934(0007762388)</t>
  </si>
  <si>
    <t>202203031712016389743e7c25</t>
  </si>
  <si>
    <t>wide.co.th</t>
  </si>
  <si>
    <t>wwvcompany@gmail.com</t>
  </si>
  <si>
    <t>2022-03-04 00:24:53+07</t>
  </si>
  <si>
    <t>HS22030517</t>
  </si>
  <si>
    <t>100005938938(5845143832)</t>
  </si>
  <si>
    <t>2022030317241141979249630d</t>
  </si>
  <si>
    <t>wedding.in.th</t>
  </si>
  <si>
    <t>2022-03-04 00:34:49+07</t>
  </si>
  <si>
    <t>HS22030518</t>
  </si>
  <si>
    <t>100005938942(3258520380)</t>
  </si>
  <si>
    <t>2022030317340071711728ee53</t>
  </si>
  <si>
    <t>2022-03-04 00:43:58+07</t>
  </si>
  <si>
    <t>HS22030519</t>
  </si>
  <si>
    <t>100005938945(2321377612)</t>
  </si>
  <si>
    <t>202203031743288577504ca042</t>
  </si>
  <si>
    <t>pack.co.th/proudpack.co.th</t>
  </si>
  <si>
    <t>mail.nichapa@gmail.com</t>
  </si>
  <si>
    <t>2022-03-04 00:52:29+07</t>
  </si>
  <si>
    <t>HS22030520</t>
  </si>
  <si>
    <t>100005938948(9888837771)</t>
  </si>
  <si>
    <t>202203031750181233367b3621</t>
  </si>
  <si>
    <t>แล้วแต่กูจะขาย.com</t>
  </si>
  <si>
    <t>lnwdevelop@gmail.com</t>
  </si>
  <si>
    <t>2022-03-04 02:15:33+07</t>
  </si>
  <si>
    <t>HS22030521</t>
  </si>
  <si>
    <t>100005938970(9588963547)</t>
  </si>
  <si>
    <t>202203031914325135358042de</t>
  </si>
  <si>
    <t>warapornoppo1987@gmail.com</t>
  </si>
  <si>
    <t>2022-03-04 02:26:42+07</t>
  </si>
  <si>
    <t>HS22030522</t>
  </si>
  <si>
    <t>100005938971(7383992893)</t>
  </si>
  <si>
    <t>202203031926144827042859d8</t>
  </si>
  <si>
    <t>lisaro-c4.com</t>
  </si>
  <si>
    <t>2022-03-04 04:50:19+07</t>
  </si>
  <si>
    <t>HS22030523</t>
  </si>
  <si>
    <t>100005938988(4747179044)</t>
  </si>
  <si>
    <t>202203032148539666680e40e2</t>
  </si>
  <si>
    <t>ข่าวคู่ใจ.com</t>
  </si>
  <si>
    <t>khaocoojainews@gmail.com</t>
  </si>
  <si>
    <t>2022-03-04 06:42:33+07</t>
  </si>
  <si>
    <t>HS22030526</t>
  </si>
  <si>
    <t>100005939215(9660058836)</t>
  </si>
  <si>
    <t>202203032341317639871ffe11</t>
  </si>
  <si>
    <t>clubrodsingthailand.com</t>
  </si>
  <si>
    <t>hearhui@gmail.com</t>
  </si>
  <si>
    <t>2022-03-04 09:17:31+07</t>
  </si>
  <si>
    <t>HS22030532</t>
  </si>
  <si>
    <t>100005939571(9923564315)</t>
  </si>
  <si>
    <t>202203040216179202273dff16</t>
  </si>
  <si>
    <t>hrmthai.com</t>
  </si>
  <si>
    <t>sumeth@hrm.co.th</t>
  </si>
  <si>
    <t>2022-03-04 10:08:38+07</t>
  </si>
  <si>
    <t>HS22030535</t>
  </si>
  <si>
    <t>100005939656(5777531749)</t>
  </si>
  <si>
    <t>2022030403072693585174a85c</t>
  </si>
  <si>
    <t>2022-03-04 10:31:51+07</t>
  </si>
  <si>
    <t>HS22030537</t>
  </si>
  <si>
    <t>100005939695(7501678549)</t>
  </si>
  <si>
    <t>2022030403303581037912f9c6</t>
  </si>
  <si>
    <t>sanaebangkokhotel.com</t>
  </si>
  <si>
    <t>ktpasset1@gmail.com</t>
  </si>
  <si>
    <t>2022-03-04 10:44:42+07</t>
  </si>
  <si>
    <t>HS22030539</t>
  </si>
  <si>
    <t>100005939707(7343246810)</t>
  </si>
  <si>
    <t>20220304034316388529467a49</t>
  </si>
  <si>
    <t>pioneer-catalog.com</t>
  </si>
  <si>
    <t>maienso@hotmail.com</t>
  </si>
  <si>
    <t>2022-03-04 10:58:19+07</t>
  </si>
  <si>
    <t>HS22030542</t>
  </si>
  <si>
    <t>100005939731(4742398466)</t>
  </si>
  <si>
    <t>202203040357090292008b3ab8</t>
  </si>
  <si>
    <t>2022-03-04 11:05:48+07</t>
  </si>
  <si>
    <t>HS22030543</t>
  </si>
  <si>
    <t>100005939746(3333128084)</t>
  </si>
  <si>
    <t>202203040404389202195c33b3</t>
  </si>
  <si>
    <t>ทาวน์โฮม.com</t>
  </si>
  <si>
    <t>2022-03-04 11:12:17+07</t>
  </si>
  <si>
    <t>HS22030546</t>
  </si>
  <si>
    <t>100005939756(7056013696)</t>
  </si>
  <si>
    <t>202203040411460140378a131b</t>
  </si>
  <si>
    <t>theseekerspace.com/theseeker.space/WH-S</t>
  </si>
  <si>
    <t>malakola@hotmail.com</t>
  </si>
  <si>
    <t>2022-03-04 11:25:34+07</t>
  </si>
  <si>
    <t>HS22030549</t>
  </si>
  <si>
    <t>100005939785(2631847494)</t>
  </si>
  <si>
    <t>โปรเน็ตเบอร์มงคล.com</t>
  </si>
  <si>
    <t>danaiit@outlook.com</t>
  </si>
  <si>
    <t>2022-03-04 11:27:54+07</t>
  </si>
  <si>
    <t>HS22030550</t>
  </si>
  <si>
    <t>100005939791(2879170245)</t>
  </si>
  <si>
    <t>2022030404263702960664c7a2</t>
  </si>
  <si>
    <t>chillerlab.info@gmail.com</t>
  </si>
  <si>
    <t>2022-03-04 11:46:14+07</t>
  </si>
  <si>
    <t>HS22030551</t>
  </si>
  <si>
    <t>100005939820(7865535616)</t>
  </si>
  <si>
    <t>2022030404455121712014b46a</t>
  </si>
  <si>
    <t>nccrollformer.com</t>
  </si>
  <si>
    <t>2022-03-04 12:23:27+07</t>
  </si>
  <si>
    <t>HS22030552</t>
  </si>
  <si>
    <t>100005939861(2375425259)</t>
  </si>
  <si>
    <t>202203040519292635493a19bd</t>
  </si>
  <si>
    <t>pureheavenbrand.com</t>
  </si>
  <si>
    <t>m140.pix@gmail.com</t>
  </si>
  <si>
    <t>2022-03-04 12:43:27+07</t>
  </si>
  <si>
    <t>HS22030553</t>
  </si>
  <si>
    <t>100005939881(6703184736)</t>
  </si>
  <si>
    <t>202203040535369202184fb4ad</t>
  </si>
  <si>
    <t>newedition.me</t>
  </si>
  <si>
    <t>xavicud39@gmail.com</t>
  </si>
  <si>
    <t>2022-03-04 12:47:21+07</t>
  </si>
  <si>
    <t>HS22030554</t>
  </si>
  <si>
    <t>100005939899(3727796033)</t>
  </si>
  <si>
    <t>gjautopart.shop</t>
  </si>
  <si>
    <t>gjautopart2022@gmail.com</t>
  </si>
  <si>
    <t>2022-03-04 12:54:27+07</t>
  </si>
  <si>
    <t>HS22030555</t>
  </si>
  <si>
    <t>100005939909(0130544232)</t>
  </si>
  <si>
    <t>202203040553355295712d47f5</t>
  </si>
  <si>
    <t>2022-03-04 12:55:25+07</t>
  </si>
  <si>
    <t>HS22030556</t>
  </si>
  <si>
    <t>100005939912(5172225418)</t>
  </si>
  <si>
    <t>2022030405550454521961b737</t>
  </si>
  <si>
    <t>2022-03-04 12:57:25+07</t>
  </si>
  <si>
    <t>HS22030557</t>
  </si>
  <si>
    <t>100005939914(5647117356)</t>
  </si>
  <si>
    <t>202203040556474827119645b4</t>
  </si>
  <si>
    <t>2022-03-04 13:53:07+07</t>
  </si>
  <si>
    <t>HS22030562</t>
  </si>
  <si>
    <t>100005939991(4922915626)</t>
  </si>
  <si>
    <t>tromui.com</t>
  </si>
  <si>
    <t>dhachayawat@greenhub.co.th</t>
  </si>
  <si>
    <t>2022-03-04 14:03:43+07</t>
  </si>
  <si>
    <t>HS22030565</t>
  </si>
  <si>
    <t>100005940056(9786411513)</t>
  </si>
  <si>
    <t>202203040702431541683fe9a8</t>
  </si>
  <si>
    <t>postgg.com</t>
  </si>
  <si>
    <t>anurakforex@gmail.com</t>
  </si>
  <si>
    <t>2022-03-04 14:43:52+07</t>
  </si>
  <si>
    <t>HS22030567</t>
  </si>
  <si>
    <t>100005940369(9036927565)</t>
  </si>
  <si>
    <t>202203040742083733159d8335</t>
  </si>
  <si>
    <t>alittleshop.shop</t>
  </si>
  <si>
    <t>s63122202030@ssru.ac.th</t>
  </si>
  <si>
    <t>2022-03-04 14:54:06+07</t>
  </si>
  <si>
    <t>HS22030568</t>
  </si>
  <si>
    <t>100005940378(8520944714)</t>
  </si>
  <si>
    <t>2022030407524010727446fe89</t>
  </si>
  <si>
    <t>แท่นอัดไฮดรอลิค.com</t>
  </si>
  <si>
    <t>plugloitech@gmail.com</t>
  </si>
  <si>
    <t>2022-03-04 15:51:46+07</t>
  </si>
  <si>
    <t>HS22030570</t>
  </si>
  <si>
    <t>100005940439(5726102386)</t>
  </si>
  <si>
    <t>2022030408491832601619762f</t>
  </si>
  <si>
    <t>paletteme.com</t>
  </si>
  <si>
    <t>may.pavitra@gmail.com</t>
  </si>
  <si>
    <t>2022-03-04 16:05:21+07</t>
  </si>
  <si>
    <t>HS22030572</t>
  </si>
  <si>
    <t>100005940459(5303358674)</t>
  </si>
  <si>
    <t>20220304090426919799433c25</t>
  </si>
  <si>
    <t>2022-03-04 16:06:55+07</t>
  </si>
  <si>
    <t>HS22030573</t>
  </si>
  <si>
    <t>100005940460(0244688263)</t>
  </si>
  <si>
    <t>2022030409055652917244d118</t>
  </si>
  <si>
    <t>promachine888.com</t>
  </si>
  <si>
    <t>narongkornchotklang@gmail.com</t>
  </si>
  <si>
    <t>2022-03-04 16:36:04+07</t>
  </si>
  <si>
    <t>HS22030574</t>
  </si>
  <si>
    <t>100005940494(4421128465)</t>
  </si>
  <si>
    <t>202203040935024354510fdb8a</t>
  </si>
  <si>
    <t>amigonew.online/amigored.online</t>
  </si>
  <si>
    <t>kohkaex@hotmail.com</t>
  </si>
  <si>
    <t>2022-03-04 16:55:49+07</t>
  </si>
  <si>
    <t>HS22030576</t>
  </si>
  <si>
    <t>100005940512(9879621440)</t>
  </si>
  <si>
    <t>202203040954551545671ccf07</t>
  </si>
  <si>
    <t>hana@suntora8.com</t>
  </si>
  <si>
    <t>2022-03-04 17:09:53+07</t>
  </si>
  <si>
    <t>HS22030577</t>
  </si>
  <si>
    <t>100005940483(8446652631)</t>
  </si>
  <si>
    <t>202203040924436546008b627c</t>
  </si>
  <si>
    <t>buyman.asia/buyman.click</t>
  </si>
  <si>
    <t>wasin.w@988infinity.com</t>
  </si>
  <si>
    <t>2022-03-04 17:31:29+07</t>
  </si>
  <si>
    <t>HS22030578</t>
  </si>
  <si>
    <t>100005940547(0284972676)</t>
  </si>
  <si>
    <t>2022030410294315457054f457</t>
  </si>
  <si>
    <t>medigo29group@gmail.com</t>
  </si>
  <si>
    <t>2022-03-04 17:32:23+07</t>
  </si>
  <si>
    <t>HS22030579</t>
  </si>
  <si>
    <t>100005940548(7678595666)</t>
  </si>
  <si>
    <t>202203041031282327181eb757</t>
  </si>
  <si>
    <t>beverbedding.com</t>
  </si>
  <si>
    <t>chakkraphan.racho@gmail.com</t>
  </si>
  <si>
    <t>2022-03-04 17:33:43+07</t>
  </si>
  <si>
    <t>HS22030580</t>
  </si>
  <si>
    <t>100005940549(7022754100)</t>
  </si>
  <si>
    <t>202203041033060139906a2ce8</t>
  </si>
  <si>
    <t>benzical.com</t>
  </si>
  <si>
    <t>ratthawat@hotmail.com</t>
  </si>
  <si>
    <t>2022-03-04 17:51:16+07</t>
  </si>
  <si>
    <t>HS22030582</t>
  </si>
  <si>
    <t>100005940561(2999994268)</t>
  </si>
  <si>
    <t>alittlestore.online</t>
  </si>
  <si>
    <t>2022-03-04 18:16:04+07</t>
  </si>
  <si>
    <t>HS22030585</t>
  </si>
  <si>
    <t>100005940583(7093072101)</t>
  </si>
  <si>
    <t>202203041115146076672ec2b1</t>
  </si>
  <si>
    <t>maelamiad.shop</t>
  </si>
  <si>
    <t>mooje@hotmail.co.th</t>
  </si>
  <si>
    <t>2022-03-04 18:34:57+07</t>
  </si>
  <si>
    <t>HS22030587</t>
  </si>
  <si>
    <t>100005940598(4957238910)</t>
  </si>
  <si>
    <t>202203041132406077124c9700</t>
  </si>
  <si>
    <t>tradesabaidee.com/WH-S</t>
  </si>
  <si>
    <t>phopnoi@hotmail.com</t>
  </si>
  <si>
    <t>2022-03-04 18:59:42+07</t>
  </si>
  <si>
    <t>HS22030589</t>
  </si>
  <si>
    <t>100005940618(6206493774)</t>
  </si>
  <si>
    <t>beeasythailand.shop</t>
  </si>
  <si>
    <t>rodjanin.t@gmail.com</t>
  </si>
  <si>
    <t>2022-03-04 19:29:52+07</t>
  </si>
  <si>
    <t>HS22030592</t>
  </si>
  <si>
    <t>100005940644(5989981906)</t>
  </si>
  <si>
    <t>202203041228440135138de196</t>
  </si>
  <si>
    <t>popbigbike.com</t>
  </si>
  <si>
    <t>2022-03-04 19:53:38+07</t>
  </si>
  <si>
    <t>HS22030593</t>
  </si>
  <si>
    <t>100005940669(9945965367)</t>
  </si>
  <si>
    <t>202203041252206854174272de</t>
  </si>
  <si>
    <t>kmutt.in.th</t>
  </si>
  <si>
    <t>riflowth@gmail.com</t>
  </si>
  <si>
    <t>2022-03-04 20:20:01+07</t>
  </si>
  <si>
    <t>HS22030594</t>
  </si>
  <si>
    <t>100005940702(3383201641)</t>
  </si>
  <si>
    <t>202203041319308885298b796f</t>
  </si>
  <si>
    <t>amigobig.online</t>
  </si>
  <si>
    <t>chairutbuanong@gmail.com</t>
  </si>
  <si>
    <t>2022-03-04 20:22:15+07</t>
  </si>
  <si>
    <t>HS22030595</t>
  </si>
  <si>
    <t>100005940699(6692039784)</t>
  </si>
  <si>
    <t>202203041318442166709bbdb1</t>
  </si>
  <si>
    <t>pphealthcarestore.com</t>
  </si>
  <si>
    <t>pimark123@gmail.com</t>
  </si>
  <si>
    <t>2022-03-04 21:05:18+07</t>
  </si>
  <si>
    <t>HS22030596</t>
  </si>
  <si>
    <t>100005940743(2770812077)</t>
  </si>
  <si>
    <t>202203041401588420453139ee</t>
  </si>
  <si>
    <t>actmedia.club</t>
  </si>
  <si>
    <t>apichataimimpat@gmail.com</t>
  </si>
  <si>
    <t>2022-03-04 21:13:09+07</t>
  </si>
  <si>
    <t>HS22030598</t>
  </si>
  <si>
    <t>100005940758(1863299648)</t>
  </si>
  <si>
    <t>2022030414122235731319d4b5</t>
  </si>
  <si>
    <t>nkpbusinessplus.co.th</t>
  </si>
  <si>
    <t>Partchayanan.y@softubon.com</t>
  </si>
  <si>
    <t>2022-03-04 22:48:26+07</t>
  </si>
  <si>
    <t>HS22030602</t>
  </si>
  <si>
    <t>100005940841(2080185552)</t>
  </si>
  <si>
    <t>2022030415475345148198bfff</t>
  </si>
  <si>
    <t>ร้านแอร์ระยอง.com</t>
  </si>
  <si>
    <t>chanut_janyayong@hotmail.com</t>
  </si>
  <si>
    <t>2022-03-04 23:02:03+07</t>
  </si>
  <si>
    <t>HS22030603</t>
  </si>
  <si>
    <t>100005940858(1701297085)</t>
  </si>
  <si>
    <t>triphet@gmail.com</t>
  </si>
  <si>
    <t>2022-03-04 23:10:05+07</t>
  </si>
  <si>
    <t>HS22030604</t>
  </si>
  <si>
    <t>100005940909(9051064831)</t>
  </si>
  <si>
    <t>2022030416093060771431f852</t>
  </si>
  <si>
    <t>2022-03-04 23:14:52+07</t>
  </si>
  <si>
    <t>HS22030605</t>
  </si>
  <si>
    <t>100005940915(7940084895)</t>
  </si>
  <si>
    <t>202203041614092014582896cb</t>
  </si>
  <si>
    <t>WP-Pro-S/ServerDomainSetDomainSSL/lphvrtour.com</t>
  </si>
  <si>
    <t>joop_pk@hotmail.com</t>
  </si>
  <si>
    <t>2022-03-05 00:11:34+07</t>
  </si>
  <si>
    <t>HS22030607</t>
  </si>
  <si>
    <t>100005940971(4862760818)</t>
  </si>
  <si>
    <t>sachio.co.th</t>
  </si>
  <si>
    <t>donna@sachio.co.th</t>
  </si>
  <si>
    <t>2022-03-05 01:48:07+07</t>
  </si>
  <si>
    <t>HS22030608</t>
  </si>
  <si>
    <t>100005941013(8670189326)</t>
  </si>
  <si>
    <t>2022030418474452958232d3c6</t>
  </si>
  <si>
    <t>2022-03-05 04:13:39+07</t>
  </si>
  <si>
    <t>HS22030610</t>
  </si>
  <si>
    <t>100005941041(7430407994)</t>
  </si>
  <si>
    <t>202203042112390608814f4457</t>
  </si>
  <si>
    <t>bomen21x@gmail.com</t>
  </si>
  <si>
    <t>2022-03-05 04:49:35+07</t>
  </si>
  <si>
    <t>HS22030611</t>
  </si>
  <si>
    <t>100005941046(9437439798)</t>
  </si>
  <si>
    <t>202203042148262010275f46e3</t>
  </si>
  <si>
    <t>nr66.online/nr66.website/nr66.xyz/pon66.online/pon66.xyz/pon66.w</t>
  </si>
  <si>
    <t>Noar66@gmail.com</t>
  </si>
  <si>
    <t>2022-03-05 09:27:59+07</t>
  </si>
  <si>
    <t>HS22030616</t>
  </si>
  <si>
    <t>100005941505(8485265626)</t>
  </si>
  <si>
    <t>202203050226587166886c80c0</t>
  </si>
  <si>
    <t>sbychurch.org/WH-S</t>
  </si>
  <si>
    <t>peerapat5004@gmail.com</t>
  </si>
  <si>
    <t>2022-03-05 10:26:19+07</t>
  </si>
  <si>
    <t>HS22030617</t>
  </si>
  <si>
    <t>100005941575(7021859975)</t>
  </si>
  <si>
    <t>202203050325504666317c1084</t>
  </si>
  <si>
    <t>ios15.info</t>
  </si>
  <si>
    <t>tewschmitt@gmail.com</t>
  </si>
  <si>
    <t>2022-03-05 11:10:38+07</t>
  </si>
  <si>
    <t>HS22030623</t>
  </si>
  <si>
    <t>100005941631(9292800506)</t>
  </si>
  <si>
    <t>202203050408485295823ddd0f</t>
  </si>
  <si>
    <t>hongfagems.shop</t>
  </si>
  <si>
    <t>nawee.tc@gmail.com</t>
  </si>
  <si>
    <t>2022-03-05 11:47:52+07</t>
  </si>
  <si>
    <t>HS22030627</t>
  </si>
  <si>
    <t>100005941673(9218911676)</t>
  </si>
  <si>
    <t>202203050446338420994a6103</t>
  </si>
  <si>
    <t>WH-M/StaticIP/ServerDomainSetDomainSSL/NDEH-E1Pro/o-zone.co.th</t>
  </si>
  <si>
    <t>dorayaki911@gmail.com</t>
  </si>
  <si>
    <t>2022-03-05 12:08:34+07</t>
  </si>
  <si>
    <t>HS22030628</t>
  </si>
  <si>
    <t>100005941687(2545919587)</t>
  </si>
  <si>
    <t>2022-03-05 12:10:42+07</t>
  </si>
  <si>
    <t>HS22030629</t>
  </si>
  <si>
    <t>100005941693(6540229629)</t>
  </si>
  <si>
    <t>202203050509552479150112d7</t>
  </si>
  <si>
    <t>2022-03-05 12:19:14+07</t>
  </si>
  <si>
    <t>HS22030630</t>
  </si>
  <si>
    <t>100005941698(7482901050)</t>
  </si>
  <si>
    <t>20220305051735435388005cc1</t>
  </si>
  <si>
    <t>suaytheiconinspire9898.com</t>
  </si>
  <si>
    <t>rollouttony@gmail.com</t>
  </si>
  <si>
    <t>2022-03-05 12:35:04+07</t>
  </si>
  <si>
    <t>HS22030631</t>
  </si>
  <si>
    <t>100005941722(1445996968)</t>
  </si>
  <si>
    <t>202203050533218108401579c0</t>
  </si>
  <si>
    <t>j99siri.shop</t>
  </si>
  <si>
    <t>j99siri@gmail.com</t>
  </si>
  <si>
    <t>2022-03-05 12:50:50+07</t>
  </si>
  <si>
    <t>HS22030632</t>
  </si>
  <si>
    <t>100005941740(7305896305)</t>
  </si>
  <si>
    <t>202203050549544514818705a3</t>
  </si>
  <si>
    <t>2022-03-05 12:59:11+07</t>
  </si>
  <si>
    <t>HS22030633</t>
  </si>
  <si>
    <t>100005941748(2678262599)</t>
  </si>
  <si>
    <t>202203050557043260641a6da5</t>
  </si>
  <si>
    <t>technayu@gmail.com</t>
  </si>
  <si>
    <t>2022-03-05 13:44:36+07</t>
  </si>
  <si>
    <t>HS22030638</t>
  </si>
  <si>
    <t>100005941786(7913131251)</t>
  </si>
  <si>
    <t>20220305064307185839489dd5</t>
  </si>
  <si>
    <t>pikaxx.shop</t>
  </si>
  <si>
    <t>icedikzaza53@gmail.com</t>
  </si>
  <si>
    <t>2022-03-05 13:48:34+07</t>
  </si>
  <si>
    <t>HS22030639</t>
  </si>
  <si>
    <t>100005941788(6447364529)</t>
  </si>
  <si>
    <t>202203050648077948055f18b0</t>
  </si>
  <si>
    <t>bone-ozone.com</t>
  </si>
  <si>
    <t>2022-03-05 14:53:49+07</t>
  </si>
  <si>
    <t>HS22030643</t>
  </si>
  <si>
    <t>100005942124(4287026407)</t>
  </si>
  <si>
    <t>202203050753194514877da933</t>
  </si>
  <si>
    <t>phumorkdaoresort.com/thh-hardware.com/ตั้งฮั่ว</t>
  </si>
  <si>
    <t>phattranit.pongpornprot@gmail.com</t>
  </si>
  <si>
    <t>2022-03-05 16:17:35+07</t>
  </si>
  <si>
    <t>HS22030647</t>
  </si>
  <si>
    <t>100005942186(2891174423)</t>
  </si>
  <si>
    <t>2022030509165131086092471d</t>
  </si>
  <si>
    <t>thammapiwat.org</t>
  </si>
  <si>
    <t>rajapark.new@gmail.com</t>
  </si>
  <si>
    <t>2022-03-05 16:48:48+07</t>
  </si>
  <si>
    <t>HS22030650</t>
  </si>
  <si>
    <t>100005942223(7816695329)</t>
  </si>
  <si>
    <t>2022030509475257599787a434</t>
  </si>
  <si>
    <t>PH-P4-CentOS-Plesk-WebAdmin</t>
  </si>
  <si>
    <t>rukkrjbh@gmail.com</t>
  </si>
  <si>
    <t>2022-03-05 17:10:03+07</t>
  </si>
  <si>
    <t>HS22030652</t>
  </si>
  <si>
    <t>100005942243(8189651881)</t>
  </si>
  <si>
    <t>20220305100933904571890c1a</t>
  </si>
  <si>
    <t>buadmin@buinnovation.com</t>
  </si>
  <si>
    <t>2022-03-05 17:26:50+07</t>
  </si>
  <si>
    <t>HS22030654</t>
  </si>
  <si>
    <t>100005942250(6381739470)</t>
  </si>
  <si>
    <t>20220305102537216657798adf</t>
  </si>
  <si>
    <t>ajsuayonline98.com</t>
  </si>
  <si>
    <t>monruk123@gmail.com</t>
  </si>
  <si>
    <t>2022-03-05 19:06:35+07</t>
  </si>
  <si>
    <t>HS22030656</t>
  </si>
  <si>
    <t>100005942339(6755473326)</t>
  </si>
  <si>
    <t>202203051206039202283df079</t>
  </si>
  <si>
    <t>rcshop-th.online/rcshop-th.xyz/rcshop-th.asia/rcshop-th.club/rcs</t>
  </si>
  <si>
    <t>gamepz2222@gmail.com</t>
  </si>
  <si>
    <t>2022-03-05 19:13:47+07</t>
  </si>
  <si>
    <t>HS22030657</t>
  </si>
  <si>
    <t>100005942345(7514430805)</t>
  </si>
  <si>
    <t>2022030512124681040694d5c9</t>
  </si>
  <si>
    <t>ndainter.com</t>
  </si>
  <si>
    <t>f.cs2553@gmail.com</t>
  </si>
  <si>
    <t>2022-03-05 19:17:51+07</t>
  </si>
  <si>
    <t>HS22030658</t>
  </si>
  <si>
    <t>100005942348(3696722267)</t>
  </si>
  <si>
    <t>202203051217236858230d43a2</t>
  </si>
  <si>
    <t>appair.asia</t>
  </si>
  <si>
    <t>tservices.app@gmail.com</t>
  </si>
  <si>
    <t>2022-03-05 19:41:46+07</t>
  </si>
  <si>
    <t>HS22030660</t>
  </si>
  <si>
    <t>100005942372(6468240202)</t>
  </si>
  <si>
    <t>202203051241089510113ced75</t>
  </si>
  <si>
    <t>mango3villa.com/WH-S</t>
  </si>
  <si>
    <t>sale.tubetrek@gmail.com</t>
  </si>
  <si>
    <t>2022-03-05 20:02:52+07</t>
  </si>
  <si>
    <t>HS22030663</t>
  </si>
  <si>
    <t>100005942389(7487161544)</t>
  </si>
  <si>
    <t>เสื้อยืดเด็ก.com</t>
  </si>
  <si>
    <t>mr.jew555@gmail.com</t>
  </si>
  <si>
    <t>2022-03-05 20:15:57+07</t>
  </si>
  <si>
    <t>HS22030664</t>
  </si>
  <si>
    <t>100005942406(6261605114)</t>
  </si>
  <si>
    <t>20220305131312092112458fdb</t>
  </si>
  <si>
    <t>boytshirts.com</t>
  </si>
  <si>
    <t>2022-03-05 20:30:35+07</t>
  </si>
  <si>
    <t>HS22030667</t>
  </si>
  <si>
    <t>100005942420(1208463362)</t>
  </si>
  <si>
    <t>khomkritmala2245@gmail.com</t>
  </si>
  <si>
    <t>2022-03-05 20:37:06+07</t>
  </si>
  <si>
    <t>HS22030668</t>
  </si>
  <si>
    <t>100005942427(0418291753)</t>
  </si>
  <si>
    <t>20220305133644138509768a56</t>
  </si>
  <si>
    <t>o-zone1.com</t>
  </si>
  <si>
    <t>2022-03-05 20:41:40+07</t>
  </si>
  <si>
    <t>HS22030669</t>
  </si>
  <si>
    <t>100005942430(8487509864)</t>
  </si>
  <si>
    <t>202203051341073104238ac0be</t>
  </si>
  <si>
    <t>thbankza.xyz/thbankza.asia/thbankza.shop/thbankza.online/thbankz</t>
  </si>
  <si>
    <t>2022-03-05 20:44:23+07</t>
  </si>
  <si>
    <t>HS22030670</t>
  </si>
  <si>
    <t>100005942434(2144022346)</t>
  </si>
  <si>
    <t>202203051343482326903c2232</t>
  </si>
  <si>
    <t>jutarat6233@gmail.com</t>
  </si>
  <si>
    <t>2022-03-05 20:47:58+07</t>
  </si>
  <si>
    <t>HS22030671</t>
  </si>
  <si>
    <t>100005942437(9182858549)</t>
  </si>
  <si>
    <t>202203051347272483320cee79</t>
  </si>
  <si>
    <t>back-ozone.com</t>
  </si>
  <si>
    <t>2022-03-05 20:59:56+07</t>
  </si>
  <si>
    <t>HS22030672</t>
  </si>
  <si>
    <t>100005942454(4611721186)</t>
  </si>
  <si>
    <t>devopsnote.online</t>
  </si>
  <si>
    <t>yutthana.wirattiya@gmail.com</t>
  </si>
  <si>
    <t>2022-03-05 21:29:42+07</t>
  </si>
  <si>
    <t>HS22030673</t>
  </si>
  <si>
    <t>100005942474(9003089464)</t>
  </si>
  <si>
    <t>2022030514170520148276b6d8</t>
  </si>
  <si>
    <t>thitasilo.com</t>
  </si>
  <si>
    <t>siritawatk@gmail.com</t>
  </si>
  <si>
    <t>2022-03-05 21:36:51+07</t>
  </si>
  <si>
    <t>HS22030674</t>
  </si>
  <si>
    <t>100005942497(0122362395)</t>
  </si>
  <si>
    <t>202203051435366384906c139a</t>
  </si>
  <si>
    <t>WH-S/ServerDomainSetDomainSSL/prasert01431.shop</t>
  </si>
  <si>
    <t>prasert.namwet@gmail.com</t>
  </si>
  <si>
    <t>2022-03-05 21:37:22+07</t>
  </si>
  <si>
    <t>HS22030675</t>
  </si>
  <si>
    <t>100005942498(9630481225)</t>
  </si>
  <si>
    <t>202203051436272166476c0793</t>
  </si>
  <si>
    <t>guy-t-zero.xyz</t>
  </si>
  <si>
    <t>guy.t.zero@gmail.com</t>
  </si>
  <si>
    <t>2022-03-05 21:38:38+07</t>
  </si>
  <si>
    <t>HS22030676</t>
  </si>
  <si>
    <t>100005942499(4963340395)</t>
  </si>
  <si>
    <t>202203051437084041329de3b2</t>
  </si>
  <si>
    <t>zone-it.net</t>
  </si>
  <si>
    <t>vipth2562@gmail.com</t>
  </si>
  <si>
    <t>2022-03-05 21:50:46+07</t>
  </si>
  <si>
    <t>HS22030677</t>
  </si>
  <si>
    <t>100005942509(0583029434)</t>
  </si>
  <si>
    <t>2022030514492409208222fe6c</t>
  </si>
  <si>
    <t>ezg999.com</t>
  </si>
  <si>
    <t>save2046@hotmail.com</t>
  </si>
  <si>
    <t>2022-03-05 22:14:57+07</t>
  </si>
  <si>
    <t>HS22030679</t>
  </si>
  <si>
    <t>100005942538(1129823165)</t>
  </si>
  <si>
    <t>o-zn.com</t>
  </si>
  <si>
    <t>2022-03-05 22:38:01+07</t>
  </si>
  <si>
    <t>HS22030680</t>
  </si>
  <si>
    <t>100005942566(5832122997)</t>
  </si>
  <si>
    <t>202203051537181858589f7f77</t>
  </si>
  <si>
    <t>tent-roipanlaan.com</t>
  </si>
  <si>
    <t>2022-03-05 22:59:07+07</t>
  </si>
  <si>
    <t>HS22030683</t>
  </si>
  <si>
    <t>100005942589(4853889311)</t>
  </si>
  <si>
    <t>2022030515582979520427ea73</t>
  </si>
  <si>
    <t>eleacher.shop</t>
  </si>
  <si>
    <t>2022-03-05 23:17:26+07</t>
  </si>
  <si>
    <t>HS22030684</t>
  </si>
  <si>
    <t>100005942648(1376742662)</t>
  </si>
  <si>
    <t>202203051616444510500ff07f</t>
  </si>
  <si>
    <t>2022-03-05 23:19:15+07</t>
  </si>
  <si>
    <t>HS22030685</t>
  </si>
  <si>
    <t>100005942650(8368959295)</t>
  </si>
  <si>
    <t>2022030516181987291877aad2</t>
  </si>
  <si>
    <t>2022-03-05 23:32:04+07</t>
  </si>
  <si>
    <t>HS22030686</t>
  </si>
  <si>
    <t>100005942662(7287609692)</t>
  </si>
  <si>
    <t>202203051630495603885f7ba8</t>
  </si>
  <si>
    <t>hostsevenplus@gmail.com</t>
  </si>
  <si>
    <t>2022-03-06 08:00:39+07</t>
  </si>
  <si>
    <t>HS22030690</t>
  </si>
  <si>
    <t>100005942940(2196112151)</t>
  </si>
  <si>
    <t>20220306010003575992475cea</t>
  </si>
  <si>
    <t>วัดบ้านไร่.com/watbanrai.com</t>
  </si>
  <si>
    <t>fanfm899@hotmail.com</t>
  </si>
  <si>
    <t>2022-03-06 08:37:46+07</t>
  </si>
  <si>
    <t>HS22030691</t>
  </si>
  <si>
    <t>100005943080(9350705381)</t>
  </si>
  <si>
    <t>202203060136278729309caf1a</t>
  </si>
  <si>
    <t>rakudaiscan.club</t>
  </si>
  <si>
    <t>teimkems8@gmail.com</t>
  </si>
  <si>
    <t>2022-03-06 11:00:27+07</t>
  </si>
  <si>
    <t>HS22030693</t>
  </si>
  <si>
    <t>100005943190(4733322491)</t>
  </si>
  <si>
    <t>202203060359260764447e908f</t>
  </si>
  <si>
    <t>ekkagame.com</t>
  </si>
  <si>
    <t>ekkahub@hotmail.com</t>
  </si>
  <si>
    <t>2022-03-06 11:03:04+07</t>
  </si>
  <si>
    <t>HS22030694</t>
  </si>
  <si>
    <t>100005943198(7068275077)</t>
  </si>
  <si>
    <t>202203060402291385485997ab</t>
  </si>
  <si>
    <t>ekkahub.com</t>
  </si>
  <si>
    <t>2022-03-06 11:03:17+07</t>
  </si>
  <si>
    <t>HS22030695</t>
  </si>
  <si>
    <t>100005943199(3394773364)</t>
  </si>
  <si>
    <t>202203060402435916558c46c9</t>
  </si>
  <si>
    <t>psn.co.th</t>
  </si>
  <si>
    <t>wattanadev@hotmail.com</t>
  </si>
  <si>
    <t>2022-03-06 11:11:35+07</t>
  </si>
  <si>
    <t>HS22030696</t>
  </si>
  <si>
    <t>100005943207(5960059466)</t>
  </si>
  <si>
    <t>202203060411026854353dcc1f</t>
  </si>
  <si>
    <t>odoothai.org</t>
  </si>
  <si>
    <t>2022-03-06 11:15:09+07</t>
  </si>
  <si>
    <t>HS22030697</t>
  </si>
  <si>
    <t>100005943209(5049782708)</t>
  </si>
  <si>
    <t>20220306041353435860293d8d</t>
  </si>
  <si>
    <t>Shopup-Standard/ServerDomainSetDomainSSL/mysoulm.shop</t>
  </si>
  <si>
    <t>2022-03-06 11:15:40+07</t>
  </si>
  <si>
    <t>HS22030698</t>
  </si>
  <si>
    <t>100005943214(3965668779)</t>
  </si>
  <si>
    <t>202203060415172635177993ab</t>
  </si>
  <si>
    <t>psnsolution.com</t>
  </si>
  <si>
    <t>2022-03-06 11:27:43+07</t>
  </si>
  <si>
    <t>HS22030699</t>
  </si>
  <si>
    <t>100005943226(3305479093)</t>
  </si>
  <si>
    <t>thai-yong.com</t>
  </si>
  <si>
    <t>love16052015@gmail.com</t>
  </si>
  <si>
    <t>2022-03-06 13:25:41+07</t>
  </si>
  <si>
    <t>HS22030706</t>
  </si>
  <si>
    <t>100005943301(3431486947)</t>
  </si>
  <si>
    <t>202203060624469046496b80ca</t>
  </si>
  <si>
    <t>2022-03-06 13:27:02+07</t>
  </si>
  <si>
    <t>HS22030707</t>
  </si>
  <si>
    <t>100005943305(0825109937)</t>
  </si>
  <si>
    <t>2022030606263627959141a524</t>
  </si>
  <si>
    <t>2022-03-06 13:27:43+07</t>
  </si>
  <si>
    <t>HS22030708</t>
  </si>
  <si>
    <t>100005943308(8610262506)</t>
  </si>
  <si>
    <t>202203060627243733561945d3</t>
  </si>
  <si>
    <t>2022-03-06 14:00:06+07</t>
  </si>
  <si>
    <t>HS22030709</t>
  </si>
  <si>
    <t>100005943331(1404298331)</t>
  </si>
  <si>
    <t>202203060659212796048612ef</t>
  </si>
  <si>
    <t>noppanai.com</t>
  </si>
  <si>
    <t>top.noppanai@gmail.com</t>
  </si>
  <si>
    <t>2022-03-06 14:33:52+07</t>
  </si>
  <si>
    <t>HS22030710</t>
  </si>
  <si>
    <t>100005943551(4034373771)</t>
  </si>
  <si>
    <t>202203060732176389505b38df</t>
  </si>
  <si>
    <t>yuchana19.shop</t>
  </si>
  <si>
    <t>2022-03-06 15:05:14+07</t>
  </si>
  <si>
    <t>HS22030711</t>
  </si>
  <si>
    <t>100005943866(9836192972)</t>
  </si>
  <si>
    <t>20220306080432060412611de6</t>
  </si>
  <si>
    <t>pnb-clinic.com</t>
  </si>
  <si>
    <t>kunagorn.sirikupt@gmail.com</t>
  </si>
  <si>
    <t>2022-03-06 15:06:39+07</t>
  </si>
  <si>
    <t>HS22030712</t>
  </si>
  <si>
    <t>100005943856(4135905901)</t>
  </si>
  <si>
    <t>202203060757230604201e33bc</t>
  </si>
  <si>
    <t>amnuaypaisan.shop</t>
  </si>
  <si>
    <t>s63122202027@ssru.ac.th</t>
  </si>
  <si>
    <t>2022-03-06 15:35:37+07</t>
  </si>
  <si>
    <t>HS22030714</t>
  </si>
  <si>
    <t>100005943892(2774435636)</t>
  </si>
  <si>
    <t>ro-thewinner.com/ro-hiden.com</t>
  </si>
  <si>
    <t>2022-03-06 15:57:19+07</t>
  </si>
  <si>
    <t>HS22030715</t>
  </si>
  <si>
    <t>100005943914(3548798556)</t>
  </si>
  <si>
    <t>202203060856243103946513f8</t>
  </si>
  <si>
    <t>mu-street.xyz</t>
  </si>
  <si>
    <t>thesofer@hotmail.com</t>
  </si>
  <si>
    <t>2022-03-06 16:17:48+07</t>
  </si>
  <si>
    <t>HS22030716</t>
  </si>
  <si>
    <t>100005943931(4540853886)</t>
  </si>
  <si>
    <t>202203060916545916745b76a3</t>
  </si>
  <si>
    <t>poamv.com</t>
  </si>
  <si>
    <t>lattapon.jeerapradit@gmail.com</t>
  </si>
  <si>
    <t>2022-03-06 16:37:57+07</t>
  </si>
  <si>
    <t>HS22030718</t>
  </si>
  <si>
    <t>100005943951(0992985986)</t>
  </si>
  <si>
    <t>202203060936368265143828f4</t>
  </si>
  <si>
    <t>rinme.xyz</t>
  </si>
  <si>
    <t>rinmesk@yahoo.com</t>
  </si>
  <si>
    <t>2022-03-06 17:21:21+07</t>
  </si>
  <si>
    <t>HS22030721</t>
  </si>
  <si>
    <t>100005944003(9186254117)</t>
  </si>
  <si>
    <t>202203061019571545981122ad</t>
  </si>
  <si>
    <t>lineluca.com</t>
  </si>
  <si>
    <t>2022-03-06 19:05:14+07</t>
  </si>
  <si>
    <t>HS22030723</t>
  </si>
  <si>
    <t>100005944090(0255336646)</t>
  </si>
  <si>
    <t>202203061204257322722fa50f</t>
  </si>
  <si>
    <t>kukaikaew.com</t>
  </si>
  <si>
    <t>somsaritrattanasuk@gmail.com</t>
  </si>
  <si>
    <t>2022-03-06 19:13:16+07</t>
  </si>
  <si>
    <t>HS22030724</t>
  </si>
  <si>
    <t>100005944097(4470103427)</t>
  </si>
  <si>
    <t>arjannoi.com</t>
  </si>
  <si>
    <t>2022-03-06 19:18:57+07</t>
  </si>
  <si>
    <t>HS22030725</t>
  </si>
  <si>
    <t>100005944103(4472867755)</t>
  </si>
  <si>
    <t>202203061218244201766e4046</t>
  </si>
  <si>
    <t>krukarykaew.com</t>
  </si>
  <si>
    <t>2022-03-06 19:21:20+07</t>
  </si>
  <si>
    <t>HS22030726</t>
  </si>
  <si>
    <t>100005944106(4519487328)</t>
  </si>
  <si>
    <t>20220306122058779142206bb2</t>
  </si>
  <si>
    <t>kukarykaew.com</t>
  </si>
  <si>
    <t>2022-03-06 19:56:44+07</t>
  </si>
  <si>
    <t>HS22030727</t>
  </si>
  <si>
    <t>100005944148(9073232200)</t>
  </si>
  <si>
    <t>202203061255595291942fcd5b</t>
  </si>
  <si>
    <t>nnraia.com</t>
  </si>
  <si>
    <t>2022-03-06 20:19:29+07</t>
  </si>
  <si>
    <t>HS22030729</t>
  </si>
  <si>
    <t>100005944176(9054659181)</t>
  </si>
  <si>
    <t>ครูกายเเก้ว.com</t>
  </si>
  <si>
    <t>2022-03-06 20:24:18+07</t>
  </si>
  <si>
    <t>HS22030730</t>
  </si>
  <si>
    <t>100005944183(7598769235)</t>
  </si>
  <si>
    <t>2022030613235002918987425b</t>
  </si>
  <si>
    <t>อสูรเทพ.com</t>
  </si>
  <si>
    <t>2022-03-06 20:35:56+07</t>
  </si>
  <si>
    <t>HS22030731</t>
  </si>
  <si>
    <t>100005944197(2790185900)</t>
  </si>
  <si>
    <t>rattanasuk.com</t>
  </si>
  <si>
    <t>2022-03-06 20:38:03+07</t>
  </si>
  <si>
    <t>HS22030732</t>
  </si>
  <si>
    <t>100005944200(3265077846)</t>
  </si>
  <si>
    <t>20220306133733451002402f6e</t>
  </si>
  <si>
    <t>รัตนสุข.com</t>
  </si>
  <si>
    <t>2022-03-06 21:02:46+07</t>
  </si>
  <si>
    <t>HS22030733</t>
  </si>
  <si>
    <t>100005944224(5845769388)</t>
  </si>
  <si>
    <t>20220306140210717115204f24</t>
  </si>
  <si>
    <t>อาจารย์หน่อย.com</t>
  </si>
  <si>
    <t>2022-03-06 21:47:34+07</t>
  </si>
  <si>
    <t>HS22030735</t>
  </si>
  <si>
    <t>100005944287(6072935320)</t>
  </si>
  <si>
    <t>2022030614452607647878bbe5</t>
  </si>
  <si>
    <t>onesiamfunnyfirst.com</t>
  </si>
  <si>
    <t>onesiamfunnyfirst@gmail.com</t>
  </si>
  <si>
    <t>2022-03-06 22:04:04+07</t>
  </si>
  <si>
    <t>HS22030736</t>
  </si>
  <si>
    <t>100005944305(3927225353)</t>
  </si>
  <si>
    <t>2022030615000976351191fd14</t>
  </si>
  <si>
    <t>khunmormedtech.com/khunmor.me/WH-S</t>
  </si>
  <si>
    <t>panithippp@gmail.com</t>
  </si>
  <si>
    <t>2022-03-06 22:23:00+07</t>
  </si>
  <si>
    <t>HS22030737</t>
  </si>
  <si>
    <t>100005944336(4290305137)</t>
  </si>
  <si>
    <t>20220306152200888989528bbf</t>
  </si>
  <si>
    <t>valentine-house.work/WH-S</t>
  </si>
  <si>
    <t>payroll.valentine@gmail.com</t>
  </si>
  <si>
    <t>2022-03-06 23:03:04+07</t>
  </si>
  <si>
    <t>HS22030738</t>
  </si>
  <si>
    <t>100005944394(8924648044)</t>
  </si>
  <si>
    <t>2022030616015538852689adad</t>
  </si>
  <si>
    <t>augsorn.work</t>
  </si>
  <si>
    <t>hostting1997@gmail.com</t>
  </si>
  <si>
    <t>2022-03-06 23:07:34+07</t>
  </si>
  <si>
    <t>HS22030739</t>
  </si>
  <si>
    <t>100005944422(6856771776)</t>
  </si>
  <si>
    <t>2022030616070263854834f8cf</t>
  </si>
  <si>
    <t>adogame77@gmail.com</t>
  </si>
  <si>
    <t>2022-03-06 23:28:04+07</t>
  </si>
  <si>
    <t>HS22030741</t>
  </si>
  <si>
    <t>100005944449(3580328304)</t>
  </si>
  <si>
    <t>20220306162714592109603cba</t>
  </si>
  <si>
    <t>2022-03-06 23:29:09+07</t>
  </si>
  <si>
    <t>HS22030742</t>
  </si>
  <si>
    <t>100005944452(9843217796)</t>
  </si>
  <si>
    <t>202203061628458420662b3c4a</t>
  </si>
  <si>
    <t>Masterboypad2018@gmail.com</t>
  </si>
  <si>
    <t>2022-03-06 23:37:33+07</t>
  </si>
  <si>
    <t>HS22030744</t>
  </si>
  <si>
    <t>100005944461(1120922453)</t>
  </si>
  <si>
    <t>2022030616345096664422034b</t>
  </si>
  <si>
    <t>v-rungsup.com</t>
  </si>
  <si>
    <t>supanut.wo@outlook.com</t>
  </si>
  <si>
    <t>Output</t>
  </si>
  <si>
    <t>AccountID</t>
  </si>
  <si>
    <t>LoginID</t>
  </si>
  <si>
    <t>InvoiceID</t>
  </si>
  <si>
    <t>InvoiceDetailID</t>
  </si>
  <si>
    <t>MpOrderID</t>
  </si>
  <si>
    <t>FirstName</t>
  </si>
  <si>
    <t>LastName</t>
  </si>
  <si>
    <t>Organization</t>
  </si>
  <si>
    <t>Street1</t>
  </si>
  <si>
    <t>Street2</t>
  </si>
  <si>
    <t>City</t>
  </si>
  <si>
    <t>State</t>
  </si>
  <si>
    <t>PostalCode</t>
  </si>
  <si>
    <t>Country</t>
  </si>
  <si>
    <t>Phone</t>
  </si>
  <si>
    <t>Role</t>
  </si>
  <si>
    <t>TaxID</t>
  </si>
  <si>
    <t>PaymentMethod</t>
  </si>
  <si>
    <t>PaymentCode</t>
  </si>
  <si>
    <t>DateOfPayment</t>
  </si>
  <si>
    <t>PaymentAmount</t>
  </si>
  <si>
    <t>PaymentRemark</t>
  </si>
  <si>
    <t>InvoiceSubTotal</t>
  </si>
  <si>
    <t>VAT</t>
  </si>
  <si>
    <t>InvoiceDiscount</t>
  </si>
  <si>
    <t>InvoiceGrandTotal</t>
  </si>
  <si>
    <t>ProductName</t>
  </si>
  <si>
    <t>ContractName</t>
  </si>
  <si>
    <t>ContractPeriod</t>
  </si>
  <si>
    <t>ContractStartDate</t>
  </si>
  <si>
    <t>ContractEndDate</t>
  </si>
  <si>
    <t>Quantity</t>
  </si>
  <si>
    <t>UnitPrice</t>
  </si>
  <si>
    <t>UntaxedValue</t>
  </si>
  <si>
    <t>Discount</t>
  </si>
  <si>
    <t>AfterDiscount</t>
  </si>
  <si>
    <t>Z95109979</t>
  </si>
  <si>
    <t>Nitiporn</t>
  </si>
  <si>
    <t>Phetaksorn</t>
  </si>
  <si>
    <t>Nitiporn Phetaksorn</t>
  </si>
  <si>
    <t>20/48 Bang Mae Nang</t>
  </si>
  <si>
    <t>bangyai</t>
  </si>
  <si>
    <t>Nonthaburi</t>
  </si>
  <si>
    <t>Thailand</t>
  </si>
  <si>
    <t>I</t>
  </si>
  <si>
    <t>CreditCard</t>
  </si>
  <si>
    <t>Z33444452</t>
  </si>
  <si>
    <t>ศิลา</t>
  </si>
  <si>
    <t>เรณุมาศ</t>
  </si>
  <si>
    <t>278/28 ถ.นิพัทธ์สงเคราะห์ 5 ต.หาดใหญ่</t>
  </si>
  <si>
    <t>หาดใหญ่</t>
  </si>
  <si>
    <t>สงขลา</t>
  </si>
  <si>
    <t>Z81084938</t>
  </si>
  <si>
    <t>20220228220007264546515508</t>
  </si>
  <si>
    <t>Santirak</t>
  </si>
  <si>
    <t>Yothathitikun</t>
  </si>
  <si>
    <t>บริษัท บิ๊กฮักไทม์ จำกัด (สำนักงานใหญ่)</t>
  </si>
  <si>
    <t>เลขที่ 301/55 ซอยประชาชื่น 12 แยก 1-2-36 แขวงทุ่งสองห้อง</t>
  </si>
  <si>
    <t>เขตหลักสี่</t>
  </si>
  <si>
    <t>กรุงเทพมหานคร</t>
  </si>
  <si>
    <t>R</t>
  </si>
  <si>
    <t>Z60480893</t>
  </si>
  <si>
    <t>Prommate</t>
  </si>
  <si>
    <t>Nakyai</t>
  </si>
  <si>
    <t>บริษัท อาศรมลาปเป็ด อินเตอร์เน็ต มาร์เก็ตติ้ง จำกัด (สำนักงานใหญ่)</t>
  </si>
  <si>
    <t>69/3 ม.7 ต.หนองพระ</t>
  </si>
  <si>
    <t>วังทอง</t>
  </si>
  <si>
    <t>พิษณุโลก</t>
  </si>
  <si>
    <t>Z43242768</t>
  </si>
  <si>
    <t>20220228220026561439509482</t>
  </si>
  <si>
    <t>Bull</t>
  </si>
  <si>
    <t>Sphere</t>
  </si>
  <si>
    <t>1420/1 Crystal Design Center</t>
  </si>
  <si>
    <t>บางกะปิ</t>
  </si>
  <si>
    <t>Z58876217</t>
  </si>
  <si>
    <t>Rangsan</t>
  </si>
  <si>
    <t>Sripirom</t>
  </si>
  <si>
    <t>688 Posri Road</t>
  </si>
  <si>
    <t>Maung</t>
  </si>
  <si>
    <t>อุดรธานี'</t>
  </si>
  <si>
    <t>Z85397277</t>
  </si>
  <si>
    <t>ธนวุฒิ</t>
  </si>
  <si>
    <t>ศรีแก้ว</t>
  </si>
  <si>
    <t>บริษัท ฟอร์เวิร์ด สตูดิโอ จำกัด (สำนักงานใหญ่)</t>
  </si>
  <si>
    <t>306/13 หมู่ที่ 16 ถนนหน้าค่าย ตำบลรอบเวียง</t>
  </si>
  <si>
    <t>เมืองเชียงราย</t>
  </si>
  <si>
    <t>เชียงราย</t>
  </si>
  <si>
    <t>Z80709585</t>
  </si>
  <si>
    <t>วุฒิพงษ์</t>
  </si>
  <si>
    <t>กุลวงศ์</t>
  </si>
  <si>
    <t>บจก.จ๊อบออนไลน์</t>
  </si>
  <si>
    <t>87/33 หมู่ 5 ต.ห้วยกะปิ</t>
  </si>
  <si>
    <t>อ.เมือง</t>
  </si>
  <si>
    <t>ชลบุรี</t>
  </si>
  <si>
    <t>Z21279139</t>
  </si>
  <si>
    <t>20220228220113686434269164</t>
  </si>
  <si>
    <t>shinobu</t>
  </si>
  <si>
    <t>kankong</t>
  </si>
  <si>
    <t>145/524</t>
  </si>
  <si>
    <t>คลองสามวา</t>
  </si>
  <si>
    <t>Z40790955</t>
  </si>
  <si>
    <t>ไท</t>
  </si>
  <si>
    <t>ปังสกุลยานนท์</t>
  </si>
  <si>
    <t>315/114</t>
  </si>
  <si>
    <t>บางพลี</t>
  </si>
  <si>
    <t>สมุทรปราการ</t>
  </si>
  <si>
    <t>Z81066272</t>
  </si>
  <si>
    <t>อชิตะ</t>
  </si>
  <si>
    <t>บุญรอด</t>
  </si>
  <si>
    <t>79 ถนนร่มเกล้า</t>
  </si>
  <si>
    <t>มีนบุรี</t>
  </si>
  <si>
    <t>Bangkok</t>
  </si>
  <si>
    <t>.shop</t>
  </si>
  <si>
    <t>Z35049475</t>
  </si>
  <si>
    <t>Kosta</t>
  </si>
  <si>
    <t>Kim</t>
  </si>
  <si>
    <t>Cheng-dam Venture Plaza 704</t>
  </si>
  <si>
    <t>Gangnam-gu</t>
  </si>
  <si>
    <t>Seoul</t>
  </si>
  <si>
    <t>Korea,Republicof</t>
  </si>
  <si>
    <t>Z47976459</t>
  </si>
  <si>
    <t>พรชัย</t>
  </si>
  <si>
    <t>ชุ่มชาติ</t>
  </si>
  <si>
    <t>พรชัย ชุ่มชาติ</t>
  </si>
  <si>
    <t>3/4 หมู่2 ต.บางพูด อ. ปากเกร็ด จ.นนทบรี</t>
  </si>
  <si>
    <t>ปากเกร็ด</t>
  </si>
  <si>
    <t>นนทบุรี</t>
  </si>
  <si>
    <t>BankTransfer</t>
  </si>
  <si>
    <t>Z97234545</t>
  </si>
  <si>
    <t>จะเด็จ</t>
  </si>
  <si>
    <t>นันทะชัย</t>
  </si>
  <si>
    <t>เมือง</t>
  </si>
  <si>
    <t>Z21309396</t>
  </si>
  <si>
    <t>anocha</t>
  </si>
  <si>
    <t>jaihan</t>
  </si>
  <si>
    <t>29/6 M.1 Banring</t>
  </si>
  <si>
    <t>Ranong</t>
  </si>
  <si>
    <t>ระนอง</t>
  </si>
  <si>
    <t>ชายชนท์</t>
  </si>
  <si>
    <t>บุษยานุรักษ์</t>
  </si>
  <si>
    <t>2 ซ.นครบาล2 ถ.นครบาล ต.ขามใหญ่</t>
  </si>
  <si>
    <t>อุบลราชธานี</t>
  </si>
  <si>
    <t>Z32741094</t>
  </si>
  <si>
    <t>SUTTIPONG</t>
  </si>
  <si>
    <t>BUNYONG</t>
  </si>
  <si>
    <t>175 M.14 T.Sano</t>
  </si>
  <si>
    <t>U.Khukhan</t>
  </si>
  <si>
    <t>Sisaket</t>
  </si>
  <si>
    <t>Z23625690</t>
  </si>
  <si>
    <t>175 ม.14 ต.โสน</t>
  </si>
  <si>
    <t>อ.ขุขันธ์</t>
  </si>
  <si>
    <t>ศรีสะเกษ</t>
  </si>
  <si>
    <t>Z91999387</t>
  </si>
  <si>
    <t>Suttipong</t>
  </si>
  <si>
    <t>Bunyong</t>
  </si>
  <si>
    <t>175 m.14 t.sano</t>
  </si>
  <si>
    <t>khukhan</t>
  </si>
  <si>
    <t>Z15746363</t>
  </si>
  <si>
    <t>Z99431680</t>
  </si>
  <si>
    <t>Apiwat</t>
  </si>
  <si>
    <t>Sualim</t>
  </si>
  <si>
    <t>jatujak</t>
  </si>
  <si>
    <t>WH01473646</t>
  </si>
  <si>
    <t>.xyz</t>
  </si>
  <si>
    <t>g2gbetvip.xyz</t>
  </si>
  <si>
    <t>Bank Name</t>
  </si>
  <si>
    <t>Receipt / Tax Invoice Number</t>
  </si>
  <si>
    <t>Bank Date</t>
  </si>
  <si>
    <t>Bank Amount</t>
  </si>
  <si>
    <t>Period</t>
  </si>
  <si>
    <t>Service Amount (ยอด)</t>
  </si>
  <si>
    <t>Net Amt (Base VAT)</t>
  </si>
  <si>
    <t>VAT 7%</t>
  </si>
  <si>
    <t>WithHolding Tax 3%</t>
  </si>
  <si>
    <t>Total Amt. in receipt</t>
  </si>
  <si>
    <t>Bank Checked</t>
  </si>
  <si>
    <t>recrod by (Name)</t>
  </si>
  <si>
    <t>record date</t>
  </si>
  <si>
    <t>SALES COMMENTS</t>
  </si>
  <si>
    <t>contact person</t>
  </si>
  <si>
    <t>Tel</t>
  </si>
  <si>
    <t>Email</t>
  </si>
  <si>
    <t>POSTAGE TYPE</t>
  </si>
  <si>
    <t>RESPONSE</t>
  </si>
  <si>
    <t>Issued Tax Inv. (Person)</t>
  </si>
  <si>
    <t>Issued Tax Inv. (Date)</t>
  </si>
  <si>
    <t>(date1)</t>
  </si>
  <si>
    <t>(date2)</t>
  </si>
  <si>
    <t>Posted (person)</t>
  </si>
  <si>
    <t>Posted(DAte)</t>
  </si>
  <si>
    <t>Number Reference</t>
  </si>
  <si>
    <t xml:space="preserve">recheck existing W/T </t>
  </si>
  <si>
    <t>status WHT</t>
  </si>
  <si>
    <t>WHT Receive date</t>
  </si>
  <si>
    <t>Reference (Domain Name)</t>
  </si>
  <si>
    <t>Service</t>
  </si>
  <si>
    <t>payment method</t>
  </si>
  <si>
    <t>from</t>
  </si>
  <si>
    <t>Department</t>
  </si>
  <si>
    <t>Invoice no.</t>
  </si>
  <si>
    <t>Sales Person ID</t>
  </si>
  <si>
    <t>Date (Activate service)</t>
  </si>
  <si>
    <t>Customer ID</t>
  </si>
  <si>
    <t>Customer Name - Company Name / Personal</t>
  </si>
  <si>
    <t>Customer TAX ID (For company)</t>
  </si>
  <si>
    <t>Customer Type</t>
  </si>
  <si>
    <t>system</t>
  </si>
  <si>
    <t>Customer Address - For TAX INVOICE</t>
  </si>
  <si>
    <t>Descriptions</t>
  </si>
  <si>
    <t>โดนค่าธรรมเนียม 10 บาท รอsaleตามเงิน // นนแจ้งว่ายกเว้นค่าธรรมเนียมค่ะ Peach 18/03/22</t>
  </si>
  <si>
    <t>JV2203018-123(28/2-6/03/22)</t>
  </si>
  <si>
    <t>JV2203019-2C2P(23/2-8/03/22)</t>
  </si>
  <si>
    <t>บริษัท ซีแพนเนล จำกัด (มหาชน) **0107564000049**เลขที่ 85 หมู่ที่ 9 ตำบลหนองอิรุณ อำเภอบ้านบึง จังหวัด ชลบุรี        20220**ลูกค่าตามใบเสร็จผึงแจ้งการชำระระเงินเข้ามาวันี้คะ 31/03/65</t>
  </si>
  <si>
    <t>ใบเสร็จรับเงิน/ใบกำกับภาษี เป็นวันที่ 31/03/2565 เพื่อให้ตรงกับหัก ณที่จ่าย
และส่งใบเสร็จรับเงิน/ใบกำกับภาษี</t>
  </si>
  <si>
    <t>15/3/2023</t>
  </si>
  <si>
    <t>30/3/2023</t>
  </si>
  <si>
    <t>30/3/2024</t>
  </si>
  <si>
    <t>30/3/2025</t>
  </si>
  <si>
    <t>30/3/2026</t>
  </si>
  <si>
    <t>31/3/2023</t>
  </si>
  <si>
    <t>31/3/2024</t>
  </si>
  <si>
    <t xml:space="preserve">
1/4/2022</t>
  </si>
  <si>
    <t xml:space="preserve">Issued Tax Inv. (Person) </t>
  </si>
  <si>
    <t xml:space="preserve">Issued Tax Inv. (Date) </t>
  </si>
  <si>
    <t>(date check)</t>
  </si>
  <si>
    <t>(date chacked)</t>
  </si>
  <si>
    <t>(date checked)</t>
  </si>
  <si>
    <t>0</t>
  </si>
  <si>
    <t>4087</t>
  </si>
  <si>
    <t>342</t>
  </si>
  <si>
    <t>331</t>
  </si>
  <si>
    <t>963</t>
  </si>
  <si>
    <t>2140</t>
  </si>
  <si>
    <t>107</t>
  </si>
  <si>
    <t>1070</t>
  </si>
  <si>
    <t>321</t>
  </si>
  <si>
    <t>53</t>
  </si>
  <si>
    <t>535</t>
  </si>
  <si>
    <t>1016</t>
  </si>
  <si>
    <t>3744</t>
  </si>
  <si>
    <t>684</t>
  </si>
  <si>
    <t>2621</t>
  </si>
  <si>
    <t>6525</t>
  </si>
  <si>
    <t>8517</t>
  </si>
  <si>
    <t>9672</t>
  </si>
  <si>
    <t>856</t>
  </si>
  <si>
    <t>502</t>
  </si>
  <si>
    <t>3952</t>
  </si>
  <si>
    <t>406</t>
  </si>
  <si>
    <t>395</t>
  </si>
  <si>
    <t>1294</t>
  </si>
  <si>
    <t>1348</t>
  </si>
  <si>
    <t>4627</t>
  </si>
  <si>
    <t>4776</t>
  </si>
  <si>
    <t>1284</t>
  </si>
  <si>
    <t>1955</t>
  </si>
  <si>
    <t>12840</t>
  </si>
  <si>
    <t>385</t>
  </si>
  <si>
    <t>1005</t>
  </si>
  <si>
    <t>1926</t>
  </si>
  <si>
    <t>365</t>
  </si>
  <si>
    <t>1996</t>
  </si>
  <si>
    <t>1187</t>
  </si>
  <si>
    <t>1027</t>
  </si>
  <si>
    <t>29532</t>
  </si>
  <si>
    <t>1712</t>
  </si>
  <si>
    <t>411</t>
  </si>
  <si>
    <t>20544</t>
  </si>
  <si>
    <t>267</t>
  </si>
  <si>
    <t>214</t>
  </si>
  <si>
    <t>1048</t>
  </si>
  <si>
    <t>308</t>
  </si>
  <si>
    <t>21</t>
  </si>
  <si>
    <t>5</t>
  </si>
  <si>
    <t>374</t>
  </si>
  <si>
    <t>4066</t>
  </si>
  <si>
    <t>15408</t>
  </si>
  <si>
    <t>5200</t>
  </si>
  <si>
    <t>2289</t>
  </si>
  <si>
    <t>3424</t>
  </si>
  <si>
    <t>3188</t>
  </si>
  <si>
    <t>428</t>
  </si>
  <si>
    <t>995</t>
  </si>
  <si>
    <t>10700</t>
  </si>
  <si>
    <t>716</t>
  </si>
  <si>
    <t>2080</t>
  </si>
  <si>
    <t>1465</t>
  </si>
  <si>
    <t>4387</t>
  </si>
  <si>
    <t>1258</t>
  </si>
  <si>
    <t>8132</t>
  </si>
  <si>
    <t>111</t>
  </si>
  <si>
    <t>160</t>
  </si>
  <si>
    <t>1498</t>
  </si>
  <si>
    <t>52000</t>
  </si>
  <si>
    <t>3120</t>
  </si>
  <si>
    <t>1040</t>
  </si>
  <si>
    <t>2996</t>
  </si>
  <si>
    <t>5392</t>
  </si>
  <si>
    <t>6848</t>
  </si>
  <si>
    <t>2065</t>
  </si>
  <si>
    <t>5350</t>
  </si>
  <si>
    <t>1605</t>
  </si>
  <si>
    <t>3659</t>
  </si>
  <si>
    <t>845</t>
  </si>
  <si>
    <t>1369</t>
  </si>
  <si>
    <t>1684</t>
  </si>
  <si>
    <t>2808</t>
  </si>
  <si>
    <t>642</t>
  </si>
  <si>
    <t>1872</t>
  </si>
  <si>
    <t>3210</t>
  </si>
  <si>
    <t>1248</t>
  </si>
  <si>
    <t>823</t>
  </si>
  <si>
    <t>770</t>
  </si>
  <si>
    <t>1230</t>
  </si>
  <si>
    <t>2870</t>
  </si>
  <si>
    <t>1404</t>
  </si>
  <si>
    <t>9416</t>
  </si>
  <si>
    <t>791</t>
  </si>
  <si>
    <t>1664</t>
  </si>
  <si>
    <t>4280</t>
  </si>
  <si>
    <t>1965</t>
  </si>
  <si>
    <t>1060</t>
  </si>
  <si>
    <t>4815</t>
  </si>
  <si>
    <t>1320</t>
  </si>
  <si>
    <t>2620</t>
  </si>
  <si>
    <t>9360</t>
  </si>
  <si>
    <t>1497</t>
  </si>
  <si>
    <t>10272</t>
  </si>
  <si>
    <t>1444</t>
  </si>
  <si>
    <t>9758</t>
  </si>
  <si>
    <t>1560</t>
  </si>
  <si>
    <t>749</t>
  </si>
  <si>
    <t>3/8/2022</t>
  </si>
  <si>
    <t>3/9/2022</t>
  </si>
  <si>
    <t>3/11/2022</t>
  </si>
  <si>
    <t>3/10/2022</t>
  </si>
  <si>
    <t>3/12/2022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</si>
</sst>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d"/>
  </numFmts>
  <fonts count="49">
    <font>
      <sz val="10"/>
      <color rgb="FF000000"/>
      <name val="Arial"/>
    </font>
    <font>
      <sz val="10"/>
      <name val="Arial"/>
      <family val="2"/>
    </font>
    <font>
      <sz val="10"/>
      <name val="Calibri"/>
      <family val="2"/>
    </font>
    <font>
      <b/>
      <sz val="10"/>
      <name val="Calibri"/>
      <family val="2"/>
    </font>
    <font>
      <b/>
      <sz val="10"/>
      <color rgb="FFFF0000"/>
      <name val="Calibri"/>
      <family val="2"/>
    </font>
    <font>
      <b/>
      <sz val="12"/>
      <color rgb="FFFF0000"/>
      <name val="Calibri"/>
      <family val="2"/>
    </font>
    <font>
      <sz val="11"/>
      <name val="Calibri"/>
      <family val="2"/>
    </font>
    <font>
      <sz val="11"/>
      <color rgb="FF000000"/>
      <name val="Calibri"/>
      <family val="2"/>
    </font>
    <font>
      <b/>
      <sz val="11"/>
      <name val="Calibri"/>
      <family val="2"/>
    </font>
    <font>
      <b/>
      <sz val="10"/>
      <color rgb="FF000000"/>
      <name val="Calibri"/>
      <family val="2"/>
    </font>
    <font>
      <u/>
      <sz val="10"/>
      <color rgb="FF1155CC"/>
      <name val="Arial"/>
      <family val="2"/>
    </font>
    <font>
      <sz val="10"/>
      <color rgb="FF000000"/>
      <name val="Arial"/>
      <family val="2"/>
    </font>
    <font>
      <u/>
      <sz val="11"/>
      <color rgb="FF000000"/>
      <name val="Calibri"/>
      <family val="2"/>
    </font>
    <font>
      <u/>
      <sz val="11"/>
      <color rgb="FF1155CC"/>
      <name val="Calibri"/>
      <family val="2"/>
    </font>
    <font>
      <b/>
      <sz val="10"/>
      <color rgb="FFFF0000"/>
      <name val="Arial"/>
      <family val="2"/>
    </font>
    <font>
      <sz val="10"/>
      <color rgb="FF555555"/>
      <name val="&quot;Open Sans&quot;"/>
    </font>
    <font>
      <sz val="10"/>
      <color rgb="FFFF0000"/>
      <name val="Arial"/>
      <family val="2"/>
    </font>
    <font>
      <u/>
      <sz val="10"/>
      <color rgb="FF0000FF"/>
      <name val="Arial"/>
      <family val="2"/>
    </font>
    <font>
      <sz val="10"/>
      <color rgb="FF000000"/>
      <name val="Roboto"/>
    </font>
    <font>
      <sz val="10"/>
      <color rgb="FF0000FF"/>
      <name val="Arial"/>
      <family val="2"/>
    </font>
    <font>
      <sz val="11"/>
      <color rgb="FF000000"/>
      <name val="Docs-Calibri"/>
    </font>
    <font>
      <b/>
      <sz val="14"/>
      <name val="Arial"/>
      <family val="2"/>
    </font>
    <font>
      <sz val="11"/>
      <name val="Arial"/>
      <family val="2"/>
    </font>
    <font>
      <sz val="8"/>
      <color rgb="FF000000"/>
      <name val="Ms Sans Serif"/>
    </font>
    <font>
      <b/>
      <sz val="10"/>
      <name val="Arial"/>
      <family val="2"/>
    </font>
    <font>
      <u/>
      <sz val="11"/>
      <color rgb="FF0563C1"/>
      <name val="Calibri"/>
      <family val="2"/>
    </font>
    <font>
      <sz val="11"/>
      <color rgb="FF1D1C1D"/>
      <name val="Arial"/>
      <family val="2"/>
    </font>
    <font>
      <b/>
      <sz val="10"/>
      <color rgb="FF222222"/>
      <name val="Roboto"/>
    </font>
    <font>
      <sz val="9"/>
      <name val="Arial"/>
      <family val="2"/>
    </font>
    <font>
      <u/>
      <sz val="10"/>
      <color rgb="FFFF0000"/>
      <name val="Arial"/>
      <family val="2"/>
    </font>
    <font>
      <sz val="8"/>
      <color rgb="FF000000"/>
      <name val="&quot;Ms Sans Serif&quot;"/>
    </font>
    <font>
      <b/>
      <sz val="10"/>
      <color rgb="FF000000"/>
      <name val="Arial"/>
      <family val="2"/>
    </font>
    <font>
      <b/>
      <u/>
      <sz val="10"/>
      <color rgb="FF0000FF"/>
      <name val="Calibri"/>
      <family val="2"/>
    </font>
    <font>
      <sz val="10"/>
      <color rgb="FF222222"/>
      <name val="Arial"/>
      <family val="2"/>
    </font>
    <font>
      <sz val="10"/>
      <color rgb="FF1D1C1D"/>
      <name val="Arial"/>
      <family val="2"/>
    </font>
    <font>
      <sz val="10"/>
      <color rgb="FF555555"/>
      <name val="Arial"/>
      <family val="2"/>
    </font>
    <font>
      <sz val="14"/>
      <name val="Calibri"/>
      <family val="2"/>
    </font>
    <font>
      <sz val="11"/>
      <color rgb="FF000000"/>
      <name val="Tahoma"/>
      <family val="2"/>
    </font>
    <font>
      <b/>
      <sz val="10"/>
      <color rgb="FFFEF8E3"/>
      <name val="Arial"/>
      <family val="2"/>
    </font>
    <font>
      <sz val="10"/>
      <name val="arial,sans,sans-serif"/>
    </font>
    <font>
      <u/>
      <sz val="10"/>
      <color rgb="FF1155CC"/>
      <name val="arial,sans,sans-serif"/>
    </font>
    <font>
      <u/>
      <sz val="11"/>
      <color rgb="FF1155CC"/>
      <name val="Calibri, sans-serif"/>
    </font>
    <font>
      <sz val="11"/>
      <color rgb="FF000000"/>
      <name val="Calibri, sans-serif"/>
    </font>
    <font>
      <sz val="10"/>
      <color rgb="FFFF0000"/>
      <name val="arial,sans,sans-serif"/>
    </font>
    <font>
      <b/>
      <sz val="10"/>
      <color rgb="FFFF0000"/>
      <name val="arial,sans,sans-serif"/>
    </font>
    <font>
      <u/>
      <sz val="10"/>
      <color rgb="FFFF0000"/>
      <name val="arial,sans,sans-serif"/>
    </font>
    <font>
      <b/>
      <u/>
      <sz val="10"/>
      <color rgb="FF1155CC"/>
      <name val="Calibri"/>
      <family val="2"/>
    </font>
    <font>
      <sz val="10"/>
      <color rgb="FF000000"/>
      <name val="Arial"/>
    </font>
    <font>
      <sz val="8"/>
      <name val="Arial"/>
    </font>
  </fonts>
  <fills count="27">
    <fill>
      <patternFill patternType="none"/>
    </fill>
    <fill>
      <patternFill patternType="gray125"/>
    </fill>
    <fill>
      <patternFill patternType="solid">
        <fgColor rgb="FFFFFF00"/>
        <bgColor rgb="FFFFFF00"/>
      </patternFill>
    </fill>
    <fill>
      <patternFill patternType="solid">
        <fgColor rgb="FFFFD966"/>
        <bgColor rgb="FFFFD966"/>
      </patternFill>
    </fill>
    <fill>
      <patternFill patternType="solid">
        <fgColor rgb="FFFF00FF"/>
        <bgColor rgb="FFFF00FF"/>
      </patternFill>
    </fill>
    <fill>
      <patternFill patternType="solid">
        <fgColor rgb="FFFFCCFF"/>
        <bgColor rgb="FFFFCCFF"/>
      </patternFill>
    </fill>
    <fill>
      <patternFill patternType="solid">
        <fgColor rgb="FFFFFFFF"/>
        <bgColor rgb="FFFFFFFF"/>
      </patternFill>
    </fill>
    <fill>
      <patternFill patternType="solid">
        <fgColor rgb="FF00FF00"/>
        <bgColor rgb="FF00FF00"/>
      </patternFill>
    </fill>
    <fill>
      <patternFill patternType="solid">
        <fgColor rgb="FFFEF8E3"/>
        <bgColor rgb="FFFEF8E3"/>
      </patternFill>
    </fill>
    <fill>
      <patternFill patternType="solid">
        <fgColor rgb="FF00FFFF"/>
        <bgColor rgb="FF00FFFF"/>
      </patternFill>
    </fill>
    <fill>
      <patternFill patternType="solid">
        <fgColor rgb="FFFF0000"/>
        <bgColor rgb="FFFF0000"/>
      </patternFill>
    </fill>
    <fill>
      <patternFill patternType="solid">
        <fgColor rgb="FFFEFFF8"/>
        <bgColor rgb="FFFEFFF8"/>
      </patternFill>
    </fill>
    <fill>
      <patternFill patternType="solid">
        <fgColor rgb="FFDD7E6B"/>
        <bgColor rgb="FFDD7E6B"/>
      </patternFill>
    </fill>
    <fill>
      <patternFill patternType="solid">
        <fgColor rgb="FFF8F8F8"/>
        <bgColor rgb="FFF8F8F8"/>
      </patternFill>
    </fill>
    <fill>
      <patternFill patternType="solid">
        <fgColor rgb="FFA2C4C9"/>
        <bgColor rgb="FFA2C4C9"/>
      </patternFill>
    </fill>
    <fill>
      <patternFill patternType="solid">
        <fgColor rgb="FFF9CB9C"/>
        <bgColor rgb="FFF9CB9C"/>
      </patternFill>
    </fill>
    <fill>
      <patternFill patternType="solid">
        <fgColor rgb="FF6FA8DC"/>
        <bgColor rgb="FF6FA8DC"/>
      </patternFill>
    </fill>
    <fill>
      <patternFill patternType="solid">
        <fgColor rgb="FF4A86E8"/>
        <bgColor rgb="FF4A86E8"/>
      </patternFill>
    </fill>
    <fill>
      <patternFill patternType="solid">
        <fgColor rgb="FF9900FF"/>
        <bgColor rgb="FF9900FF"/>
      </patternFill>
    </fill>
    <fill>
      <patternFill patternType="solid">
        <fgColor rgb="FFFF5733"/>
        <bgColor rgb="FFFF5733"/>
      </patternFill>
    </fill>
    <fill>
      <patternFill patternType="solid">
        <fgColor rgb="FFF3F3F3"/>
        <bgColor rgb="FFF3F3F3"/>
      </patternFill>
    </fill>
    <fill>
      <patternFill patternType="solid">
        <fgColor rgb="FFEA9999"/>
        <bgColor rgb="FFEA9999"/>
      </patternFill>
    </fill>
    <fill>
      <patternFill patternType="solid">
        <fgColor rgb="FFF6B26B"/>
        <bgColor rgb="FFF6B26B"/>
      </patternFill>
    </fill>
    <fill>
      <patternFill patternType="solid">
        <fgColor rgb="FFB6D7A8"/>
        <bgColor rgb="FFB6D7A8"/>
      </patternFill>
    </fill>
    <fill>
      <patternFill patternType="solid">
        <fgColor rgb="FFC27BA0"/>
        <bgColor rgb="FFC27BA0"/>
      </patternFill>
    </fill>
    <fill>
      <patternFill patternType="solid">
        <fgColor rgb="FFF7CB4D"/>
        <bgColor rgb="FFF7CB4D"/>
      </patternFill>
    </fill>
    <fill>
      <patternFill patternType="solid">
        <fgColor rgb="FFFFE599"/>
        <bgColor rgb="FFFFE599"/>
      </patternFill>
    </fill>
  </fills>
  <borders count="10">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medium">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s>
  <cellStyleXfs count="2">
    <xf numFmtId="0" fontId="0" fillId="0" borderId="0"/>
    <xf numFmtId="0" fontId="47" fillId="0" borderId="9"/>
  </cellStyleXfs>
  <cellXfs count="346">
    <xf numFmtId="0" fontId="0" fillId="0" borderId="0" xfId="0" applyFont="1" applyAlignment="1"/>
    <xf numFmtId="49" fontId="1" fillId="0" borderId="9" xfId="1" applyNumberFormat="1" applyFont="1" applyAlignment="1">
      <alignment horizontal="center"/>
    </xf>
    <xf numFmtId="49" fontId="1" fillId="0" borderId="9" xfId="1" applyNumberFormat="1" applyFont="1"/>
    <xf numFmtId="49" fontId="21" fillId="12" borderId="9" xfId="1" applyNumberFormat="1" applyFont="1" applyFill="1" applyAlignment="1">
      <alignment horizontal="center"/>
    </xf>
    <xf numFmtId="4" fontId="22" fillId="0" borderId="9" xfId="1" applyNumberFormat="1" applyFont="1" applyAlignment="1">
      <alignment horizontal="right"/>
    </xf>
    <xf numFmtId="49" fontId="11" fillId="0" borderId="9" xfId="1" applyNumberFormat="1" applyFont="1" applyAlignment="1">
      <alignment horizontal="left" wrapText="1"/>
    </xf>
    <xf numFmtId="0" fontId="1" fillId="0" borderId="9" xfId="1" applyFont="1"/>
    <xf numFmtId="49" fontId="15" fillId="6" borderId="9" xfId="1" applyNumberFormat="1" applyFont="1" applyFill="1"/>
    <xf numFmtId="49" fontId="11" fillId="0" borderId="6" xfId="1" applyNumberFormat="1" applyFont="1" applyBorder="1"/>
    <xf numFmtId="49" fontId="11" fillId="6" borderId="9" xfId="1" applyNumberFormat="1" applyFont="1" applyFill="1" applyAlignment="1">
      <alignment horizontal="left"/>
    </xf>
    <xf numFmtId="0" fontId="23" fillId="6" borderId="9" xfId="1" applyFont="1" applyFill="1" applyAlignment="1">
      <alignment horizontal="center"/>
    </xf>
    <xf numFmtId="49" fontId="11" fillId="6" borderId="9" xfId="1" applyNumberFormat="1" applyFont="1" applyFill="1" applyAlignment="1">
      <alignment horizontal="left" wrapText="1"/>
    </xf>
    <xf numFmtId="0" fontId="1" fillId="10" borderId="9" xfId="1" applyFont="1" applyFill="1"/>
    <xf numFmtId="0" fontId="1" fillId="6" borderId="9" xfId="1" applyFont="1" applyFill="1"/>
    <xf numFmtId="49" fontId="3" fillId="2" borderId="1" xfId="1" applyNumberFormat="1" applyFont="1" applyFill="1" applyBorder="1" applyAlignment="1">
      <alignment horizontal="center" wrapText="1"/>
    </xf>
    <xf numFmtId="49" fontId="3" fillId="2" borderId="2" xfId="1" applyNumberFormat="1" applyFont="1" applyFill="1" applyBorder="1" applyAlignment="1">
      <alignment wrapText="1"/>
    </xf>
    <xf numFmtId="49" fontId="8" fillId="2" borderId="2" xfId="1" applyNumberFormat="1" applyFont="1" applyFill="1" applyBorder="1" applyAlignment="1">
      <alignment horizontal="center" wrapText="1"/>
    </xf>
    <xf numFmtId="4" fontId="8" fillId="2" borderId="2" xfId="1" applyNumberFormat="1" applyFont="1" applyFill="1" applyBorder="1" applyAlignment="1">
      <alignment horizontal="right" wrapText="1"/>
    </xf>
    <xf numFmtId="49" fontId="9" fillId="2" borderId="2" xfId="1" applyNumberFormat="1" applyFont="1" applyFill="1" applyBorder="1" applyAlignment="1">
      <alignment horizontal="left" wrapText="1"/>
    </xf>
    <xf numFmtId="0" fontId="3" fillId="2" borderId="2" xfId="1" applyFont="1" applyFill="1" applyBorder="1" applyAlignment="1">
      <alignment horizontal="center" wrapText="1"/>
    </xf>
    <xf numFmtId="49" fontId="3" fillId="2" borderId="2" xfId="1" applyNumberFormat="1" applyFont="1" applyFill="1" applyBorder="1" applyAlignment="1">
      <alignment horizontal="center" wrapText="1"/>
    </xf>
    <xf numFmtId="0" fontId="3" fillId="3" borderId="3" xfId="1" applyFont="1" applyFill="1" applyBorder="1" applyAlignment="1">
      <alignment horizontal="center" wrapText="1"/>
    </xf>
    <xf numFmtId="49" fontId="4" fillId="2" borderId="2" xfId="1" applyNumberFormat="1" applyFont="1" applyFill="1" applyBorder="1" applyAlignment="1">
      <alignment wrapText="1"/>
    </xf>
    <xf numFmtId="2" fontId="3" fillId="2" borderId="2" xfId="1" applyNumberFormat="1" applyFont="1" applyFill="1" applyBorder="1" applyAlignment="1">
      <alignment horizontal="center" wrapText="1"/>
    </xf>
    <xf numFmtId="49" fontId="3" fillId="4" borderId="2" xfId="1" applyNumberFormat="1" applyFont="1" applyFill="1" applyBorder="1" applyAlignment="1">
      <alignment horizontal="center" wrapText="1"/>
    </xf>
    <xf numFmtId="49" fontId="3" fillId="2" borderId="2" xfId="1" applyNumberFormat="1" applyFont="1" applyFill="1" applyBorder="1" applyAlignment="1">
      <alignment horizontal="center"/>
    </xf>
    <xf numFmtId="0" fontId="3" fillId="6" borderId="4" xfId="1" applyFont="1" applyFill="1" applyBorder="1" applyAlignment="1">
      <alignment horizontal="center" wrapText="1"/>
    </xf>
    <xf numFmtId="0" fontId="3" fillId="5" borderId="2" xfId="1" applyFont="1" applyFill="1" applyBorder="1" applyAlignment="1">
      <alignment horizontal="center" wrapText="1"/>
    </xf>
    <xf numFmtId="0" fontId="3" fillId="5" borderId="9" xfId="1" applyFont="1" applyFill="1" applyAlignment="1">
      <alignment horizontal="center" wrapText="1"/>
    </xf>
    <xf numFmtId="2" fontId="3" fillId="5" borderId="1" xfId="1" applyNumberFormat="1" applyFont="1" applyFill="1" applyBorder="1" applyAlignment="1">
      <alignment wrapText="1"/>
    </xf>
    <xf numFmtId="0" fontId="3" fillId="5" borderId="1" xfId="1" applyFont="1" applyFill="1" applyBorder="1" applyAlignment="1">
      <alignment horizontal="center" wrapText="1"/>
    </xf>
    <xf numFmtId="49" fontId="3" fillId="5" borderId="1" xfId="1" applyNumberFormat="1" applyFont="1" applyFill="1" applyBorder="1" applyAlignment="1">
      <alignment wrapText="1"/>
    </xf>
    <xf numFmtId="0" fontId="3" fillId="9" borderId="1" xfId="1" applyFont="1" applyFill="1" applyBorder="1" applyAlignment="1">
      <alignment horizontal="center" wrapText="1"/>
    </xf>
    <xf numFmtId="0" fontId="3" fillId="9" borderId="1" xfId="1" applyFont="1" applyFill="1" applyBorder="1" applyAlignment="1">
      <alignment wrapText="1"/>
    </xf>
    <xf numFmtId="0" fontId="3" fillId="5" borderId="4" xfId="1" applyFont="1" applyFill="1" applyBorder="1" applyAlignment="1">
      <alignment horizontal="center" wrapText="1"/>
    </xf>
    <xf numFmtId="0" fontId="3" fillId="5" borderId="7" xfId="1" applyFont="1" applyFill="1" applyBorder="1" applyAlignment="1">
      <alignment horizontal="center" wrapText="1"/>
    </xf>
    <xf numFmtId="0" fontId="3" fillId="5" borderId="5" xfId="1" applyFont="1" applyFill="1" applyBorder="1" applyAlignment="1">
      <alignment horizontal="center" wrapText="1"/>
    </xf>
    <xf numFmtId="49" fontId="1" fillId="6" borderId="1" xfId="1" applyNumberFormat="1" applyFont="1" applyFill="1" applyBorder="1" applyAlignment="1">
      <alignment horizontal="center"/>
    </xf>
    <xf numFmtId="49" fontId="11" fillId="6" borderId="1" xfId="1" applyNumberFormat="1" applyFont="1" applyFill="1" applyBorder="1"/>
    <xf numFmtId="15" fontId="7" fillId="0" borderId="1" xfId="1" applyNumberFormat="1" applyFont="1" applyBorder="1" applyAlignment="1">
      <alignment horizontal="center"/>
    </xf>
    <xf numFmtId="4" fontId="7" fillId="0" borderId="1" xfId="1" applyNumberFormat="1" applyFont="1" applyBorder="1" applyAlignment="1">
      <alignment horizontal="right"/>
    </xf>
    <xf numFmtId="0" fontId="12" fillId="0" borderId="1" xfId="1" applyFont="1" applyBorder="1" applyAlignment="1">
      <alignment horizontal="left"/>
    </xf>
    <xf numFmtId="0" fontId="7" fillId="0" borderId="1" xfId="1" applyFont="1" applyBorder="1" applyAlignment="1">
      <alignment horizontal="left"/>
    </xf>
    <xf numFmtId="0" fontId="7" fillId="6" borderId="1" xfId="1" applyFont="1" applyFill="1" applyBorder="1" applyAlignment="1">
      <alignment horizontal="left"/>
    </xf>
    <xf numFmtId="49" fontId="1" fillId="6" borderId="1" xfId="1" applyNumberFormat="1" applyFont="1" applyFill="1" applyBorder="1"/>
    <xf numFmtId="49" fontId="1" fillId="6" borderId="2" xfId="1" applyNumberFormat="1" applyFont="1" applyFill="1" applyBorder="1"/>
    <xf numFmtId="49" fontId="1" fillId="8" borderId="1" xfId="1" applyNumberFormat="1" applyFont="1" applyFill="1" applyBorder="1" applyAlignment="1">
      <alignment wrapText="1"/>
    </xf>
    <xf numFmtId="49" fontId="1" fillId="8" borderId="1" xfId="1" applyNumberFormat="1" applyFont="1" applyFill="1" applyBorder="1"/>
    <xf numFmtId="0" fontId="1" fillId="8" borderId="1" xfId="1" applyFont="1" applyFill="1" applyBorder="1"/>
    <xf numFmtId="0" fontId="10" fillId="6" borderId="1" xfId="1" applyFont="1" applyFill="1" applyBorder="1"/>
    <xf numFmtId="0" fontId="1" fillId="6" borderId="1" xfId="1" applyFont="1" applyFill="1" applyBorder="1"/>
    <xf numFmtId="4" fontId="1" fillId="6" borderId="1" xfId="1" applyNumberFormat="1" applyFont="1" applyFill="1" applyBorder="1"/>
    <xf numFmtId="49" fontId="3" fillId="6" borderId="1" xfId="1" applyNumberFormat="1" applyFont="1" applyFill="1" applyBorder="1" applyAlignment="1">
      <alignment horizontal="center" wrapText="1"/>
    </xf>
    <xf numFmtId="49" fontId="3" fillId="6" borderId="1" xfId="1" applyNumberFormat="1" applyFont="1" applyFill="1" applyBorder="1" applyAlignment="1">
      <alignment horizontal="center"/>
    </xf>
    <xf numFmtId="49" fontId="1" fillId="5" borderId="1" xfId="1" applyNumberFormat="1" applyFont="1" applyFill="1" applyBorder="1"/>
    <xf numFmtId="0" fontId="1" fillId="0" borderId="1" xfId="1" applyFont="1" applyBorder="1"/>
    <xf numFmtId="49" fontId="1" fillId="0" borderId="1" xfId="1" applyNumberFormat="1" applyFont="1" applyBorder="1"/>
    <xf numFmtId="0" fontId="11" fillId="0" borderId="1" xfId="1" applyFont="1" applyBorder="1"/>
    <xf numFmtId="0" fontId="1" fillId="6" borderId="9" xfId="1" applyFont="1" applyFill="1" applyAlignment="1">
      <alignment horizontal="right"/>
    </xf>
    <xf numFmtId="49" fontId="11" fillId="0" borderId="1" xfId="1" applyNumberFormat="1" applyFont="1" applyBorder="1"/>
    <xf numFmtId="0" fontId="12" fillId="0" borderId="1" xfId="1" applyFont="1" applyBorder="1"/>
    <xf numFmtId="0" fontId="7" fillId="0" borderId="1" xfId="1" applyFont="1" applyBorder="1"/>
    <xf numFmtId="0" fontId="18" fillId="0" borderId="1" xfId="1" applyFont="1" applyBorder="1"/>
    <xf numFmtId="49" fontId="17" fillId="8" borderId="1" xfId="1" applyNumberFormat="1" applyFont="1" applyFill="1" applyBorder="1" applyAlignment="1">
      <alignment wrapText="1"/>
    </xf>
    <xf numFmtId="49" fontId="11" fillId="10" borderId="1" xfId="1" applyNumberFormat="1" applyFont="1" applyFill="1" applyBorder="1"/>
    <xf numFmtId="49" fontId="1" fillId="6" borderId="1" xfId="1" applyNumberFormat="1" applyFont="1" applyFill="1" applyBorder="1" applyAlignment="1">
      <alignment horizontal="left"/>
    </xf>
    <xf numFmtId="49" fontId="10" fillId="6" borderId="1" xfId="1" applyNumberFormat="1" applyFont="1" applyFill="1" applyBorder="1" applyAlignment="1">
      <alignment wrapText="1"/>
    </xf>
    <xf numFmtId="0" fontId="1" fillId="0" borderId="9" xfId="1" applyFont="1" applyAlignment="1">
      <alignment wrapText="1"/>
    </xf>
    <xf numFmtId="49" fontId="1" fillId="9" borderId="1" xfId="1" applyNumberFormat="1" applyFont="1" applyFill="1" applyBorder="1" applyAlignment="1">
      <alignment horizontal="center"/>
    </xf>
    <xf numFmtId="0" fontId="1" fillId="6" borderId="3" xfId="1" applyFont="1" applyFill="1" applyBorder="1"/>
    <xf numFmtId="49" fontId="1" fillId="6" borderId="3" xfId="1" applyNumberFormat="1" applyFont="1" applyFill="1" applyBorder="1"/>
    <xf numFmtId="49" fontId="24" fillId="6" borderId="1" xfId="1" applyNumberFormat="1" applyFont="1" applyFill="1" applyBorder="1" applyAlignment="1">
      <alignment horizontal="center" wrapText="1"/>
    </xf>
    <xf numFmtId="49" fontId="24" fillId="5" borderId="1" xfId="1" applyNumberFormat="1" applyFont="1" applyFill="1" applyBorder="1" applyAlignment="1">
      <alignment horizontal="center" wrapText="1"/>
    </xf>
    <xf numFmtId="49" fontId="11" fillId="7" borderId="1" xfId="1" applyNumberFormat="1" applyFont="1" applyFill="1" applyBorder="1"/>
    <xf numFmtId="0" fontId="1" fillId="6" borderId="2" xfId="1" applyFont="1" applyFill="1" applyBorder="1"/>
    <xf numFmtId="49" fontId="19" fillId="0" borderId="1" xfId="1" applyNumberFormat="1" applyFont="1" applyBorder="1"/>
    <xf numFmtId="0" fontId="1" fillId="0" borderId="3" xfId="1" applyFont="1" applyBorder="1"/>
    <xf numFmtId="49" fontId="1" fillId="0" borderId="3" xfId="1" applyNumberFormat="1" applyFont="1" applyBorder="1"/>
    <xf numFmtId="4" fontId="1" fillId="6" borderId="2" xfId="1" applyNumberFormat="1" applyFont="1" applyFill="1" applyBorder="1"/>
    <xf numFmtId="0" fontId="13" fillId="0" borderId="1" xfId="1" applyFont="1" applyBorder="1"/>
    <xf numFmtId="49" fontId="1" fillId="8" borderId="2" xfId="1" applyNumberFormat="1" applyFont="1" applyFill="1" applyBorder="1"/>
    <xf numFmtId="0" fontId="1" fillId="8" borderId="2" xfId="1" applyFont="1" applyFill="1" applyBorder="1"/>
    <xf numFmtId="49" fontId="1" fillId="8" borderId="2" xfId="1" applyNumberFormat="1" applyFont="1" applyFill="1" applyBorder="1" applyAlignment="1">
      <alignment wrapText="1"/>
    </xf>
    <xf numFmtId="4" fontId="1" fillId="6" borderId="2" xfId="1" applyNumberFormat="1" applyFont="1" applyFill="1" applyBorder="1" applyAlignment="1">
      <alignment horizontal="right"/>
    </xf>
    <xf numFmtId="49" fontId="1" fillId="5" borderId="2" xfId="1" applyNumberFormat="1" applyFont="1" applyFill="1" applyBorder="1"/>
    <xf numFmtId="49" fontId="1" fillId="6" borderId="6" xfId="1" applyNumberFormat="1" applyFont="1" applyFill="1" applyBorder="1" applyAlignment="1">
      <alignment horizontal="center"/>
    </xf>
    <xf numFmtId="49" fontId="1" fillId="8" borderId="3" xfId="1" applyNumberFormat="1" applyFont="1" applyFill="1" applyBorder="1"/>
    <xf numFmtId="0" fontId="1" fillId="8" borderId="3" xfId="1" applyFont="1" applyFill="1" applyBorder="1"/>
    <xf numFmtId="0" fontId="10" fillId="6" borderId="3" xfId="1" applyFont="1" applyFill="1" applyBorder="1"/>
    <xf numFmtId="49" fontId="1" fillId="8" borderId="3" xfId="1" applyNumberFormat="1" applyFont="1" applyFill="1" applyBorder="1" applyAlignment="1">
      <alignment wrapText="1"/>
    </xf>
    <xf numFmtId="4" fontId="1" fillId="6" borderId="3" xfId="1" applyNumberFormat="1" applyFont="1" applyFill="1" applyBorder="1"/>
    <xf numFmtId="4" fontId="1" fillId="6" borderId="3" xfId="1" applyNumberFormat="1" applyFont="1" applyFill="1" applyBorder="1" applyAlignment="1">
      <alignment horizontal="right"/>
    </xf>
    <xf numFmtId="49" fontId="1" fillId="5" borderId="3" xfId="1" applyNumberFormat="1" applyFont="1" applyFill="1" applyBorder="1"/>
    <xf numFmtId="49" fontId="1" fillId="9" borderId="3" xfId="1" applyNumberFormat="1" applyFont="1" applyFill="1" applyBorder="1"/>
    <xf numFmtId="0" fontId="1" fillId="9" borderId="1" xfId="1" applyFont="1" applyFill="1" applyBorder="1"/>
    <xf numFmtId="0" fontId="25" fillId="0" borderId="1" xfId="1" applyFont="1" applyBorder="1" applyAlignment="1">
      <alignment horizontal="left"/>
    </xf>
    <xf numFmtId="0" fontId="1" fillId="8" borderId="3" xfId="1" applyFont="1" applyFill="1" applyBorder="1" applyAlignment="1">
      <alignment wrapText="1"/>
    </xf>
    <xf numFmtId="49" fontId="1" fillId="6" borderId="3" xfId="1" applyNumberFormat="1" applyFont="1" applyFill="1" applyBorder="1" applyAlignment="1">
      <alignment wrapText="1"/>
    </xf>
    <xf numFmtId="49" fontId="1" fillId="9" borderId="2" xfId="1" applyNumberFormat="1" applyFont="1" applyFill="1" applyBorder="1"/>
    <xf numFmtId="0" fontId="10" fillId="6" borderId="2" xfId="1" applyFont="1" applyFill="1" applyBorder="1"/>
    <xf numFmtId="0" fontId="1" fillId="9" borderId="9" xfId="1" applyFont="1" applyFill="1"/>
    <xf numFmtId="0" fontId="7" fillId="6" borderId="1" xfId="1" applyFont="1" applyFill="1" applyBorder="1"/>
    <xf numFmtId="4" fontId="1" fillId="6" borderId="1" xfId="1" applyNumberFormat="1" applyFont="1" applyFill="1" applyBorder="1" applyAlignment="1">
      <alignment horizontal="right"/>
    </xf>
    <xf numFmtId="49" fontId="17" fillId="8" borderId="3" xfId="1" applyNumberFormat="1" applyFont="1" applyFill="1" applyBorder="1" applyAlignment="1">
      <alignment wrapText="1"/>
    </xf>
    <xf numFmtId="49" fontId="18" fillId="6" borderId="1" xfId="1" applyNumberFormat="1" applyFont="1" applyFill="1" applyBorder="1"/>
    <xf numFmtId="49" fontId="11" fillId="8" borderId="1" xfId="1" applyNumberFormat="1" applyFont="1" applyFill="1" applyBorder="1" applyAlignment="1">
      <alignment wrapText="1"/>
    </xf>
    <xf numFmtId="49" fontId="17" fillId="6" borderId="3" xfId="1" applyNumberFormat="1" applyFont="1" applyFill="1" applyBorder="1" applyAlignment="1">
      <alignment wrapText="1"/>
    </xf>
    <xf numFmtId="49" fontId="16" fillId="6" borderId="2" xfId="1" applyNumberFormat="1" applyFont="1" applyFill="1" applyBorder="1"/>
    <xf numFmtId="164" fontId="1" fillId="0" borderId="1" xfId="1" applyNumberFormat="1" applyFont="1" applyBorder="1" applyAlignment="1">
      <alignment horizontal="left"/>
    </xf>
    <xf numFmtId="0" fontId="1" fillId="0" borderId="1" xfId="1" applyFont="1" applyBorder="1" applyAlignment="1">
      <alignment horizontal="left"/>
    </xf>
    <xf numFmtId="10" fontId="1" fillId="8" borderId="3" xfId="1" applyNumberFormat="1" applyFont="1" applyFill="1" applyBorder="1"/>
    <xf numFmtId="49" fontId="18" fillId="7" borderId="9" xfId="1" applyNumberFormat="1" applyFont="1" applyFill="1"/>
    <xf numFmtId="49" fontId="10" fillId="6" borderId="3" xfId="1" applyNumberFormat="1" applyFont="1" applyFill="1" applyBorder="1" applyAlignment="1">
      <alignment wrapText="1"/>
    </xf>
    <xf numFmtId="49" fontId="26" fillId="13" borderId="9" xfId="1" applyNumberFormat="1" applyFont="1" applyFill="1" applyAlignment="1">
      <alignment horizontal="left" wrapText="1"/>
    </xf>
    <xf numFmtId="0" fontId="1" fillId="12" borderId="3" xfId="1" applyFont="1" applyFill="1" applyBorder="1"/>
    <xf numFmtId="49" fontId="1" fillId="12" borderId="3" xfId="1" applyNumberFormat="1" applyFont="1" applyFill="1" applyBorder="1"/>
    <xf numFmtId="0" fontId="1" fillId="14" borderId="3" xfId="1" applyFont="1" applyFill="1" applyBorder="1"/>
    <xf numFmtId="49" fontId="1" fillId="14" borderId="3" xfId="1" applyNumberFormat="1" applyFont="1" applyFill="1" applyBorder="1"/>
    <xf numFmtId="49" fontId="19" fillId="6" borderId="3" xfId="1" applyNumberFormat="1" applyFont="1" applyFill="1" applyBorder="1"/>
    <xf numFmtId="0" fontId="1" fillId="6" borderId="6" xfId="1" applyFont="1" applyFill="1" applyBorder="1"/>
    <xf numFmtId="49" fontId="11" fillId="12" borderId="1" xfId="1" applyNumberFormat="1" applyFont="1" applyFill="1" applyBorder="1"/>
    <xf numFmtId="49" fontId="1" fillId="5" borderId="3" xfId="1" applyNumberFormat="1" applyFont="1" applyFill="1" applyBorder="1" applyAlignment="1">
      <alignment wrapText="1"/>
    </xf>
    <xf numFmtId="49" fontId="1" fillId="7" borderId="3" xfId="1" applyNumberFormat="1" applyFont="1" applyFill="1" applyBorder="1"/>
    <xf numFmtId="0" fontId="10" fillId="0" borderId="9" xfId="1" applyFont="1"/>
    <xf numFmtId="49" fontId="7" fillId="6" borderId="1" xfId="1" applyNumberFormat="1" applyFont="1" applyFill="1" applyBorder="1"/>
    <xf numFmtId="49" fontId="1" fillId="0" borderId="1" xfId="1" applyNumberFormat="1" applyFont="1" applyBorder="1" applyAlignment="1">
      <alignment wrapText="1"/>
    </xf>
    <xf numFmtId="0" fontId="10" fillId="0" borderId="1" xfId="1" applyFont="1" applyBorder="1"/>
    <xf numFmtId="49" fontId="11" fillId="6" borderId="3" xfId="1" applyNumberFormat="1" applyFont="1" applyFill="1" applyBorder="1"/>
    <xf numFmtId="49" fontId="1" fillId="0" borderId="2" xfId="1" applyNumberFormat="1" applyFont="1" applyBorder="1"/>
    <xf numFmtId="0" fontId="6" fillId="12" borderId="1" xfId="1" applyFont="1" applyFill="1" applyBorder="1"/>
    <xf numFmtId="0" fontId="1" fillId="11" borderId="9" xfId="1" applyFont="1" applyFill="1"/>
    <xf numFmtId="49" fontId="16" fillId="6" borderId="3" xfId="1" applyNumberFormat="1" applyFont="1" applyFill="1" applyBorder="1"/>
    <xf numFmtId="49" fontId="27" fillId="5" borderId="9" xfId="1" applyNumberFormat="1" applyFont="1" applyFill="1"/>
    <xf numFmtId="0" fontId="6" fillId="0" borderId="1" xfId="1" applyFont="1" applyBorder="1"/>
    <xf numFmtId="49" fontId="1" fillId="10" borderId="1" xfId="1" applyNumberFormat="1" applyFont="1" applyFill="1" applyBorder="1"/>
    <xf numFmtId="49" fontId="19" fillId="6" borderId="1" xfId="1" applyNumberFormat="1" applyFont="1" applyFill="1" applyBorder="1"/>
    <xf numFmtId="49" fontId="28" fillId="6" borderId="1" xfId="1" applyNumberFormat="1" applyFont="1" applyFill="1" applyBorder="1" applyAlignment="1">
      <alignment horizontal="center"/>
    </xf>
    <xf numFmtId="49" fontId="1" fillId="7" borderId="1" xfId="1" applyNumberFormat="1" applyFont="1" applyFill="1" applyBorder="1"/>
    <xf numFmtId="49" fontId="10" fillId="8" borderId="3" xfId="1" applyNumberFormat="1" applyFont="1" applyFill="1" applyBorder="1"/>
    <xf numFmtId="49" fontId="1" fillId="6" borderId="3" xfId="1" applyNumberFormat="1" applyFont="1" applyFill="1" applyBorder="1" applyAlignment="1">
      <alignment horizontal="center"/>
    </xf>
    <xf numFmtId="49" fontId="1" fillId="10" borderId="6" xfId="1" applyNumberFormat="1" applyFont="1" applyFill="1" applyBorder="1" applyAlignment="1">
      <alignment horizontal="center"/>
    </xf>
    <xf numFmtId="0" fontId="6" fillId="10" borderId="1" xfId="1" applyFont="1" applyFill="1" applyBorder="1"/>
    <xf numFmtId="4" fontId="7" fillId="10" borderId="1" xfId="1" applyNumberFormat="1" applyFont="1" applyFill="1" applyBorder="1" applyAlignment="1">
      <alignment horizontal="right"/>
    </xf>
    <xf numFmtId="0" fontId="7" fillId="10" borderId="1" xfId="1" applyFont="1" applyFill="1" applyBorder="1" applyAlignment="1">
      <alignment horizontal="left"/>
    </xf>
    <xf numFmtId="0" fontId="1" fillId="10" borderId="3" xfId="1" applyFont="1" applyFill="1" applyBorder="1"/>
    <xf numFmtId="49" fontId="1" fillId="10" borderId="3" xfId="1" applyNumberFormat="1" applyFont="1" applyFill="1" applyBorder="1"/>
    <xf numFmtId="49" fontId="1" fillId="10" borderId="3" xfId="1" applyNumberFormat="1" applyFont="1" applyFill="1" applyBorder="1" applyAlignment="1">
      <alignment wrapText="1"/>
    </xf>
    <xf numFmtId="4" fontId="1" fillId="10" borderId="3" xfId="1" applyNumberFormat="1" applyFont="1" applyFill="1" applyBorder="1"/>
    <xf numFmtId="4" fontId="1" fillId="10" borderId="3" xfId="1" applyNumberFormat="1" applyFont="1" applyFill="1" applyBorder="1" applyAlignment="1">
      <alignment horizontal="right"/>
    </xf>
    <xf numFmtId="0" fontId="7" fillId="6" borderId="9" xfId="1" applyFont="1" applyFill="1"/>
    <xf numFmtId="49" fontId="6" fillId="6" borderId="1" xfId="1" applyNumberFormat="1" applyFont="1" applyFill="1" applyBorder="1" applyAlignment="1">
      <alignment horizontal="center"/>
    </xf>
    <xf numFmtId="0" fontId="10" fillId="8" borderId="1" xfId="1" applyFont="1" applyFill="1" applyBorder="1"/>
    <xf numFmtId="4" fontId="1" fillId="6" borderId="1" xfId="1" applyNumberFormat="1" applyFont="1" applyFill="1" applyBorder="1" applyAlignment="1">
      <alignment horizontal="center" wrapText="1"/>
    </xf>
    <xf numFmtId="9" fontId="1" fillId="6" borderId="1" xfId="1" applyNumberFormat="1" applyFont="1" applyFill="1" applyBorder="1"/>
    <xf numFmtId="49" fontId="1" fillId="6" borderId="1" xfId="1" applyNumberFormat="1" applyFont="1" applyFill="1" applyBorder="1" applyAlignment="1">
      <alignment wrapText="1"/>
    </xf>
    <xf numFmtId="49" fontId="19" fillId="0" borderId="3" xfId="1" applyNumberFormat="1" applyFont="1" applyBorder="1"/>
    <xf numFmtId="49" fontId="1" fillId="15" borderId="3" xfId="1" applyNumberFormat="1" applyFont="1" applyFill="1" applyBorder="1"/>
    <xf numFmtId="4" fontId="6" fillId="6" borderId="1" xfId="1" applyNumberFormat="1" applyFont="1" applyFill="1" applyBorder="1" applyAlignment="1">
      <alignment horizontal="right"/>
    </xf>
    <xf numFmtId="4" fontId="1" fillId="6" borderId="3" xfId="1" applyNumberFormat="1" applyFont="1" applyFill="1" applyBorder="1" applyAlignment="1">
      <alignment vertical="top"/>
    </xf>
    <xf numFmtId="0" fontId="1" fillId="6" borderId="3" xfId="1" applyFont="1" applyFill="1" applyBorder="1" applyAlignment="1">
      <alignment vertical="top"/>
    </xf>
    <xf numFmtId="49" fontId="1" fillId="6" borderId="3" xfId="1" applyNumberFormat="1" applyFont="1" applyFill="1" applyBorder="1" applyAlignment="1">
      <alignment horizontal="left"/>
    </xf>
    <xf numFmtId="49" fontId="11" fillId="0" borderId="3" xfId="1" applyNumberFormat="1" applyFont="1" applyBorder="1"/>
    <xf numFmtId="49" fontId="1" fillId="8" borderId="9" xfId="1" applyNumberFormat="1" applyFont="1" applyFill="1" applyAlignment="1">
      <alignment wrapText="1"/>
    </xf>
    <xf numFmtId="49" fontId="14" fillId="6" borderId="3" xfId="1" applyNumberFormat="1" applyFont="1" applyFill="1" applyBorder="1" applyAlignment="1">
      <alignment horizontal="center"/>
    </xf>
    <xf numFmtId="49" fontId="3" fillId="6" borderId="9" xfId="1" applyNumberFormat="1" applyFont="1" applyFill="1" applyAlignment="1">
      <alignment horizontal="center"/>
    </xf>
    <xf numFmtId="4" fontId="1" fillId="6" borderId="1" xfId="1" applyNumberFormat="1" applyFont="1" applyFill="1" applyBorder="1" applyAlignment="1">
      <alignment horizontal="left" wrapText="1"/>
    </xf>
    <xf numFmtId="49" fontId="14" fillId="6" borderId="3" xfId="1" applyNumberFormat="1" applyFont="1" applyFill="1" applyBorder="1"/>
    <xf numFmtId="0" fontId="1" fillId="5" borderId="9" xfId="1" applyFont="1" applyFill="1"/>
    <xf numFmtId="49" fontId="1" fillId="16" borderId="3" xfId="1" applyNumberFormat="1" applyFont="1" applyFill="1" applyBorder="1"/>
    <xf numFmtId="49" fontId="1" fillId="8" borderId="9" xfId="1" applyNumberFormat="1" applyFont="1" applyFill="1"/>
    <xf numFmtId="49" fontId="1" fillId="6" borderId="9" xfId="1" applyNumberFormat="1" applyFont="1" applyFill="1"/>
    <xf numFmtId="0" fontId="1" fillId="5" borderId="3" xfId="1" applyFont="1" applyFill="1" applyBorder="1"/>
    <xf numFmtId="49" fontId="11" fillId="5" borderId="9" xfId="1" applyNumberFormat="1" applyFont="1" applyFill="1" applyAlignment="1">
      <alignment horizontal="left"/>
    </xf>
    <xf numFmtId="49" fontId="1" fillId="2" borderId="3" xfId="1" applyNumberFormat="1" applyFont="1" applyFill="1" applyBorder="1"/>
    <xf numFmtId="49" fontId="2" fillId="6" borderId="1" xfId="1" applyNumberFormat="1" applyFont="1" applyFill="1" applyBorder="1" applyAlignment="1">
      <alignment horizontal="center"/>
    </xf>
    <xf numFmtId="4" fontId="1" fillId="8" borderId="1" xfId="1" applyNumberFormat="1" applyFont="1" applyFill="1" applyBorder="1"/>
    <xf numFmtId="49" fontId="6" fillId="6" borderId="3" xfId="1" applyNumberFormat="1" applyFont="1" applyFill="1" applyBorder="1" applyAlignment="1">
      <alignment horizontal="center"/>
    </xf>
    <xf numFmtId="4" fontId="7" fillId="0" borderId="1" xfId="1" applyNumberFormat="1" applyFont="1" applyBorder="1"/>
    <xf numFmtId="0" fontId="7" fillId="0" borderId="8" xfId="1" applyFont="1" applyBorder="1" applyAlignment="1">
      <alignment horizontal="left"/>
    </xf>
    <xf numFmtId="49" fontId="7" fillId="9" borderId="9" xfId="1" applyNumberFormat="1" applyFont="1" applyFill="1" applyAlignment="1">
      <alignment horizontal="left"/>
    </xf>
    <xf numFmtId="49" fontId="1" fillId="17" borderId="3" xfId="1" applyNumberFormat="1" applyFont="1" applyFill="1" applyBorder="1"/>
    <xf numFmtId="49" fontId="29" fillId="6" borderId="3" xfId="1" applyNumberFormat="1" applyFont="1" applyFill="1" applyBorder="1" applyAlignment="1">
      <alignment wrapText="1"/>
    </xf>
    <xf numFmtId="49" fontId="1" fillId="18" borderId="3" xfId="1" applyNumberFormat="1" applyFont="1" applyFill="1" applyBorder="1"/>
    <xf numFmtId="49" fontId="1" fillId="4" borderId="3" xfId="1" applyNumberFormat="1" applyFont="1" applyFill="1" applyBorder="1"/>
    <xf numFmtId="3" fontId="1" fillId="6" borderId="3" xfId="1" applyNumberFormat="1" applyFont="1" applyFill="1" applyBorder="1"/>
    <xf numFmtId="49" fontId="1" fillId="19" borderId="3" xfId="1" applyNumberFormat="1" applyFont="1" applyFill="1" applyBorder="1"/>
    <xf numFmtId="49" fontId="19" fillId="7" borderId="3" xfId="1" applyNumberFormat="1" applyFont="1" applyFill="1" applyBorder="1"/>
    <xf numFmtId="49" fontId="17" fillId="5" borderId="3" xfId="1" applyNumberFormat="1" applyFont="1" applyFill="1" applyBorder="1"/>
    <xf numFmtId="0" fontId="30" fillId="0" borderId="1" xfId="1" applyFont="1" applyBorder="1" applyAlignment="1">
      <alignment horizontal="left"/>
    </xf>
    <xf numFmtId="49" fontId="20" fillId="6" borderId="9" xfId="1" applyNumberFormat="1" applyFont="1" applyFill="1" applyAlignment="1">
      <alignment horizontal="left"/>
    </xf>
    <xf numFmtId="49" fontId="11" fillId="8" borderId="1" xfId="1" applyNumberFormat="1" applyFont="1" applyFill="1" applyBorder="1"/>
    <xf numFmtId="49" fontId="1" fillId="20" borderId="1" xfId="1" applyNumberFormat="1" applyFont="1" applyFill="1" applyBorder="1"/>
    <xf numFmtId="49" fontId="1" fillId="6" borderId="1" xfId="1" applyNumberFormat="1" applyFont="1" applyFill="1" applyBorder="1" applyAlignment="1">
      <alignment horizontal="center" wrapText="1"/>
    </xf>
    <xf numFmtId="4" fontId="1" fillId="6" borderId="1" xfId="1" applyNumberFormat="1" applyFont="1" applyFill="1" applyBorder="1" applyAlignment="1">
      <alignment horizontal="center"/>
    </xf>
    <xf numFmtId="49" fontId="24" fillId="6" borderId="1" xfId="1" applyNumberFormat="1" applyFont="1" applyFill="1" applyBorder="1"/>
    <xf numFmtId="49" fontId="31" fillId="6" borderId="1" xfId="1" applyNumberFormat="1" applyFont="1" applyFill="1" applyBorder="1" applyAlignment="1">
      <alignment wrapText="1"/>
    </xf>
    <xf numFmtId="164" fontId="1" fillId="0" borderId="2" xfId="1" applyNumberFormat="1" applyFont="1" applyBorder="1" applyAlignment="1">
      <alignment horizontal="left"/>
    </xf>
    <xf numFmtId="49" fontId="1" fillId="21" borderId="3" xfId="1" applyNumberFormat="1" applyFont="1" applyFill="1" applyBorder="1"/>
    <xf numFmtId="0" fontId="1" fillId="12" borderId="1" xfId="1" applyFont="1" applyFill="1" applyBorder="1"/>
    <xf numFmtId="49" fontId="1" fillId="12" borderId="1" xfId="1" applyNumberFormat="1" applyFont="1" applyFill="1" applyBorder="1"/>
    <xf numFmtId="10" fontId="1" fillId="0" borderId="3" xfId="1" applyNumberFormat="1" applyFont="1" applyBorder="1"/>
    <xf numFmtId="49" fontId="18" fillId="6" borderId="9" xfId="1" applyNumberFormat="1" applyFont="1" applyFill="1"/>
    <xf numFmtId="0" fontId="11" fillId="14" borderId="1" xfId="1" applyFont="1" applyFill="1" applyBorder="1"/>
    <xf numFmtId="49" fontId="1" fillId="14" borderId="1" xfId="1" applyNumberFormat="1" applyFont="1" applyFill="1" applyBorder="1"/>
    <xf numFmtId="49" fontId="32" fillId="6" borderId="1" xfId="1" applyNumberFormat="1" applyFont="1" applyFill="1" applyBorder="1" applyAlignment="1">
      <alignment horizontal="center" wrapText="1"/>
    </xf>
    <xf numFmtId="49" fontId="1" fillId="6" borderId="2" xfId="1" applyNumberFormat="1" applyFont="1" applyFill="1" applyBorder="1" applyAlignment="1">
      <alignment horizontal="center"/>
    </xf>
    <xf numFmtId="49" fontId="1" fillId="22" borderId="1" xfId="1" applyNumberFormat="1" applyFont="1" applyFill="1" applyBorder="1"/>
    <xf numFmtId="3" fontId="1" fillId="6" borderId="1" xfId="1" applyNumberFormat="1" applyFont="1" applyFill="1" applyBorder="1"/>
    <xf numFmtId="49" fontId="3" fillId="6" borderId="1" xfId="1" applyNumberFormat="1" applyFont="1" applyFill="1" applyBorder="1"/>
    <xf numFmtId="49" fontId="33" fillId="12" borderId="3" xfId="1" applyNumberFormat="1" applyFont="1" applyFill="1" applyBorder="1"/>
    <xf numFmtId="49" fontId="33" fillId="6" borderId="3" xfId="1" applyNumberFormat="1" applyFont="1" applyFill="1" applyBorder="1"/>
    <xf numFmtId="49" fontId="33" fillId="0" borderId="3" xfId="1" applyNumberFormat="1" applyFont="1" applyBorder="1"/>
    <xf numFmtId="49" fontId="1" fillId="9" borderId="2" xfId="1" applyNumberFormat="1" applyFont="1" applyFill="1" applyBorder="1" applyAlignment="1">
      <alignment horizontal="center"/>
    </xf>
    <xf numFmtId="49" fontId="1" fillId="2" borderId="1" xfId="1" applyNumberFormat="1" applyFont="1" applyFill="1" applyBorder="1"/>
    <xf numFmtId="0" fontId="10" fillId="6" borderId="1" xfId="1" applyFont="1" applyFill="1" applyBorder="1" applyAlignment="1">
      <alignment wrapText="1"/>
    </xf>
    <xf numFmtId="4" fontId="10" fillId="6" borderId="1" xfId="1" applyNumberFormat="1" applyFont="1" applyFill="1" applyBorder="1" applyAlignment="1">
      <alignment wrapText="1"/>
    </xf>
    <xf numFmtId="49" fontId="11" fillId="19" borderId="1" xfId="1" applyNumberFormat="1" applyFont="1" applyFill="1" applyBorder="1"/>
    <xf numFmtId="49" fontId="33" fillId="10" borderId="3" xfId="1" applyNumberFormat="1" applyFont="1" applyFill="1" applyBorder="1"/>
    <xf numFmtId="49" fontId="33" fillId="19" borderId="3" xfId="1" applyNumberFormat="1" applyFont="1" applyFill="1" applyBorder="1"/>
    <xf numFmtId="49" fontId="3" fillId="5" borderId="1" xfId="1" applyNumberFormat="1" applyFont="1" applyFill="1" applyBorder="1" applyAlignment="1">
      <alignment horizontal="center" wrapText="1"/>
    </xf>
    <xf numFmtId="49" fontId="11" fillId="12" borderId="3" xfId="1" applyNumberFormat="1" applyFont="1" applyFill="1" applyBorder="1"/>
    <xf numFmtId="49" fontId="1" fillId="5" borderId="1" xfId="1" applyNumberFormat="1" applyFont="1" applyFill="1" applyBorder="1" applyAlignment="1">
      <alignment wrapText="1"/>
    </xf>
    <xf numFmtId="4" fontId="6" fillId="6" borderId="9" xfId="1" applyNumberFormat="1" applyFont="1" applyFill="1" applyAlignment="1">
      <alignment wrapText="1"/>
    </xf>
    <xf numFmtId="0" fontId="1" fillId="6" borderId="1" xfId="1" applyFont="1" applyFill="1" applyBorder="1" applyAlignment="1">
      <alignment wrapText="1"/>
    </xf>
    <xf numFmtId="49" fontId="30" fillId="6" borderId="9" xfId="1" applyNumberFormat="1" applyFont="1" applyFill="1" applyAlignment="1">
      <alignment horizontal="center"/>
    </xf>
    <xf numFmtId="49" fontId="6" fillId="8" borderId="1" xfId="1" applyNumberFormat="1" applyFont="1" applyFill="1" applyBorder="1" applyAlignment="1">
      <alignment wrapText="1"/>
    </xf>
    <xf numFmtId="0" fontId="1" fillId="8" borderId="1" xfId="1" applyFont="1" applyFill="1" applyBorder="1" applyAlignment="1">
      <alignment wrapText="1"/>
    </xf>
    <xf numFmtId="4" fontId="1" fillId="0" borderId="1" xfId="1" applyNumberFormat="1" applyFont="1" applyBorder="1"/>
    <xf numFmtId="49" fontId="33" fillId="0" borderId="6" xfId="1" applyNumberFormat="1" applyFont="1" applyBorder="1"/>
    <xf numFmtId="49" fontId="1" fillId="0" borderId="9" xfId="1" applyNumberFormat="1" applyFont="1" applyAlignment="1">
      <alignment horizontal="center" wrapText="1"/>
    </xf>
    <xf numFmtId="4" fontId="1" fillId="0" borderId="9" xfId="1" applyNumberFormat="1" applyFont="1" applyAlignment="1">
      <alignment horizontal="right"/>
    </xf>
    <xf numFmtId="49" fontId="11" fillId="0" borderId="9" xfId="1" applyNumberFormat="1" applyFont="1" applyAlignment="1">
      <alignment wrapText="1"/>
    </xf>
    <xf numFmtId="49" fontId="3" fillId="5" borderId="2" xfId="1" applyNumberFormat="1" applyFont="1" applyFill="1" applyBorder="1" applyAlignment="1">
      <alignment wrapText="1"/>
    </xf>
    <xf numFmtId="4" fontId="3" fillId="2" borderId="1" xfId="1" applyNumberFormat="1" applyFont="1" applyFill="1" applyBorder="1" applyAlignment="1">
      <alignment horizontal="center" wrapText="1"/>
    </xf>
    <xf numFmtId="49" fontId="9" fillId="2" borderId="2" xfId="1" applyNumberFormat="1" applyFont="1" applyFill="1" applyBorder="1" applyAlignment="1">
      <alignment horizontal="center" wrapText="1"/>
    </xf>
    <xf numFmtId="49" fontId="5" fillId="2" borderId="2" xfId="1" applyNumberFormat="1" applyFont="1" applyFill="1" applyBorder="1" applyAlignment="1">
      <alignment horizontal="center" wrapText="1"/>
    </xf>
    <xf numFmtId="0" fontId="3" fillId="2" borderId="4" xfId="1" applyFont="1" applyFill="1" applyBorder="1" applyAlignment="1">
      <alignment horizontal="center" wrapText="1"/>
    </xf>
    <xf numFmtId="49" fontId="11" fillId="6" borderId="1" xfId="1" applyNumberFormat="1" applyFont="1" applyFill="1" applyBorder="1" applyAlignment="1">
      <alignment horizontal="center"/>
    </xf>
    <xf numFmtId="49" fontId="34" fillId="6" borderId="1" xfId="1" applyNumberFormat="1" applyFont="1" applyFill="1" applyBorder="1" applyAlignment="1">
      <alignment horizontal="left"/>
    </xf>
    <xf numFmtId="49" fontId="7" fillId="0" borderId="1" xfId="1" applyNumberFormat="1" applyFont="1" applyBorder="1" applyAlignment="1">
      <alignment horizontal="left"/>
    </xf>
    <xf numFmtId="49" fontId="6" fillId="6" borderId="1" xfId="1" applyNumberFormat="1" applyFont="1" applyFill="1" applyBorder="1"/>
    <xf numFmtId="49" fontId="6" fillId="6" borderId="1" xfId="1" applyNumberFormat="1" applyFont="1" applyFill="1" applyBorder="1" applyAlignment="1">
      <alignment wrapText="1"/>
    </xf>
    <xf numFmtId="49" fontId="11" fillId="6" borderId="1" xfId="1" applyNumberFormat="1" applyFont="1" applyFill="1" applyBorder="1" applyAlignment="1">
      <alignment horizontal="left"/>
    </xf>
    <xf numFmtId="49" fontId="7" fillId="0" borderId="1" xfId="1" applyNumberFormat="1" applyFont="1" applyBorder="1"/>
    <xf numFmtId="0" fontId="18" fillId="12" borderId="1" xfId="1" applyFont="1" applyFill="1" applyBorder="1"/>
    <xf numFmtId="0" fontId="18" fillId="23" borderId="1" xfId="1" applyFont="1" applyFill="1" applyBorder="1"/>
    <xf numFmtId="0" fontId="1" fillId="23" borderId="1" xfId="1" applyFont="1" applyFill="1" applyBorder="1"/>
    <xf numFmtId="49" fontId="34" fillId="10" borderId="1" xfId="1" applyNumberFormat="1" applyFont="1" applyFill="1" applyBorder="1" applyAlignment="1">
      <alignment horizontal="left"/>
    </xf>
    <xf numFmtId="49" fontId="11" fillId="0" borderId="1" xfId="1" applyNumberFormat="1" applyFont="1" applyBorder="1" applyAlignment="1">
      <alignment horizontal="left"/>
    </xf>
    <xf numFmtId="0" fontId="12" fillId="0" borderId="9" xfId="1" applyFont="1" applyAlignment="1">
      <alignment horizontal="left"/>
    </xf>
    <xf numFmtId="49" fontId="7" fillId="0" borderId="9" xfId="1" applyNumberFormat="1" applyFont="1" applyAlignment="1">
      <alignment horizontal="left"/>
    </xf>
    <xf numFmtId="0" fontId="12" fillId="0" borderId="9" xfId="1" applyFont="1"/>
    <xf numFmtId="49" fontId="7" fillId="0" borderId="9" xfId="1" applyNumberFormat="1" applyFont="1"/>
    <xf numFmtId="0" fontId="7" fillId="0" borderId="9" xfId="1" applyFont="1" applyAlignment="1">
      <alignment horizontal="left"/>
    </xf>
    <xf numFmtId="49" fontId="1" fillId="10" borderId="1" xfId="1" applyNumberFormat="1" applyFont="1" applyFill="1" applyBorder="1" applyAlignment="1">
      <alignment wrapText="1"/>
    </xf>
    <xf numFmtId="0" fontId="1" fillId="0" borderId="9" xfId="1" applyFont="1" applyAlignment="1">
      <alignment horizontal="right"/>
    </xf>
    <xf numFmtId="4" fontId="1" fillId="0" borderId="9" xfId="1" applyNumberFormat="1" applyFont="1"/>
    <xf numFmtId="0" fontId="1" fillId="0" borderId="9" xfId="1" applyFont="1" applyAlignment="1">
      <alignment horizontal="center"/>
    </xf>
    <xf numFmtId="0" fontId="11" fillId="6" borderId="9" xfId="1" applyFont="1" applyFill="1" applyAlignment="1">
      <alignment horizontal="left"/>
    </xf>
    <xf numFmtId="2" fontId="1" fillId="0" borderId="9" xfId="1" applyNumberFormat="1" applyFont="1" applyAlignment="1">
      <alignment horizontal="left"/>
    </xf>
    <xf numFmtId="0" fontId="1" fillId="0" borderId="9" xfId="1" applyFont="1" applyAlignment="1">
      <alignment horizontal="left"/>
    </xf>
    <xf numFmtId="49" fontId="1" fillId="6" borderId="2" xfId="1" applyNumberFormat="1" applyFont="1" applyFill="1" applyBorder="1" applyAlignment="1">
      <alignment horizontal="left"/>
    </xf>
    <xf numFmtId="4" fontId="6" fillId="6" borderId="9" xfId="1" applyNumberFormat="1" applyFont="1" applyFill="1" applyAlignment="1">
      <alignment horizontal="center"/>
    </xf>
    <xf numFmtId="0" fontId="15" fillId="6" borderId="9" xfId="1" applyFont="1" applyFill="1"/>
    <xf numFmtId="0" fontId="35" fillId="6" borderId="9" xfId="1" applyFont="1" applyFill="1"/>
    <xf numFmtId="0" fontId="7" fillId="6" borderId="1" xfId="1" applyFont="1" applyFill="1" applyBorder="1" applyAlignment="1">
      <alignment wrapText="1"/>
    </xf>
    <xf numFmtId="0" fontId="1" fillId="24" borderId="9" xfId="1" applyFont="1" applyFill="1"/>
    <xf numFmtId="0" fontId="3" fillId="2" borderId="1" xfId="1" applyFont="1" applyFill="1" applyBorder="1" applyAlignment="1">
      <alignment horizontal="center" wrapText="1"/>
    </xf>
    <xf numFmtId="4" fontId="3" fillId="2" borderId="2" xfId="1" applyNumberFormat="1" applyFont="1" applyFill="1" applyBorder="1" applyAlignment="1">
      <alignment horizontal="right" wrapText="1"/>
    </xf>
    <xf numFmtId="0" fontId="8" fillId="2" borderId="2" xfId="1" applyFont="1" applyFill="1" applyBorder="1"/>
    <xf numFmtId="49" fontId="8" fillId="2" borderId="2" xfId="1" applyNumberFormat="1" applyFont="1" applyFill="1" applyBorder="1" applyAlignment="1">
      <alignment wrapText="1"/>
    </xf>
    <xf numFmtId="49" fontId="8" fillId="4" borderId="2" xfId="1" applyNumberFormat="1" applyFont="1" applyFill="1" applyBorder="1" applyAlignment="1">
      <alignment horizontal="center" wrapText="1"/>
    </xf>
    <xf numFmtId="0" fontId="4" fillId="2" borderId="2" xfId="1" applyFont="1" applyFill="1" applyBorder="1" applyAlignment="1">
      <alignment wrapText="1"/>
    </xf>
    <xf numFmtId="4" fontId="3" fillId="2" borderId="2" xfId="1" applyNumberFormat="1" applyFont="1" applyFill="1" applyBorder="1" applyAlignment="1">
      <alignment horizontal="center" wrapText="1"/>
    </xf>
    <xf numFmtId="4" fontId="1" fillId="7" borderId="1" xfId="1" applyNumberFormat="1" applyFont="1" applyFill="1" applyBorder="1" applyAlignment="1">
      <alignment horizontal="right"/>
    </xf>
    <xf numFmtId="4" fontId="6" fillId="6" borderId="1" xfId="1" applyNumberFormat="1" applyFont="1" applyFill="1" applyBorder="1"/>
    <xf numFmtId="0" fontId="3" fillId="6" borderId="1" xfId="1" applyFont="1" applyFill="1" applyBorder="1" applyAlignment="1">
      <alignment horizontal="center" wrapText="1"/>
    </xf>
    <xf numFmtId="0" fontId="36" fillId="6" borderId="1" xfId="1" applyFont="1" applyFill="1" applyBorder="1" applyAlignment="1">
      <alignment horizontal="center"/>
    </xf>
    <xf numFmtId="49" fontId="17" fillId="6" borderId="1" xfId="1" applyNumberFormat="1" applyFont="1" applyFill="1" applyBorder="1"/>
    <xf numFmtId="49" fontId="1" fillId="10" borderId="1" xfId="1" applyNumberFormat="1" applyFont="1" applyFill="1" applyBorder="1" applyAlignment="1">
      <alignment horizontal="center"/>
    </xf>
    <xf numFmtId="4" fontId="1" fillId="10" borderId="1" xfId="1" applyNumberFormat="1" applyFont="1" applyFill="1" applyBorder="1" applyAlignment="1">
      <alignment horizontal="right"/>
    </xf>
    <xf numFmtId="0" fontId="1" fillId="10" borderId="1" xfId="1" applyFont="1" applyFill="1" applyBorder="1"/>
    <xf numFmtId="0" fontId="10" fillId="10" borderId="1" xfId="1" applyFont="1" applyFill="1" applyBorder="1"/>
    <xf numFmtId="49" fontId="17" fillId="10" borderId="1" xfId="1" applyNumberFormat="1" applyFont="1" applyFill="1" applyBorder="1"/>
    <xf numFmtId="0" fontId="7" fillId="10" borderId="1" xfId="1" applyFont="1" applyFill="1" applyBorder="1"/>
    <xf numFmtId="49" fontId="6" fillId="10" borderId="1" xfId="1" applyNumberFormat="1" applyFont="1" applyFill="1" applyBorder="1"/>
    <xf numFmtId="4" fontId="6" fillId="10" borderId="1" xfId="1" applyNumberFormat="1" applyFont="1" applyFill="1" applyBorder="1"/>
    <xf numFmtId="4" fontId="6" fillId="10" borderId="1" xfId="1" applyNumberFormat="1" applyFont="1" applyFill="1" applyBorder="1" applyAlignment="1">
      <alignment horizontal="right"/>
    </xf>
    <xf numFmtId="4" fontId="1" fillId="10" borderId="1" xfId="1" applyNumberFormat="1" applyFont="1" applyFill="1" applyBorder="1"/>
    <xf numFmtId="0" fontId="3" fillId="10" borderId="1" xfId="1" applyFont="1" applyFill="1" applyBorder="1" applyAlignment="1">
      <alignment horizontal="center" wrapText="1"/>
    </xf>
    <xf numFmtId="164" fontId="1" fillId="10" borderId="1" xfId="1" applyNumberFormat="1" applyFont="1" applyFill="1" applyBorder="1" applyAlignment="1">
      <alignment horizontal="left"/>
    </xf>
    <xf numFmtId="49" fontId="1" fillId="10" borderId="1" xfId="1" applyNumberFormat="1" applyFont="1" applyFill="1" applyBorder="1" applyAlignment="1">
      <alignment horizontal="left"/>
    </xf>
    <xf numFmtId="0" fontId="36" fillId="10" borderId="1" xfId="1" applyFont="1" applyFill="1" applyBorder="1" applyAlignment="1">
      <alignment horizontal="center"/>
    </xf>
    <xf numFmtId="49" fontId="1" fillId="25" borderId="1" xfId="1" applyNumberFormat="1" applyFont="1" applyFill="1" applyBorder="1" applyAlignment="1">
      <alignment horizontal="center"/>
    </xf>
    <xf numFmtId="49" fontId="1" fillId="2" borderId="1" xfId="1" applyNumberFormat="1" applyFont="1" applyFill="1" applyBorder="1" applyAlignment="1">
      <alignment horizontal="center"/>
    </xf>
    <xf numFmtId="49" fontId="1" fillId="0" borderId="1" xfId="1" applyNumberFormat="1" applyFont="1" applyBorder="1" applyAlignment="1">
      <alignment horizontal="left"/>
    </xf>
    <xf numFmtId="0" fontId="1" fillId="10" borderId="1" xfId="1" applyFont="1" applyFill="1" applyBorder="1" applyAlignment="1">
      <alignment horizontal="left"/>
    </xf>
    <xf numFmtId="49" fontId="1" fillId="12" borderId="1" xfId="1" applyNumberFormat="1" applyFont="1" applyFill="1" applyBorder="1" applyAlignment="1">
      <alignment horizontal="left"/>
    </xf>
    <xf numFmtId="0" fontId="1" fillId="0" borderId="2" xfId="1" applyFont="1" applyBorder="1"/>
    <xf numFmtId="0" fontId="1" fillId="10" borderId="2" xfId="1" applyFont="1" applyFill="1" applyBorder="1"/>
    <xf numFmtId="164" fontId="1" fillId="0" borderId="2" xfId="1" applyNumberFormat="1" applyFont="1" applyBorder="1"/>
    <xf numFmtId="49" fontId="1" fillId="26" borderId="1" xfId="1" applyNumberFormat="1" applyFont="1" applyFill="1" applyBorder="1" applyAlignment="1">
      <alignment horizontal="center"/>
    </xf>
    <xf numFmtId="49" fontId="37" fillId="0" borderId="9" xfId="1" applyNumberFormat="1" applyFont="1" applyAlignment="1">
      <alignment horizontal="left"/>
    </xf>
    <xf numFmtId="49" fontId="1" fillId="23" borderId="1" xfId="1" applyNumberFormat="1" applyFont="1" applyFill="1" applyBorder="1" applyAlignment="1">
      <alignment horizontal="left"/>
    </xf>
    <xf numFmtId="164" fontId="1" fillId="12" borderId="1" xfId="1" applyNumberFormat="1" applyFont="1" applyFill="1" applyBorder="1" applyAlignment="1">
      <alignment horizontal="left"/>
    </xf>
    <xf numFmtId="4" fontId="3" fillId="2" borderId="1" xfId="1" applyNumberFormat="1" applyFont="1" applyFill="1" applyBorder="1" applyAlignment="1">
      <alignment horizontal="right" wrapText="1"/>
    </xf>
    <xf numFmtId="0" fontId="9" fillId="2" borderId="1" xfId="1" applyFont="1" applyFill="1" applyBorder="1" applyAlignment="1">
      <alignment horizontal="center" wrapText="1"/>
    </xf>
    <xf numFmtId="49" fontId="6" fillId="2" borderId="1" xfId="1" applyNumberFormat="1" applyFont="1" applyFill="1" applyBorder="1" applyAlignment="1">
      <alignment wrapText="1"/>
    </xf>
    <xf numFmtId="0" fontId="3" fillId="2" borderId="1" xfId="1" applyFont="1" applyFill="1" applyBorder="1" applyAlignment="1">
      <alignment horizontal="left" wrapText="1"/>
    </xf>
    <xf numFmtId="49" fontId="6" fillId="2" borderId="1" xfId="1" applyNumberFormat="1" applyFont="1" applyFill="1" applyBorder="1" applyAlignment="1">
      <alignment horizontal="center" wrapText="1"/>
    </xf>
    <xf numFmtId="0" fontId="3" fillId="3" borderId="1" xfId="1" applyFont="1" applyFill="1" applyBorder="1" applyAlignment="1">
      <alignment horizontal="center" wrapText="1"/>
    </xf>
    <xf numFmtId="0" fontId="4" fillId="2" borderId="1" xfId="1" applyFont="1" applyFill="1" applyBorder="1" applyAlignment="1">
      <alignment wrapText="1"/>
    </xf>
    <xf numFmtId="2" fontId="3" fillId="2" borderId="1" xfId="1" applyNumberFormat="1" applyFont="1" applyFill="1" applyBorder="1" applyAlignment="1">
      <alignment horizontal="center" wrapText="1"/>
    </xf>
    <xf numFmtId="49" fontId="3" fillId="4" borderId="1" xfId="1" applyNumberFormat="1" applyFont="1" applyFill="1" applyBorder="1" applyAlignment="1">
      <alignment horizontal="center" wrapText="1"/>
    </xf>
    <xf numFmtId="49" fontId="5" fillId="2" borderId="1" xfId="1" applyNumberFormat="1" applyFont="1" applyFill="1" applyBorder="1" applyAlignment="1">
      <alignment horizontal="center" wrapText="1"/>
    </xf>
    <xf numFmtId="0" fontId="1" fillId="6" borderId="1" xfId="1" applyFont="1" applyFill="1" applyBorder="1" applyAlignment="1">
      <alignment horizontal="center"/>
    </xf>
    <xf numFmtId="0" fontId="17" fillId="6" borderId="1" xfId="1" applyFont="1" applyFill="1" applyBorder="1"/>
    <xf numFmtId="11" fontId="1" fillId="6" borderId="1" xfId="1" applyNumberFormat="1" applyFont="1" applyFill="1" applyBorder="1"/>
    <xf numFmtId="49" fontId="29" fillId="6" borderId="1" xfId="1" applyNumberFormat="1" applyFont="1" applyFill="1" applyBorder="1" applyAlignment="1">
      <alignment wrapText="1"/>
    </xf>
    <xf numFmtId="49" fontId="11" fillId="9" borderId="1" xfId="1" applyNumberFormat="1" applyFont="1" applyFill="1" applyBorder="1"/>
    <xf numFmtId="49" fontId="38" fillId="10" borderId="1" xfId="1" applyNumberFormat="1" applyFont="1" applyFill="1" applyBorder="1" applyAlignment="1">
      <alignment wrapText="1"/>
    </xf>
    <xf numFmtId="14" fontId="1" fillId="9" borderId="9" xfId="1" applyNumberFormat="1" applyFont="1" applyFill="1"/>
    <xf numFmtId="0" fontId="7" fillId="7" borderId="9" xfId="1" applyFont="1" applyFill="1"/>
    <xf numFmtId="22" fontId="7" fillId="0" borderId="9" xfId="1" applyNumberFormat="1" applyFont="1"/>
    <xf numFmtId="11" fontId="7" fillId="0" borderId="9" xfId="1" applyNumberFormat="1" applyFont="1"/>
    <xf numFmtId="164" fontId="7" fillId="0" borderId="9" xfId="1" applyNumberFormat="1" applyFont="1"/>
    <xf numFmtId="4" fontId="1" fillId="6" borderId="1" xfId="1" quotePrefix="1" applyNumberFormat="1" applyFont="1" applyFill="1" applyBorder="1"/>
    <xf numFmtId="4" fontId="1" fillId="6" borderId="2" xfId="1" quotePrefix="1" applyNumberFormat="1" applyFont="1" applyFill="1" applyBorder="1"/>
    <xf numFmtId="4" fontId="1" fillId="6" borderId="3" xfId="1" quotePrefix="1" applyNumberFormat="1" applyFont="1" applyFill="1" applyBorder="1"/>
    <xf numFmtId="4" fontId="1" fillId="6" borderId="1" xfId="1" quotePrefix="1" applyNumberFormat="1" applyFont="1" applyFill="1" applyBorder="1" applyAlignment="1">
      <alignment horizontal="right"/>
    </xf>
    <xf numFmtId="4" fontId="1" fillId="6" borderId="2" xfId="1" quotePrefix="1" applyNumberFormat="1" applyFont="1" applyFill="1" applyBorder="1" applyAlignment="1">
      <alignment horizontal="right"/>
    </xf>
    <xf numFmtId="4" fontId="1" fillId="6" borderId="3" xfId="1" quotePrefix="1" applyNumberFormat="1" applyFont="1" applyFill="1" applyBorder="1" applyAlignment="1">
      <alignment horizontal="right"/>
    </xf>
    <xf numFmtId="4" fontId="1" fillId="10" borderId="3" xfId="1" quotePrefix="1" applyNumberFormat="1" applyFont="1" applyFill="1" applyBorder="1" applyAlignment="1">
      <alignment horizontal="right"/>
    </xf>
    <xf numFmtId="0" fontId="7" fillId="0" borderId="9" xfId="1" applyFont="1"/>
    <xf numFmtId="0" fontId="47" fillId="0" borderId="9" xfId="1"/>
    <xf numFmtId="49" fontId="7" fillId="0" borderId="1" xfId="1" quotePrefix="1" applyNumberFormat="1" applyFont="1" applyBorder="1" applyAlignment="1">
      <alignment horizontal="center"/>
    </xf>
    <xf numFmtId="49" fontId="7" fillId="10" borderId="1" xfId="1" quotePrefix="1" applyNumberFormat="1" applyFont="1" applyFill="1" applyBorder="1" applyAlignment="1">
      <alignment horizontal="center"/>
    </xf>
    <xf numFmtId="49" fontId="1" fillId="6" borderId="1" xfId="1" quotePrefix="1" applyNumberFormat="1" applyFont="1" applyFill="1" applyBorder="1"/>
    <xf numFmtId="49" fontId="1" fillId="6" borderId="2" xfId="1" quotePrefix="1" applyNumberFormat="1" applyFont="1" applyFill="1" applyBorder="1"/>
    <xf numFmtId="49" fontId="1" fillId="6" borderId="3" xfId="1" quotePrefix="1" applyNumberFormat="1" applyFont="1" applyFill="1" applyBorder="1"/>
    <xf numFmtId="49" fontId="1" fillId="6" borderId="1" xfId="1" quotePrefix="1" applyNumberFormat="1" applyFont="1" applyFill="1" applyBorder="1" applyAlignment="1">
      <alignment horizontal="center"/>
    </xf>
    <xf numFmtId="0" fontId="7" fillId="0" borderId="9" xfId="1" applyFont="1"/>
    <xf numFmtId="0" fontId="47" fillId="0" borderId="9" xfId="1"/>
    <xf numFmtId="49" fontId="7" fillId="0" borderId="1" xfId="1" applyNumberFormat="1" applyFont="1" applyBorder="1" applyAlignment="1">
      <alignment horizontal="center"/>
    </xf>
    <xf numFmtId="4" fontId="1" fillId="10" borderId="1" xfId="1" quotePrefix="1" applyNumberFormat="1" applyFont="1" applyFill="1" applyBorder="1" applyAlignment="1">
      <alignment horizontal="right"/>
    </xf>
    <xf numFmtId="49" fontId="3" fillId="9" borderId="1" xfId="1" applyNumberFormat="1" applyFont="1" applyFill="1" applyBorder="1" applyAlignment="1">
      <alignment wrapText="1"/>
    </xf>
  </cellXfs>
  <cellStyles count="2">
    <cellStyle name="ปกติ" xfId="0" builtinId="0"/>
    <cellStyle name="ปกติ 2" xfId="1" xr:uid="{2F3EBDEC-5589-43F6-8969-08C687B78FF0}"/>
  </cellStyles>
  <dxfs count="434">
    <dxf>
      <font>
        <b val="0"/>
        <i val="0"/>
        <strike val="0"/>
        <condense val="0"/>
        <extend val="0"/>
        <outline val="0"/>
        <shadow val="0"/>
        <u val="none"/>
        <vertAlign val="baseline"/>
        <sz val="11"/>
        <color rgb="FF000000"/>
        <name val="Calibri"/>
        <family val="2"/>
        <scheme val="none"/>
      </font>
      <numFmt numFmtId="19" formatCode="d/m/yyyy"/>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3F3F3"/>
          <bgColor rgb="FFF3F3F3"/>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FFFFF"/>
          <bgColor rgb="FFFFFFFF"/>
        </patternFill>
      </fill>
    </dxf>
    <dxf>
      <fill>
        <patternFill patternType="solid">
          <fgColor rgb="FFFEF8E3"/>
          <bgColor rgb="FFFEF8E3"/>
        </patternFill>
      </fill>
    </dxf>
    <dxf>
      <fill>
        <patternFill patternType="solid">
          <fgColor rgb="FFFFFFFF"/>
          <bgColor rgb="FFFFFFFF"/>
        </patternFill>
      </fill>
    </dxf>
    <dxf>
      <fill>
        <patternFill patternType="solid">
          <fgColor rgb="FFFEF8E3"/>
          <bgColor rgb="FFFEF8E3"/>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FFFFFF"/>
          <bgColor rgb="FFFFFFFF"/>
        </patternFill>
      </fill>
    </dxf>
    <dxf>
      <fill>
        <patternFill patternType="solid">
          <fgColor rgb="FFF3F3F3"/>
          <bgColor rgb="FFF3F3F3"/>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FFFFFF"/>
          <bgColor rgb="FFFFFFFF"/>
        </patternFill>
      </fill>
    </dxf>
    <dxf>
      <fill>
        <patternFill patternType="solid">
          <fgColor rgb="FFF3F3F3"/>
          <bgColor rgb="FFF3F3F3"/>
        </patternFill>
      </fill>
    </dxf>
  </dxfs>
  <tableStyles count="209">
    <tableStyle name="Data-style" pivot="0" count="2" xr9:uid="{00000000-0011-0000-FFFF-FFFF00000000}">
      <tableStyleElement type="firstRowStripe" dxfId="433"/>
      <tableStyleElement type="secondRowStripe" dxfId="432"/>
    </tableStyle>
    <tableStyle name="Data-style 2" pivot="0" count="3" xr9:uid="{00000000-0011-0000-FFFF-FFFF01000000}">
      <tableStyleElement type="headerRow" dxfId="431"/>
      <tableStyleElement type="firstRowStripe" dxfId="430"/>
      <tableStyleElement type="secondRowStripe" dxfId="429"/>
    </tableStyle>
    <tableStyle name="Data-style 3" pivot="0" count="3" xr9:uid="{00000000-0011-0000-FFFF-FFFF02000000}">
      <tableStyleElement type="headerRow" dxfId="428"/>
      <tableStyleElement type="firstRowStripe" dxfId="427"/>
      <tableStyleElement type="secondRowStripe" dxfId="426"/>
    </tableStyle>
    <tableStyle name="Data-style 4" pivot="0" count="3" xr9:uid="{00000000-0011-0000-FFFF-FFFF03000000}">
      <tableStyleElement type="headerRow" dxfId="425"/>
      <tableStyleElement type="firstRowStripe" dxfId="424"/>
      <tableStyleElement type="secondRowStripe" dxfId="423"/>
    </tableStyle>
    <tableStyle name="Data-style 5" pivot="0" count="3" xr9:uid="{00000000-0011-0000-FFFF-FFFF04000000}">
      <tableStyleElement type="headerRow" dxfId="422"/>
      <tableStyleElement type="firstRowStripe" dxfId="421"/>
      <tableStyleElement type="secondRowStripe" dxfId="420"/>
    </tableStyle>
    <tableStyle name="Data-style 6" pivot="0" count="3" xr9:uid="{00000000-0011-0000-FFFF-FFFF05000000}">
      <tableStyleElement type="headerRow" dxfId="419"/>
      <tableStyleElement type="firstRowStripe" dxfId="418"/>
      <tableStyleElement type="secondRowStripe" dxfId="417"/>
    </tableStyle>
    <tableStyle name="Data-style 7" pivot="0" count="3" xr9:uid="{00000000-0011-0000-FFFF-FFFF06000000}">
      <tableStyleElement type="headerRow" dxfId="416"/>
      <tableStyleElement type="firstRowStripe" dxfId="415"/>
      <tableStyleElement type="secondRowStripe" dxfId="414"/>
    </tableStyle>
    <tableStyle name="Data-style 8" pivot="0" count="2" xr9:uid="{00000000-0011-0000-FFFF-FFFF07000000}">
      <tableStyleElement type="firstRowStripe" dxfId="413"/>
      <tableStyleElement type="secondRowStripe" dxfId="412"/>
    </tableStyle>
    <tableStyle name="SMBC-style" pivot="0" count="3" xr9:uid="{00000000-0011-0000-FFFF-FFFF08000000}">
      <tableStyleElement type="headerRow" dxfId="411"/>
      <tableStyleElement type="firstRowStripe" dxfId="410"/>
      <tableStyleElement type="secondRowStripe" dxfId="409"/>
    </tableStyle>
    <tableStyle name="CashChq.-style" pivot="0" count="3" xr9:uid="{00000000-0011-0000-FFFF-FFFF09000000}">
      <tableStyleElement type="headerRow" dxfId="408"/>
      <tableStyleElement type="firstRowStripe" dxfId="407"/>
      <tableStyleElement type="secondRowStripe" dxfId="406"/>
    </tableStyle>
    <tableStyle name="CashChq.-style 2" pivot="0" count="2" xr9:uid="{00000000-0011-0000-FFFF-FFFF0A000000}">
      <tableStyleElement type="firstRowStripe" dxfId="405"/>
      <tableStyleElement type="secondRowStripe" dxfId="404"/>
    </tableStyle>
    <tableStyle name="CashChq.-style 3" pivot="0" count="2" xr9:uid="{00000000-0011-0000-FFFF-FFFF0B000000}">
      <tableStyleElement type="firstRowStripe" dxfId="403"/>
      <tableStyleElement type="secondRowStripe" dxfId="402"/>
    </tableStyle>
    <tableStyle name="CashChq.-style 4" pivot="0" count="2" xr9:uid="{00000000-0011-0000-FFFF-FFFF0C000000}">
      <tableStyleElement type="firstRowStripe" dxfId="401"/>
      <tableStyleElement type="secondRowStripe" dxfId="400"/>
    </tableStyle>
    <tableStyle name="CashChq.-style 5" pivot="0" count="2" xr9:uid="{00000000-0011-0000-FFFF-FFFF0D000000}">
      <tableStyleElement type="firstRowStripe" dxfId="399"/>
      <tableStyleElement type="secondRowStripe" dxfId="398"/>
    </tableStyle>
    <tableStyle name="CashChq.-style 6" pivot="0" count="2" xr9:uid="{00000000-0011-0000-FFFF-FFFF0E000000}">
      <tableStyleElement type="firstRowStripe" dxfId="397"/>
      <tableStyleElement type="secondRowStripe" dxfId="396"/>
    </tableStyle>
    <tableStyle name="CashChq.-style 7" pivot="0" count="2" xr9:uid="{00000000-0011-0000-FFFF-FFFF0F000000}">
      <tableStyleElement type="firstRowStripe" dxfId="395"/>
      <tableStyleElement type="secondRowStripe" dxfId="394"/>
    </tableStyle>
    <tableStyle name="KBANK-style" pivot="0" count="2" xr9:uid="{00000000-0011-0000-FFFF-FFFF10000000}">
      <tableStyleElement type="firstRowStripe" dxfId="393"/>
      <tableStyleElement type="secondRowStripe" dxfId="392"/>
    </tableStyle>
    <tableStyle name="KBANK-style 2" pivot="0" count="2" xr9:uid="{00000000-0011-0000-FFFF-FFFF11000000}">
      <tableStyleElement type="firstRowStripe" dxfId="391"/>
      <tableStyleElement type="secondRowStripe" dxfId="390"/>
    </tableStyle>
    <tableStyle name="KBANK-style 3" pivot="0" count="3" xr9:uid="{00000000-0011-0000-FFFF-FFFF12000000}">
      <tableStyleElement type="headerRow" dxfId="389"/>
      <tableStyleElement type="firstRowStripe" dxfId="388"/>
      <tableStyleElement type="secondRowStripe" dxfId="387"/>
    </tableStyle>
    <tableStyle name="KBANK-style 4" pivot="0" count="2" xr9:uid="{00000000-0011-0000-FFFF-FFFF13000000}">
      <tableStyleElement type="firstRowStripe" dxfId="386"/>
      <tableStyleElement type="secondRowStripe" dxfId="385"/>
    </tableStyle>
    <tableStyle name="KBANK-style 5" pivot="0" count="2" xr9:uid="{00000000-0011-0000-FFFF-FFFF14000000}">
      <tableStyleElement type="firstRowStripe" dxfId="384"/>
      <tableStyleElement type="secondRowStripe" dxfId="383"/>
    </tableStyle>
    <tableStyle name="KBANK-style 6" pivot="0" count="2" xr9:uid="{00000000-0011-0000-FFFF-FFFF15000000}">
      <tableStyleElement type="firstRowStripe" dxfId="382"/>
      <tableStyleElement type="secondRowStripe" dxfId="381"/>
    </tableStyle>
    <tableStyle name="KBANK-style 7" pivot="0" count="2" xr9:uid="{00000000-0011-0000-FFFF-FFFF16000000}">
      <tableStyleElement type="firstRowStripe" dxfId="380"/>
      <tableStyleElement type="secondRowStripe" dxfId="379"/>
    </tableStyle>
    <tableStyle name="KBANK-style 8" pivot="0" count="2" xr9:uid="{00000000-0011-0000-FFFF-FFFF17000000}">
      <tableStyleElement type="firstRowStripe" dxfId="378"/>
      <tableStyleElement type="secondRowStripe" dxfId="377"/>
    </tableStyle>
    <tableStyle name="KBANK-style 9" pivot="0" count="2" xr9:uid="{00000000-0011-0000-FFFF-FFFF18000000}">
      <tableStyleElement type="firstRowStripe" dxfId="376"/>
      <tableStyleElement type="secondRowStripe" dxfId="375"/>
    </tableStyle>
    <tableStyle name="KBANK-style 10" pivot="0" count="2" xr9:uid="{00000000-0011-0000-FFFF-FFFF19000000}">
      <tableStyleElement type="firstRowStripe" dxfId="374"/>
      <tableStyleElement type="secondRowStripe" dxfId="373"/>
    </tableStyle>
    <tableStyle name="KBANK-style 11" pivot="0" count="2" xr9:uid="{00000000-0011-0000-FFFF-FFFF1A000000}">
      <tableStyleElement type="firstRowStripe" dxfId="372"/>
      <tableStyleElement type="secondRowStripe" dxfId="371"/>
    </tableStyle>
    <tableStyle name="KBANK-style 12" pivot="0" count="2" xr9:uid="{00000000-0011-0000-FFFF-FFFF1B000000}">
      <tableStyleElement type="firstRowStripe" dxfId="370"/>
      <tableStyleElement type="secondRowStripe" dxfId="369"/>
    </tableStyle>
    <tableStyle name="KBANK-style 13" pivot="0" count="2" xr9:uid="{00000000-0011-0000-FFFF-FFFF1C000000}">
      <tableStyleElement type="firstRowStripe" dxfId="368"/>
      <tableStyleElement type="secondRowStripe" dxfId="367"/>
    </tableStyle>
    <tableStyle name="KBANK-style 14" pivot="0" count="2" xr9:uid="{00000000-0011-0000-FFFF-FFFF1D000000}">
      <tableStyleElement type="firstRowStripe" dxfId="366"/>
      <tableStyleElement type="secondRowStripe" dxfId="365"/>
    </tableStyle>
    <tableStyle name="KBANK-style 15" pivot="0" count="2" xr9:uid="{00000000-0011-0000-FFFF-FFFF1E000000}">
      <tableStyleElement type="firstRowStripe" dxfId="364"/>
      <tableStyleElement type="secondRowStripe" dxfId="363"/>
    </tableStyle>
    <tableStyle name="KBANK-style 16" pivot="0" count="2" xr9:uid="{00000000-0011-0000-FFFF-FFFF1F000000}">
      <tableStyleElement type="firstRowStripe" dxfId="362"/>
      <tableStyleElement type="secondRowStripe" dxfId="361"/>
    </tableStyle>
    <tableStyle name="KBANK-style 17" pivot="0" count="2" xr9:uid="{00000000-0011-0000-FFFF-FFFF20000000}">
      <tableStyleElement type="firstRowStripe" dxfId="360"/>
      <tableStyleElement type="secondRowStripe" dxfId="359"/>
    </tableStyle>
    <tableStyle name="KBANK-style 18" pivot="0" count="2" xr9:uid="{00000000-0011-0000-FFFF-FFFF21000000}">
      <tableStyleElement type="firstRowStripe" dxfId="358"/>
      <tableStyleElement type="secondRowStripe" dxfId="357"/>
    </tableStyle>
    <tableStyle name="KBANK-style 19" pivot="0" count="2" xr9:uid="{00000000-0011-0000-FFFF-FFFF22000000}">
      <tableStyleElement type="firstRowStripe" dxfId="356"/>
      <tableStyleElement type="secondRowStripe" dxfId="355"/>
    </tableStyle>
    <tableStyle name="KBANK-style 20" pivot="0" count="2" xr9:uid="{00000000-0011-0000-FFFF-FFFF23000000}">
      <tableStyleElement type="firstRowStripe" dxfId="354"/>
      <tableStyleElement type="secondRowStripe" dxfId="353"/>
    </tableStyle>
    <tableStyle name="KBANK-style 21" pivot="0" count="2" xr9:uid="{00000000-0011-0000-FFFF-FFFF24000000}">
      <tableStyleElement type="firstRowStripe" dxfId="352"/>
      <tableStyleElement type="secondRowStripe" dxfId="351"/>
    </tableStyle>
    <tableStyle name="KBANK-style 22" pivot="0" count="2" xr9:uid="{00000000-0011-0000-FFFF-FFFF25000000}">
      <tableStyleElement type="firstRowStripe" dxfId="350"/>
      <tableStyleElement type="secondRowStripe" dxfId="349"/>
    </tableStyle>
    <tableStyle name="KBANK-style 23" pivot="0" count="2" xr9:uid="{00000000-0011-0000-FFFF-FFFF26000000}">
      <tableStyleElement type="firstRowStripe" dxfId="348"/>
      <tableStyleElement type="secondRowStripe" dxfId="347"/>
    </tableStyle>
    <tableStyle name="KBANK-style 24" pivot="0" count="2" xr9:uid="{00000000-0011-0000-FFFF-FFFF27000000}">
      <tableStyleElement type="firstRowStripe" dxfId="346"/>
      <tableStyleElement type="secondRowStripe" dxfId="345"/>
    </tableStyle>
    <tableStyle name="KBANK-style 25" pivot="0" count="2" xr9:uid="{00000000-0011-0000-FFFF-FFFF28000000}">
      <tableStyleElement type="firstRowStripe" dxfId="344"/>
      <tableStyleElement type="secondRowStripe" dxfId="343"/>
    </tableStyle>
    <tableStyle name="KBANK-style 26" pivot="0" count="3" xr9:uid="{00000000-0011-0000-FFFF-FFFF29000000}">
      <tableStyleElement type="headerRow" dxfId="342"/>
      <tableStyleElement type="firstRowStripe" dxfId="341"/>
      <tableStyleElement type="secondRowStripe" dxfId="340"/>
    </tableStyle>
    <tableStyle name="KBANK-style 27" pivot="0" count="2" xr9:uid="{00000000-0011-0000-FFFF-FFFF2A000000}">
      <tableStyleElement type="firstRowStripe" dxfId="339"/>
      <tableStyleElement type="secondRowStripe" dxfId="338"/>
    </tableStyle>
    <tableStyle name="KBANK-style 28" pivot="0" count="2" xr9:uid="{00000000-0011-0000-FFFF-FFFF2B000000}">
      <tableStyleElement type="firstRowStripe" dxfId="337"/>
      <tableStyleElement type="secondRowStripe" dxfId="336"/>
    </tableStyle>
    <tableStyle name="KBANK-style 29" pivot="0" count="2" xr9:uid="{00000000-0011-0000-FFFF-FFFF2C000000}">
      <tableStyleElement type="firstRowStripe" dxfId="335"/>
      <tableStyleElement type="secondRowStripe" dxfId="334"/>
    </tableStyle>
    <tableStyle name="KBANK-style 30" pivot="0" count="2" xr9:uid="{00000000-0011-0000-FFFF-FFFF2D000000}">
      <tableStyleElement type="firstRowStripe" dxfId="333"/>
      <tableStyleElement type="secondRowStripe" dxfId="332"/>
    </tableStyle>
    <tableStyle name="KBANK-style 31" pivot="0" count="2" xr9:uid="{00000000-0011-0000-FFFF-FFFF2E000000}">
      <tableStyleElement type="firstRowStripe" dxfId="331"/>
      <tableStyleElement type="secondRowStripe" dxfId="330"/>
    </tableStyle>
    <tableStyle name="KBANK-style 32" pivot="0" count="2" xr9:uid="{00000000-0011-0000-FFFF-FFFF2F000000}">
      <tableStyleElement type="firstRowStripe" dxfId="329"/>
      <tableStyleElement type="secondRowStripe" dxfId="328"/>
    </tableStyle>
    <tableStyle name="KBANK-style 33" pivot="0" count="2" xr9:uid="{00000000-0011-0000-FFFF-FFFF30000000}">
      <tableStyleElement type="firstRowStripe" dxfId="327"/>
      <tableStyleElement type="secondRowStripe" dxfId="326"/>
    </tableStyle>
    <tableStyle name="KBANK-style 34" pivot="0" count="2" xr9:uid="{00000000-0011-0000-FFFF-FFFF31000000}">
      <tableStyleElement type="firstRowStripe" dxfId="325"/>
      <tableStyleElement type="secondRowStripe" dxfId="324"/>
    </tableStyle>
    <tableStyle name="KBANK-style 35" pivot="0" count="2" xr9:uid="{00000000-0011-0000-FFFF-FFFF32000000}">
      <tableStyleElement type="firstRowStripe" dxfId="323"/>
      <tableStyleElement type="secondRowStripe" dxfId="322"/>
    </tableStyle>
    <tableStyle name="KBANK-style 36" pivot="0" count="2" xr9:uid="{00000000-0011-0000-FFFF-FFFF33000000}">
      <tableStyleElement type="firstRowStripe" dxfId="321"/>
      <tableStyleElement type="secondRowStripe" dxfId="320"/>
    </tableStyle>
    <tableStyle name="KBANK-style 37" pivot="0" count="2" xr9:uid="{00000000-0011-0000-FFFF-FFFF34000000}">
      <tableStyleElement type="firstRowStripe" dxfId="319"/>
      <tableStyleElement type="secondRowStripe" dxfId="318"/>
    </tableStyle>
    <tableStyle name="KBANK-style 38" pivot="0" count="2" xr9:uid="{00000000-0011-0000-FFFF-FFFF35000000}">
      <tableStyleElement type="firstRowStripe" dxfId="317"/>
      <tableStyleElement type="secondRowStripe" dxfId="316"/>
    </tableStyle>
    <tableStyle name="KBANK-style 39" pivot="0" count="2" xr9:uid="{00000000-0011-0000-FFFF-FFFF36000000}">
      <tableStyleElement type="firstRowStripe" dxfId="315"/>
      <tableStyleElement type="secondRowStripe" dxfId="314"/>
    </tableStyle>
    <tableStyle name="KBANK-style 40" pivot="0" count="2" xr9:uid="{00000000-0011-0000-FFFF-FFFF37000000}">
      <tableStyleElement type="firstRowStripe" dxfId="313"/>
      <tableStyleElement type="secondRowStripe" dxfId="312"/>
    </tableStyle>
    <tableStyle name="KBANK-style 41" pivot="0" count="2" xr9:uid="{00000000-0011-0000-FFFF-FFFF38000000}">
      <tableStyleElement type="firstRowStripe" dxfId="311"/>
      <tableStyleElement type="secondRowStripe" dxfId="310"/>
    </tableStyle>
    <tableStyle name="KBANK-style 42" pivot="0" count="2" xr9:uid="{00000000-0011-0000-FFFF-FFFF39000000}">
      <tableStyleElement type="firstRowStripe" dxfId="309"/>
      <tableStyleElement type="secondRowStripe" dxfId="308"/>
    </tableStyle>
    <tableStyle name="KBANK-style 43" pivot="0" count="2" xr9:uid="{00000000-0011-0000-FFFF-FFFF3A000000}">
      <tableStyleElement type="firstRowStripe" dxfId="307"/>
      <tableStyleElement type="secondRowStripe" dxfId="306"/>
    </tableStyle>
    <tableStyle name="KBANK-style 44" pivot="0" count="2" xr9:uid="{00000000-0011-0000-FFFF-FFFF3B000000}">
      <tableStyleElement type="firstRowStripe" dxfId="305"/>
      <tableStyleElement type="secondRowStripe" dxfId="304"/>
    </tableStyle>
    <tableStyle name="KBANK-style 45" pivot="0" count="2" xr9:uid="{00000000-0011-0000-FFFF-FFFF3C000000}">
      <tableStyleElement type="firstRowStripe" dxfId="303"/>
      <tableStyleElement type="secondRowStripe" dxfId="302"/>
    </tableStyle>
    <tableStyle name="KBANK-style 46" pivot="0" count="2" xr9:uid="{00000000-0011-0000-FFFF-FFFF3D000000}">
      <tableStyleElement type="firstRowStripe" dxfId="301"/>
      <tableStyleElement type="secondRowStripe" dxfId="300"/>
    </tableStyle>
    <tableStyle name="KBANK-style 47" pivot="0" count="2" xr9:uid="{00000000-0011-0000-FFFF-FFFF3E000000}">
      <tableStyleElement type="firstRowStripe" dxfId="299"/>
      <tableStyleElement type="secondRowStripe" dxfId="298"/>
    </tableStyle>
    <tableStyle name="KBANK-style 48" pivot="0" count="2" xr9:uid="{00000000-0011-0000-FFFF-FFFF3F000000}">
      <tableStyleElement type="firstRowStripe" dxfId="297"/>
      <tableStyleElement type="secondRowStripe" dxfId="296"/>
    </tableStyle>
    <tableStyle name="KBANK-style 49" pivot="0" count="2" xr9:uid="{00000000-0011-0000-FFFF-FFFF40000000}">
      <tableStyleElement type="firstRowStripe" dxfId="295"/>
      <tableStyleElement type="secondRowStripe" dxfId="294"/>
    </tableStyle>
    <tableStyle name="KBANK-style 50" pivot="0" count="2" xr9:uid="{00000000-0011-0000-FFFF-FFFF41000000}">
      <tableStyleElement type="firstRowStripe" dxfId="293"/>
      <tableStyleElement type="secondRowStripe" dxfId="292"/>
    </tableStyle>
    <tableStyle name="KBANK-style 51" pivot="0" count="2" xr9:uid="{00000000-0011-0000-FFFF-FFFF42000000}">
      <tableStyleElement type="firstRowStripe" dxfId="291"/>
      <tableStyleElement type="secondRowStripe" dxfId="290"/>
    </tableStyle>
    <tableStyle name="KBANK-style 52" pivot="0" count="2" xr9:uid="{00000000-0011-0000-FFFF-FFFF43000000}">
      <tableStyleElement type="firstRowStripe" dxfId="289"/>
      <tableStyleElement type="secondRowStripe" dxfId="288"/>
    </tableStyle>
    <tableStyle name="KBANK-style 53" pivot="0" count="2" xr9:uid="{00000000-0011-0000-FFFF-FFFF44000000}">
      <tableStyleElement type="firstRowStripe" dxfId="287"/>
      <tableStyleElement type="secondRowStripe" dxfId="286"/>
    </tableStyle>
    <tableStyle name="KBANK-style 54" pivot="0" count="2" xr9:uid="{00000000-0011-0000-FFFF-FFFF45000000}">
      <tableStyleElement type="firstRowStripe" dxfId="285"/>
      <tableStyleElement type="secondRowStripe" dxfId="284"/>
    </tableStyle>
    <tableStyle name="KBANK-style 55" pivot="0" count="2" xr9:uid="{00000000-0011-0000-FFFF-FFFF46000000}">
      <tableStyleElement type="firstRowStripe" dxfId="283"/>
      <tableStyleElement type="secondRowStripe" dxfId="282"/>
    </tableStyle>
    <tableStyle name="KBANK-style 56" pivot="0" count="2" xr9:uid="{00000000-0011-0000-FFFF-FFFF47000000}">
      <tableStyleElement type="firstRowStripe" dxfId="281"/>
      <tableStyleElement type="secondRowStripe" dxfId="280"/>
    </tableStyle>
    <tableStyle name="KBANK-style 57" pivot="0" count="2" xr9:uid="{00000000-0011-0000-FFFF-FFFF48000000}">
      <tableStyleElement type="firstRowStripe" dxfId="279"/>
      <tableStyleElement type="secondRowStripe" dxfId="278"/>
    </tableStyle>
    <tableStyle name="KBANK-style 58" pivot="0" count="2" xr9:uid="{00000000-0011-0000-FFFF-FFFF49000000}">
      <tableStyleElement type="firstRowStripe" dxfId="277"/>
      <tableStyleElement type="secondRowStripe" dxfId="276"/>
    </tableStyle>
    <tableStyle name="KBANK-style 59" pivot="0" count="2" xr9:uid="{00000000-0011-0000-FFFF-FFFF4A000000}">
      <tableStyleElement type="firstRowStripe" dxfId="275"/>
      <tableStyleElement type="secondRowStripe" dxfId="274"/>
    </tableStyle>
    <tableStyle name="KBANK-style 60" pivot="0" count="2" xr9:uid="{00000000-0011-0000-FFFF-FFFF4B000000}">
      <tableStyleElement type="firstRowStripe" dxfId="273"/>
      <tableStyleElement type="secondRowStripe" dxfId="272"/>
    </tableStyle>
    <tableStyle name="KBANK-style 61" pivot="0" count="2" xr9:uid="{00000000-0011-0000-FFFF-FFFF4C000000}">
      <tableStyleElement type="firstRowStripe" dxfId="271"/>
      <tableStyleElement type="secondRowStripe" dxfId="270"/>
    </tableStyle>
    <tableStyle name="KBANK-style 62" pivot="0" count="2" xr9:uid="{00000000-0011-0000-FFFF-FFFF4D000000}">
      <tableStyleElement type="firstRowStripe" dxfId="269"/>
      <tableStyleElement type="secondRowStripe" dxfId="268"/>
    </tableStyle>
    <tableStyle name="KBANK-style 63" pivot="0" count="2" xr9:uid="{00000000-0011-0000-FFFF-FFFF4E000000}">
      <tableStyleElement type="firstRowStripe" dxfId="267"/>
      <tableStyleElement type="secondRowStripe" dxfId="266"/>
    </tableStyle>
    <tableStyle name="KBANK-style 64" pivot="0" count="2" xr9:uid="{00000000-0011-0000-FFFF-FFFF4F000000}">
      <tableStyleElement type="firstRowStripe" dxfId="265"/>
      <tableStyleElement type="secondRowStripe" dxfId="264"/>
    </tableStyle>
    <tableStyle name="KBANK-style 65" pivot="0" count="2" xr9:uid="{00000000-0011-0000-FFFF-FFFF50000000}">
      <tableStyleElement type="firstRowStripe" dxfId="263"/>
      <tableStyleElement type="secondRowStripe" dxfId="262"/>
    </tableStyle>
    <tableStyle name="KBANK-style 66" pivot="0" count="2" xr9:uid="{00000000-0011-0000-FFFF-FFFF51000000}">
      <tableStyleElement type="firstRowStripe" dxfId="261"/>
      <tableStyleElement type="secondRowStripe" dxfId="260"/>
    </tableStyle>
    <tableStyle name="KBANK-style 67" pivot="0" count="2" xr9:uid="{00000000-0011-0000-FFFF-FFFF52000000}">
      <tableStyleElement type="firstRowStripe" dxfId="259"/>
      <tableStyleElement type="secondRowStripe" dxfId="258"/>
    </tableStyle>
    <tableStyle name="KBANK-style 68" pivot="0" count="2" xr9:uid="{00000000-0011-0000-FFFF-FFFF53000000}">
      <tableStyleElement type="firstRowStripe" dxfId="257"/>
      <tableStyleElement type="secondRowStripe" dxfId="256"/>
    </tableStyle>
    <tableStyle name="KBANK-style 69" pivot="0" count="2" xr9:uid="{00000000-0011-0000-FFFF-FFFF54000000}">
      <tableStyleElement type="firstRowStripe" dxfId="255"/>
      <tableStyleElement type="secondRowStripe" dxfId="254"/>
    </tableStyle>
    <tableStyle name="KBANK-style 70" pivot="0" count="2" xr9:uid="{00000000-0011-0000-FFFF-FFFF55000000}">
      <tableStyleElement type="firstRowStripe" dxfId="253"/>
      <tableStyleElement type="secondRowStripe" dxfId="252"/>
    </tableStyle>
    <tableStyle name="KBANK-style 71" pivot="0" count="2" xr9:uid="{00000000-0011-0000-FFFF-FFFF56000000}">
      <tableStyleElement type="firstRowStripe" dxfId="251"/>
      <tableStyleElement type="secondRowStripe" dxfId="250"/>
    </tableStyle>
    <tableStyle name="KBANK-style 72" pivot="0" count="2" xr9:uid="{00000000-0011-0000-FFFF-FFFF57000000}">
      <tableStyleElement type="firstRowStripe" dxfId="249"/>
      <tableStyleElement type="secondRowStripe" dxfId="248"/>
    </tableStyle>
    <tableStyle name="KBANK-style 73" pivot="0" count="2" xr9:uid="{00000000-0011-0000-FFFF-FFFF58000000}">
      <tableStyleElement type="firstRowStripe" dxfId="247"/>
      <tableStyleElement type="secondRowStripe" dxfId="246"/>
    </tableStyle>
    <tableStyle name="KBANK-style 74" pivot="0" count="2" xr9:uid="{00000000-0011-0000-FFFF-FFFF59000000}">
      <tableStyleElement type="firstRowStripe" dxfId="245"/>
      <tableStyleElement type="secondRowStripe" dxfId="244"/>
    </tableStyle>
    <tableStyle name="KBANK-style 75" pivot="0" count="2" xr9:uid="{00000000-0011-0000-FFFF-FFFF5A000000}">
      <tableStyleElement type="firstRowStripe" dxfId="243"/>
      <tableStyleElement type="secondRowStripe" dxfId="242"/>
    </tableStyle>
    <tableStyle name="KBANK-style 76" pivot="0" count="2" xr9:uid="{00000000-0011-0000-FFFF-FFFF5B000000}">
      <tableStyleElement type="firstRowStripe" dxfId="241"/>
      <tableStyleElement type="secondRowStripe" dxfId="240"/>
    </tableStyle>
    <tableStyle name="KBANK-style 77" pivot="0" count="2" xr9:uid="{00000000-0011-0000-FFFF-FFFF5C000000}">
      <tableStyleElement type="firstRowStripe" dxfId="239"/>
      <tableStyleElement type="secondRowStripe" dxfId="238"/>
    </tableStyle>
    <tableStyle name="KBANK-style 78" pivot="0" count="2" xr9:uid="{00000000-0011-0000-FFFF-FFFF5D000000}">
      <tableStyleElement type="firstRowStripe" dxfId="237"/>
      <tableStyleElement type="secondRowStripe" dxfId="236"/>
    </tableStyle>
    <tableStyle name="KBANK-style 79" pivot="0" count="2" xr9:uid="{00000000-0011-0000-FFFF-FFFF5E000000}">
      <tableStyleElement type="firstRowStripe" dxfId="235"/>
      <tableStyleElement type="secondRowStripe" dxfId="234"/>
    </tableStyle>
    <tableStyle name="KBANK-style 80" pivot="0" count="2" xr9:uid="{00000000-0011-0000-FFFF-FFFF5F000000}">
      <tableStyleElement type="firstRowStripe" dxfId="233"/>
      <tableStyleElement type="secondRowStripe" dxfId="232"/>
    </tableStyle>
    <tableStyle name="KBANK-style 81" pivot="0" count="2" xr9:uid="{00000000-0011-0000-FFFF-FFFF60000000}">
      <tableStyleElement type="firstRowStripe" dxfId="231"/>
      <tableStyleElement type="secondRowStripe" dxfId="230"/>
    </tableStyle>
    <tableStyle name="KBANK-style 82" pivot="0" count="2" xr9:uid="{00000000-0011-0000-FFFF-FFFF61000000}">
      <tableStyleElement type="firstRowStripe" dxfId="229"/>
      <tableStyleElement type="secondRowStripe" dxfId="228"/>
    </tableStyle>
    <tableStyle name="KBANK-style 83" pivot="0" count="2" xr9:uid="{00000000-0011-0000-FFFF-FFFF62000000}">
      <tableStyleElement type="firstRowStripe" dxfId="227"/>
      <tableStyleElement type="secondRowStripe" dxfId="226"/>
    </tableStyle>
    <tableStyle name="KBANK-style 84" pivot="0" count="2" xr9:uid="{00000000-0011-0000-FFFF-FFFF63000000}">
      <tableStyleElement type="firstRowStripe" dxfId="225"/>
      <tableStyleElement type="secondRowStripe" dxfId="224"/>
    </tableStyle>
    <tableStyle name="KBANK-style 85" pivot="0" count="2" xr9:uid="{00000000-0011-0000-FFFF-FFFF64000000}">
      <tableStyleElement type="firstRowStripe" dxfId="223"/>
      <tableStyleElement type="secondRowStripe" dxfId="222"/>
    </tableStyle>
    <tableStyle name="KBANK-style 86" pivot="0" count="2" xr9:uid="{00000000-0011-0000-FFFF-FFFF65000000}">
      <tableStyleElement type="firstRowStripe" dxfId="221"/>
      <tableStyleElement type="secondRowStripe" dxfId="220"/>
    </tableStyle>
    <tableStyle name="KBANK-style 87" pivot="0" count="2" xr9:uid="{00000000-0011-0000-FFFF-FFFF66000000}">
      <tableStyleElement type="firstRowStripe" dxfId="219"/>
      <tableStyleElement type="secondRowStripe" dxfId="218"/>
    </tableStyle>
    <tableStyle name="KBANK-style 88" pivot="0" count="2" xr9:uid="{00000000-0011-0000-FFFF-FFFF67000000}">
      <tableStyleElement type="firstRowStripe" dxfId="217"/>
      <tableStyleElement type="secondRowStripe" dxfId="216"/>
    </tableStyle>
    <tableStyle name="KBANK-style 89" pivot="0" count="2" xr9:uid="{00000000-0011-0000-FFFF-FFFF68000000}">
      <tableStyleElement type="firstRowStripe" dxfId="215"/>
      <tableStyleElement type="secondRowStripe" dxfId="214"/>
    </tableStyle>
    <tableStyle name="KBANK-style 90" pivot="0" count="2" xr9:uid="{00000000-0011-0000-FFFF-FFFF69000000}">
      <tableStyleElement type="firstRowStripe" dxfId="213"/>
      <tableStyleElement type="secondRowStripe" dxfId="212"/>
    </tableStyle>
    <tableStyle name="KBANK-style 91" pivot="0" count="2" xr9:uid="{00000000-0011-0000-FFFF-FFFF6A000000}">
      <tableStyleElement type="firstRowStripe" dxfId="211"/>
      <tableStyleElement type="secondRowStripe" dxfId="210"/>
    </tableStyle>
    <tableStyle name="KBANK-style 92" pivot="0" count="2" xr9:uid="{00000000-0011-0000-FFFF-FFFF6B000000}">
      <tableStyleElement type="firstRowStripe" dxfId="209"/>
      <tableStyleElement type="secondRowStripe" dxfId="208"/>
    </tableStyle>
    <tableStyle name="KBANK-style 93" pivot="0" count="2" xr9:uid="{00000000-0011-0000-FFFF-FFFF6C000000}">
      <tableStyleElement type="firstRowStripe" dxfId="207"/>
      <tableStyleElement type="secondRowStripe" dxfId="206"/>
    </tableStyle>
    <tableStyle name="KBANK-style 94" pivot="0" count="2" xr9:uid="{00000000-0011-0000-FFFF-FFFF6D000000}">
      <tableStyleElement type="firstRowStripe" dxfId="205"/>
      <tableStyleElement type="secondRowStripe" dxfId="204"/>
    </tableStyle>
    <tableStyle name="KBANK-style 95" pivot="0" count="2" xr9:uid="{00000000-0011-0000-FFFF-FFFF6E000000}">
      <tableStyleElement type="firstRowStripe" dxfId="203"/>
      <tableStyleElement type="secondRowStripe" dxfId="202"/>
    </tableStyle>
    <tableStyle name="KBANK-style 96" pivot="0" count="2" xr9:uid="{00000000-0011-0000-FFFF-FFFF6F000000}">
      <tableStyleElement type="firstRowStripe" dxfId="201"/>
      <tableStyleElement type="secondRowStripe" dxfId="200"/>
    </tableStyle>
    <tableStyle name="KBANK-style 97" pivot="0" count="2" xr9:uid="{00000000-0011-0000-FFFF-FFFF70000000}">
      <tableStyleElement type="firstRowStripe" dxfId="199"/>
      <tableStyleElement type="secondRowStripe" dxfId="198"/>
    </tableStyle>
    <tableStyle name="KBANK-style 98" pivot="0" count="2" xr9:uid="{00000000-0011-0000-FFFF-FFFF71000000}">
      <tableStyleElement type="firstRowStripe" dxfId="197"/>
      <tableStyleElement type="secondRowStripe" dxfId="196"/>
    </tableStyle>
    <tableStyle name="KBANK-style 99" pivot="0" count="2" xr9:uid="{00000000-0011-0000-FFFF-FFFF72000000}">
      <tableStyleElement type="firstRowStripe" dxfId="195"/>
      <tableStyleElement type="secondRowStripe" dxfId="194"/>
    </tableStyle>
    <tableStyle name="KBANK-style 100" pivot="0" count="2" xr9:uid="{00000000-0011-0000-FFFF-FFFF73000000}">
      <tableStyleElement type="firstRowStripe" dxfId="193"/>
      <tableStyleElement type="secondRowStripe" dxfId="192"/>
    </tableStyle>
    <tableStyle name="KBANK-style 101" pivot="0" count="2" xr9:uid="{00000000-0011-0000-FFFF-FFFF74000000}">
      <tableStyleElement type="firstRowStripe" dxfId="191"/>
      <tableStyleElement type="secondRowStripe" dxfId="190"/>
    </tableStyle>
    <tableStyle name="KBANK-style 102" pivot="0" count="2" xr9:uid="{00000000-0011-0000-FFFF-FFFF75000000}">
      <tableStyleElement type="firstRowStripe" dxfId="189"/>
      <tableStyleElement type="secondRowStripe" dxfId="188"/>
    </tableStyle>
    <tableStyle name="KBANK-style 103" pivot="0" count="2" xr9:uid="{00000000-0011-0000-FFFF-FFFF76000000}">
      <tableStyleElement type="firstRowStripe" dxfId="187"/>
      <tableStyleElement type="secondRowStripe" dxfId="186"/>
    </tableStyle>
    <tableStyle name="KBANK-style 104" pivot="0" count="2" xr9:uid="{00000000-0011-0000-FFFF-FFFF77000000}">
      <tableStyleElement type="firstRowStripe" dxfId="185"/>
      <tableStyleElement type="secondRowStripe" dxfId="184"/>
    </tableStyle>
    <tableStyle name="KBANK-style 105" pivot="0" count="2" xr9:uid="{00000000-0011-0000-FFFF-FFFF78000000}">
      <tableStyleElement type="firstRowStripe" dxfId="183"/>
      <tableStyleElement type="secondRowStripe" dxfId="182"/>
    </tableStyle>
    <tableStyle name="KBANK-style 106" pivot="0" count="2" xr9:uid="{00000000-0011-0000-FFFF-FFFF79000000}">
      <tableStyleElement type="firstRowStripe" dxfId="181"/>
      <tableStyleElement type="secondRowStripe" dxfId="180"/>
    </tableStyle>
    <tableStyle name="BAY-style" pivot="0" count="2" xr9:uid="{00000000-0011-0000-FFFF-FFFF7A000000}">
      <tableStyleElement type="firstRowStripe" dxfId="179"/>
      <tableStyleElement type="secondRowStripe" dxfId="178"/>
    </tableStyle>
    <tableStyle name="BAY-style 2" pivot="0" count="3" xr9:uid="{00000000-0011-0000-FFFF-FFFF7B000000}">
      <tableStyleElement type="headerRow" dxfId="177"/>
      <tableStyleElement type="firstRowStripe" dxfId="176"/>
      <tableStyleElement type="secondRowStripe" dxfId="175"/>
    </tableStyle>
    <tableStyle name="BAY-style 3" pivot="0" count="2" xr9:uid="{00000000-0011-0000-FFFF-FFFF7C000000}">
      <tableStyleElement type="firstRowStripe" dxfId="174"/>
      <tableStyleElement type="secondRowStripe" dxfId="173"/>
    </tableStyle>
    <tableStyle name="BAY-style 4" pivot="0" count="2" xr9:uid="{00000000-0011-0000-FFFF-FFFF7D000000}">
      <tableStyleElement type="firstRowStripe" dxfId="172"/>
      <tableStyleElement type="secondRowStripe" dxfId="171"/>
    </tableStyle>
    <tableStyle name="BAY-style 5" pivot="0" count="2" xr9:uid="{00000000-0011-0000-FFFF-FFFF7E000000}">
      <tableStyleElement type="firstRowStripe" dxfId="170"/>
      <tableStyleElement type="secondRowStripe" dxfId="169"/>
    </tableStyle>
    <tableStyle name="BAY-style 6" pivot="0" count="2" xr9:uid="{00000000-0011-0000-FFFF-FFFF7F000000}">
      <tableStyleElement type="firstRowStripe" dxfId="168"/>
      <tableStyleElement type="secondRowStripe" dxfId="167"/>
    </tableStyle>
    <tableStyle name="BAY-style 7" pivot="0" count="2" xr9:uid="{00000000-0011-0000-FFFF-FFFF80000000}">
      <tableStyleElement type="firstRowStripe" dxfId="166"/>
      <tableStyleElement type="secondRowStripe" dxfId="165"/>
    </tableStyle>
    <tableStyle name="BAY-style 8" pivot="0" count="2" xr9:uid="{00000000-0011-0000-FFFF-FFFF81000000}">
      <tableStyleElement type="firstRowStripe" dxfId="164"/>
      <tableStyleElement type="secondRowStripe" dxfId="163"/>
    </tableStyle>
    <tableStyle name="BAY-style 9" pivot="0" count="2" xr9:uid="{00000000-0011-0000-FFFF-FFFF82000000}">
      <tableStyleElement type="firstRowStripe" dxfId="162"/>
      <tableStyleElement type="secondRowStripe" dxfId="161"/>
    </tableStyle>
    <tableStyle name="BAY-style 10" pivot="0" count="2" xr9:uid="{00000000-0011-0000-FFFF-FFFF83000000}">
      <tableStyleElement type="firstRowStripe" dxfId="160"/>
      <tableStyleElement type="secondRowStripe" dxfId="159"/>
    </tableStyle>
    <tableStyle name="BAY-style 11" pivot="0" count="2" xr9:uid="{00000000-0011-0000-FFFF-FFFF84000000}">
      <tableStyleElement type="firstRowStripe" dxfId="158"/>
      <tableStyleElement type="secondRowStripe" dxfId="157"/>
    </tableStyle>
    <tableStyle name="BAY-style 12" pivot="0" count="2" xr9:uid="{00000000-0011-0000-FFFF-FFFF85000000}">
      <tableStyleElement type="firstRowStripe" dxfId="156"/>
      <tableStyleElement type="secondRowStripe" dxfId="155"/>
    </tableStyle>
    <tableStyle name="BAY-style 13" pivot="0" count="2" xr9:uid="{00000000-0011-0000-FFFF-FFFF86000000}">
      <tableStyleElement type="firstRowStripe" dxfId="154"/>
      <tableStyleElement type="secondRowStripe" dxfId="153"/>
    </tableStyle>
    <tableStyle name="BAY-style 14" pivot="0" count="2" xr9:uid="{00000000-0011-0000-FFFF-FFFF87000000}">
      <tableStyleElement type="firstRowStripe" dxfId="152"/>
      <tableStyleElement type="secondRowStripe" dxfId="151"/>
    </tableStyle>
    <tableStyle name="BAY-style 15" pivot="0" count="2" xr9:uid="{00000000-0011-0000-FFFF-FFFF88000000}">
      <tableStyleElement type="firstRowStripe" dxfId="150"/>
      <tableStyleElement type="secondRowStripe" dxfId="149"/>
    </tableStyle>
    <tableStyle name="BAY-style 16" pivot="0" count="2" xr9:uid="{00000000-0011-0000-FFFF-FFFF89000000}">
      <tableStyleElement type="firstRowStripe" dxfId="148"/>
      <tableStyleElement type="secondRowStripe" dxfId="147"/>
    </tableStyle>
    <tableStyle name="BAY-style 17" pivot="0" count="2" xr9:uid="{00000000-0011-0000-FFFF-FFFF8A000000}">
      <tableStyleElement type="firstRowStripe" dxfId="146"/>
      <tableStyleElement type="secondRowStripe" dxfId="145"/>
    </tableStyle>
    <tableStyle name="2c2p-style" pivot="0" count="2" xr9:uid="{00000000-0011-0000-FFFF-FFFF8B000000}">
      <tableStyleElement type="firstRowStripe" dxfId="144"/>
      <tableStyleElement type="secondRowStripe" dxfId="143"/>
    </tableStyle>
    <tableStyle name="2c2p-style 2" pivot="0" count="2" xr9:uid="{00000000-0011-0000-FFFF-FFFF8C000000}">
      <tableStyleElement type="firstRowStripe" dxfId="142"/>
      <tableStyleElement type="secondRowStripe" dxfId="141"/>
    </tableStyle>
    <tableStyle name="2c2p-style 3" pivot="0" count="2" xr9:uid="{00000000-0011-0000-FFFF-FFFF8D000000}">
      <tableStyleElement type="firstRowStripe" dxfId="140"/>
      <tableStyleElement type="secondRowStripe" dxfId="139"/>
    </tableStyle>
    <tableStyle name="2c2p-style 4" pivot="0" count="3" xr9:uid="{00000000-0011-0000-FFFF-FFFF8E000000}">
      <tableStyleElement type="headerRow" dxfId="138"/>
      <tableStyleElement type="firstRowStripe" dxfId="137"/>
      <tableStyleElement type="secondRowStripe" dxfId="136"/>
    </tableStyle>
    <tableStyle name="2c2p-style 5" pivot="0" count="2" xr9:uid="{00000000-0011-0000-FFFF-FFFF8F000000}">
      <tableStyleElement type="firstRowStripe" dxfId="135"/>
      <tableStyleElement type="secondRowStripe" dxfId="134"/>
    </tableStyle>
    <tableStyle name="2c2p-style 6" pivot="0" count="2" xr9:uid="{00000000-0011-0000-FFFF-FFFF90000000}">
      <tableStyleElement type="firstRowStripe" dxfId="133"/>
      <tableStyleElement type="secondRowStripe" dxfId="132"/>
    </tableStyle>
    <tableStyle name="2c2p-style 7" pivot="0" count="2" xr9:uid="{00000000-0011-0000-FFFF-FFFF91000000}">
      <tableStyleElement type="firstRowStripe" dxfId="131"/>
      <tableStyleElement type="secondRowStripe" dxfId="130"/>
    </tableStyle>
    <tableStyle name="2c2p-style 8" pivot="0" count="2" xr9:uid="{00000000-0011-0000-FFFF-FFFF92000000}">
      <tableStyleElement type="firstRowStripe" dxfId="129"/>
      <tableStyleElement type="secondRowStripe" dxfId="128"/>
    </tableStyle>
    <tableStyle name="2c2p-style 9" pivot="0" count="2" xr9:uid="{00000000-0011-0000-FFFF-FFFF93000000}">
      <tableStyleElement type="firstRowStripe" dxfId="127"/>
      <tableStyleElement type="secondRowStripe" dxfId="126"/>
    </tableStyle>
    <tableStyle name="2c2p-style 10" pivot="0" count="2" xr9:uid="{00000000-0011-0000-FFFF-FFFF94000000}">
      <tableStyleElement type="firstRowStripe" dxfId="125"/>
      <tableStyleElement type="secondRowStripe" dxfId="124"/>
    </tableStyle>
    <tableStyle name="2c2p-style 11" pivot="0" count="3" xr9:uid="{00000000-0011-0000-FFFF-FFFF95000000}">
      <tableStyleElement type="headerRow" dxfId="123"/>
      <tableStyleElement type="firstRowStripe" dxfId="122"/>
      <tableStyleElement type="secondRowStripe" dxfId="121"/>
    </tableStyle>
    <tableStyle name="123-style" pivot="0" count="2" xr9:uid="{00000000-0011-0000-FFFF-FFFF96000000}">
      <tableStyleElement type="firstRowStripe" dxfId="120"/>
      <tableStyleElement type="secondRowStripe" dxfId="119"/>
    </tableStyle>
    <tableStyle name="123-style 2" pivot="0" count="2" xr9:uid="{00000000-0011-0000-FFFF-FFFF97000000}">
      <tableStyleElement type="firstRowStripe" dxfId="118"/>
      <tableStyleElement type="secondRowStripe" dxfId="117"/>
    </tableStyle>
    <tableStyle name="123-style 3" pivot="0" count="2" xr9:uid="{00000000-0011-0000-FFFF-FFFF98000000}">
      <tableStyleElement type="firstRowStripe" dxfId="116"/>
      <tableStyleElement type="secondRowStripe" dxfId="115"/>
    </tableStyle>
    <tableStyle name="123-style 4" pivot="0" count="2" xr9:uid="{00000000-0011-0000-FFFF-FFFF99000000}">
      <tableStyleElement type="firstRowStripe" dxfId="114"/>
      <tableStyleElement type="secondRowStripe" dxfId="113"/>
    </tableStyle>
    <tableStyle name="123-style 5" pivot="0" count="2" xr9:uid="{00000000-0011-0000-FFFF-FFFF9A000000}">
      <tableStyleElement type="firstRowStripe" dxfId="112"/>
      <tableStyleElement type="secondRowStripe" dxfId="111"/>
    </tableStyle>
    <tableStyle name="123-style 6" pivot="0" count="2" xr9:uid="{00000000-0011-0000-FFFF-FFFF9B000000}">
      <tableStyleElement type="firstRowStripe" dxfId="110"/>
      <tableStyleElement type="secondRowStripe" dxfId="109"/>
    </tableStyle>
    <tableStyle name="123-style 7" pivot="0" count="2" xr9:uid="{00000000-0011-0000-FFFF-FFFF9C000000}">
      <tableStyleElement type="firstRowStripe" dxfId="108"/>
      <tableStyleElement type="secondRowStripe" dxfId="107"/>
    </tableStyle>
    <tableStyle name="123-style 8" pivot="0" count="2" xr9:uid="{00000000-0011-0000-FFFF-FFFF9D000000}">
      <tableStyleElement type="firstRowStripe" dxfId="106"/>
      <tableStyleElement type="secondRowStripe" dxfId="105"/>
    </tableStyle>
    <tableStyle name="123-style 9" pivot="0" count="2" xr9:uid="{00000000-0011-0000-FFFF-FFFF9E000000}">
      <tableStyleElement type="firstRowStripe" dxfId="104"/>
      <tableStyleElement type="secondRowStripe" dxfId="103"/>
    </tableStyle>
    <tableStyle name="123-style 10" pivot="0" count="2" xr9:uid="{00000000-0011-0000-FFFF-FFFF9F000000}">
      <tableStyleElement type="firstRowStripe" dxfId="102"/>
      <tableStyleElement type="secondRowStripe" dxfId="101"/>
    </tableStyle>
    <tableStyle name="123-style 11" pivot="0" count="2" xr9:uid="{00000000-0011-0000-FFFF-FFFFA0000000}">
      <tableStyleElement type="firstRowStripe" dxfId="100"/>
      <tableStyleElement type="secondRowStripe" dxfId="99"/>
    </tableStyle>
    <tableStyle name="123-style 12" pivot="0" count="2" xr9:uid="{00000000-0011-0000-FFFF-FFFFA1000000}">
      <tableStyleElement type="firstRowStripe" dxfId="98"/>
      <tableStyleElement type="secondRowStripe" dxfId="97"/>
    </tableStyle>
    <tableStyle name="123-style 13" pivot="0" count="2" xr9:uid="{00000000-0011-0000-FFFF-FFFFA2000000}">
      <tableStyleElement type="firstRowStripe" dxfId="96"/>
      <tableStyleElement type="secondRowStripe" dxfId="95"/>
    </tableStyle>
    <tableStyle name="123-style 14" pivot="0" count="2" xr9:uid="{00000000-0011-0000-FFFF-FFFFA3000000}">
      <tableStyleElement type="firstRowStripe" dxfId="94"/>
      <tableStyleElement type="secondRowStripe" dxfId="93"/>
    </tableStyle>
    <tableStyle name="123-style 15" pivot="0" count="2" xr9:uid="{00000000-0011-0000-FFFF-FFFFA4000000}">
      <tableStyleElement type="firstRowStripe" dxfId="92"/>
      <tableStyleElement type="secondRowStripe" dxfId="91"/>
    </tableStyle>
    <tableStyle name="123-style 16" pivot="0" count="2" xr9:uid="{00000000-0011-0000-FFFF-FFFFA5000000}">
      <tableStyleElement type="firstRowStripe" dxfId="90"/>
      <tableStyleElement type="secondRowStripe" dxfId="89"/>
    </tableStyle>
    <tableStyle name="123-style 17" pivot="0" count="2" xr9:uid="{00000000-0011-0000-FFFF-FFFFA6000000}">
      <tableStyleElement type="firstRowStripe" dxfId="88"/>
      <tableStyleElement type="secondRowStripe" dxfId="87"/>
    </tableStyle>
    <tableStyle name="123-style 18" pivot="0" count="2" xr9:uid="{00000000-0011-0000-FFFF-FFFFA7000000}">
      <tableStyleElement type="firstRowStripe" dxfId="86"/>
      <tableStyleElement type="secondRowStripe" dxfId="85"/>
    </tableStyle>
    <tableStyle name="123-style 19" pivot="0" count="2" xr9:uid="{00000000-0011-0000-FFFF-FFFFA8000000}">
      <tableStyleElement type="firstRowStripe" dxfId="84"/>
      <tableStyleElement type="secondRowStripe" dxfId="83"/>
    </tableStyle>
    <tableStyle name="123-style 20" pivot="0" count="2" xr9:uid="{00000000-0011-0000-FFFF-FFFFA9000000}">
      <tableStyleElement type="firstRowStripe" dxfId="82"/>
      <tableStyleElement type="secondRowStripe" dxfId="81"/>
    </tableStyle>
    <tableStyle name="123-style 21" pivot="0" count="2" xr9:uid="{00000000-0011-0000-FFFF-FFFFAA000000}">
      <tableStyleElement type="firstRowStripe" dxfId="80"/>
      <tableStyleElement type="secondRowStripe" dxfId="79"/>
    </tableStyle>
    <tableStyle name="123-style 22" pivot="0" count="2" xr9:uid="{00000000-0011-0000-FFFF-FFFFAB000000}">
      <tableStyleElement type="firstRowStripe" dxfId="78"/>
      <tableStyleElement type="secondRowStripe" dxfId="77"/>
    </tableStyle>
    <tableStyle name="123-style 23" pivot="0" count="2" xr9:uid="{00000000-0011-0000-FFFF-FFFFAC000000}">
      <tableStyleElement type="firstRowStripe" dxfId="76"/>
      <tableStyleElement type="secondRowStripe" dxfId="75"/>
    </tableStyle>
    <tableStyle name="123-style 24" pivot="0" count="2" xr9:uid="{00000000-0011-0000-FFFF-FFFFAD000000}">
      <tableStyleElement type="firstRowStripe" dxfId="74"/>
      <tableStyleElement type="secondRowStripe" dxfId="73"/>
    </tableStyle>
    <tableStyle name="123-style 25" pivot="0" count="2" xr9:uid="{00000000-0011-0000-FFFF-FFFFAE000000}">
      <tableStyleElement type="firstRowStripe" dxfId="72"/>
      <tableStyleElement type="secondRowStripe" dxfId="71"/>
    </tableStyle>
    <tableStyle name="123-style 26" pivot="0" count="3" xr9:uid="{00000000-0011-0000-FFFF-FFFFAF000000}">
      <tableStyleElement type="headerRow" dxfId="70"/>
      <tableStyleElement type="firstRowStripe" dxfId="69"/>
      <tableStyleElement type="secondRowStripe" dxfId="68"/>
    </tableStyle>
    <tableStyle name="123-style 27" pivot="0" count="2" xr9:uid="{00000000-0011-0000-FFFF-FFFFB0000000}">
      <tableStyleElement type="firstRowStripe" dxfId="67"/>
      <tableStyleElement type="secondRowStripe" dxfId="66"/>
    </tableStyle>
    <tableStyle name="123-style 28" pivot="0" count="2" xr9:uid="{00000000-0011-0000-FFFF-FFFFB1000000}">
      <tableStyleElement type="firstRowStripe" dxfId="65"/>
      <tableStyleElement type="secondRowStripe" dxfId="64"/>
    </tableStyle>
    <tableStyle name="123-style 29" pivot="0" count="2" xr9:uid="{00000000-0011-0000-FFFF-FFFFB2000000}">
      <tableStyleElement type="firstRowStripe" dxfId="63"/>
      <tableStyleElement type="secondRowStripe" dxfId="62"/>
    </tableStyle>
    <tableStyle name="123-style 30" pivot="0" count="2" xr9:uid="{00000000-0011-0000-FFFF-FFFFB3000000}">
      <tableStyleElement type="firstRowStripe" dxfId="61"/>
      <tableStyleElement type="secondRowStripe" dxfId="60"/>
    </tableStyle>
    <tableStyle name="123-style 31" pivot="0" count="2" xr9:uid="{00000000-0011-0000-FFFF-FFFFB4000000}">
      <tableStyleElement type="firstRowStripe" dxfId="59"/>
      <tableStyleElement type="secondRowStripe" dxfId="58"/>
    </tableStyle>
    <tableStyle name="123-style 32" pivot="0" count="2" xr9:uid="{00000000-0011-0000-FFFF-FFFFB5000000}">
      <tableStyleElement type="firstRowStripe" dxfId="57"/>
      <tableStyleElement type="secondRowStripe" dxfId="56"/>
    </tableStyle>
    <tableStyle name="123-style 33" pivot="0" count="2" xr9:uid="{00000000-0011-0000-FFFF-FFFFB6000000}">
      <tableStyleElement type="firstRowStripe" dxfId="55"/>
      <tableStyleElement type="secondRowStripe" dxfId="54"/>
    </tableStyle>
    <tableStyle name="123-style 34" pivot="0" count="2" xr9:uid="{00000000-0011-0000-FFFF-FFFFB7000000}">
      <tableStyleElement type="firstRowStripe" dxfId="53"/>
      <tableStyleElement type="secondRowStripe" dxfId="52"/>
    </tableStyle>
    <tableStyle name="123-style 35" pivot="0" count="2" xr9:uid="{00000000-0011-0000-FFFF-FFFFB8000000}">
      <tableStyleElement type="firstRowStripe" dxfId="51"/>
      <tableStyleElement type="secondRowStripe" dxfId="50"/>
    </tableStyle>
    <tableStyle name="123-style 36" pivot="0" count="2" xr9:uid="{00000000-0011-0000-FFFF-FFFFB9000000}">
      <tableStyleElement type="firstRowStripe" dxfId="49"/>
      <tableStyleElement type="secondRowStripe" dxfId="48"/>
    </tableStyle>
    <tableStyle name="123-style 37" pivot="0" count="2" xr9:uid="{00000000-0011-0000-FFFF-FFFFBA000000}">
      <tableStyleElement type="firstRowStripe" dxfId="47"/>
      <tableStyleElement type="secondRowStripe" dxfId="46"/>
    </tableStyle>
    <tableStyle name="123-style 38" pivot="0" count="2" xr9:uid="{00000000-0011-0000-FFFF-FFFFBB000000}">
      <tableStyleElement type="firstRowStripe" dxfId="45"/>
      <tableStyleElement type="secondRowStripe" dxfId="44"/>
    </tableStyle>
    <tableStyle name="123-style 39" pivot="0" count="2" xr9:uid="{00000000-0011-0000-FFFF-FFFFBC000000}">
      <tableStyleElement type="firstRowStripe" dxfId="43"/>
      <tableStyleElement type="secondRowStripe" dxfId="42"/>
    </tableStyle>
    <tableStyle name="123-style 40" pivot="0" count="2" xr9:uid="{00000000-0011-0000-FFFF-FFFFBD000000}">
      <tableStyleElement type="firstRowStripe" dxfId="41"/>
      <tableStyleElement type="secondRowStripe" dxfId="40"/>
    </tableStyle>
    <tableStyle name="123-style 41" pivot="0" count="2" xr9:uid="{00000000-0011-0000-FFFF-FFFFBE000000}">
      <tableStyleElement type="firstRowStripe" dxfId="39"/>
      <tableStyleElement type="secondRowStripe" dxfId="38"/>
    </tableStyle>
    <tableStyle name="123-style 42" pivot="0" count="2" xr9:uid="{00000000-0011-0000-FFFF-FFFFBF000000}">
      <tableStyleElement type="firstRowStripe" dxfId="37"/>
      <tableStyleElement type="secondRowStripe" dxfId="36"/>
    </tableStyle>
    <tableStyle name="123-style 43" pivot="0" count="2" xr9:uid="{00000000-0011-0000-FFFF-FFFFC0000000}">
      <tableStyleElement type="firstRowStripe" dxfId="35"/>
      <tableStyleElement type="secondRowStripe" dxfId="34"/>
    </tableStyle>
    <tableStyle name="123-style 44" pivot="0" count="2" xr9:uid="{00000000-0011-0000-FFFF-FFFFC1000000}">
      <tableStyleElement type="firstRowStripe" dxfId="33"/>
      <tableStyleElement type="secondRowStripe" dxfId="32"/>
    </tableStyle>
    <tableStyle name="123-style 45" pivot="0" count="2" xr9:uid="{00000000-0011-0000-FFFF-FFFFC2000000}">
      <tableStyleElement type="firstRowStripe" dxfId="31"/>
      <tableStyleElement type="secondRowStripe" dxfId="30"/>
    </tableStyle>
    <tableStyle name="123-style 46" pivot="0" count="2" xr9:uid="{00000000-0011-0000-FFFF-FFFFC3000000}">
      <tableStyleElement type="firstRowStripe" dxfId="29"/>
      <tableStyleElement type="secondRowStripe" dxfId="28"/>
    </tableStyle>
    <tableStyle name="123-style 47" pivot="0" count="2" xr9:uid="{00000000-0011-0000-FFFF-FFFFC4000000}">
      <tableStyleElement type="firstRowStripe" dxfId="27"/>
      <tableStyleElement type="secondRowStripe" dxfId="26"/>
    </tableStyle>
    <tableStyle name="cancel2c+123-style" pivot="0" count="3" xr9:uid="{00000000-0011-0000-FFFF-FFFFC5000000}">
      <tableStyleElement type="headerRow" dxfId="25"/>
      <tableStyleElement type="firstRowStripe" dxfId="24"/>
      <tableStyleElement type="secondRowStripe" dxfId="23"/>
    </tableStyle>
    <tableStyle name="cancel2c+123-style 2" pivot="0" count="2" xr9:uid="{00000000-0011-0000-FFFF-FFFFC6000000}">
      <tableStyleElement type="firstRowStripe" dxfId="22"/>
      <tableStyleElement type="secondRowStripe" dxfId="21"/>
    </tableStyle>
    <tableStyle name="cancel2c+123-style 3" pivot="0" count="2" xr9:uid="{00000000-0011-0000-FFFF-FFFFC7000000}">
      <tableStyleElement type="firstRowStripe" dxfId="20"/>
      <tableStyleElement type="secondRowStripe" dxfId="19"/>
    </tableStyle>
    <tableStyle name="cancel2c+123-style 4" pivot="0" count="2" xr9:uid="{00000000-0011-0000-FFFF-FFFFC8000000}">
      <tableStyleElement type="firstRowStripe" dxfId="18"/>
      <tableStyleElement type="secondRowStripe" dxfId="17"/>
    </tableStyle>
    <tableStyle name="cancel2c+123-style 5" pivot="0" count="2" xr9:uid="{00000000-0011-0000-FFFF-FFFFC9000000}">
      <tableStyleElement type="firstRowStripe" dxfId="16"/>
      <tableStyleElement type="secondRowStripe" dxfId="15"/>
    </tableStyle>
    <tableStyle name="cancel2c+123-style 6" pivot="0" count="2" xr9:uid="{00000000-0011-0000-FFFF-FFFFCA000000}">
      <tableStyleElement type="firstRowStripe" dxfId="14"/>
      <tableStyleElement type="secondRowStripe" dxfId="13"/>
    </tableStyle>
    <tableStyle name="cancel2c+123-style 7" pivot="0" count="2" xr9:uid="{00000000-0011-0000-FFFF-FFFFCB000000}">
      <tableStyleElement type="firstRowStripe" dxfId="12"/>
      <tableStyleElement type="secondRowStripe" dxfId="11"/>
    </tableStyle>
    <tableStyle name="cancel2c+123-style 8" pivot="0" count="2" xr9:uid="{00000000-0011-0000-FFFF-FFFFCC000000}">
      <tableStyleElement type="firstRowStripe" dxfId="10"/>
      <tableStyleElement type="secondRowStripe" dxfId="9"/>
    </tableStyle>
    <tableStyle name="cancel2c+123-style 9" pivot="0" count="2" xr9:uid="{00000000-0011-0000-FFFF-FFFFCD000000}">
      <tableStyleElement type="firstRowStripe" dxfId="8"/>
      <tableStyleElement type="secondRowStripe" dxfId="7"/>
    </tableStyle>
    <tableStyle name="cancel2c+123-style 10" pivot="0" count="2" xr9:uid="{00000000-0011-0000-FFFF-FFFFCE000000}">
      <tableStyleElement type="firstRowStripe" dxfId="6"/>
      <tableStyleElement type="secondRowStripe" dxfId="5"/>
    </tableStyle>
    <tableStyle name="cancel2c+123-style 11" pivot="0" count="2" xr9:uid="{00000000-0011-0000-FFFF-FFFFCF000000}">
      <tableStyleElement type="firstRowStripe" dxfId="4"/>
      <tableStyleElement type="secondRowStripe" dxfId="3"/>
    </tableStyle>
    <tableStyle name="cancel2c+123-style 12" pivot="0" count="2" xr9:uid="{00000000-0011-0000-FFFF-FFFFD0000000}">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3AA25B7-9837-4164-9240-7773DE8D6C6D}" name="Table_17" displayName="Table_17" ref="P62:U63" headerRowCount="0">
  <tableColumns count="6">
    <tableColumn id="1" xr3:uid="{B9A0F95A-D49E-4B86-88EA-EDC1C08FC5EF}" name="Column1"/>
    <tableColumn id="2" xr3:uid="{9BC101C7-0404-4D36-A507-49E8C383AA7E}" name="Column2"/>
    <tableColumn id="3" xr3:uid="{94989639-7ACB-42AF-BF38-C806E772F08D}" name="Column3"/>
    <tableColumn id="4" xr3:uid="{696C678A-EAEF-4492-9E6A-31BA03B5CE60}" name="Column4"/>
    <tableColumn id="5" xr3:uid="{8A77C0A6-2B0E-421B-9097-11A0C99A20C1}" name="Column5"/>
    <tableColumn id="6" xr3:uid="{AB52D78D-8B13-4F78-8148-B81607B64652}" name="Column6"/>
  </tableColumns>
  <tableStyleInfo name="KBANK-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814855D-9584-4AE0-98A3-D93C445151DE}" name="Table_26" displayName="Table_26" ref="AE34:AG36" headerRowCount="0">
  <tableColumns count="3">
    <tableColumn id="1" xr3:uid="{3A1C625E-BB7A-4CA3-BE39-FAC6390316A4}" name="Column1"/>
    <tableColumn id="2" xr3:uid="{7366788A-9250-4429-80A0-0C9BE96A73FF}" name="Column2"/>
    <tableColumn id="3" xr3:uid="{C202973F-EC37-4E6A-9340-835FC1237DF6}" name="Column3"/>
  </tableColumns>
  <tableStyleInfo name="KBANK-style 10" showFirstColumn="1" showLastColumn="1"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728A498A-9B95-4266-B06C-5E7915E301C3}" name="Table_116" displayName="Table_116" ref="P1009:U1011" headerRowCount="0">
  <tableColumns count="6">
    <tableColumn id="1" xr3:uid="{C23D7494-6100-49D5-A8B9-D0BEDED5BF6B}" name="Column1"/>
    <tableColumn id="2" xr3:uid="{4545767B-2B0C-44B3-9093-B8D12179A4B4}" name="Column2"/>
    <tableColumn id="3" xr3:uid="{91E66726-8DB8-4EAC-B779-FD0E616044D6}" name="Column3"/>
    <tableColumn id="4" xr3:uid="{CACBE90D-76B1-492E-8A3A-A41C11EA8580}" name="Column4"/>
    <tableColumn id="5" xr3:uid="{2CF046B3-6FA3-454B-9992-294068C43370}" name="Column5"/>
    <tableColumn id="6" xr3:uid="{E695B0A0-AC81-4B32-961B-E83766ADE497}" name="Column6"/>
  </tableColumns>
  <tableStyleInfo name="KBANK-style 100" showFirstColumn="1" showLastColumn="1"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E2D0F87A-D663-43BE-9DED-41E333C7B5C4}" name="Table_117" displayName="Table_117" ref="P967:V973" headerRowCount="0">
  <tableColumns count="7">
    <tableColumn id="1" xr3:uid="{9192403B-397A-47A0-925B-FF43D9164AE8}" name="Column1"/>
    <tableColumn id="2" xr3:uid="{70636DB7-14F1-4E81-BEB1-48C0F47E976D}" name="Column2"/>
    <tableColumn id="3" xr3:uid="{A12D7586-5FC1-426B-81DC-1664FA7893D4}" name="Column3"/>
    <tableColumn id="4" xr3:uid="{51B09BCF-399C-4A36-B4A3-3A438637E50E}" name="Column4"/>
    <tableColumn id="5" xr3:uid="{08E040D6-C84D-482D-BC51-11A725A908D0}" name="Column5"/>
    <tableColumn id="6" xr3:uid="{2BDE95F2-C357-41A1-A403-DE806D86CA8B}" name="Column6"/>
    <tableColumn id="7" xr3:uid="{F0A22B54-5905-48A2-81A6-5F0DB7AFB0C2}" name="Column7"/>
  </tableColumns>
  <tableStyleInfo name="KBANK-style 101" showFirstColumn="1" showLastColumn="1"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C9C27E8D-F64E-465E-8967-C6752FAF7CC5}" name="Table_118" displayName="Table_118" ref="M711:U713" headerRowCount="0">
  <tableColumns count="9">
    <tableColumn id="1" xr3:uid="{92835F75-6F87-4939-982B-79400A2C98AC}" name="Column1"/>
    <tableColumn id="2" xr3:uid="{4FF5FA30-B811-46DB-9199-D6BD3A0F6A7A}" name="Column2"/>
    <tableColumn id="3" xr3:uid="{093423D9-5956-4E89-8E7C-BD391FFC9222}" name="Column3"/>
    <tableColumn id="4" xr3:uid="{C2F273BF-1B4F-43BD-B5CB-6E1D07975689}" name="Column4"/>
    <tableColumn id="5" xr3:uid="{9CE76590-01F7-4B46-9F77-CC498B8A2823}" name="Column5"/>
    <tableColumn id="6" xr3:uid="{DCE2E3AC-A96C-4C4D-9527-BEB643A0C708}" name="Column6"/>
    <tableColumn id="7" xr3:uid="{78912A0C-4A71-4440-94B5-22ED359F03F4}" name="Column7"/>
    <tableColumn id="8" xr3:uid="{2736A57D-B08F-400C-9956-F4F321FF55F2}" name="Column8"/>
    <tableColumn id="9" xr3:uid="{5CB7FF99-751D-4FD4-AB89-8CDF0FC6423A}" name="Column9"/>
  </tableColumns>
  <tableStyleInfo name="KBANK-style 102" showFirstColumn="1" showLastColumn="1"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D60F05DA-C7C3-45FA-821E-C2C0D0763D5D}" name="Table_119" displayName="Table_119" ref="M714:S716" headerRowCount="0">
  <tableColumns count="7">
    <tableColumn id="1" xr3:uid="{585B5321-99B4-4BA0-912A-A65BE744788F}" name="Column1"/>
    <tableColumn id="2" xr3:uid="{EA42EBB2-FAB5-4CBE-9BFB-8DBE93F4C163}" name="Column2"/>
    <tableColumn id="3" xr3:uid="{2EF6A2BE-1335-4F33-A843-82FA0B795BF0}" name="Column3"/>
    <tableColumn id="4" xr3:uid="{2F60480C-3F61-44C8-9041-A495893B2EE0}" name="Column4"/>
    <tableColumn id="5" xr3:uid="{2FD94421-6651-4525-B01F-55FB3EA26380}" name="Column5"/>
    <tableColumn id="6" xr3:uid="{49CC87CA-1A42-4BEB-AF7F-E10CB8C04D00}" name="Column6"/>
    <tableColumn id="7" xr3:uid="{F9CEF3CF-38C4-4A86-BE67-59E2FD934E13}" name="Column7"/>
  </tableColumns>
  <tableStyleInfo name="KBANK-style 103" showFirstColumn="1" showLastColumn="1"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84D69246-18BF-4183-8F8A-E59C8539ABAB}" name="Table_120" displayName="Table_120" ref="R685:W685" headerRowCount="0">
  <tableColumns count="6">
    <tableColumn id="1" xr3:uid="{CA135FC4-B20B-445F-A8EA-4CC9E3544954}" name="Column1"/>
    <tableColumn id="2" xr3:uid="{5E85F8EC-7814-4D22-805E-64CE1E5D28D4}" name="Column2"/>
    <tableColumn id="3" xr3:uid="{6037A092-2B8F-43AB-8C6C-5530E0BB3BB1}" name="Column3"/>
    <tableColumn id="4" xr3:uid="{F7C9AAF8-17A9-44F6-9616-F6DB4796E1B9}" name="Column4"/>
    <tableColumn id="5" xr3:uid="{177833DF-8551-4804-BA3D-20E4CA1A085E}" name="Column5"/>
    <tableColumn id="6" xr3:uid="{D11B4363-56F4-413A-BBD4-FC61BEB46ABE}" name="Column6"/>
  </tableColumns>
  <tableStyleInfo name="KBANK-style 104" showFirstColumn="1" showLastColumn="1"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580BC47B-5E8C-4128-8A9B-5C2516E30F57}" name="Table_121" displayName="Table_121" ref="P1040:V1042" headerRowCount="0">
  <tableColumns count="7">
    <tableColumn id="1" xr3:uid="{A5CE3541-883A-4111-BB2B-3B9FF88E7A23}" name="Column1"/>
    <tableColumn id="2" xr3:uid="{F69B17E8-EB98-4265-9646-6504B894278A}" name="Column2"/>
    <tableColumn id="3" xr3:uid="{3EF5C724-02BC-4DC2-BC78-CFC1A2F0A9E2}" name="Column3"/>
    <tableColumn id="4" xr3:uid="{7F93F79B-BE6F-4D37-88C6-BAC4EF363018}" name="Column4"/>
    <tableColumn id="5" xr3:uid="{2C317A35-70C1-4015-98EF-031857A63234}" name="Column5"/>
    <tableColumn id="6" xr3:uid="{523B414C-A5F6-4EA7-A5E8-5BA9C2B28F7F}" name="Column6"/>
    <tableColumn id="7" xr3:uid="{E1919385-EF83-4314-BB0F-3217003AD753}" name="Column7"/>
  </tableColumns>
  <tableStyleInfo name="KBANK-style 105" showFirstColumn="1" showLastColumn="1"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47D1E017-6E3B-484A-93AC-C3DDBAAE4588}" name="Table_122" displayName="Table_122" ref="T714:V716" headerRowCount="0">
  <tableColumns count="3">
    <tableColumn id="1" xr3:uid="{AB73236B-39AF-4CAC-A1BC-12991D06D696}" name="Column1"/>
    <tableColumn id="2" xr3:uid="{D3A3FF16-C43C-4144-8F39-159CE5DEDF6E}" name="Column2"/>
    <tableColumn id="3" xr3:uid="{0B3C974F-CA94-400A-B61E-386E69C40EFA}" name="Column3"/>
  </tableColumns>
  <tableStyleInfo name="KBANK-style 106" showFirstColumn="1" showLastColumn="1"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E0163A3F-6C39-430E-B290-73B878E3F435}" name="Table_123" displayName="Table_123" ref="AA5:AE7" headerRowCount="0">
  <tableColumns count="5">
    <tableColumn id="1" xr3:uid="{E541F6D3-7655-4A7E-AD59-D70A1B923A45}" name="Column1"/>
    <tableColumn id="2" xr3:uid="{CA4A8427-37EC-4681-83A1-FDB758D2B146}" name="Column2"/>
    <tableColumn id="3" xr3:uid="{DDDB0323-6B49-4448-B91B-1A05927194A3}" name="Column3"/>
    <tableColumn id="4" xr3:uid="{1DCD923F-F1BB-4124-8786-DE22F5083551}" name="Column4"/>
    <tableColumn id="5" xr3:uid="{4F9458C3-7AA7-4522-94ED-11507B05192E}" name="Column5"/>
  </tableColumns>
  <tableStyleInfo name="BAY-style" showFirstColumn="1" showLastColumn="1"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23D3209F-05C8-41D8-87EB-DE15ECD1411C}" name="Table_124" displayName="Table_124" ref="AA2:AD4">
  <tableColumns count="4">
    <tableColumn id="1" xr3:uid="{97AAF3DE-75CF-477F-8F21-E8ED22D83D7A}" name="(24-2)record date"/>
    <tableColumn id="2" xr3:uid="{CD6D3082-AFED-4E38-9C55-BA70519C6E40}" name="(25)SALES COMMENTS"/>
    <tableColumn id="3" xr3:uid="{6C491214-E919-4D56-AFCD-3C752689C4BB}" name="(26)contact person"/>
    <tableColumn id="4" xr3:uid="{3A997199-BB33-445B-B65E-8D5C19BCF571}" name="(27)Tel"/>
  </tableColumns>
  <tableStyleInfo name="BAY-style 2" showFirstColumn="1" showLastColumn="1"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5EF43C00-C1A5-4493-AF74-CC46F95568F8}" name="Table_125" displayName="Table_125" ref="AA8:AB8" headerRowCount="0">
  <tableColumns count="2">
    <tableColumn id="1" xr3:uid="{7C620D60-B3B7-455D-8C37-818AF941CB1E}" name="Column1"/>
    <tableColumn id="2" xr3:uid="{3D7CC7C8-8ACE-444E-BFAF-A761473E7A4A}" name="Column2"/>
  </tableColumns>
  <tableStyleInfo name="BAY-style 3"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2709676-65FA-4DC6-8668-02CF85297C0D}" name="Table_27" displayName="Table_27" ref="R67:W67" headerRowCount="0">
  <tableColumns count="6">
    <tableColumn id="1" xr3:uid="{9AB71132-D690-43B0-99B5-2CFAEA743D6C}" name="Column1"/>
    <tableColumn id="2" xr3:uid="{70B510F6-F6EA-43BC-BA7D-B6F132EEF8CF}" name="Column2"/>
    <tableColumn id="3" xr3:uid="{A05568E4-C674-4D0F-9F3B-7EC0920F5B3D}" name="Column3"/>
    <tableColumn id="4" xr3:uid="{60992046-6C69-4881-B4CE-E45C102B8FE0}" name="Column4"/>
    <tableColumn id="5" xr3:uid="{183740F3-BB50-4FD5-8A24-228B73003700}" name="Column5"/>
    <tableColumn id="6" xr3:uid="{ADA200FE-D662-43F9-B990-852A17EA6786}" name="Column6"/>
  </tableColumns>
  <tableStyleInfo name="KBANK-style 11" showFirstColumn="1" showLastColumn="1"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49EC3503-19F1-4730-8902-F3045C41B13B}" name="Table_126" displayName="Table_126" ref="AC26:AE30" headerRowCount="0">
  <tableColumns count="3">
    <tableColumn id="1" xr3:uid="{6CD4AF4F-C88D-4407-8A50-09B90C3FC29D}" name="Column1"/>
    <tableColumn id="2" xr3:uid="{F6155238-FF08-43C0-B5AC-D8258AC01D39}" name="Column2"/>
    <tableColumn id="3" xr3:uid="{07D5D427-BDEE-4B23-ABAB-23915ABA0A07}" name="Column3"/>
  </tableColumns>
  <tableStyleInfo name="BAY-style 4" showFirstColumn="1" showLastColumn="1"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CEFCEAFB-E5F7-4F04-9E1C-A6F51A5614CB}" name="Table_131" displayName="Table_131" ref="N28:S30" headerRowCount="0">
  <tableColumns count="6">
    <tableColumn id="1" xr3:uid="{E7FE8F48-F142-4C4D-90C8-E9D71F922661}" name="Column1"/>
    <tableColumn id="2" xr3:uid="{75AC0DC0-A245-424E-86AB-B5DE742EE3C7}" name="Column2"/>
    <tableColumn id="3" xr3:uid="{C1836806-9002-4092-9A97-C9796931C541}" name="Column3"/>
    <tableColumn id="4" xr3:uid="{B46F4A82-3E50-40A7-B3DE-2E0A9AA6D99C}" name="Column4"/>
    <tableColumn id="5" xr3:uid="{E551051D-6FF2-4AD9-BC3F-130E5CC55593}" name="Column5"/>
    <tableColumn id="6" xr3:uid="{7E3258F7-3427-461D-BA80-1B3DCB1735CD}" name="Column6"/>
  </tableColumns>
  <tableStyleInfo name="BAY-style 9" showFirstColumn="1" showLastColumn="1"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CE70577E-D482-4740-AE09-9BFA0443C3CD}" name="Table_134" displayName="Table_134" ref="N25:AA25" headerRowCount="0">
  <tableColumns count="14">
    <tableColumn id="1" xr3:uid="{A65976DD-D9C1-4200-A0BA-111CA099AA29}" name="Column1"/>
    <tableColumn id="2" xr3:uid="{9F1820C4-D670-4DC0-9FDA-AF206D9BFFC0}" name="Column2"/>
    <tableColumn id="3" xr3:uid="{26311E68-7333-41A6-899D-4E1D189C7264}" name="Column3"/>
    <tableColumn id="4" xr3:uid="{22769B4E-2E0D-49D7-94EC-4885F0231FAE}" name="Column4"/>
    <tableColumn id="5" xr3:uid="{AD61CA54-A2DD-4AD9-961C-2FB31D3B7D3A}" name="Column5"/>
    <tableColumn id="6" xr3:uid="{006BD848-D589-4B80-BD65-97F8EED455FC}" name="Column6"/>
    <tableColumn id="7" xr3:uid="{CE9F81E1-415F-42D4-84C8-F8930053E2C9}" name="Column7"/>
    <tableColumn id="8" xr3:uid="{392353B7-871E-4F0B-99C0-0273EA36E5F6}" name="Column8"/>
    <tableColumn id="9" xr3:uid="{C167E191-613A-405B-8F62-F3AEC5BB3450}" name="Column9"/>
    <tableColumn id="10" xr3:uid="{9F892BC1-BFE3-4D11-81A1-DAB2D029B6B8}" name="Column10"/>
    <tableColumn id="11" xr3:uid="{D1B346D1-9271-4E56-B66A-38650863AD05}" name="Column11"/>
    <tableColumn id="12" xr3:uid="{EBFB745F-67C9-452C-9620-568A1715AF0D}" name="Column12"/>
    <tableColumn id="13" xr3:uid="{80B4F292-5D89-4782-A956-13073C9DDE6E}" name="Column13"/>
    <tableColumn id="14" xr3:uid="{5F039317-B020-445E-88EA-9F7C747B4C93}" name="Column14"/>
  </tableColumns>
  <tableStyleInfo name="BAY-style 12" showFirstColumn="1" showLastColumn="1"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C00CE238-9B6E-4133-8D41-1B1481157899}" name="Table_135" displayName="Table_135" ref="AA12" headerRowCount="0">
  <tableColumns count="1">
    <tableColumn id="1" xr3:uid="{E86B503F-4E4E-4698-B2F5-28BE759F2F73}" name="Column1"/>
  </tableColumns>
  <tableStyleInfo name="BAY-style 13" showFirstColumn="1" showLastColumn="1"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9475847F-7C12-4B03-8ADF-6EE3E46D413D}" name="Table_136" displayName="Table_136" ref="AA9:AB11" headerRowCount="0">
  <tableColumns count="2">
    <tableColumn id="1" xr3:uid="{476E5489-9B0D-4E3C-8A54-D84879319B63}" name="Column1"/>
    <tableColumn id="2" xr3:uid="{752594FD-7E0C-4971-AF2D-A1A7F365A3C4}" name="Column2"/>
  </tableColumns>
  <tableStyleInfo name="BAY-style 14" showFirstColumn="1" showLastColumn="1"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1726F110-067F-4FA0-BB81-1CC04F59CC17}" name="Table_138" displayName="Table_138" ref="AA13:AA18" headerRowCount="0">
  <tableColumns count="1">
    <tableColumn id="1" xr3:uid="{CF27B082-419F-4A9D-8747-124F981455F3}" name="Column1"/>
  </tableColumns>
  <tableStyleInfo name="BAY-style 16" showFirstColumn="1" showLastColumn="1"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2AFC642F-069C-4D6D-BEE0-565810E7B903}" name="Table_139" displayName="Table_139" ref="N26:T27" headerRowCount="0">
  <tableColumns count="7">
    <tableColumn id="1" xr3:uid="{997A968C-67CD-4F8B-950A-4B16CD03094D}" name="Column1"/>
    <tableColumn id="2" xr3:uid="{B83CB07F-986B-491E-9919-D9AE99874BA3}" name="Column2"/>
    <tableColumn id="3" xr3:uid="{6028120F-938E-4075-9FA0-6EE54134C45D}" name="Column3"/>
    <tableColumn id="4" xr3:uid="{800F9DFB-347B-42DB-9FD2-6E204CF45CA9}" name="Column4"/>
    <tableColumn id="5" xr3:uid="{D47B19CC-47C0-45DD-A5E2-77558F251C9D}" name="Column5"/>
    <tableColumn id="6" xr3:uid="{4BF35686-9318-40E2-8092-0E9F258CBE51}" name="Column6"/>
    <tableColumn id="7" xr3:uid="{1A6623BE-706F-4A6F-9CC2-8A2473811C9B}" name="Column7"/>
  </tableColumns>
  <tableStyleInfo name="BAY-style 17" showFirstColumn="1" showLastColumn="1"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55D97BC1-72C1-4E6A-8BE0-558C21F0EE35}" name="Table_142" displayName="Table_142" ref="T4:W18" headerRowCount="0">
  <tableColumns count="4">
    <tableColumn id="1" xr3:uid="{2FE8FAF2-6682-43EF-9476-110F7A8F9FEE}" name="Column1"/>
    <tableColumn id="2" xr3:uid="{28D6AFF4-5A1A-4241-AD7C-512DEB412922}" name="Column2"/>
    <tableColumn id="3" xr3:uid="{B201AAC7-D734-4377-AB51-2986F00CBC5D}" name="Column3"/>
    <tableColumn id="4" xr3:uid="{E7D47944-84B1-4EBE-A592-3387E849B6DA}" name="Column4"/>
  </tableColumns>
  <tableStyleInfo name="2c2p-style 3" showFirstColumn="1" showLastColumn="1"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BC077100-0C6D-4BE1-9604-82DBF753F701}" name="Table_143" displayName="Table_143" ref="AD3" headerRowCount="0">
  <tableColumns count="1">
    <tableColumn id="1" xr3:uid="{CD9496F2-83C3-40E0-B4E6-4F292CBDB0AC}" name="Column1"/>
  </tableColumns>
  <tableStyleInfo name="2c2p-style 4" showFirstColumn="1" showLastColumn="1"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EDBA0228-9BF6-4B11-A8BD-ACC31F3EF71B}" name="Table_144" displayName="Table_144" ref="U109:V229" headerRowCount="0">
  <tableColumns count="2">
    <tableColumn id="1" xr3:uid="{2438E0AE-641B-4738-AFBB-CE3B166C4527}" name="Column1"/>
    <tableColumn id="2" xr3:uid="{058510E9-BD22-4503-9A41-8C35435C002C}" name="Column2"/>
  </tableColumns>
  <tableStyleInfo name="2c2p-style 5"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C184799-4B0E-4970-BDD2-33322A436155}" name="Table_28" displayName="Table_28" ref="P47:U48" headerRowCount="0">
  <tableColumns count="6">
    <tableColumn id="1" xr3:uid="{3361735D-D437-4BEC-B89B-C444DFC40297}" name="Column1"/>
    <tableColumn id="2" xr3:uid="{4B06F55C-200A-4781-A492-75C68F8E2DCC}" name="Column2"/>
    <tableColumn id="3" xr3:uid="{6EB4EC78-674D-4982-9567-C4AF99BDCD81}" name="Column3"/>
    <tableColumn id="4" xr3:uid="{E1170D64-5C2B-4768-9889-440405D358AE}" name="Column4"/>
    <tableColumn id="5" xr3:uid="{BC35CC59-D031-415A-B332-A23F17CD1ECC}" name="Column5"/>
    <tableColumn id="6" xr3:uid="{7D89F2B7-9DDF-4ECA-AF81-029ACB7D3038}" name="Column6"/>
  </tableColumns>
  <tableStyleInfo name="KBANK-style 12" showFirstColumn="1" showLastColumn="1"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61C0C960-1277-45CA-ADFB-9DD68E700985}" name="Table_145" displayName="Table_145" ref="T19:V91" headerRowCount="0">
  <tableColumns count="3">
    <tableColumn id="1" xr3:uid="{0CD257AF-883C-4B54-91E8-8009313EA0A1}" name="Column1"/>
    <tableColumn id="2" xr3:uid="{1E2D0794-C2B7-4064-8A0E-35650174A51E}" name="Column2"/>
    <tableColumn id="3" xr3:uid="{F28E6225-C57E-4D4E-893D-A6140CDF5E43}" name="Column3"/>
  </tableColumns>
  <tableStyleInfo name="2c2p-style 6" showFirstColumn="1" showLastColumn="1"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721B8A68-23F7-47E9-947A-37479031BEBD}" name="Table_146" displayName="Table_146" ref="S19:S86" headerRowCount="0">
  <tableColumns count="1">
    <tableColumn id="1" xr3:uid="{287AD475-045F-4457-9416-7A1921E0169A}" name="Column1"/>
  </tableColumns>
  <tableStyleInfo name="2c2p-style 7" showFirstColumn="1" showLastColumn="1"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1BCD9EC3-59F4-4866-AF35-089FBF963D71}" name="Table_147" displayName="Table_147" ref="U93:V107" headerRowCount="0">
  <tableColumns count="2">
    <tableColumn id="1" xr3:uid="{D934A2E2-9592-4E19-AFE2-BEF277651340}" name="Column1"/>
    <tableColumn id="2" xr3:uid="{EEDAC4C1-7B62-4215-B3D9-CAEFC0FED6D0}" name="Column2"/>
  </tableColumns>
  <tableStyleInfo name="2c2p-style 8" showFirstColumn="1" showLastColumn="1"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80236B11-A9BA-48B1-B3D5-CF377EDDC146}" name="Table_148" displayName="Table_148" ref="S4:S18" headerRowCount="0">
  <tableColumns count="1">
    <tableColumn id="1" xr3:uid="{8A5D540D-951D-44FD-BE78-20248F5215C5}" name="Column1"/>
  </tableColumns>
  <tableStyleInfo name="2c2p-style 9" showFirstColumn="1" showLastColumn="1"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38CEA6E2-9AC6-4660-AC1B-A9CA0370A5DA}" name="Table_149" displayName="Table_149" ref="AI3:AI1213" headerRowCount="0">
  <tableColumns count="1">
    <tableColumn id="1" xr3:uid="{7D4C503A-7328-4A8B-8FB2-CCCECE039AB8}" name="Column1"/>
  </tableColumns>
  <tableStyleInfo name="2c2p-style 10" showFirstColumn="1" showLastColumn="1"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6177C111-63CB-4EDF-A8EB-27C00029D466}" name="Table_150" displayName="Table_150" ref="AE3:AG1310">
  <tableColumns count="3">
    <tableColumn id="1" xr3:uid="{F9C1449A-FED0-476F-B3DE-E1F379C96141}" name="(26)contact person"/>
    <tableColumn id="2" xr3:uid="{D4196E63-5D4B-4A27-95B1-B9CCF6416D4D}" name="(27)Tel"/>
    <tableColumn id="3" xr3:uid="{2E492690-EDBB-4BAC-9001-444E75870FC6}" name="(28)Email"/>
  </tableColumns>
  <tableStyleInfo name="2c2p-style 11" showFirstColumn="1" showLastColumn="1"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94577037-0E92-4D05-A28B-28557C2BD6BE}" name="Table_151" displayName="Table_151" ref="T44:V45" headerRowCount="0">
  <tableColumns count="3">
    <tableColumn id="1" xr3:uid="{4F6F6119-1115-4BE5-A0BE-1DD7015B186D}" name="Column1"/>
    <tableColumn id="2" xr3:uid="{8020A0E0-8F2E-4B91-AF8B-3F82FDB2470B}" name="Column2"/>
    <tableColumn id="3" xr3:uid="{24718D59-1AC6-4245-8C0E-31B19BDE404D}" name="Column3"/>
  </tableColumns>
  <tableStyleInfo name="123-style" showFirstColumn="1" showLastColumn="1"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10DE41EC-EB46-4579-99B6-F7CA07F99A01}" name="Table_152" displayName="Table_152" ref="AB33:AD148" headerRowCount="0">
  <tableColumns count="3">
    <tableColumn id="1" xr3:uid="{76CE275E-25D9-4761-A6CE-C6E7973B25BE}" name="Column1"/>
    <tableColumn id="2" xr3:uid="{6BE03189-D309-4CF3-AE2D-2D1F6F7696D0}" name="Column2"/>
    <tableColumn id="3" xr3:uid="{0F779880-5689-49DB-8A2D-234004D5D28D}" name="Column3"/>
  </tableColumns>
  <tableStyleInfo name="123-style 2" showFirstColumn="1" showLastColumn="1"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2D92FF03-F39D-4EB4-9651-87ABD72C2B3E}" name="Table_153" displayName="Table_153" ref="T52:W57" headerRowCount="0">
  <tableColumns count="4">
    <tableColumn id="1" xr3:uid="{77F7EBBF-ED23-4170-82D1-EED71E6B1512}" name="Column1"/>
    <tableColumn id="2" xr3:uid="{0DA4E597-95F0-46BF-8EE1-DA2A0C00E081}" name="Column2"/>
    <tableColumn id="3" xr3:uid="{11CF1154-0B71-4AD6-ABB9-E3F14DD5923F}" name="Column3"/>
    <tableColumn id="4" xr3:uid="{6B45FA80-2C0A-410E-9896-B44ED8BB1E2F}" name="Column4"/>
  </tableColumns>
  <tableStyleInfo name="123-style 3" showFirstColumn="1" showLastColumn="1"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8EB65234-EB2B-44B3-9F48-CAEDC4C92800}" name="Table_154" displayName="Table_154" ref="T103:V104" headerRowCount="0">
  <tableColumns count="3">
    <tableColumn id="1" xr3:uid="{7CA6F70D-B9D2-4A57-9389-98A4EBCF11BF}" name="Column1"/>
    <tableColumn id="2" xr3:uid="{277C6AA8-6E01-42C8-82D0-93CAF5FCD807}" name="Column2"/>
    <tableColumn id="3" xr3:uid="{86A5556C-7189-43E5-BC06-2304A5E64954}" name="Column3"/>
  </tableColumns>
  <tableStyleInfo name="123-style 4"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5B911D2-8E3F-4D43-A75D-0A9E18F85086}" name="Table_29" displayName="Table_29" ref="AC17:AE19" headerRowCount="0">
  <tableColumns count="3">
    <tableColumn id="1" xr3:uid="{0271320A-72A8-4B79-88A2-C122515392EE}" name="Column1"/>
    <tableColumn id="2" xr3:uid="{E915DD1A-5147-45FE-89D0-D4F184E5FDFD}" name="Column2"/>
    <tableColumn id="3" xr3:uid="{B5D4158E-547B-4214-B790-B219FD9B73E9}" name="Column3"/>
  </tableColumns>
  <tableStyleInfo name="KBANK-style 13" showFirstColumn="1" showLastColumn="1"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2241CCA4-7FC6-4D4D-8A74-676F0C5EF632}" name="Table_155" displayName="Table_155" ref="T64:V99" headerRowCount="0">
  <tableColumns count="3">
    <tableColumn id="1" xr3:uid="{5EA4AF0C-C598-49D3-9948-07666C3CE6F0}" name="Column1"/>
    <tableColumn id="2" xr3:uid="{3E6E381D-EC0D-4B48-9D2D-B0F1CB28512E}" name="Column2"/>
    <tableColumn id="3" xr3:uid="{E7914027-0181-49F4-8A3C-984E655784FF}" name="Column3"/>
  </tableColumns>
  <tableStyleInfo name="123-style 5" showFirstColumn="1" showLastColumn="1"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19AA45F7-CB12-4E3E-9185-51269BE81650}" name="Table_156" displayName="Table_156" ref="T46:V48" headerRowCount="0">
  <tableColumns count="3">
    <tableColumn id="1" xr3:uid="{9E5C5884-85A7-49F3-8325-F1C6A3A92F02}" name="Column1"/>
    <tableColumn id="2" xr3:uid="{E98E8068-21B5-4EA6-A4F6-414BB5CF3C42}" name="Column2"/>
    <tableColumn id="3" xr3:uid="{E59C1EC4-06BC-4C14-9E67-BB4004178562}" name="Column3"/>
  </tableColumns>
  <tableStyleInfo name="123-style 6" showFirstColumn="1" showLastColumn="1"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44231AF1-36FE-4DD3-B707-1325A011308B}" name="Table_157" displayName="Table_157" ref="T49:V51" headerRowCount="0">
  <tableColumns count="3">
    <tableColumn id="1" xr3:uid="{359E0F3D-2674-4074-9964-8F0FC167207D}" name="Column1"/>
    <tableColumn id="2" xr3:uid="{2D246DF9-9FFD-4675-A61D-DE1F5D70C4B4}" name="Column2"/>
    <tableColumn id="3" xr3:uid="{1BE477ED-61EF-493C-9676-06672B71EC6A}" name="Column3"/>
  </tableColumns>
  <tableStyleInfo name="123-style 7" showFirstColumn="1" showLastColumn="1"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755519B7-BEDB-4802-A7E7-E81C367BEB65}" name="Table_158" displayName="Table_158" ref="S103:S104" headerRowCount="0">
  <tableColumns count="1">
    <tableColumn id="1" xr3:uid="{346D1C9E-FA30-4C56-B2EF-2844BD20A505}" name="Column1"/>
  </tableColumns>
  <tableStyleInfo name="123-style 8" showFirstColumn="1" showLastColumn="1"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192CB41A-9118-40A0-9BAF-B3E4D57CE91B}" name="Table_159" displayName="Table_159" ref="T26:U31" headerRowCount="0">
  <tableColumns count="2">
    <tableColumn id="1" xr3:uid="{50EA5C5C-1DD0-4E40-A040-83497D183591}" name="Column1"/>
    <tableColumn id="2" xr3:uid="{065A2B66-2A2B-4403-BB4A-5DB317302BC9}" name="Column2"/>
  </tableColumns>
  <tableStyleInfo name="123-style 9" showFirstColumn="1" showLastColumn="1"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1C13A62C-D7D6-41A4-8974-B7036C02EC30}" name="Table_160" displayName="Table_160" ref="S44:S45" headerRowCount="0">
  <tableColumns count="1">
    <tableColumn id="1" xr3:uid="{12147208-941D-4AE4-AA65-DEE8DE9B5425}" name="Column1"/>
  </tableColumns>
  <tableStyleInfo name="123-style 10" showFirstColumn="1" showLastColumn="1"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5FAC2921-AD14-472E-B3FE-D96150FE3DE7}" name="Table_161" displayName="Table_161" ref="S52:S57" headerRowCount="0">
  <tableColumns count="1">
    <tableColumn id="1" xr3:uid="{43E6DCC6-0AA5-4EA2-B386-0B7E74A32EBF}" name="Column1"/>
  </tableColumns>
  <tableStyleInfo name="123-style 11" showFirstColumn="1" showLastColumn="1"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326A1C4A-79E8-41D2-B41B-4AEDB1F02E50}" name="Table_162" displayName="Table_162" ref="S64:S99" headerRowCount="0">
  <tableColumns count="1">
    <tableColumn id="1" xr3:uid="{9D5267D4-EBF7-48FF-A9F8-D95C1197D810}" name="Column1"/>
  </tableColumns>
  <tableStyleInfo name="123-style 12" showFirstColumn="1" showLastColumn="1"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A64196DE-3221-4156-8617-2B1F8F50F7E2}" name="Table_163" displayName="Table_163" ref="S33:S43" headerRowCount="0">
  <tableColumns count="1">
    <tableColumn id="1" xr3:uid="{04D0AA3B-FC16-4AC5-9F52-1110C887B7AA}" name="Column1"/>
  </tableColumns>
  <tableStyleInfo name="123-style 13" showFirstColumn="1" showLastColumn="1"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D81F993E-6EA3-46B8-B10E-C1901BF00BAB}" name="Table_164" displayName="Table_164" ref="S100:S102" headerRowCount="0">
  <tableColumns count="1">
    <tableColumn id="1" xr3:uid="{BC9B46B0-46B3-46FB-BBE4-8601380FBCBE}" name="Column1"/>
  </tableColumns>
  <tableStyleInfo name="123-style 14"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3ADB576-609B-413F-B6B4-F2B636330473}" name="Table_30" displayName="Table_30" ref="P19:R21" headerRowCount="0">
  <tableColumns count="3">
    <tableColumn id="1" xr3:uid="{BB0F9D28-0651-4A18-8A6B-6E30D15B6535}" name="Column1"/>
    <tableColumn id="2" xr3:uid="{3DFF5F6E-F65B-4CE0-9081-71E9D6668E4A}" name="Column2"/>
    <tableColumn id="3" xr3:uid="{3D0FC5AB-E8AB-40CB-9681-079BF8014E3C}" name="Column3"/>
  </tableColumns>
  <tableStyleInfo name="KBANK-style 14" showFirstColumn="1" showLastColumn="1"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2D5CA6A1-516B-4ACB-9070-632D18940A5A}" name="Table_165" displayName="Table_165" ref="S32" headerRowCount="0">
  <tableColumns count="1">
    <tableColumn id="1" xr3:uid="{DEFBC1EB-64A3-4D60-B29A-543158B47F68}" name="Column1"/>
  </tableColumns>
  <tableStyleInfo name="123-style 15" showFirstColumn="1" showLastColumn="1"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590CA1C4-1822-44F1-9325-3762D06304D9}" name="Table_166" displayName="Table_166" ref="T4:V19" headerRowCount="0">
  <tableColumns count="3">
    <tableColumn id="1" xr3:uid="{C686A635-B54A-4949-8B79-E30BB8B8CEBF}" name="Column1"/>
    <tableColumn id="2" xr3:uid="{0D89886F-5327-48CB-9E45-FD7D23880B8B}" name="Column2"/>
    <tableColumn id="3" xr3:uid="{9B753D99-4651-458B-96B0-7E9792E8C82D}" name="Column3"/>
  </tableColumns>
  <tableStyleInfo name="123-style 16" showFirstColumn="1" showLastColumn="1"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65F00131-17F0-4BBF-8474-38AA2B8F06C4}" name="Table_167" displayName="Table_167" ref="S4:S19" headerRowCount="0">
  <tableColumns count="1">
    <tableColumn id="1" xr3:uid="{AD5C540E-FEEB-4086-806E-766932D6C3D7}" name="Column1"/>
  </tableColumns>
  <tableStyleInfo name="123-style 17" showFirstColumn="1" showLastColumn="1"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FB55A25-66E9-4F3E-8AEF-6DCB95FD4D81}" name="Table_168" displayName="Table_168" ref="S140:S174" headerRowCount="0">
  <tableColumns count="1">
    <tableColumn id="1" xr3:uid="{886E1346-80B3-4927-9A74-50D4CA5F6560}" name="Column1"/>
  </tableColumns>
  <tableStyleInfo name="123-style 18" showFirstColumn="1" showLastColumn="1"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950D1ED8-6F87-4F79-B6B5-2F2D3F2C1D81}" name="Table_169" displayName="Table_169" ref="T140:V174" headerRowCount="0">
  <tableColumns count="3">
    <tableColumn id="1" xr3:uid="{676EF728-0D34-4E45-842D-6112892EFF43}" name="Column1"/>
    <tableColumn id="2" xr3:uid="{5616D009-3ECC-4DCD-9A5E-89E9C29CCD43}" name="Column2"/>
    <tableColumn id="3" xr3:uid="{F6E5B911-267A-4945-8C64-13A2CB18ACB0}" name="Column3"/>
  </tableColumns>
  <tableStyleInfo name="123-style 19" showFirstColumn="1" showLastColumn="1"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6F756472-8581-4B13-A6AB-0AAE5EB3586F}" name="Table_170" displayName="Table_170" ref="T22:U25" headerRowCount="0">
  <tableColumns count="2">
    <tableColumn id="1" xr3:uid="{3C281217-9EA7-4750-A329-A7FD5C1A6293}" name="Column1"/>
    <tableColumn id="2" xr3:uid="{EA4BEF0A-0E52-44CB-9963-BD9317A31495}" name="Column2"/>
  </tableColumns>
  <tableStyleInfo name="123-style 20" showFirstColumn="1" showLastColumn="1"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7B2E469F-195D-40D3-8BB8-187134A5B89A}" name="Table_171" displayName="Table_171" ref="AB22:AC32" headerRowCount="0">
  <tableColumns count="2">
    <tableColumn id="1" xr3:uid="{CF0D54E5-508A-4BD2-BC16-07D61CB2D926}" name="Column1"/>
    <tableColumn id="2" xr3:uid="{D8ECE182-BEC6-4734-B97B-2B9BFC2758DC}" name="Column2"/>
  </tableColumns>
  <tableStyleInfo name="123-style 21" showFirstColumn="1" showLastColumn="1"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710161C9-00CB-416A-82EC-A1452E2F479C}" name="Table_172" displayName="Table_172" ref="S108:S136" headerRowCount="0">
  <tableColumns count="1">
    <tableColumn id="1" xr3:uid="{8E10AA12-6C28-4FC7-B22F-A94CAF99A7D7}" name="Column1"/>
  </tableColumns>
  <tableStyleInfo name="123-style 22" showFirstColumn="1" showLastColumn="1"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F70133A-FF40-4483-BD28-E3F1B003C500}" name="Table_173" displayName="Table_173" ref="S137:S139" headerRowCount="0">
  <tableColumns count="1">
    <tableColumn id="1" xr3:uid="{40FF0285-3106-4C91-A0A1-468A5CF2A113}" name="Column1"/>
  </tableColumns>
  <tableStyleInfo name="123-style 23" showFirstColumn="1" showLastColumn="1"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A6B7034D-3707-4C29-AAFE-C72D261D0046}" name="Table_174" displayName="Table_174" ref="S237:S240" headerRowCount="0">
  <tableColumns count="1">
    <tableColumn id="1" xr3:uid="{663AB8BD-06BB-47EB-B87C-7973836A3DC6}" name="Column1"/>
  </tableColumns>
  <tableStyleInfo name="123-style 24"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0B7B2DF-E9F6-42C3-A6A8-07001D3BC434}" name="Table_31" displayName="Table_31" ref="P6:U8" headerRowCount="0">
  <tableColumns count="6">
    <tableColumn id="1" xr3:uid="{787A7A3C-EC7D-434A-81C3-4D9F7A7A77AD}" name="Column1"/>
    <tableColumn id="2" xr3:uid="{2851F5F3-5A2C-4626-A6EE-4BF2152C224F}" name="Column2"/>
    <tableColumn id="3" xr3:uid="{127F9625-CF28-4211-B679-E939EE4C9ACD}" name="Column3"/>
    <tableColumn id="4" xr3:uid="{FE922206-59E6-42E4-9ED6-DF085FD14512}" name="Column4"/>
    <tableColumn id="5" xr3:uid="{2A769B47-4AB3-436F-AE77-3E3557558312}" name="Column5"/>
    <tableColumn id="6" xr3:uid="{7EE18E02-4516-4030-9483-4AAC0479B572}" name="Column6"/>
  </tableColumns>
  <tableStyleInfo name="KBANK-style 15" showFirstColumn="1" showLastColumn="1"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CCBF1B4C-8B95-4B09-AB8F-CC41AEA5CD8B}" name="Table_175" displayName="Table_175" ref="AI3:AI1047" headerRowCount="0">
  <tableColumns count="1">
    <tableColumn id="1" xr3:uid="{C925A5CA-3B7D-42D6-831E-D025FDE4D701}" name="Column1"/>
  </tableColumns>
  <tableStyleInfo name="123-style 25" showFirstColumn="1" showLastColumn="1"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C42809D5-4005-4BB4-9C1E-6B3BAB51CB02}" name="Table_176" displayName="Table_176" ref="AE3:AG1047">
  <tableColumns count="3">
    <tableColumn id="1" xr3:uid="{E29F80D7-F116-4ABD-BC80-9EE66F5518AA}" name="(26)contact person"/>
    <tableColumn id="2" xr3:uid="{319D0878-8774-45DC-A936-D551CE12B530}" name="(27)Tel"/>
    <tableColumn id="3" xr3:uid="{78DF53DE-9029-474A-97DE-1993B2DAA2F0}" name="(28)Email"/>
  </tableColumns>
  <tableStyleInfo name="123-style 26" showFirstColumn="1" showLastColumn="1"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8C54DB96-A67A-47F2-9F88-90A808F6C5F7}" name="Table_177" displayName="Table_177" ref="S105:S107" headerRowCount="0">
  <tableColumns count="1">
    <tableColumn id="1" xr3:uid="{C1DF835E-7235-45B8-B1A4-E8EEE10ADAF3}" name="Column1"/>
  </tableColumns>
  <tableStyleInfo name="123-style 27" showFirstColumn="1" showLastColumn="1"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92D39A03-5327-46A6-9A81-F873BD32F646}" name="Table_178" displayName="Table_178" ref="S230:S236" headerRowCount="0">
  <tableColumns count="1">
    <tableColumn id="1" xr3:uid="{0426878F-AD88-4C1F-BB01-752F15E0B8D8}" name="Column1"/>
  </tableColumns>
  <tableStyleInfo name="123-style 28" showFirstColumn="1" showLastColumn="1"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11CFFD0B-DC63-4266-AFA0-3043D02842DD}" name="Table_179" displayName="Table_179" ref="S241:S244" headerRowCount="0">
  <tableColumns count="1">
    <tableColumn id="1" xr3:uid="{05BD5636-12C1-47C0-B2AE-65ACE236C9BF}" name="Column1"/>
  </tableColumns>
  <tableStyleInfo name="123-style 29" showFirstColumn="1" showLastColumn="1"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A8A8B1FE-4EA2-4FDC-83D7-9D15EB535B6D}" name="Table_180" displayName="Table_180" ref="T230:V236" headerRowCount="0">
  <tableColumns count="3">
    <tableColumn id="1" xr3:uid="{EF34BE3B-B8E4-4CAD-B51B-7B31E78FFBB0}" name="Column1"/>
    <tableColumn id="2" xr3:uid="{43BEB51C-1C01-466F-AA4C-E881C826364D}" name="Column2"/>
    <tableColumn id="3" xr3:uid="{C70D0BEB-3AEA-41CF-9084-54FBE3275D6B}" name="Column3"/>
  </tableColumns>
  <tableStyleInfo name="123-style 30" showFirstColumn="1" showLastColumn="1"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68812144-D990-4BE8-BD13-9D83EED5734C}" name="Table_181" displayName="Table_181" ref="T237:U240" headerRowCount="0">
  <tableColumns count="2">
    <tableColumn id="1" xr3:uid="{3E8EA696-1596-40B5-A270-17F17EAB2C4D}" name="Column1"/>
    <tableColumn id="2" xr3:uid="{93343377-A341-4D6F-8ACB-7EE633069A93}" name="Column2"/>
  </tableColumns>
  <tableStyleInfo name="123-style 31" showFirstColumn="1" showLastColumn="1"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E939C443-4F30-434C-B1CD-F5A19D8D0C9E}" name="Table_182" displayName="Table_182" ref="T241:U244" headerRowCount="0">
  <tableColumns count="2">
    <tableColumn id="1" xr3:uid="{ED781BED-AAF1-4561-9780-107889851959}" name="Column1"/>
    <tableColumn id="2" xr3:uid="{70A3AA38-5725-4F09-8327-F269DB600987}" name="Column2"/>
  </tableColumns>
  <tableStyleInfo name="123-style 32" showFirstColumn="1" showLastColumn="1"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2CE22D0A-B7CE-45E2-9812-E0E294F0CC69}" name="Table_183" displayName="Table_183" ref="T33:X43" headerRowCount="0">
  <tableColumns count="5">
    <tableColumn id="1" xr3:uid="{ECD2A08A-DFC4-4541-BA54-5CD5BB825B41}" name="Column1"/>
    <tableColumn id="2" xr3:uid="{3FDE6EAC-2A7C-40D3-AED5-5118291C84F2}" name="Column2"/>
    <tableColumn id="3" xr3:uid="{A02C6ADF-B8F6-4696-AD95-FBBD48BB6262}" name="Column3"/>
    <tableColumn id="4" xr3:uid="{FEB3ED9D-A169-47AB-8C0B-B5B5139622F0}" name="Column4"/>
    <tableColumn id="5" xr3:uid="{F3AB2B8D-FB44-4AEA-90C5-3F3081030ACB}" name="Column5"/>
  </tableColumns>
  <tableStyleInfo name="123-style 33" showFirstColumn="1" showLastColumn="1"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E9674812-EF9A-49AA-905B-939E822074D4}" name="Table_184" displayName="Table_184" ref="T20:AC21" headerRowCount="0">
  <tableColumns count="10">
    <tableColumn id="1" xr3:uid="{179AE8FA-DAB7-4A06-B24A-77006169DA05}" name="Column1"/>
    <tableColumn id="2" xr3:uid="{C10F2CB9-F8B7-422B-921F-C0F1851E63B0}" name="Column2"/>
    <tableColumn id="3" xr3:uid="{CD2BB88E-DB3F-4295-B8E8-4DBEBDEA0DC6}" name="Column3"/>
    <tableColumn id="4" xr3:uid="{12E800E8-698C-4D2D-AABB-6662CC3D175C}" name="Column4"/>
    <tableColumn id="5" xr3:uid="{6B2E1787-7DCB-49A8-A9C4-ECF2E590A999}" name="Column5"/>
    <tableColumn id="6" xr3:uid="{949F65A5-71AE-425E-81D6-0E2C96904079}" name="Column6"/>
    <tableColumn id="7" xr3:uid="{453FABD2-A22E-4695-AE54-8941C41D3239}" name="Column7"/>
    <tableColumn id="8" xr3:uid="{6FA5C0DB-D367-4D21-AD87-235020FC0996}" name="Column8"/>
    <tableColumn id="9" xr3:uid="{3F05AF29-663E-4DE1-BAC5-544A03BB7C63}" name="Column9"/>
    <tableColumn id="10" xr3:uid="{18FEB301-62A9-40E9-824D-C8F8D1D7395D}" name="Column10"/>
  </tableColumns>
  <tableStyleInfo name="123-style 34"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F73BF67-9C24-49EE-AB14-0C6450321A6C}" name="Table_32" displayName="Table_32" ref="P13:V18" headerRowCount="0">
  <tableColumns count="7">
    <tableColumn id="1" xr3:uid="{B14A36E9-D6D3-42C7-A6BF-0463616E90DF}" name="Column1"/>
    <tableColumn id="2" xr3:uid="{095EF3D7-C0C6-4E2A-A26A-8EB158E35709}" name="Column2"/>
    <tableColumn id="3" xr3:uid="{905A519F-975F-485F-9C39-7B81493FB9A5}" name="Column3"/>
    <tableColumn id="4" xr3:uid="{05FAD436-19DF-43D0-A0F1-9A2CA5C4881E}" name="Column4"/>
    <tableColumn id="5" xr3:uid="{82FF0547-931E-4CB3-B1C3-3F9C6650EFC7}" name="Column5"/>
    <tableColumn id="6" xr3:uid="{DEB39D53-456A-480C-A46C-FE34E9E83E1A}" name="Column6"/>
    <tableColumn id="7" xr3:uid="{65A42177-4585-472A-9F20-514B480A5CAB}" name="Column7"/>
  </tableColumns>
  <tableStyleInfo name="KBANK-style 16" showFirstColumn="1" showLastColumn="1"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1881F0D2-9FDC-4C75-BD4E-1FE0BEB05DA7}" name="Table_185" displayName="Table_185" ref="T32:U32" headerRowCount="0">
  <tableColumns count="2">
    <tableColumn id="1" xr3:uid="{B94CD051-010C-44AB-9C02-08F32DA9B0A1}" name="Column1"/>
    <tableColumn id="2" xr3:uid="{91EDB9BB-713F-403B-BED1-9CC2A4FEBF4D}" name="Column2"/>
  </tableColumns>
  <tableStyleInfo name="123-style 35" showFirstColumn="1" showLastColumn="1"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40DA67D8-0C62-493F-A5ED-52B65C230931}" name="Table_186" displayName="Table_186" ref="T100:V102" headerRowCount="0">
  <tableColumns count="3">
    <tableColumn id="1" xr3:uid="{E03FCDA2-1A93-4212-8B20-3CFC5A1CE5C8}" name="Column1"/>
    <tableColumn id="2" xr3:uid="{8439FE7A-E2CA-4296-965F-36D879DA61B7}" name="Column2"/>
    <tableColumn id="3" xr3:uid="{7BDB5EB2-595F-4DFC-AF86-0A5A84BB472B}" name="Column3"/>
  </tableColumns>
  <tableStyleInfo name="123-style 36" showFirstColumn="1" showLastColumn="1"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22187F3A-113E-453D-9788-52DB7FFF4182}" name="Table_187" displayName="Table_187" ref="T137:V139" headerRowCount="0">
  <tableColumns count="3">
    <tableColumn id="1" xr3:uid="{8E10C505-CE75-44BA-BB46-BA05C94475D3}" name="Column1"/>
    <tableColumn id="2" xr3:uid="{0DABCDF5-0C39-4BF1-8649-4FC2601BB31C}" name="Column2"/>
    <tableColumn id="3" xr3:uid="{78C3CBF4-F31F-4F32-BE83-D42A9F9EB058}" name="Column3"/>
  </tableColumns>
  <tableStyleInfo name="123-style 37" showFirstColumn="1" showLastColumn="1"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F3DF7EA3-0D23-48A2-9EF6-5669E93504AD}" name="Table_188" displayName="Table_188" ref="T108:V136" headerRowCount="0">
  <tableColumns count="3">
    <tableColumn id="1" xr3:uid="{07EFDA7A-EF21-4237-B5EB-AB3C5351DA45}" name="Column1"/>
    <tableColumn id="2" xr3:uid="{7A3BF72E-CFD2-4269-A252-264869605629}" name="Column2"/>
    <tableColumn id="3" xr3:uid="{812D90B6-F1AA-4448-87AA-0F7563559BAE}" name="Column3"/>
  </tableColumns>
  <tableStyleInfo name="123-style 38" showFirstColumn="1" showLastColumn="1"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B4A82BF4-AD60-4ED6-BCBA-47C8D97E16E3}" name="Table_189" displayName="Table_189" ref="T105:V107" headerRowCount="0">
  <tableColumns count="3">
    <tableColumn id="1" xr3:uid="{1B69ACE9-CD7A-4A6D-966C-AC30502052B4}" name="Column1"/>
    <tableColumn id="2" xr3:uid="{1570C81D-9539-4B5F-AEBB-D4FF5FF8A757}" name="Column2"/>
    <tableColumn id="3" xr3:uid="{7F4F71EE-1E1E-47F6-82C4-4A084BCBAC1E}" name="Column3"/>
  </tableColumns>
  <tableStyleInfo name="123-style 39" showFirstColumn="1" showLastColumn="1"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C0EAE390-523F-4F98-9B49-98D01046F947}" name="Table_190" displayName="Table_190" ref="S46:S48" headerRowCount="0">
  <tableColumns count="1">
    <tableColumn id="1" xr3:uid="{C4AA7A38-8373-4B8C-9DF1-76B3B8277F2A}" name="Column1"/>
  </tableColumns>
  <tableStyleInfo name="123-style 40" showFirstColumn="1" showLastColumn="1"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6CE6B1C8-9034-41FB-8131-12664D91E946}" name="Table_191" displayName="Table_191" ref="S26:S31" headerRowCount="0">
  <tableColumns count="1">
    <tableColumn id="1" xr3:uid="{ABB2D997-4002-41E2-8CB4-624A7E62A5F5}" name="Column1"/>
  </tableColumns>
  <tableStyleInfo name="123-style 41" showFirstColumn="1" showLastColumn="1"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EED9D179-2BDE-4521-BD0A-8F039B88BA3A}" name="Table_192" displayName="Table_192" ref="T58:V63" headerRowCount="0">
  <tableColumns count="3">
    <tableColumn id="1" xr3:uid="{051E1656-DCB0-4180-9D92-6ACFE2D3E0DE}" name="Column1"/>
    <tableColumn id="2" xr3:uid="{7ECD04C3-DC2E-493C-B2CA-37FFB31C8DB6}" name="Column2"/>
    <tableColumn id="3" xr3:uid="{2FF4FBD9-A2B4-4228-A6F5-CF3440F47928}" name="Column3"/>
  </tableColumns>
  <tableStyleInfo name="123-style 42" showFirstColumn="1" showLastColumn="1"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24FD6626-630E-4E36-BCF4-3BFD426D2D82}" name="Table_193" displayName="Table_193" ref="S58:S63" headerRowCount="0">
  <tableColumns count="1">
    <tableColumn id="1" xr3:uid="{A5F128DA-02AF-4C1B-8FE0-980A8D4EA366}" name="Column1"/>
  </tableColumns>
  <tableStyleInfo name="123-style 43" showFirstColumn="1" showLastColumn="1"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8E680FFA-AEEB-4720-862B-66816DA8C336}" name="Table_194" displayName="Table_194" ref="T176:U193" headerRowCount="0">
  <tableColumns count="2">
    <tableColumn id="1" xr3:uid="{709D61E8-EF06-4475-95EB-CBD338CFB3A6}" name="Column1"/>
    <tableColumn id="2" xr3:uid="{19C6E56B-5989-44FD-B193-C291AB3AE3C6}" name="Column2"/>
  </tableColumns>
  <tableStyleInfo name="123-style 44" showFirstColumn="1" showLastColumn="1"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7B10BB7-94F8-4689-8F04-65575759454C}" name="Table_33" displayName="Table_33" ref="P41:V46" headerRowCount="0">
  <tableColumns count="7">
    <tableColumn id="1" xr3:uid="{0882654D-EF73-4729-A4A5-D1741DE690E2}" name="Column1"/>
    <tableColumn id="2" xr3:uid="{5E287151-54BA-4CDA-9A6D-00C3FC7A9D36}" name="Column2"/>
    <tableColumn id="3" xr3:uid="{D008331E-343D-4701-80A7-226C551A847C}" name="Column3"/>
    <tableColumn id="4" xr3:uid="{D7DD9DEF-FAF9-4ED8-8910-CF2EF26CA212}" name="Column4"/>
    <tableColumn id="5" xr3:uid="{46823983-2CE3-4C65-97E8-1ADCC456FC33}" name="Column5"/>
    <tableColumn id="6" xr3:uid="{114F0292-7A7F-4B65-96C0-EC35E7D05C70}" name="Column6"/>
    <tableColumn id="7" xr3:uid="{DA602EDB-31C4-4C7F-B3F2-0FD15EB8AFAB}" name="Column7"/>
  </tableColumns>
  <tableStyleInfo name="KBANK-style 17" showFirstColumn="1" showLastColumn="1"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4FC022E0-3F73-44D1-BB3D-EA16D139E06C}" name="Table_195" displayName="Table_195" ref="S176:S193" headerRowCount="0">
  <tableColumns count="1">
    <tableColumn id="1" xr3:uid="{C24A04A6-676B-4178-A4BC-9165E6798E99}" name="Column1"/>
  </tableColumns>
  <tableStyleInfo name="123-style 45" showFirstColumn="1" showLastColumn="1"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C7A706CE-FBD5-4581-A38B-E7B0D630F441}" name="Table_196" displayName="Table_196" ref="S49:S51" headerRowCount="0">
  <tableColumns count="1">
    <tableColumn id="1" xr3:uid="{F9D3D25B-B663-48C3-8BE3-4AE98D4E4A9E}" name="Column1"/>
  </tableColumns>
  <tableStyleInfo name="123-style 46" showFirstColumn="1" showLastColumn="1"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12A21CDC-8103-4173-A926-1C2D0C956D6A}" name="Table_197" displayName="Table_197" ref="S20:S25" headerRowCount="0">
  <tableColumns count="1">
    <tableColumn id="1" xr3:uid="{0833007A-BB11-4C18-88C8-3E81BC45EF1F}" name="Column1"/>
  </tableColumns>
  <tableStyleInfo name="123-style 47" showFirstColumn="1" showLastColumn="1"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FE83917-EAE3-4C78-BF65-95BF3A4AAB94}" name="Table_34" displayName="Table_34" ref="M49:V52" headerRowCount="0">
  <tableColumns count="10">
    <tableColumn id="1" xr3:uid="{CAF1AEE0-E2C7-4239-A273-149DBA834A73}" name="Column1"/>
    <tableColumn id="2" xr3:uid="{141B7429-B6C7-41C2-AA11-2467E32D2C62}" name="Column2"/>
    <tableColumn id="3" xr3:uid="{26A3DAB9-00CD-49DD-9AB6-FAB8174DD693}" name="Column3"/>
    <tableColumn id="4" xr3:uid="{0DB2072A-620B-446C-9041-9A72072E52D0}" name="Column4"/>
    <tableColumn id="5" xr3:uid="{C204BEA3-86ED-4337-8B2A-55AB024C4100}" name="Column5"/>
    <tableColumn id="6" xr3:uid="{106DD1C0-604C-42D8-8AB3-90B87DAECF15}" name="Column6"/>
    <tableColumn id="7" xr3:uid="{DE2AFF5F-8971-4A42-A009-6700D9E85BE7}" name="Column7"/>
    <tableColumn id="8" xr3:uid="{343FDC98-4A8F-4940-9710-2D56E5F5028C}" name="Column8"/>
    <tableColumn id="9" xr3:uid="{2AF48FC0-ED9C-4485-8F17-6DB7124D01EB}" name="Column9"/>
    <tableColumn id="10" xr3:uid="{EE9F3A3B-F1A0-46BA-99DE-B77547E1558C}" name="Column10"/>
  </tableColumns>
  <tableStyleInfo name="KBANK-style 18" showFirstColumn="1" showLastColumn="1"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B6F7A2C9-4928-4818-858F-D0BC85AF72DB}" name="Table_35" displayName="Table_35" ref="AC16" headerRowCount="0">
  <tableColumns count="1">
    <tableColumn id="1" xr3:uid="{BC6ECBDF-D00C-4BD7-82FB-0DB6F18B4609}" name="Column1"/>
  </tableColumns>
  <tableStyleInfo name="KBANK-style 19"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6E8E7DA-C4D6-430C-A997-6CC0B4F45C02}" name="Table_18" displayName="Table_18" ref="P53:V58" headerRowCount="0">
  <tableColumns count="7">
    <tableColumn id="1" xr3:uid="{078AAD78-04ED-48F9-98EC-509C2878B582}" name="Column1"/>
    <tableColumn id="2" xr3:uid="{7F441B5D-D9BF-4A67-98F8-9ECA13BFA16F}" name="Column2"/>
    <tableColumn id="3" xr3:uid="{76395323-3A23-47F4-AF21-89524C5F79B0}" name="Column3"/>
    <tableColumn id="4" xr3:uid="{48C21D91-BA66-400C-A5A4-51C869A758CF}" name="Column4"/>
    <tableColumn id="5" xr3:uid="{A9BF63F2-9D93-4C95-AEAE-B4B57660E072}" name="Column5"/>
    <tableColumn id="6" xr3:uid="{8E1836A7-4896-425C-8D11-6ABF1EEE6D75}" name="Column6"/>
    <tableColumn id="7" xr3:uid="{E6CE5D85-6736-4C58-B738-ACE4B49BE8A8}" name="Column7"/>
  </tableColumns>
  <tableStyleInfo name="KBANK-style 2" showFirstColumn="1" showLastColumn="1"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73E5142-C24C-4AFF-82C2-40BEF39C727C}" name="Table_36" displayName="Table_36" ref="AC15" headerRowCount="0">
  <tableColumns count="1">
    <tableColumn id="1" xr3:uid="{A69C94ED-28A4-409B-93FE-0A0D52396A6F}" name="Column1"/>
  </tableColumns>
  <tableStyleInfo name="KBANK-style 20" showFirstColumn="1" showLastColumn="1"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619F6BE-49C8-470D-BC14-C11A7C89E27C}" name="Table_37" displayName="Table_37" ref="AE62:AG64" headerRowCount="0">
  <tableColumns count="3">
    <tableColumn id="1" xr3:uid="{5081ADA6-77F1-487F-B625-040040F11FAC}" name="Column1"/>
    <tableColumn id="2" xr3:uid="{6CFC1EA1-B40A-4147-8F7D-8CA00EF6C0D3}" name="Column2"/>
    <tableColumn id="3" xr3:uid="{DEDF6374-1A4E-41CC-80E6-60851BDD3CA4}" name="Column3"/>
  </tableColumns>
  <tableStyleInfo name="KBANK-style 21" showFirstColumn="1" showLastColumn="1"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73877F7A-FA9E-495B-B99F-CE980544342C}" name="Table_38" displayName="Table_38" ref="AE90:AG92" headerRowCount="0">
  <tableColumns count="3">
    <tableColumn id="1" xr3:uid="{4FB6DBF8-2DAF-4128-BAA8-C1F20366B9A2}" name="Column1"/>
    <tableColumn id="2" xr3:uid="{628FF55E-AD2C-47AC-B4A9-4C952BB6C597}" name="Column2"/>
    <tableColumn id="3" xr3:uid="{4B03E87F-DD84-446B-8E97-C4BAF9672D23}" name="Column3"/>
  </tableColumns>
  <tableStyleInfo name="KBANK-style 22" showFirstColumn="1" showLastColumn="1"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719190F-65E2-405A-BA1B-2FAC9E16D497}" name="Table_39" displayName="Table_39" ref="Q1:S1" headerRowCount="0">
  <tableColumns count="3">
    <tableColumn id="1" xr3:uid="{8CC2A19E-AFB6-4231-A3CB-9726ABD0E985}" name="Column1"/>
    <tableColumn id="2" xr3:uid="{FC6E90F6-3D3F-484A-B9D0-FB436B039549}" name="Column2"/>
    <tableColumn id="3" xr3:uid="{37AE4A70-17C2-463B-B814-15EFD82CFEAE}" name="Column3"/>
  </tableColumns>
  <tableStyleInfo name="KBANK-style 23" showFirstColumn="1" showLastColumn="1"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899866C-35CA-4F04-B54B-6439A9B33E9A}" name="Table_40" displayName="Table_40" ref="AC67:AF67" headerRowCount="0">
  <tableColumns count="4">
    <tableColumn id="1" xr3:uid="{4A5B7CC2-6A87-4318-A585-335599155E63}" name="Column1"/>
    <tableColumn id="2" xr3:uid="{2CF3946E-EF87-4012-8046-E8ED95D11268}" name="Column2"/>
    <tableColumn id="3" xr3:uid="{EF134A4D-EC59-4E74-BE5A-BC7FD16AFDEA}" name="Column3"/>
    <tableColumn id="4" xr3:uid="{DDC138F8-17F6-495F-9A82-1DAFE0E8F1A9}" name="Column4"/>
  </tableColumns>
  <tableStyleInfo name="KBANK-style 24" showFirstColumn="1" showLastColumn="1"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C875398D-8BF0-45BD-B00C-B08925FD30EC}" name="Table_41" displayName="Table_41" ref="M3:V5" headerRowCount="0">
  <tableColumns count="10">
    <tableColumn id="1" xr3:uid="{ED7B4A6E-E6C8-4E28-B87E-653624F7339D}" name="Column1"/>
    <tableColumn id="2" xr3:uid="{8EDCDFB4-3661-404F-BC81-350C9C156563}" name="Column2"/>
    <tableColumn id="3" xr3:uid="{FE5BEF72-B515-4EB9-87E6-4E2E12272FD8}" name="Column3"/>
    <tableColumn id="4" xr3:uid="{49227022-9675-4CF9-B031-646DCFFCCAEA}" name="Column4"/>
    <tableColumn id="5" xr3:uid="{279570DC-5477-44ED-B81B-6E69F8E6F54E}" name="Column5"/>
    <tableColumn id="6" xr3:uid="{3D96D6DA-1745-48EA-B096-7845F6AE3408}" name="Column6"/>
    <tableColumn id="7" xr3:uid="{8F7D9576-9C1D-4039-9D24-59F9890A13D8}" name="Column7"/>
    <tableColumn id="8" xr3:uid="{02711928-CB23-4A61-9A56-DD0ACDDF2664}" name="Column8"/>
    <tableColumn id="9" xr3:uid="{14222694-BA85-4E82-A909-505EA55C8EBF}" name="Column9"/>
    <tableColumn id="10" xr3:uid="{A445131E-2D39-4C5B-AD0B-B4EDCE2F4E88}" name="Column10"/>
  </tableColumns>
  <tableStyleInfo name="KBANK-style 25" showFirstColumn="1" showLastColumn="1"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616B0F3-9F9E-4293-BFE8-7E40E00CDD39}" name="Table_42" displayName="Table_42" ref="AC2:AF14">
  <tableColumns count="4">
    <tableColumn id="1" xr3:uid="{CC960DE2-D3D3-41C0-941F-01A4770A2CD2}" name="record date"/>
    <tableColumn id="2" xr3:uid="{30A7D346-7F24-4B64-AAA3-CF85C03F5675}" name="SALES COMMENTS"/>
    <tableColumn id="3" xr3:uid="{30BF21C6-4A29-4C4D-B7FA-59DDC3F66F5F}" name="contact person"/>
    <tableColumn id="4" xr3:uid="{0A090F23-4C1F-4F02-BF8C-056579D64F65}" name="Tel"/>
  </tableColumns>
  <tableStyleInfo name="KBANK-style 26" showFirstColumn="1" showLastColumn="1"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41854D9-F3EE-4398-9FE1-4FA42604B9E7}" name="Table_43" displayName="Table_43" ref="M31:U33" headerRowCount="0">
  <tableColumns count="9">
    <tableColumn id="1" xr3:uid="{8D80D11B-2937-43A0-8A13-329888385170}" name="Column1"/>
    <tableColumn id="2" xr3:uid="{CAA38C05-AFEF-43CC-9A17-8A8E4093B29F}" name="Column2"/>
    <tableColumn id="3" xr3:uid="{0CD6FF07-F092-4B5C-A8DC-EB544AE43704}" name="Column3"/>
    <tableColumn id="4" xr3:uid="{4F01812F-BA3E-4941-B1BA-5A9D3850D2F0}" name="Column4"/>
    <tableColumn id="5" xr3:uid="{4E4D7D04-EDE6-4BDE-8E91-C1372685C3A6}" name="Column5"/>
    <tableColumn id="6" xr3:uid="{9A5B4184-509C-4B73-B410-E6201994E2C3}" name="Column6"/>
    <tableColumn id="7" xr3:uid="{2767E099-2460-4F42-A577-AF61C097EF21}" name="Column7"/>
    <tableColumn id="8" xr3:uid="{3C149174-D4EC-4980-8550-F786418413D5}" name="Column8"/>
    <tableColumn id="9" xr3:uid="{4B041A37-8006-4E35-9905-63F4CD33299D}" name="Column9"/>
  </tableColumns>
  <tableStyleInfo name="KBANK-style 27" showFirstColumn="1" showLastColumn="1"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85EA2452-7430-4DEF-AC89-0891242BB630}" name="Table_44" displayName="Table_44" ref="AC23" headerRowCount="0">
  <tableColumns count="1">
    <tableColumn id="1" xr3:uid="{AA408D46-5692-4462-9542-30DC8C2A2CCA}" name="Column1"/>
  </tableColumns>
  <tableStyleInfo name="KBANK-style 28" showFirstColumn="1" showLastColumn="1"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E98C7BAD-8D69-4D98-B0C5-E64CF5435B76}" name="Table_45" displayName="Table_45" ref="M87:V89" headerRowCount="0">
  <tableColumns count="10">
    <tableColumn id="1" xr3:uid="{F1AA64BB-AE46-4F11-96CC-12005126C5FE}" name="Column1"/>
    <tableColumn id="2" xr3:uid="{70A97E5C-0931-497F-9E6A-FC171F36B7DC}" name="Column2"/>
    <tableColumn id="3" xr3:uid="{142466CD-79F1-4271-AE13-DC6DA935169C}" name="Column3"/>
    <tableColumn id="4" xr3:uid="{5EE77098-11D1-4CBC-8D71-626194007FB6}" name="Column4"/>
    <tableColumn id="5" xr3:uid="{6E38EC8C-DB04-43A9-B6A0-CF25D305538D}" name="Column5"/>
    <tableColumn id="6" xr3:uid="{210381E3-36C6-49ED-82A1-72F29AA3C449}" name="Column6"/>
    <tableColumn id="7" xr3:uid="{A1AE1074-234B-41E7-A948-6F4AB0276217}" name="Column7"/>
    <tableColumn id="8" xr3:uid="{74993F71-D2DE-4F90-BD7D-201D97A33E5B}" name="Column8"/>
    <tableColumn id="9" xr3:uid="{6A996D88-F546-4022-9E35-AC0E3F043348}" name="Column9"/>
    <tableColumn id="10" xr3:uid="{273578C0-AB58-4E3F-9D39-FCB949508CB4}" name="Column10"/>
  </tableColumns>
  <tableStyleInfo name="KBANK-style 29"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3D672A8-56FC-4EF2-8737-9F6D665C33D8}" name="Table_19" displayName="Table_19" ref="B215:C215" headerRowCount="0">
  <tableColumns count="2">
    <tableColumn id="1" xr3:uid="{F18A8D13-9BDA-4C6E-8411-F211ED3C81C0}" name="Column1"/>
    <tableColumn id="2" xr3:uid="{B7C2FADA-664F-4CE9-9FFC-D0ECF4F40C55}" name="คอลัมน์1" dataDxfId="0" dataCellStyle="ปกติ 2"/>
  </tableColumns>
  <tableStyleInfo name="KBANK-style 3" showFirstColumn="1" showLastColumn="1"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6D9D2CC-9EBE-4754-800E-334538CA7B1E}" name="Table_46" displayName="Table_46" ref="P97:V102" headerRowCount="0">
  <tableColumns count="7">
    <tableColumn id="1" xr3:uid="{A0C9A0F3-A0A0-40EB-BB1A-550E688557DF}" name="Column1"/>
    <tableColumn id="2" xr3:uid="{E7538FAA-D488-4BBC-8739-1EBE9F451F50}" name="Column2"/>
    <tableColumn id="3" xr3:uid="{2FB83298-2E9C-4C2B-B24D-D8D7BB31930D}" name="Column3"/>
    <tableColumn id="4" xr3:uid="{4986DF01-2E36-449C-968B-D4A72B90A6CC}" name="Column4"/>
    <tableColumn id="5" xr3:uid="{D2E8024A-C982-4060-863B-23985C667155}" name="Column5"/>
    <tableColumn id="6" xr3:uid="{B837C02E-4353-4642-96A4-7E947D0947A4}" name="Column6"/>
    <tableColumn id="7" xr3:uid="{F6740092-5BDD-44A6-A861-41DC8EBFC65D}" name="Column7"/>
  </tableColumns>
  <tableStyleInfo name="KBANK-style 30" showFirstColumn="1" showLastColumn="1"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E704E02-BB25-4993-B2BA-540C8F6162E4}" name="Table_47" displayName="Table_47" ref="S590:V599" headerRowCount="0">
  <tableColumns count="4">
    <tableColumn id="1" xr3:uid="{4B468C83-1892-4E1F-A461-94FA06188114}" name="Column1"/>
    <tableColumn id="2" xr3:uid="{7B6B4E0D-C72C-4914-9653-F989048BE2CD}" name="Column2"/>
    <tableColumn id="3" xr3:uid="{73F70232-1155-4072-BD0F-6FA79B753121}" name="Column3"/>
    <tableColumn id="4" xr3:uid="{81E076D8-ACBA-4DAD-BB79-0EDEBCCA6D8E}" name="Column4"/>
  </tableColumns>
  <tableStyleInfo name="KBANK-style 31" showFirstColumn="1" showLastColumn="1"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BE33F292-2932-4BC2-A9B1-EE686761D4D8}" name="Table_48" displayName="Table_48" ref="P75:U78" headerRowCount="0">
  <tableColumns count="6">
    <tableColumn id="1" xr3:uid="{C4A73801-6B33-4F2B-A594-C436D1FB91DF}" name="Column1"/>
    <tableColumn id="2" xr3:uid="{C1400580-A2A8-4A18-BB68-5C962256C9B3}" name="Column2"/>
    <tableColumn id="3" xr3:uid="{0F37DB14-79D6-43CA-ABA1-1713F2654A8C}" name="Column3"/>
    <tableColumn id="4" xr3:uid="{57A85871-3C61-42D3-ACF6-25FDCFA3DF8C}" name="Column4"/>
    <tableColumn id="5" xr3:uid="{253C43F5-7438-4287-988A-82CD3F4AABF1}" name="Column5"/>
    <tableColumn id="6" xr3:uid="{75B1942D-FB62-4C91-81A8-FEAD3E162BB9}" name="Column6"/>
  </tableColumns>
  <tableStyleInfo name="KBANK-style 32" showFirstColumn="1" showLastColumn="1"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551F08D6-63B2-42A1-A86D-0067C04BFFF9}" name="Table_49" displayName="Table_49" ref="P114:V121" headerRowCount="0">
  <tableColumns count="7">
    <tableColumn id="1" xr3:uid="{4BE72DB6-8CB8-4B75-B3C0-CA4DCDCE8305}" name="Column1"/>
    <tableColumn id="2" xr3:uid="{E4494959-A7BF-415A-A181-F493BCD11982}" name="Column2"/>
    <tableColumn id="3" xr3:uid="{A7604375-8737-4847-8614-0F39EC9ECEC7}" name="Column3"/>
    <tableColumn id="4" xr3:uid="{A4E03C62-DDEE-402A-99C7-5E340C16FF19}" name="Column4"/>
    <tableColumn id="5" xr3:uid="{2D4BCE30-7455-47D4-98A6-ED6487141D39}" name="Column5"/>
    <tableColumn id="6" xr3:uid="{C9E4CC8D-DA06-4D88-B7F7-D4A6EB3C2076}" name="Column6"/>
    <tableColumn id="7" xr3:uid="{595744AB-00C0-402C-9BEC-378F3C2EACAC}" name="Column7"/>
  </tableColumns>
  <tableStyleInfo name="KBANK-style 33" showFirstColumn="1" showLastColumn="1"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F650F70-C811-4774-9CCF-BB658E2E3BD3}" name="Table_50" displayName="Table_50" ref="P551:V555" headerRowCount="0">
  <tableColumns count="7">
    <tableColumn id="1" xr3:uid="{15F2A402-9D72-485E-B502-FA3B7074E4AA}" name="Column1"/>
    <tableColumn id="2" xr3:uid="{CEFC2D43-76FA-41FF-A657-C8C8A90A23E1}" name="Column2"/>
    <tableColumn id="3" xr3:uid="{9AED2A06-9929-4657-A186-1880B42B1910}" name="Column3"/>
    <tableColumn id="4" xr3:uid="{57E699C0-464C-45DE-A2F6-8D588E2514BB}" name="Column4"/>
    <tableColumn id="5" xr3:uid="{A4CE5E70-AC63-439E-A548-55831F183D5C}" name="Column5"/>
    <tableColumn id="6" xr3:uid="{F15FD3E4-1A10-4DBA-939F-0008D432C80A}" name="Column6"/>
    <tableColumn id="7" xr3:uid="{196E38C8-C29F-4529-A1F8-D664B7A39A6D}" name="Column7"/>
  </tableColumns>
  <tableStyleInfo name="KBANK-style 34" showFirstColumn="1" showLastColumn="1"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985072A-0A53-4C5B-8AE9-47959C01390F}" name="Table_51" displayName="Table_51" ref="P90:U92" headerRowCount="0">
  <tableColumns count="6">
    <tableColumn id="1" xr3:uid="{4292AF81-2227-4242-9C0F-81DAD737E54D}" name="Column1"/>
    <tableColumn id="2" xr3:uid="{4C7C3C17-5360-4A08-9900-3072A7D46850}" name="Column2"/>
    <tableColumn id="3" xr3:uid="{FA4DBE21-A7BA-4DB3-87FF-903F0006172D}" name="Column3"/>
    <tableColumn id="4" xr3:uid="{F75612CD-38F6-473E-A9DE-F2AE9AFD58BB}" name="Column4"/>
    <tableColumn id="5" xr3:uid="{E9F15059-C4F7-465D-A048-6413160BE193}" name="Column5"/>
    <tableColumn id="6" xr3:uid="{98619DFA-2E22-4B5E-B5C8-73AB80D3356D}" name="Column6"/>
  </tableColumns>
  <tableStyleInfo name="KBANK-style 35" showFirstColumn="1" showLastColumn="1"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73E4F64C-44CE-4562-B5C1-264A884FEFA8}" name="Table_52" displayName="Table_52" ref="M143:U145" headerRowCount="0">
  <tableColumns count="9">
    <tableColumn id="1" xr3:uid="{AE58ACCE-16AF-47C4-A407-E0B765F15843}" name="Column1"/>
    <tableColumn id="2" xr3:uid="{9191DB71-B1C1-4D71-B667-9DB377FF6385}" name="Column2"/>
    <tableColumn id="3" xr3:uid="{23AE31DE-C778-4992-94CA-760DCA3B420F}" name="Column3"/>
    <tableColumn id="4" xr3:uid="{727D9DAD-62BA-4D20-B250-98C17C863D52}" name="Column4"/>
    <tableColumn id="5" xr3:uid="{BDB3171D-E499-4A7F-8BC9-994B72467539}" name="Column5"/>
    <tableColumn id="6" xr3:uid="{E1CF03A6-07B6-45BA-94BD-8DEB09FF44F5}" name="Column6"/>
    <tableColumn id="7" xr3:uid="{730A282B-19DC-41BC-8158-B3B24DB674CE}" name="Column7"/>
    <tableColumn id="8" xr3:uid="{756E2259-3CE1-4D65-80EC-B899F8DC385F}" name="Column8"/>
    <tableColumn id="9" xr3:uid="{7BA6E02B-72ED-4973-8131-0A990C6A3C3D}" name="Column9"/>
  </tableColumns>
  <tableStyleInfo name="KBANK-style 36" showFirstColumn="1" showLastColumn="1"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C2ACD404-7E83-4AC9-B728-13FE82DD8EA3}" name="Table_53" displayName="Table_53" ref="AE349:AG350" headerRowCount="0">
  <tableColumns count="3">
    <tableColumn id="1" xr3:uid="{9B8E474B-B801-4F99-AF41-09D660680E1F}" name="Column1"/>
    <tableColumn id="2" xr3:uid="{D9D394CD-157E-46FC-9381-BA5B7BEE384D}" name="Column2"/>
    <tableColumn id="3" xr3:uid="{11532827-37F1-4E31-9BE6-7BB2522FE9B1}" name="Column3"/>
  </tableColumns>
  <tableStyleInfo name="KBANK-style 37" showFirstColumn="1" showLastColumn="1"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436C18BC-8447-4592-A2C4-596550600878}" name="Table_54" displayName="Table_54" ref="M349:Q352" headerRowCount="0">
  <tableColumns count="5">
    <tableColumn id="1" xr3:uid="{69E4554E-9AC7-439E-819F-D80980D399C3}" name="Column1"/>
    <tableColumn id="2" xr3:uid="{464BDF36-389E-4CFA-A757-6043A9E153EF}" name="Column2"/>
    <tableColumn id="3" xr3:uid="{874277C1-BCCB-40E8-AE32-5FC9583D35A6}" name="Column3"/>
    <tableColumn id="4" xr3:uid="{9BCCCF35-BF4F-486B-8F65-CFA45CADAB47}" name="Column4"/>
    <tableColumn id="5" xr3:uid="{D2E88CC9-01FC-40F2-8179-DD5B94E7796D}" name="Column5"/>
  </tableColumns>
  <tableStyleInfo name="KBANK-style 38" showFirstColumn="1" showLastColumn="1"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A6B186F2-46CC-47A3-A154-9DABEA45D46A}" name="Table_55" displayName="Table_55" ref="M269:V272" headerRowCount="0">
  <tableColumns count="10">
    <tableColumn id="1" xr3:uid="{0A4615EA-82D3-453D-BB63-B058DF03EB10}" name="Column1"/>
    <tableColumn id="2" xr3:uid="{93DBED38-7C60-4C66-AB69-D8FCCBB5D2CD}" name="Column2"/>
    <tableColumn id="3" xr3:uid="{4AF83EF6-910B-44AC-AD63-C60FD7C98CF7}" name="Column3"/>
    <tableColumn id="4" xr3:uid="{25C0FFDD-169D-4AB8-A829-EB76C15652C6}" name="Column4"/>
    <tableColumn id="5" xr3:uid="{6FA933E1-E035-4805-A8D0-854C27A39C29}" name="Column5"/>
    <tableColumn id="6" xr3:uid="{2D2C07C6-D207-4C5E-A42A-F6963524C291}" name="Column6"/>
    <tableColumn id="7" xr3:uid="{A566DE7F-0D83-40A5-8C58-D6D7C92E8D5A}" name="Column7"/>
    <tableColumn id="8" xr3:uid="{78999CA3-4DB9-499F-B25B-B8ABCB40EC98}" name="Column8"/>
    <tableColumn id="9" xr3:uid="{4A7C8BCE-068B-49F7-8B95-6793B8492F77}" name="Column9"/>
    <tableColumn id="10" xr3:uid="{0C296C7F-1366-426F-B33F-7E01CDA015A1}" name="Column10"/>
  </tableColumns>
  <tableStyleInfo name="KBANK-style 39"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8595CDA-9884-4A9A-92BF-02E36325B308}" name="Table_20" displayName="Table_20" ref="M68:V70" headerRowCount="0">
  <tableColumns count="10">
    <tableColumn id="1" xr3:uid="{B4AE7D90-1D43-455F-A2DE-1F387DA9E4D3}" name="Column1"/>
    <tableColumn id="2" xr3:uid="{27ED95B2-8216-4D39-A1C0-819312E1C5BF}" name="Column2"/>
    <tableColumn id="3" xr3:uid="{0E185E17-CDEB-4175-9968-3E54DAC5EB14}" name="Column3"/>
    <tableColumn id="4" xr3:uid="{DF2A9AA7-A0AB-4CF9-8F4F-782590FBF3D5}" name="Column4"/>
    <tableColumn id="5" xr3:uid="{F7AD0AB8-D75A-4839-A908-944FFC4BDBE8}" name="Column5"/>
    <tableColumn id="6" xr3:uid="{CD16A9FC-1609-4F8C-AE81-4841912CCB35}" name="Column6"/>
    <tableColumn id="7" xr3:uid="{851FD2D0-635C-4FDB-B0B1-CEC6B7F44D29}" name="Column7"/>
    <tableColumn id="8" xr3:uid="{1903A30E-5B0C-48AB-9E32-16B06E83FE30}" name="Column8"/>
    <tableColumn id="9" xr3:uid="{D467D13B-7A9F-471A-914D-0E616F2FDEFF}" name="Column9"/>
    <tableColumn id="10" xr3:uid="{AF2E9AF0-28C2-4D53-BBCC-AE994269A3AE}" name="Column10"/>
  </tableColumns>
  <tableStyleInfo name="KBANK-style 4" showFirstColumn="1" showLastColumn="1"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70F747A5-05C7-44D5-9B00-25EE115FCA17}" name="Table_56" displayName="Table_56" ref="T236:V239" headerRowCount="0">
  <tableColumns count="3">
    <tableColumn id="1" xr3:uid="{11C1CB35-0126-4A71-8208-043EA48A9A64}" name="Column1"/>
    <tableColumn id="2" xr3:uid="{C9936043-3703-4B65-A726-A1AD29A62625}" name="Column2"/>
    <tableColumn id="3" xr3:uid="{552443D0-F4DE-4156-ABA1-950D3A14C9A3}" name="Column3"/>
  </tableColumns>
  <tableStyleInfo name="KBANK-style 40" showFirstColumn="1" showLastColumn="1"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80372DB-5D42-4207-B547-AE511080368A}" name="Table_57" displayName="Table_57" ref="P227:U227" headerRowCount="0">
  <tableColumns count="6">
    <tableColumn id="1" xr3:uid="{7A50FBBF-9C4A-4958-8019-B564A919A412}" name="Column1"/>
    <tableColumn id="2" xr3:uid="{80AF894E-0E40-4C58-962F-B6E316429958}" name="Column2"/>
    <tableColumn id="3" xr3:uid="{4E61E825-1749-441B-B583-700D859B63FE}" name="Column3"/>
    <tableColumn id="4" xr3:uid="{40020E1D-0AF2-4D33-AA6A-FBFB466F11E1}" name="Column4"/>
    <tableColumn id="5" xr3:uid="{8E04CAFA-2034-478B-81E5-C531CE149440}" name="Column5"/>
    <tableColumn id="6" xr3:uid="{BA6B0290-F1A7-4505-9395-2158328C19C4}" name="Column6"/>
  </tableColumns>
  <tableStyleInfo name="KBANK-style 41" showFirstColumn="1" showLastColumn="1"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FFF127A-ACA5-4660-A54A-4ED9212F61EA}" name="Table_58" displayName="Table_58" ref="AE551:AG555" headerRowCount="0">
  <tableColumns count="3">
    <tableColumn id="1" xr3:uid="{E9334588-9E9C-4657-AB27-30B235820292}" name="Column1"/>
    <tableColumn id="2" xr3:uid="{B2AE9632-7941-4BFE-BE33-1F614B4433D1}" name="Column2"/>
    <tableColumn id="3" xr3:uid="{00A4F2DA-8F73-488A-8ED8-9BA1DC2B19D0}" name="Column3"/>
  </tableColumns>
  <tableStyleInfo name="KBANK-style 42" showFirstColumn="1" showLastColumn="1"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6C49981B-CF1D-4E55-95BE-2CFD968CA496}" name="Table_59" displayName="Table_59" ref="AE571:AF572" headerRowCount="0">
  <tableColumns count="2">
    <tableColumn id="1" xr3:uid="{3E6C0986-46D0-47EE-84AA-1FA7BDDC8C9B}" name="Column1"/>
    <tableColumn id="2" xr3:uid="{0BF7E214-D78A-4224-9603-1AC2F3203ED4}" name="Column2"/>
  </tableColumns>
  <tableStyleInfo name="KBANK-style 43" showFirstColumn="1" showLastColumn="1"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6A5554EF-05B9-4397-9754-08D8A5AD97BD}" name="Table_60" displayName="Table_60" ref="M613:V616" headerRowCount="0">
  <tableColumns count="10">
    <tableColumn id="1" xr3:uid="{02534B85-6D25-4CCF-A4F4-2FAEC4AC01A4}" name="Column1"/>
    <tableColumn id="2" xr3:uid="{3D75C65C-AE7C-4A62-85C0-B6A381F6C864}" name="Column2"/>
    <tableColumn id="3" xr3:uid="{A67832C3-EE21-443F-B55B-66D525E7E059}" name="Column3"/>
    <tableColumn id="4" xr3:uid="{1100EFC0-FB11-48B8-92EB-F90B6FAE931E}" name="Column4"/>
    <tableColumn id="5" xr3:uid="{7FC71881-0346-4B96-89E1-45EBC48FD2A5}" name="Column5"/>
    <tableColumn id="6" xr3:uid="{6F64E23C-BF27-4531-B736-0FA0B9EC416C}" name="Column6"/>
    <tableColumn id="7" xr3:uid="{430DDF69-AA0B-4F9B-B57E-4C13BCB64DE8}" name="Column7"/>
    <tableColumn id="8" xr3:uid="{69FC007C-04BC-4BE3-8B21-395FFE2197CF}" name="Column8"/>
    <tableColumn id="9" xr3:uid="{B10F61B7-DE41-46BF-BE6D-E0A53409E98F}" name="Column9"/>
    <tableColumn id="10" xr3:uid="{BC217AED-BC38-4C82-B1F2-BDE77C1B075B}" name="Column10"/>
  </tableColumns>
  <tableStyleInfo name="KBANK-style 44" showFirstColumn="1" showLastColumn="1"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1059F68F-EA79-4B28-9F7C-252C445FB900}" name="Table_61" displayName="Table_61" ref="N571:T572" headerRowCount="0">
  <tableColumns count="7">
    <tableColumn id="1" xr3:uid="{F1EBB995-097A-48A7-ACD6-2D8185B58DB5}" name="Column1"/>
    <tableColumn id="2" xr3:uid="{85BA111C-95A0-4ECB-8A89-623446A58527}" name="Column2"/>
    <tableColumn id="3" xr3:uid="{BBE53D18-5BE9-4862-ADEF-130C31D96CDA}" name="Column3"/>
    <tableColumn id="4" xr3:uid="{F2DA0DE0-1BBB-4D76-8319-5ADFA5881EBE}" name="Column4"/>
    <tableColumn id="5" xr3:uid="{C0F0316F-4359-49E4-912E-9C28CA4A155E}" name="Column5"/>
    <tableColumn id="6" xr3:uid="{55B24C4F-0715-4B17-AD3C-E405641C59A1}" name="Column6"/>
    <tableColumn id="7" xr3:uid="{8E7EBDB7-65B5-46BA-9CF2-7102C1AC8D7C}" name="Column7"/>
  </tableColumns>
  <tableStyleInfo name="KBANK-style 45" showFirstColumn="1" showLastColumn="1"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EC3E28B2-9EC5-4051-BB7A-35F82BACCDDD}" name="Table_62" displayName="Table_62" ref="M228:Q232" headerRowCount="0">
  <tableColumns count="5">
    <tableColumn id="1" xr3:uid="{EED59969-119F-49CF-8D16-02E886D3DCFC}" name="Column1"/>
    <tableColumn id="2" xr3:uid="{128C9029-52CD-4025-9E51-702B772D53F1}" name="Column2"/>
    <tableColumn id="3" xr3:uid="{A71AF332-A59A-482D-977D-2BBB5C0E1948}" name="Column3"/>
    <tableColumn id="4" xr3:uid="{189CCBB3-05DB-4368-BC8B-BDA7885D5FB8}" name="Column4"/>
    <tableColumn id="5" xr3:uid="{4531B2B5-8177-459A-B7D6-CA4ED5670D8E}" name="Column5"/>
  </tableColumns>
  <tableStyleInfo name="KBANK-style 46" showFirstColumn="1" showLastColumn="1"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BEA862F8-5AAD-4DFF-B8DF-7073C94779BE}" name="Table_63" displayName="Table_63" ref="R263:V268" headerRowCount="0">
  <tableColumns count="5">
    <tableColumn id="1" xr3:uid="{B93DCC72-CC76-4D25-9A67-9F23AAFEBBE7}" name="Column1"/>
    <tableColumn id="2" xr3:uid="{29413748-6AA4-407B-8B12-0D41CFEB6BD1}" name="Column2"/>
    <tableColumn id="3" xr3:uid="{D9966388-8905-4E2B-9DA2-90680675E7B5}" name="Column3"/>
    <tableColumn id="4" xr3:uid="{F177F8ED-D76F-4E60-BDB7-173904A4B62F}" name="Column4"/>
    <tableColumn id="5" xr3:uid="{A4269913-5424-4417-ACB3-03AA6938BCCE}" name="Column5"/>
  </tableColumns>
  <tableStyleInfo name="KBANK-style 47" showFirstColumn="1" showLastColumn="1"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6D2CE935-0F20-4415-AF1A-259606FD18CD}" name="Table_64" displayName="Table_64" ref="R228:V232" headerRowCount="0">
  <tableColumns count="5">
    <tableColumn id="1" xr3:uid="{5578936A-F06A-4A11-BBE4-6126D968A6F3}" name="Column1"/>
    <tableColumn id="2" xr3:uid="{5C1DEEDB-E118-4B68-BA0D-3E3850FE11B6}" name="Column2"/>
    <tableColumn id="3" xr3:uid="{5E622416-229B-464A-86E9-AAE12CFF3709}" name="Column3"/>
    <tableColumn id="4" xr3:uid="{95815AB2-0FD3-4047-AEFC-DBF254E6CB4A}" name="Column4"/>
    <tableColumn id="5" xr3:uid="{40F0E229-F0B9-47BC-B174-B741F4389E22}" name="Column5"/>
  </tableColumns>
  <tableStyleInfo name="KBANK-style 48" showFirstColumn="1" showLastColumn="1"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AC1E0FFB-6FD1-44AF-97FE-7AEB9FC2E62C}" name="Table_65" displayName="Table_65" ref="T710:U710" headerRowCount="0">
  <tableColumns count="2">
    <tableColumn id="1" xr3:uid="{E62071CE-94A2-4883-AADD-9110526A6068}" name="Column1"/>
    <tableColumn id="2" xr3:uid="{7E239E1F-BDB2-4568-8FB2-D558EDD9D268}" name="Column2"/>
  </tableColumns>
  <tableStyleInfo name="KBANK-style 49"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EDFB5FA-E51C-4C36-B4EF-B29F22AEFF65}" name="Table_21" displayName="Table_21" ref="P71:V74" headerRowCount="0">
  <tableColumns count="7">
    <tableColumn id="1" xr3:uid="{FED86BCC-6792-4F54-9DC2-857857FA1B96}" name="Column1"/>
    <tableColumn id="2" xr3:uid="{B45234C5-D1A4-4782-98AB-6D984CA6A900}" name="Column2"/>
    <tableColumn id="3" xr3:uid="{F98493E3-A48D-47D7-B0D9-367EB65B22A5}" name="Column3"/>
    <tableColumn id="4" xr3:uid="{FA0AA36E-4F42-48A0-AEDA-4ABAF232CE04}" name="Column4"/>
    <tableColumn id="5" xr3:uid="{A745FA50-0B0A-450D-A9BB-879AE0C646A2}" name="Column5"/>
    <tableColumn id="6" xr3:uid="{D81515F9-6629-41BA-82A4-98E2881E8A81}" name="Column6"/>
    <tableColumn id="7" xr3:uid="{DE6F882F-4B84-4AE2-9BE6-374F75AA9D2F}" name="Column7"/>
  </tableColumns>
  <tableStyleInfo name="KBANK-style 5" showFirstColumn="1" showLastColumn="1"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E555E1F1-03E5-474F-90E1-2F478D7C00D9}" name="Table_66" displayName="Table_66" ref="M707:V709" headerRowCount="0">
  <tableColumns count="10">
    <tableColumn id="1" xr3:uid="{1EE9AF58-8967-4E19-95CD-27300F24705A}" name="Column1"/>
    <tableColumn id="2" xr3:uid="{8117C8E4-FBAA-4ADA-8170-7AC064E8CC44}" name="Column2"/>
    <tableColumn id="3" xr3:uid="{7D2F695D-7E80-4DDC-A63A-64BDCEEA0F02}" name="Column3"/>
    <tableColumn id="4" xr3:uid="{2B9A1339-328D-49CE-A7F6-66CD546BB35A}" name="Column4"/>
    <tableColumn id="5" xr3:uid="{D81C3F3B-5943-4479-A642-DB4B93573EC7}" name="Column5"/>
    <tableColumn id="6" xr3:uid="{47CA4C76-E8F2-45F6-955D-C4BD91080B10}" name="Column6"/>
    <tableColumn id="7" xr3:uid="{061C0133-078E-4092-B9FC-675351252FBF}" name="Column7"/>
    <tableColumn id="8" xr3:uid="{DB542BAD-4DA9-4908-B782-EC646BAF08A0}" name="Column8"/>
    <tableColumn id="9" xr3:uid="{E813C64E-0AA4-4F0F-9EA2-DB41C28F8559}" name="Column9"/>
    <tableColumn id="10" xr3:uid="{C136EA3E-B58B-4C7D-8ACD-78CCD6691003}" name="Column10"/>
  </tableColumns>
  <tableStyleInfo name="KBANK-style 50" showFirstColumn="1" showLastColumn="1"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697CA138-CCA5-407F-A00A-6CEE061B1299}" name="Table_67" displayName="Table_67" ref="P710:S710" headerRowCount="0">
  <tableColumns count="4">
    <tableColumn id="1" xr3:uid="{3F4F0A10-E5C7-430A-B206-5BECDEB424A6}" name="Column1"/>
    <tableColumn id="2" xr3:uid="{6218D9AE-779B-44BE-BC96-D6A6292F10DB}" name="Column2"/>
    <tableColumn id="3" xr3:uid="{944499C6-EDF0-4968-96A6-FA563B471B2E}" name="Column3"/>
    <tableColumn id="4" xr3:uid="{F96E20B9-E6BE-49C5-BCE9-1C3DC3832875}" name="Column4"/>
  </tableColumns>
  <tableStyleInfo name="KBANK-style 51" showFirstColumn="1" showLastColumn="1"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E416442-7484-4511-8D43-74F80BBF4C71}" name="Table_68" displayName="Table_68" ref="R349:V352" headerRowCount="0">
  <tableColumns count="5">
    <tableColumn id="1" xr3:uid="{5011CAC4-25F4-4F67-B597-838EF52CB10B}" name="Column1"/>
    <tableColumn id="2" xr3:uid="{7ECD6760-CAC1-46CB-A5DF-A1A0844A5179}" name="Column2"/>
    <tableColumn id="3" xr3:uid="{C11105B4-74AD-419D-AF2A-2A48E8D4CCC6}" name="Column3"/>
    <tableColumn id="4" xr3:uid="{FC4D1BC0-7D2B-4F91-A358-957A1FE85773}" name="Column4"/>
    <tableColumn id="5" xr3:uid="{425D2FFB-9470-4F6D-8C12-C8FE42630261}" name="Column5"/>
  </tableColumns>
  <tableStyleInfo name="KBANK-style 52" showFirstColumn="1" showLastColumn="1"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2BBF2176-7F63-4036-8ADE-4965DEB3156B}" name="Table_69" displayName="Table_69" ref="P353:T356" headerRowCount="0">
  <tableColumns count="5">
    <tableColumn id="1" xr3:uid="{2CE922DE-7FB0-4807-8CDA-5EDEB2931768}" name="Column1"/>
    <tableColumn id="2" xr3:uid="{E7BD301F-A36E-4911-8170-23BD6BDE04CA}" name="Column2"/>
    <tableColumn id="3" xr3:uid="{4D8A6294-A5FA-4455-8929-DA806ECAF25C}" name="Column3"/>
    <tableColumn id="4" xr3:uid="{E271B112-EDE0-4799-86B6-D3FC5ADB8169}" name="Column4"/>
    <tableColumn id="5" xr3:uid="{8D229C01-045D-4E46-941D-6B56B94F875E}" name="Column5"/>
  </tableColumns>
  <tableStyleInfo name="KBANK-style 53" showFirstColumn="1" showLastColumn="1"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0CAD3E8-A2C8-402B-978B-627377D207A1}" name="Table_70" displayName="Table_70" ref="P146:U147" headerRowCount="0">
  <tableColumns count="6">
    <tableColumn id="1" xr3:uid="{960551E4-C611-4197-9E46-19045AF1D83A}" name="Column1"/>
    <tableColumn id="2" xr3:uid="{D4C29F02-40F3-4D1E-867F-28904AA73A74}" name="Column2"/>
    <tableColumn id="3" xr3:uid="{F922E0DE-6DB9-41FD-A881-CAE086DA3DCF}" name="Column3"/>
    <tableColumn id="4" xr3:uid="{8809547F-E960-4B54-82B4-4A409D99B765}" name="Column4"/>
    <tableColumn id="5" xr3:uid="{D7341504-E768-4ED2-AD80-BB492B268D37}" name="Column5"/>
    <tableColumn id="6" xr3:uid="{AC5FB510-361B-4E7A-B0D5-AD6C35405559}" name="Column6"/>
  </tableColumns>
  <tableStyleInfo name="KBANK-style 54" showFirstColumn="1" showLastColumn="1"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5960FCB6-1292-4DB7-9B70-F3DD0705BD13}" name="Table_71" displayName="Table_71" ref="AE146:AG147" headerRowCount="0">
  <tableColumns count="3">
    <tableColumn id="1" xr3:uid="{AE26C2BB-BF64-4B2A-8889-6DFED9D950B0}" name="Column1"/>
    <tableColumn id="2" xr3:uid="{65EE3D80-AE9B-49A6-B0E8-A98B1C18A73B}" name="Column2"/>
    <tableColumn id="3" xr3:uid="{F4DD5866-83CE-45D3-83A0-C74ACB6CCE7A}" name="Column3"/>
  </tableColumns>
  <tableStyleInfo name="KBANK-style 55" showFirstColumn="1" showLastColumn="1"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8137E7E5-9709-4DBE-805A-3AB78F00E831}" name="Table_72" displayName="Table_72" ref="T127:U130" headerRowCount="0">
  <tableColumns count="2">
    <tableColumn id="1" xr3:uid="{58C67CB4-893B-40CB-9CA1-5212488B78C7}" name="Column1"/>
    <tableColumn id="2" xr3:uid="{33D25C2D-BDD2-45EB-8EE7-D1649F9E0188}" name="Column2"/>
  </tableColumns>
  <tableStyleInfo name="KBANK-style 56" showFirstColumn="1" showLastColumn="1"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1C75F67D-4677-4008-9A59-74F7D1FAE4C5}" name="Table_73" displayName="Table_73" ref="M155:V158" headerRowCount="0">
  <tableColumns count="10">
    <tableColumn id="1" xr3:uid="{F669E99E-0A23-40C8-962B-AEBCE501D3F6}" name="Column1"/>
    <tableColumn id="2" xr3:uid="{BA15575F-1312-416B-97D8-420BE068C04B}" name="Column2"/>
    <tableColumn id="3" xr3:uid="{6103BCE1-9DDA-4E89-982C-606C9BB1DF49}" name="Column3"/>
    <tableColumn id="4" xr3:uid="{0E4D4CF3-12D1-427C-AB70-499BBE2042B8}" name="Column4"/>
    <tableColumn id="5" xr3:uid="{05380AB4-4866-4C6E-A5FF-723C6BD218E4}" name="Column5"/>
    <tableColumn id="6" xr3:uid="{B00BD2EA-557A-41D9-99A3-A5BA1AFF4AFA}" name="Column6"/>
    <tableColumn id="7" xr3:uid="{E15C8CA7-F734-46B0-8E9E-365257C4AC12}" name="Column7"/>
    <tableColumn id="8" xr3:uid="{E279BBDD-5147-41B1-A4A0-4A359AAC4738}" name="Column8"/>
    <tableColumn id="9" xr3:uid="{15F0904C-1FD6-4156-97D5-9659784CD239}" name="Column9"/>
    <tableColumn id="10" xr3:uid="{AE8C8D9B-B2AB-4B47-B108-5587D217B942}" name="Column10"/>
  </tableColumns>
  <tableStyleInfo name="KBANK-style 57" showFirstColumn="1" showLastColumn="1"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F318A6A0-3BAD-4889-9DB2-4074EEC4D827}" name="Table_74" displayName="Table_74" ref="AE707:AG710" headerRowCount="0">
  <tableColumns count="3">
    <tableColumn id="1" xr3:uid="{48E7914D-F0C2-4578-B0FD-8AF977DC2BEF}" name="Column1"/>
    <tableColumn id="2" xr3:uid="{C7619C79-9B56-4759-BEBE-740E0D878EFC}" name="Column2"/>
    <tableColumn id="3" xr3:uid="{C63F91A9-A445-4DB3-84A5-39864EADB6EC}" name="Column3"/>
  </tableColumns>
  <tableStyleInfo name="KBANK-style 58" showFirstColumn="1" showLastColumn="1"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258C15DD-E483-4105-8725-B7D256966559}" name="Table_75" displayName="Table_75" ref="M685:Q686" headerRowCount="0">
  <tableColumns count="5">
    <tableColumn id="1" xr3:uid="{DABDB1B0-9817-4E7C-B5A3-1CC912C83AB3}" name="Column1"/>
    <tableColumn id="2" xr3:uid="{8996202F-F528-41C8-A9AB-0EA36175737A}" name="Column2"/>
    <tableColumn id="3" xr3:uid="{35879B23-9551-4B8C-AA0D-020CD0C96914}" name="Column3"/>
    <tableColumn id="4" xr3:uid="{22962DA5-F9EB-45CE-B2F2-3BC43B4E9373}" name="Column4"/>
    <tableColumn id="5" xr3:uid="{E88507BA-F8A5-4E5E-A53B-CBB362542C99}" name="Column5"/>
  </tableColumns>
  <tableStyleInfo name="KBANK-style 59"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727B24A-F728-48D0-93C9-588605EB8559}" name="Table_22" displayName="Table_22" ref="P159:V164" headerRowCount="0">
  <tableColumns count="7">
    <tableColumn id="1" xr3:uid="{16B511B3-F176-4C5D-85FB-8C2AAA29DD4C}" name="Column1"/>
    <tableColumn id="2" xr3:uid="{D0AC2841-E722-4809-B5BF-51CB6CD43ADE}" name="Column2"/>
    <tableColumn id="3" xr3:uid="{4BC2A80B-707C-4FEB-9FC1-062243E31FAD}" name="Column3"/>
    <tableColumn id="4" xr3:uid="{864B4301-E20E-4754-9652-E8EDCE58C535}" name="Column4"/>
    <tableColumn id="5" xr3:uid="{461CE346-C5E1-4DF5-9E9E-A1EE18B6B46A}" name="Column5"/>
    <tableColumn id="6" xr3:uid="{12112F4C-ADAB-4326-A81F-6F091286077A}" name="Column6"/>
    <tableColumn id="7" xr3:uid="{D7B89672-2518-4DFC-9964-453EDE6C6B2A}" name="Column7"/>
  </tableColumns>
  <tableStyleInfo name="KBANK-style 6" showFirstColumn="1" showLastColumn="1"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14BBF4FF-EB62-4F84-A53F-5B2BAD546192}" name="Table_76" displayName="Table_76" ref="AC685:AF686" headerRowCount="0">
  <tableColumns count="4">
    <tableColumn id="1" xr3:uid="{3DCCCA91-0341-4319-A1DC-4FB2CF0F5506}" name="Column1"/>
    <tableColumn id="2" xr3:uid="{1CD45243-CFBB-479C-954F-18E44CB28E2E}" name="Column2"/>
    <tableColumn id="3" xr3:uid="{18A49A54-F9B6-438C-8E8A-D616E4E9E471}" name="Column3"/>
    <tableColumn id="4" xr3:uid="{B73E8548-F256-436E-B941-C9DD1EF02C2D}" name="Column4"/>
  </tableColumns>
  <tableStyleInfo name="KBANK-style 60" showFirstColumn="1" showLastColumn="1"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AC5EB2AA-A4FC-461C-AB84-D8C7EACAEBC0}" name="Table_77" displayName="Table_77" ref="R1425:U1426" headerRowCount="0">
  <tableColumns count="4">
    <tableColumn id="1" xr3:uid="{3C3CD14A-2996-4395-BDA2-8AC62B46F0FB}" name="Column1"/>
    <tableColumn id="2" xr3:uid="{114E3F3E-5C8C-4E0F-91F1-44E589C12A6F}" name="Column2"/>
    <tableColumn id="3" xr3:uid="{77CBA602-9EE1-4579-B41E-0C05D11FD472}" name="Column3"/>
    <tableColumn id="4" xr3:uid="{22DE89F6-7268-4B7B-A750-668B7D95A37E}" name="Column4"/>
  </tableColumns>
  <tableStyleInfo name="KBANK-style 61" showFirstColumn="1" showLastColumn="1"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8988E7CE-E70D-46FB-B2C1-D0F37E43285E}" name="Table_78" displayName="Table_78" ref="P1389:U1390" headerRowCount="0">
  <tableColumns count="6">
    <tableColumn id="1" xr3:uid="{622CF022-82CF-4A84-98E7-B7C7B3225F80}" name="Column1"/>
    <tableColumn id="2" xr3:uid="{BD02E1EB-88BF-49D5-B328-7E12FA1BC6B7}" name="Column2"/>
    <tableColumn id="3" xr3:uid="{563E1822-80DB-4A51-B12E-D3AD5E6E00F5}" name="Column3"/>
    <tableColumn id="4" xr3:uid="{13185F89-317D-45E4-9706-73B02B289CE0}" name="Column4"/>
    <tableColumn id="5" xr3:uid="{D05EBF3A-BBAB-4581-9D45-D533A7A718D9}" name="Column5"/>
    <tableColumn id="6" xr3:uid="{6B69EC2A-25DA-420C-BC38-6866E03A873F}" name="Column6"/>
  </tableColumns>
  <tableStyleInfo name="KBANK-style 62" showFirstColumn="1" showLastColumn="1"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DE9D8CEC-F2EB-49EC-8589-EA4EC4DD8B09}" name="Table_79" displayName="Table_79" ref="P1272:U1274" headerRowCount="0">
  <tableColumns count="6">
    <tableColumn id="1" xr3:uid="{FBE884E3-A029-47D6-A40E-DD015C7357A1}" name="Column1"/>
    <tableColumn id="2" xr3:uid="{B6E9EB06-FA5F-446A-BCED-2681C3DDC651}" name="Column2"/>
    <tableColumn id="3" xr3:uid="{2638DF57-A72B-445C-9288-16E4EC22D224}" name="Column3"/>
    <tableColumn id="4" xr3:uid="{43E9827E-D569-48A2-8AA5-6CE4B2EBF951}" name="Column4"/>
    <tableColumn id="5" xr3:uid="{CC1FBB1E-6AA6-43FC-AF54-773089931591}" name="Column5"/>
    <tableColumn id="6" xr3:uid="{E23E8AD2-331B-4CB3-90E4-F7E522129524}" name="Column6"/>
  </tableColumns>
  <tableStyleInfo name="KBANK-style 63" showFirstColumn="1" showLastColumn="1"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7F333A40-73AE-4D45-AFD3-132F5685BA0F}" name="Table_80" displayName="Table_80" ref="P1267:Q1268" headerRowCount="0">
  <tableColumns count="2">
    <tableColumn id="1" xr3:uid="{24B21F42-BEDE-4619-B03D-900EF76E5010}" name="Column1"/>
    <tableColumn id="2" xr3:uid="{35FED3B4-8427-4F97-9C27-AAA9E86B63B2}" name="Column2"/>
  </tableColumns>
  <tableStyleInfo name="KBANK-style 64" showFirstColumn="1" showLastColumn="1"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D7566FA1-F2C0-4CD8-B2AC-A8954A684FE6}" name="Table_81" displayName="Table_81" ref="P1481:U1483" headerRowCount="0">
  <tableColumns count="6">
    <tableColumn id="1" xr3:uid="{A2AFD24A-3883-4A38-8411-EEF47C69116F}" name="Column1"/>
    <tableColumn id="2" xr3:uid="{D49C3582-1281-4896-8427-9A919E7F6869}" name="Column2"/>
    <tableColumn id="3" xr3:uid="{0B00CB79-9560-4DB9-8A7F-4B3C31688105}" name="Column3"/>
    <tableColumn id="4" xr3:uid="{9B8E8FBE-D7A4-4250-AF57-9F5E71782307}" name="Column4"/>
    <tableColumn id="5" xr3:uid="{E6512F7E-AA2F-459C-991F-B6F06038D23F}" name="Column5"/>
    <tableColumn id="6" xr3:uid="{B7E6D764-965E-4C8C-A386-E560CABB4C95}" name="Column6"/>
  </tableColumns>
  <tableStyleInfo name="KBANK-style 65" showFirstColumn="1" showLastColumn="1"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7CF6EDD9-BEE7-465C-B13E-5ED4E59A4D2B}" name="Table_82" displayName="Table_82" ref="P1478:V1479" headerRowCount="0">
  <tableColumns count="7">
    <tableColumn id="1" xr3:uid="{E21E57D3-E33F-49AB-9174-3066A3F2D28E}" name="Column1"/>
    <tableColumn id="2" xr3:uid="{655AB89C-D3C4-4BB5-BE12-9FB8FE06949E}" name="Column2"/>
    <tableColumn id="3" xr3:uid="{F3D2E1E6-2F3A-4F20-B8B8-ED166E245672}" name="Column3"/>
    <tableColumn id="4" xr3:uid="{451725C3-3554-4F7F-9349-8B357B85DCD6}" name="Column4"/>
    <tableColumn id="5" xr3:uid="{E5A2C87C-FDAA-479C-8A08-C280184F6E59}" name="Column5"/>
    <tableColumn id="6" xr3:uid="{F286785C-CF40-4AE1-A7E4-D3282B51A37C}" name="Column6"/>
    <tableColumn id="7" xr3:uid="{A3856824-6801-4994-9104-E0893866947D}" name="Column7"/>
  </tableColumns>
  <tableStyleInfo name="KBANK-style 66" showFirstColumn="1" showLastColumn="1"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7B5DB2CF-48CE-4F5E-BD65-37372058B01D}" name="Table_83" displayName="Table_83" ref="M1246:U1246" headerRowCount="0">
  <tableColumns count="9">
    <tableColumn id="1" xr3:uid="{839E8334-8C15-48D3-95C4-CCC81F54C7FE}" name="Column1"/>
    <tableColumn id="2" xr3:uid="{982FD29C-C017-4893-BE97-C74FEB463B00}" name="Column2"/>
    <tableColumn id="3" xr3:uid="{CAC10930-4E44-4A1B-A681-F3CC3BF78323}" name="Column3"/>
    <tableColumn id="4" xr3:uid="{3DCB30DA-000C-4C01-94F2-44AF6EEC8B32}" name="Column4"/>
    <tableColumn id="5" xr3:uid="{FAF41639-A889-4511-95C9-E55BFD6B6D00}" name="Column5"/>
    <tableColumn id="6" xr3:uid="{6F1B87B8-2FEA-4DFA-967B-98F95A24BEEB}" name="Column6"/>
    <tableColumn id="7" xr3:uid="{9F6EF248-CCF5-4268-9517-E4F0627CBB8C}" name="Column7"/>
    <tableColumn id="8" xr3:uid="{CDA80299-8122-4D54-A40A-5F530BA54BA8}" name="Column8"/>
    <tableColumn id="9" xr3:uid="{66E17485-AA7C-4447-B5CA-5B77425A6B61}" name="Column9"/>
  </tableColumns>
  <tableStyleInfo name="KBANK-style 67" showFirstColumn="1" showLastColumn="1"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4C0EA643-302B-433C-B321-FC3599E6B22B}" name="Table_84" displayName="Table_84" ref="R1240:U1240" headerRowCount="0">
  <tableColumns count="4">
    <tableColumn id="1" xr3:uid="{2372ECF9-7234-4179-B429-20B7A7D8469C}" name="Column1"/>
    <tableColumn id="2" xr3:uid="{0166B927-1B73-4FB6-8EBB-044E2A71711E}" name="Column2"/>
    <tableColumn id="3" xr3:uid="{A98D241B-B4FB-407E-A729-24D4D6B46CA1}" name="Column3"/>
    <tableColumn id="4" xr3:uid="{85FB1CB4-3048-46C9-BE9D-D2CB80B08590}" name="Column4"/>
  </tableColumns>
  <tableStyleInfo name="KBANK-style 68" showFirstColumn="1" showLastColumn="1"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E57C783F-F682-4C43-A2D4-B4B320386FDB}" name="Table_85" displayName="Table_85" ref="R1231:U1231" headerRowCount="0">
  <tableColumns count="4">
    <tableColumn id="1" xr3:uid="{30B3390B-9EB3-4179-8B83-46A387FDAD6F}" name="Column1"/>
    <tableColumn id="2" xr3:uid="{0B2C0C93-89E6-44E7-96BC-B22C7E7F18FA}" name="Column2"/>
    <tableColumn id="3" xr3:uid="{FD76562F-2334-4D84-9D2A-CA7F0C97EE9E}" name="Column3"/>
    <tableColumn id="4" xr3:uid="{15D98BDF-E2E7-4518-A1C1-5B2B902E2A0B}" name="Column4"/>
  </tableColumns>
  <tableStyleInfo name="KBANK-style 69"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B78C9D5-C225-4D88-9248-E82A07DAC90F}" name="Table_23" displayName="Table_23" ref="P131:V135" headerRowCount="0">
  <tableColumns count="7">
    <tableColumn id="1" xr3:uid="{F45D5C1B-A8CB-4A60-9134-40A5B3308B33}" name="Column1"/>
    <tableColumn id="2" xr3:uid="{09B1C481-8E37-44CF-8EE1-283C05DAD040}" name="Column2"/>
    <tableColumn id="3" xr3:uid="{D3D39163-6BBE-4EDE-B53A-1D8A0EDC9474}" name="Column3"/>
    <tableColumn id="4" xr3:uid="{801FFFAF-95A4-4D37-BDFD-4E50B6583975}" name="Column4"/>
    <tableColumn id="5" xr3:uid="{BE6DC08F-70B7-493F-A433-1315FAD3DB69}" name="Column5"/>
    <tableColumn id="6" xr3:uid="{A056277F-A61E-41D2-8909-EA13BE12518D}" name="Column6"/>
    <tableColumn id="7" xr3:uid="{A02550EE-107E-4D2D-BD70-499B6E8ABE4E}" name="Column7"/>
  </tableColumns>
  <tableStyleInfo name="KBANK-style 7" showFirstColumn="1" showLastColumn="1"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14A9DFB3-4534-48DE-A48F-B1C52369E5A3}" name="Table_86" displayName="Table_86" ref="M1496:U1496" headerRowCount="0">
  <tableColumns count="9">
    <tableColumn id="1" xr3:uid="{CD125353-EF71-48FE-8CDD-81F8B7E22259}" name="Column1"/>
    <tableColumn id="2" xr3:uid="{B43E8B1D-1840-40EA-8234-6555D0C9D2F9}" name="Column2"/>
    <tableColumn id="3" xr3:uid="{FCE9D135-AA72-40F1-BA4F-B93EE1110AB7}" name="Column3"/>
    <tableColumn id="4" xr3:uid="{8EE31128-58A3-4B26-AFE6-F2C4D91F2663}" name="Column4"/>
    <tableColumn id="5" xr3:uid="{7DDDFFCE-1B86-4892-A06E-53EAD9B5F131}" name="Column5"/>
    <tableColumn id="6" xr3:uid="{7D271271-CFE7-47D8-BA54-B49416E53C52}" name="Column6"/>
    <tableColumn id="7" xr3:uid="{1CFCF37E-FB7A-4CFC-956B-4FC50A4440D9}" name="Column7"/>
    <tableColumn id="8" xr3:uid="{978D69DA-3BB1-4932-AB95-38EFC88306FB}" name="Column8"/>
    <tableColumn id="9" xr3:uid="{8AC99ED6-1914-4EC4-BAD8-6ED83FD28D4C}" name="Column9"/>
  </tableColumns>
  <tableStyleInfo name="KBANK-style 70" showFirstColumn="1" showLastColumn="1"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AECBC596-1132-4B5D-A39C-4D80AFF24142}" name="Table_87" displayName="Table_87" ref="M1249:U1249" headerRowCount="0">
  <tableColumns count="9">
    <tableColumn id="1" xr3:uid="{26FC88C4-49D5-41F1-867B-3CC10B223AC7}" name="Column1"/>
    <tableColumn id="2" xr3:uid="{7C5794A0-B9DA-464E-86E6-17DB60AFE172}" name="Column2"/>
    <tableColumn id="3" xr3:uid="{84E04574-5B93-4614-A769-D471F2E96C35}" name="Column3"/>
    <tableColumn id="4" xr3:uid="{CA2AC020-C6EF-4909-96E2-D88E0DB4B2CE}" name="Column4"/>
    <tableColumn id="5" xr3:uid="{ECF751B9-EF0C-4EF8-BBA6-8CBD4752C358}" name="Column5"/>
    <tableColumn id="6" xr3:uid="{77595FE8-F82C-4B9F-823D-5B2F8ECE27AC}" name="Column6"/>
    <tableColumn id="7" xr3:uid="{0253B39D-D954-489F-888D-72457EEF37AC}" name="Column7"/>
    <tableColumn id="8" xr3:uid="{A8A8ED24-02BA-42FA-8DA8-A118F907BBDE}" name="Column8"/>
    <tableColumn id="9" xr3:uid="{8E04ED58-BCF1-4EE0-BAE5-B987FF88843D}" name="Column9"/>
  </tableColumns>
  <tableStyleInfo name="KBANK-style 71" showFirstColumn="1" showLastColumn="1"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C744A60C-E462-4F63-8428-465D70780694}" name="Table_88" displayName="Table_88" ref="M1263:V1264" headerRowCount="0">
  <tableColumns count="10">
    <tableColumn id="1" xr3:uid="{F86AE5B5-9E6A-43A1-AF53-8550E296DD84}" name="Column1"/>
    <tableColumn id="2" xr3:uid="{1F51ADE5-A966-45BA-8AA6-9B4E8E7F9EC1}" name="Column2"/>
    <tableColumn id="3" xr3:uid="{44ADBA21-768E-46DF-BBB8-479C1B66D846}" name="Column3"/>
    <tableColumn id="4" xr3:uid="{B7663998-1DC6-47D6-B313-FFE21F7A1734}" name="Column4"/>
    <tableColumn id="5" xr3:uid="{D68E2B2A-6120-447F-99D9-646B9D173B75}" name="Column5"/>
    <tableColumn id="6" xr3:uid="{3083A3B3-0D21-4CFC-9061-AD6CDAB8C813}" name="Column6"/>
    <tableColumn id="7" xr3:uid="{E70094E0-383F-406F-B36A-0CD717B4B513}" name="Column7"/>
    <tableColumn id="8" xr3:uid="{85504605-CB15-4389-BFA6-943C44696EC5}" name="Column8"/>
    <tableColumn id="9" xr3:uid="{911D0501-D4D3-4806-B13D-88324418CC8C}" name="Column9"/>
    <tableColumn id="10" xr3:uid="{89179585-87B3-4C3F-A28C-D3799FD9D7AD}" name="Column10"/>
  </tableColumns>
  <tableStyleInfo name="KBANK-style 72" showFirstColumn="1" showLastColumn="1"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BC30764F-7E02-4564-AE11-23B1687DD9A9}" name="Table_89" displayName="Table_89" ref="P1270:Q1271" headerRowCount="0">
  <tableColumns count="2">
    <tableColumn id="1" xr3:uid="{D2172542-25E0-41EB-8F0D-1A554401E3B0}" name="Column1"/>
    <tableColumn id="2" xr3:uid="{DBD204E8-28A7-4596-ABE7-6B9A976F212C}" name="Column2"/>
  </tableColumns>
  <tableStyleInfo name="KBANK-style 73" showFirstColumn="1" showLastColumn="1"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89F4AC58-DB3E-4235-9A82-0999886C743C}" name="Table_90" displayName="Table_90" ref="AE1231:AF1231" headerRowCount="0">
  <tableColumns count="2">
    <tableColumn id="1" xr3:uid="{6979F2F7-C36A-4536-A5F5-0EF116935580}" name="Column1"/>
    <tableColumn id="2" xr3:uid="{FF9B36D2-2A64-4F80-8EEB-A834BE0499EB}" name="Column2"/>
  </tableColumns>
  <tableStyleInfo name="KBANK-style 74" showFirstColumn="1" showLastColumn="1"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F65F9094-F7DA-4498-B410-B649AC4AED57}" name="Table_91" displayName="Table_91" ref="M1247:U1247" headerRowCount="0">
  <tableColumns count="9">
    <tableColumn id="1" xr3:uid="{50B1D250-B171-453B-9BF6-C07B6A09ECAA}" name="Column1"/>
    <tableColumn id="2" xr3:uid="{48DB1D9C-DB5A-4A82-9EB2-4EDE3D969230}" name="Column2"/>
    <tableColumn id="3" xr3:uid="{717CE63A-F523-4EA5-9404-FD7FF982C012}" name="Column3"/>
    <tableColumn id="4" xr3:uid="{F84393FF-3A3E-4CE4-B1DB-8348BA7D06B2}" name="Column4"/>
    <tableColumn id="5" xr3:uid="{5EAE6A82-E9F1-40B2-AA1A-A04BB3039C02}" name="Column5"/>
    <tableColumn id="6" xr3:uid="{6D38E0EF-241C-4F58-BA37-FFCA749B445E}" name="Column6"/>
    <tableColumn id="7" xr3:uid="{DE7ED2E8-7079-49D3-8BD9-EA80142E3DBC}" name="Column7"/>
    <tableColumn id="8" xr3:uid="{AC2E1491-5A02-4B89-B841-D5DAD20A52CD}" name="Column8"/>
    <tableColumn id="9" xr3:uid="{03B2D8C8-F64C-42AD-8CD1-09C6BDB059EA}" name="Column9"/>
  </tableColumns>
  <tableStyleInfo name="KBANK-style 75" showFirstColumn="1" showLastColumn="1"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B9CE6A52-94E6-4D2A-90C3-B8AB8349087A}" name="Table_92" displayName="Table_92" ref="AE1240:AF1240" headerRowCount="0">
  <tableColumns count="2">
    <tableColumn id="1" xr3:uid="{3119A795-4715-47E5-ABD8-5691B922BFBE}" name="Column1"/>
    <tableColumn id="2" xr3:uid="{C6B241A8-729E-4E92-8F6E-3322A6874EB2}" name="Column2"/>
  </tableColumns>
  <tableStyleInfo name="KBANK-style 76" showFirstColumn="1" showLastColumn="1"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96502B01-A41A-4007-B2BE-7F5086378BC1}" name="Table_93" displayName="Table_93" ref="T1271:U1271" headerRowCount="0">
  <tableColumns count="2">
    <tableColumn id="1" xr3:uid="{DCA82D15-AE60-491F-8294-FF07EA8D8BA7}" name="Column1"/>
    <tableColumn id="2" xr3:uid="{08F75C38-3197-4DA2-8D70-28D90A0B0529}" name="Column2"/>
  </tableColumns>
  <tableStyleInfo name="KBANK-style 77" showFirstColumn="1" showLastColumn="1"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FDA1103F-699A-4E61-B5AB-EF839BF026D0}" name="Table_94" displayName="Table_94" ref="M1231:P1231" headerRowCount="0">
  <tableColumns count="4">
    <tableColumn id="1" xr3:uid="{6D9DA78D-7D65-4594-AF6E-5E84C82D5C5C}" name="Column1"/>
    <tableColumn id="2" xr3:uid="{17246CF5-586C-4D6D-A8E5-5F72AA650E4A}" name="Column2"/>
    <tableColumn id="3" xr3:uid="{60BBAC75-8FF9-4FA6-A503-37D6800453A1}" name="Column3"/>
    <tableColumn id="4" xr3:uid="{B77F1096-EF09-49EE-90E7-AC4BAB89612E}" name="Column4"/>
  </tableColumns>
  <tableStyleInfo name="KBANK-style 78" showFirstColumn="1" showLastColumn="1"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317FE253-66F9-4B3D-B3F5-FCDCCAD89A94}" name="Table_95" displayName="Table_95" ref="M1240:P1240" headerRowCount="0">
  <tableColumns count="4">
    <tableColumn id="1" xr3:uid="{5C726689-AF17-4856-BA52-9C2208CA6E58}" name="Column1"/>
    <tableColumn id="2" xr3:uid="{37EDB81B-9AE3-425A-9F4C-BC87BD496D01}" name="Column2"/>
    <tableColumn id="3" xr3:uid="{10BD01B5-E755-4175-85B2-DCB3B1BE09B8}" name="Column3"/>
    <tableColumn id="4" xr3:uid="{96D6DD83-3469-4652-A811-299FD4AB20A6}" name="Column4"/>
  </tableColumns>
  <tableStyleInfo name="KBANK-style 79"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25C25ED-FEF6-4541-A507-CC1FD111BD69}" name="Table_24" displayName="Table_24" ref="P103:R106" headerRowCount="0">
  <tableColumns count="3">
    <tableColumn id="1" xr3:uid="{102733DF-7294-4D30-B8CF-25C2436CAA1C}" name="Column1"/>
    <tableColumn id="2" xr3:uid="{AA9DB194-D579-41C1-9912-1B6AC9CFBE7E}" name="Column2"/>
    <tableColumn id="3" xr3:uid="{CFBB6801-255C-4C04-B6BE-C7B03ED9D702}" name="Column3"/>
  </tableColumns>
  <tableStyleInfo name="KBANK-style 8" showFirstColumn="1" showLastColumn="1"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853EA0B-58CD-40E2-971A-AF183D897002}" name="Table_96" displayName="Table_96" ref="M1456:O1457" headerRowCount="0">
  <tableColumns count="3">
    <tableColumn id="1" xr3:uid="{2CC91711-2EA6-4839-809A-3A85BCE1F416}" name="Column1"/>
    <tableColumn id="2" xr3:uid="{74D308A8-6C5A-4AB4-9CEB-90E8B6BFD7DD}" name="Column2"/>
    <tableColumn id="3" xr3:uid="{77E5A2DC-D9A5-40F2-AFC3-6155EEF2589A}" name="Column3"/>
  </tableColumns>
  <tableStyleInfo name="KBANK-style 80" showFirstColumn="1" showLastColumn="1"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454141E7-0B1D-4C69-B810-6E046DE72B54}" name="Table_97" displayName="Table_97" ref="R1456:T1457" headerRowCount="0">
  <tableColumns count="3">
    <tableColumn id="1" xr3:uid="{7E1ECF19-EB91-4391-AE45-A293421A2532}" name="Column1"/>
    <tableColumn id="2" xr3:uid="{337FDF4F-E487-4254-BDF2-E9B0A73F1FC7}" name="Column2"/>
    <tableColumn id="3" xr3:uid="{22E4CC98-A189-4E80-B1BF-3A177B418722}" name="Column3"/>
  </tableColumns>
  <tableStyleInfo name="KBANK-style 81" showFirstColumn="1" showLastColumn="1"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CCC7B894-6090-48F2-AD70-1D847484E7AC}" name="Table_98" displayName="Table_98" ref="AE1488:AG1488" headerRowCount="0">
  <tableColumns count="3">
    <tableColumn id="1" xr3:uid="{4DA7FED7-7C73-450C-80B7-AB333F659696}" name="Column1"/>
    <tableColumn id="2" xr3:uid="{0E33EC4B-839B-4488-B951-9CB929A73F82}" name="Column2"/>
    <tableColumn id="3" xr3:uid="{CE7AFD6D-E523-48F6-B5F3-BF0A5572ADC2}" name="Column3"/>
  </tableColumns>
  <tableStyleInfo name="KBANK-style 82" showFirstColumn="1" showLastColumn="1"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7674C389-D747-4822-BAE5-F81A8B74715F}" name="Table_99" displayName="Table_99" ref="P1488:U1488" headerRowCount="0">
  <tableColumns count="6">
    <tableColumn id="1" xr3:uid="{D1FD7142-73EB-4B16-ABA1-E7235A42DA57}" name="Column1"/>
    <tableColumn id="2" xr3:uid="{64F201C9-78B1-48CA-ACA6-44B46EDCD683}" name="Column2"/>
    <tableColumn id="3" xr3:uid="{0B6A0A19-3263-4562-A7D0-F6C04636083B}" name="Column3"/>
    <tableColumn id="4" xr3:uid="{2BF582DF-A644-4105-86FE-36B327DC4ADA}" name="Column4"/>
    <tableColumn id="5" xr3:uid="{E5E2A305-E5F8-49D7-969B-DF6A267AAE9D}" name="Column5"/>
    <tableColumn id="6" xr3:uid="{43C9AC6E-B44B-4E01-B3C4-662A0E53BCC9}" name="Column6"/>
  </tableColumns>
  <tableStyleInfo name="KBANK-style 83" showFirstColumn="1" showLastColumn="1"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C3D83AA5-119D-40B8-A8BC-A98816D0247C}" name="Table_100" displayName="Table_100" ref="AE118:AG121" headerRowCount="0">
  <tableColumns count="3">
    <tableColumn id="1" xr3:uid="{8CCC554E-42C2-4330-A38B-3EE3C38BA852}" name="Column1"/>
    <tableColumn id="2" xr3:uid="{A49738A2-A95A-4586-87C1-21F47EEAF622}" name="Column2"/>
    <tableColumn id="3" xr3:uid="{FA467DB1-3784-4F8A-ABBE-7B4B7E1A31A5}" name="Column3"/>
  </tableColumns>
  <tableStyleInfo name="KBANK-style 84" showFirstColumn="1" showLastColumn="1"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F350ECB3-92AD-4575-B79E-678205517028}" name="Table_101" displayName="Table_101" ref="AE228:AG232" headerRowCount="0">
  <tableColumns count="3">
    <tableColumn id="1" xr3:uid="{2AE57F66-63A5-4A61-9649-68582B79C462}" name="Column1"/>
    <tableColumn id="2" xr3:uid="{7D08FAE1-66B3-4053-8C4D-7F94AD29B1BC}" name="Column2"/>
    <tableColumn id="3" xr3:uid="{05FE8F0E-B7EA-46A0-884A-9D1C5A04C0E1}" name="Column3"/>
  </tableColumns>
  <tableStyleInfo name="KBANK-style 85" showFirstColumn="1" showLastColumn="1"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9B0D5A40-513A-4662-8309-4DDB9C185E15}" name="Table_102" displayName="Table_102" ref="M67:Q67" headerRowCount="0">
  <tableColumns count="5">
    <tableColumn id="1" xr3:uid="{E098DA83-80A1-4D10-9EB7-26DBF208776F}" name="Column1"/>
    <tableColumn id="2" xr3:uid="{75614B9C-1F30-465E-ABED-710C502FC768}" name="Column2"/>
    <tableColumn id="3" xr3:uid="{795AE23C-7AFB-4EB8-9204-66367B58A092}" name="Column3"/>
    <tableColumn id="4" xr3:uid="{E7EF3276-297D-4FCF-8900-25CAED4B78B9}" name="Column4"/>
    <tableColumn id="5" xr3:uid="{DA29342C-11D2-47A4-BC24-784847A6FE34}" name="Column5"/>
  </tableColumns>
  <tableStyleInfo name="KBANK-style 86" showFirstColumn="1" showLastColumn="1"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8BB55320-8DE2-4951-A872-901E169F3280}" name="Table_103" displayName="Table_103" ref="M59:U61" headerRowCount="0">
  <tableColumns count="9">
    <tableColumn id="1" xr3:uid="{88B37378-7AB0-4763-A4F4-DE31E480AA29}" name="Column1"/>
    <tableColumn id="2" xr3:uid="{1B749354-9867-445B-8290-D9173761D958}" name="Column2"/>
    <tableColumn id="3" xr3:uid="{84892C8E-12AB-4EFC-BA1B-5E4CD50EA37A}" name="Column3"/>
    <tableColumn id="4" xr3:uid="{0D350848-49C0-490F-9681-447C8608474B}" name="Column4"/>
    <tableColumn id="5" xr3:uid="{F684D788-4686-466C-88BD-0157A45FFBDF}" name="Column5"/>
    <tableColumn id="6" xr3:uid="{D1B6F23A-D0E5-4144-B4A4-C7C7BE75C007}" name="Column6"/>
    <tableColumn id="7" xr3:uid="{328F2B01-B361-4410-A1BA-C4076A4C48F7}" name="Column7"/>
    <tableColumn id="8" xr3:uid="{15CD8771-A6C8-4D05-A605-E44511FC6DF6}" name="Column8"/>
    <tableColumn id="9" xr3:uid="{BFF6D704-712B-46FF-BDF9-31B4668E5D47}" name="Column9"/>
  </tableColumns>
  <tableStyleInfo name="KBANK-style 87" showFirstColumn="1" showLastColumn="1"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A13B9E15-307D-4334-8A41-FB913D9429C5}" name="Table_104" displayName="Table_104" ref="P357:V365" headerRowCount="0">
  <tableColumns count="7">
    <tableColumn id="1" xr3:uid="{31E1A79E-B5D7-4A4A-B5F0-D90BAC71F9BF}" name="Column1"/>
    <tableColumn id="2" xr3:uid="{203DA0DF-E7DB-4528-A461-6CE936BE0A40}" name="Column2"/>
    <tableColumn id="3" xr3:uid="{53DA00DA-972A-4D4A-9EBF-08F77D779100}" name="Column3"/>
    <tableColumn id="4" xr3:uid="{37115F22-919D-473C-B4F5-B93614C21BAA}" name="Column4"/>
    <tableColumn id="5" xr3:uid="{9E5C6D75-1D64-42C9-81F4-E1F187BC3250}" name="Column5"/>
    <tableColumn id="6" xr3:uid="{419BA420-0175-4313-9FA6-C20676F6B788}" name="Column6"/>
    <tableColumn id="7" xr3:uid="{23C03B87-F228-4C16-BBCC-9380CD75B323}" name="Column7"/>
  </tableColumns>
  <tableStyleInfo name="KBANK-style 88" showFirstColumn="1" showLastColumn="1"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43DE3182-00DC-4FE1-B2DF-812081EEE4DA}" name="Table_105" displayName="Table_105" ref="AC20:AF22" headerRowCount="0">
  <tableColumns count="4">
    <tableColumn id="1" xr3:uid="{59713DF5-7E98-4224-8886-5BE36B500D1E}" name="Column1"/>
    <tableColumn id="2" xr3:uid="{C319E96D-8B99-410D-B36E-45AFC498126A}" name="Column2"/>
    <tableColumn id="3" xr3:uid="{C0B50116-47D7-4BCD-8612-F1D2D25D761D}" name="Column3"/>
    <tableColumn id="4" xr3:uid="{F80CB84F-31F8-4759-935E-EDFB2A8FF8D9}" name="Column4"/>
  </tableColumns>
  <tableStyleInfo name="KBANK-style 89"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32ACC00-6BD3-42F2-A78E-E5777B30C49F}" name="Table_25" displayName="Table_25" ref="P34:U36" headerRowCount="0">
  <tableColumns count="6">
    <tableColumn id="1" xr3:uid="{D691156C-18E7-4349-8F3C-F548D2748C2F}" name="Column1"/>
    <tableColumn id="2" xr3:uid="{C0F43453-7A00-4E64-AEBD-45F5685906F0}" name="Column2"/>
    <tableColumn id="3" xr3:uid="{FAB56A58-4100-4B3D-AC12-EE7DCEFF18C0}" name="Column3"/>
    <tableColumn id="4" xr3:uid="{FCB349B0-9D64-47FC-BA1E-5807380999E2}" name="Column4"/>
    <tableColumn id="5" xr3:uid="{27981FC9-716A-4DA0-B8D8-F2A8732AF392}" name="Column5"/>
    <tableColumn id="6" xr3:uid="{5F896268-2FF0-45DE-8093-4240D8823339}" name="Column6"/>
  </tableColumns>
  <tableStyleInfo name="KBANK-style 9" showFirstColumn="1" showLastColumn="1"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7474CAB1-A595-457E-BC21-CFA37153AD60}" name="Table_106" displayName="Table_106" ref="AC24:AG29" headerRowCount="0">
  <tableColumns count="5">
    <tableColumn id="1" xr3:uid="{A44D36BC-041A-4341-9DAF-C2F46DD7DFC9}" name="Column1"/>
    <tableColumn id="2" xr3:uid="{EADE8661-4D04-4A38-8BD9-65A4E35E0E55}" name="Column2"/>
    <tableColumn id="3" xr3:uid="{63941D80-4FF7-4B41-964E-292379966851}" name="Column3"/>
    <tableColumn id="4" xr3:uid="{B63C83EE-E29E-4E04-A2E6-51D2E4F9B8C1}" name="Column4"/>
    <tableColumn id="5" xr3:uid="{EE14AD4F-B214-4A13-B53F-2D322F5A5EE4}" name="Column5"/>
  </tableColumns>
  <tableStyleInfo name="KBANK-style 90" showFirstColumn="1" showLastColumn="1"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A475C9B8-3B93-4F0F-AEE0-404120984CEF}" name="Table_107" displayName="Table_107" ref="P1086:U1089" headerRowCount="0">
  <tableColumns count="6">
    <tableColumn id="1" xr3:uid="{DE1DBA30-6A15-4EDE-88A5-0CE10A426699}" name="Column1"/>
    <tableColumn id="2" xr3:uid="{3236B666-16CF-4EA0-8383-3C3EA8192131}" name="Column2"/>
    <tableColumn id="3" xr3:uid="{6849A800-545A-4EFD-BCD8-88F056F496D6}" name="Column3"/>
    <tableColumn id="4" xr3:uid="{B5F3BB91-C6BA-4326-AB85-C195E4FDA78C}" name="Column4"/>
    <tableColumn id="5" xr3:uid="{B3D1A20A-DCD4-4E28-A48C-163048A7CDFF}" name="Column5"/>
    <tableColumn id="6" xr3:uid="{DD42F873-CAF7-448C-860C-B51B3CE219C5}" name="Column6"/>
  </tableColumns>
  <tableStyleInfo name="KBANK-style 91" showFirstColumn="1" showLastColumn="1"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D17E1157-3537-445A-B846-D582F44A8CBF}" name="Table_108" displayName="Table_108" ref="P1099:V1101" headerRowCount="0">
  <tableColumns count="7">
    <tableColumn id="1" xr3:uid="{3B5C65BF-125A-493B-8010-C927B126AAC2}" name="Column1"/>
    <tableColumn id="2" xr3:uid="{C5DAAB60-9763-47CD-A5CF-17580A62A0B1}" name="Column2"/>
    <tableColumn id="3" xr3:uid="{D5AB8149-A3FB-4CFD-8357-1C468FEECE98}" name="Column3"/>
    <tableColumn id="4" xr3:uid="{F1840C47-0690-4916-9FB2-B3819493C8B3}" name="Column4"/>
    <tableColumn id="5" xr3:uid="{9A8358EC-D4CE-4D97-952B-26F339974C75}" name="Column5"/>
    <tableColumn id="6" xr3:uid="{A20CE5B5-FDAD-4855-86FF-B1EDB6D577CA}" name="Column6"/>
    <tableColumn id="7" xr3:uid="{88DA3BA7-E2F2-4873-9C97-673BD2C3AA5D}" name="Column7"/>
  </tableColumns>
  <tableStyleInfo name="KBANK-style 92" showFirstColumn="1" showLastColumn="1"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DA5E24A0-5C4F-4252-A086-00011C5865D5}" name="Table_109" displayName="Table_109" ref="P1139:V1142" headerRowCount="0">
  <tableColumns count="7">
    <tableColumn id="1" xr3:uid="{D790E254-BC58-4775-85D2-D426F06069DE}" name="Column1"/>
    <tableColumn id="2" xr3:uid="{9DEC9A10-7EC6-42E9-93D3-E37A74562AA0}" name="Column2"/>
    <tableColumn id="3" xr3:uid="{D90A650B-41EC-4707-B5A4-ED87C086A5AE}" name="Column3"/>
    <tableColumn id="4" xr3:uid="{87E52691-5E5F-4224-86E5-A6D82E2C9532}" name="Column4"/>
    <tableColumn id="5" xr3:uid="{6B072816-0597-4BF4-8C29-087B46348F06}" name="Column5"/>
    <tableColumn id="6" xr3:uid="{0ED71BCD-C501-4891-8B3B-01F2CD054BC8}" name="Column6"/>
    <tableColumn id="7" xr3:uid="{01472665-AFC0-472C-804F-EF490A6D83CE}" name="Column7"/>
  </tableColumns>
  <tableStyleInfo name="KBANK-style 93" showFirstColumn="1" showLastColumn="1"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F5EA6FB0-F759-4A88-BB25-78858E510AE0}" name="Table_110" displayName="Table_110" ref="M1083:V1085" headerRowCount="0">
  <tableColumns count="10">
    <tableColumn id="1" xr3:uid="{E0B93076-04B9-4255-A421-9BB3DBE90922}" name="Column1"/>
    <tableColumn id="2" xr3:uid="{47784324-E05C-47C0-9FD6-7D5BF73767DD}" name="Column2"/>
    <tableColumn id="3" xr3:uid="{F62C266B-AD5C-477C-A918-63FECF684BE2}" name="Column3"/>
    <tableColumn id="4" xr3:uid="{78FC1286-5BEF-4886-8C71-A905CF72CE46}" name="Column4"/>
    <tableColumn id="5" xr3:uid="{B00DA8F2-95E5-4F5F-A3C1-A79A6CFB2B32}" name="Column5"/>
    <tableColumn id="6" xr3:uid="{40C7F84E-2402-4C5D-B76B-45323351627A}" name="Column6"/>
    <tableColumn id="7" xr3:uid="{F8D72FFF-7116-45E3-9AC8-12CC83586CC1}" name="Column7"/>
    <tableColumn id="8" xr3:uid="{3022994A-851A-41B0-8F75-A9E207A43DA3}" name="Column8"/>
    <tableColumn id="9" xr3:uid="{96575F14-83CC-43C8-ACDA-39164E0ECD11}" name="Column9"/>
    <tableColumn id="10" xr3:uid="{48011E9A-B550-4EA2-A40D-D62601A7E272}" name="Column10"/>
  </tableColumns>
  <tableStyleInfo name="KBANK-style 94" showFirstColumn="1" showLastColumn="1"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6DFC6704-7D54-4892-BB1A-548C7E9BF658}" name="Table_111" displayName="Table_111" ref="P1070:V1072" headerRowCount="0">
  <tableColumns count="7">
    <tableColumn id="1" xr3:uid="{E7595CC1-5F2C-442B-B03A-63F1EC23EB67}" name="Column1"/>
    <tableColumn id="2" xr3:uid="{D9209075-C8D9-4169-A7D1-A11D544EF64A}" name="Column2"/>
    <tableColumn id="3" xr3:uid="{0610AAF3-3570-4F76-8F66-877720152153}" name="Column3"/>
    <tableColumn id="4" xr3:uid="{A6C909C2-989B-40A6-8ADA-0FF8378E922B}" name="Column4"/>
    <tableColumn id="5" xr3:uid="{B34F9040-56BF-4685-A315-1C73370B3734}" name="Column5"/>
    <tableColumn id="6" xr3:uid="{2FD246FE-018D-485B-AB5A-07792531E8FF}" name="Column6"/>
    <tableColumn id="7" xr3:uid="{FFE7672D-0192-4E4E-8799-4ECA85059C85}" name="Column7"/>
  </tableColumns>
  <tableStyleInfo name="KBANK-style 95" showFirstColumn="1" showLastColumn="1"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5681A53B-75B8-41C6-812C-D824FE103D71}" name="Table_112" displayName="Table_112" ref="P1093:V1098" headerRowCount="0">
  <tableColumns count="7">
    <tableColumn id="1" xr3:uid="{9DB4913F-B065-4688-8B54-8F5385E342C7}" name="Column1"/>
    <tableColumn id="2" xr3:uid="{A40E8DA0-988F-49D6-B68A-332FA4E60BF9}" name="Column2"/>
    <tableColumn id="3" xr3:uid="{94A7805C-3E60-45F5-A6E4-85D13DE588BF}" name="Column3"/>
    <tableColumn id="4" xr3:uid="{2E30132F-9706-4472-982C-6FD0A12FAE21}" name="Column4"/>
    <tableColumn id="5" xr3:uid="{2A71EB19-ED40-4187-9989-1171E8DCB6DF}" name="Column5"/>
    <tableColumn id="6" xr3:uid="{AABE031F-F448-4E52-8C0A-32AEF60C1B13}" name="Column6"/>
    <tableColumn id="7" xr3:uid="{C5E2F138-3B96-4BA0-ADA7-E8998BA181FD}" name="Column7"/>
  </tableColumns>
  <tableStyleInfo name="KBANK-style 96" showFirstColumn="1" showLastColumn="1"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A2420E64-AF67-4D58-9423-C340D9CABD03}" name="Table_113" displayName="Table_113" ref="AE1086:AG1089" headerRowCount="0">
  <tableColumns count="3">
    <tableColumn id="1" xr3:uid="{70848C69-0B46-4AE8-8B26-BC6B5F07E2C9}" name="Column1"/>
    <tableColumn id="2" xr3:uid="{4E36A64A-E767-4B8C-8340-1BB132CA71BC}" name="Column2"/>
    <tableColumn id="3" xr3:uid="{279FB857-1F70-411D-86B4-3961BF3D62E1}" name="Column3"/>
  </tableColumns>
  <tableStyleInfo name="KBANK-style 97" showFirstColumn="1" showLastColumn="1"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D3C3AB6C-D07E-4D97-80C6-91AA80AD1DE9}" name="Table_114" displayName="Table_114" ref="P775:U775" headerRowCount="0">
  <tableColumns count="6">
    <tableColumn id="1" xr3:uid="{763B7642-E0BD-41BC-B980-1B5FBBE60EE9}" name="Column1"/>
    <tableColumn id="2" xr3:uid="{F63BF3C8-8096-443E-AE67-78BBCC2033A2}" name="Column2"/>
    <tableColumn id="3" xr3:uid="{251DB0A2-7522-44FA-A9E0-B1B5B3C379FA}" name="Column3"/>
    <tableColumn id="4" xr3:uid="{D9FBC111-17DB-4D13-B57E-AD543E1C426F}" name="Column4"/>
    <tableColumn id="5" xr3:uid="{E5C907C4-7D4E-448F-9400-C2C3EF111EB7}" name="Column5"/>
    <tableColumn id="6" xr3:uid="{6243FCBA-D6C8-480E-958B-C6302A982C48}" name="Column6"/>
  </tableColumns>
  <tableStyleInfo name="KBANK-style 98" showFirstColumn="1" showLastColumn="1"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CEFCA399-DD0F-4C9B-A4E2-39C44AA74718}" name="Table_115" displayName="Table_115" ref="M746:V752" headerRowCount="0">
  <tableColumns count="10">
    <tableColumn id="1" xr3:uid="{B774D130-3262-4B89-89A2-6E2AED8CA569}" name="Column1"/>
    <tableColumn id="2" xr3:uid="{A45DA3A3-A36C-489E-98CD-C279FC399562}" name="Column2"/>
    <tableColumn id="3" xr3:uid="{30646D8D-7218-4DD0-B767-93878D087613}" name="Column3"/>
    <tableColumn id="4" xr3:uid="{85C5EA41-D086-4F35-8677-77E0E96D3802}" name="Column4"/>
    <tableColumn id="5" xr3:uid="{B9A31A89-909C-499D-9CC5-F8FA43122A19}" name="Column5"/>
    <tableColumn id="6" xr3:uid="{1AF80BA4-9F8C-4B9B-B44B-F8B23EF7F128}" name="Column6"/>
    <tableColumn id="7" xr3:uid="{67349B1B-6C6C-43D7-A95E-5F1FB3FCDFF7}" name="Column7"/>
    <tableColumn id="8" xr3:uid="{6A4B8734-433F-4705-A25D-8F53E8FE2E81}" name="Column8"/>
    <tableColumn id="9" xr3:uid="{39F52253-DA3A-44E7-8FA9-29EC6EEE8EB7}" name="Column9"/>
    <tableColumn id="10" xr3:uid="{795FECA0-4827-4406-8334-FD95A5A7F969}" name="Column10"/>
  </tableColumns>
  <tableStyleInfo name="KBANK-style 99" showFirstColumn="1" showLastColumn="1" showRowStripes="1" showColumnStripes="0"/>
</table>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522" Type="http://schemas.openxmlformats.org/officeDocument/2006/relationships/hyperlink" Target="http://z.com/" TargetMode="External"/><Relationship Id="rId1827" Type="http://schemas.openxmlformats.org/officeDocument/2006/relationships/hyperlink" Target="http://z.com/" TargetMode="External"/><Relationship Id="rId21" Type="http://schemas.openxmlformats.org/officeDocument/2006/relationships/hyperlink" Target="http://siamsurety.com/" TargetMode="External"/><Relationship Id="rId170" Type="http://schemas.openxmlformats.org/officeDocument/2006/relationships/hyperlink" Target="http://z.com/" TargetMode="External"/><Relationship Id="rId268" Type="http://schemas.openxmlformats.org/officeDocument/2006/relationships/hyperlink" Target="http://honjometal.co.th/" TargetMode="External"/><Relationship Id="rId475" Type="http://schemas.openxmlformats.org/officeDocument/2006/relationships/hyperlink" Target="http://chaolay-homestay.com/" TargetMode="External"/><Relationship Id="rId682" Type="http://schemas.openxmlformats.org/officeDocument/2006/relationships/hyperlink" Target="http://ittiengineering-supply.com/" TargetMode="External"/><Relationship Id="rId128" Type="http://schemas.openxmlformats.org/officeDocument/2006/relationships/hyperlink" Target="http://yaguso.com/" TargetMode="External"/><Relationship Id="rId335" Type="http://schemas.openxmlformats.org/officeDocument/2006/relationships/hyperlink" Target="http://nyeestatebot.com/" TargetMode="External"/><Relationship Id="rId542" Type="http://schemas.openxmlformats.org/officeDocument/2006/relationships/hyperlink" Target="http://z.com/" TargetMode="External"/><Relationship Id="rId987" Type="http://schemas.openxmlformats.org/officeDocument/2006/relationships/hyperlink" Target="http://oitaseafoods.com/" TargetMode="External"/><Relationship Id="rId1172" Type="http://schemas.openxmlformats.org/officeDocument/2006/relationships/hyperlink" Target="http://z.com/" TargetMode="External"/><Relationship Id="rId2016" Type="http://schemas.openxmlformats.org/officeDocument/2006/relationships/table" Target="../tables/table91.xml"/><Relationship Id="rId402" Type="http://schemas.openxmlformats.org/officeDocument/2006/relationships/hyperlink" Target="http://mvpconsultant.com/" TargetMode="External"/><Relationship Id="rId847" Type="http://schemas.openxmlformats.org/officeDocument/2006/relationships/hyperlink" Target="http://tfrs9consulting.com/" TargetMode="External"/><Relationship Id="rId1032" Type="http://schemas.openxmlformats.org/officeDocument/2006/relationships/hyperlink" Target="http://z.com/" TargetMode="External"/><Relationship Id="rId1477" Type="http://schemas.openxmlformats.org/officeDocument/2006/relationships/hyperlink" Target="http://liucha65.co.th/" TargetMode="External"/><Relationship Id="rId1684" Type="http://schemas.openxmlformats.org/officeDocument/2006/relationships/hyperlink" Target="http://bananacoin-bnnc.com/" TargetMode="External"/><Relationship Id="rId1891" Type="http://schemas.openxmlformats.org/officeDocument/2006/relationships/hyperlink" Target="http://vppwproducts.co.th/" TargetMode="External"/><Relationship Id="rId707" Type="http://schemas.openxmlformats.org/officeDocument/2006/relationships/hyperlink" Target="http://z.com/" TargetMode="External"/><Relationship Id="rId914" Type="http://schemas.openxmlformats.org/officeDocument/2006/relationships/hyperlink" Target="http://vlivethai.com/" TargetMode="External"/><Relationship Id="rId1337" Type="http://schemas.openxmlformats.org/officeDocument/2006/relationships/hyperlink" Target="http://cloudhealthdb.org/" TargetMode="External"/><Relationship Id="rId1544" Type="http://schemas.openxmlformats.org/officeDocument/2006/relationships/hyperlink" Target="http://z.com/" TargetMode="External"/><Relationship Id="rId1751" Type="http://schemas.openxmlformats.org/officeDocument/2006/relationships/hyperlink" Target="http://krschool.ac.th/" TargetMode="External"/><Relationship Id="rId1989" Type="http://schemas.openxmlformats.org/officeDocument/2006/relationships/table" Target="../tables/table64.xml"/><Relationship Id="rId43" Type="http://schemas.openxmlformats.org/officeDocument/2006/relationships/hyperlink" Target="http://babygift.co.th/" TargetMode="External"/><Relationship Id="rId1404" Type="http://schemas.openxmlformats.org/officeDocument/2006/relationships/hyperlink" Target="http://moderndiamond.co.th/" TargetMode="External"/><Relationship Id="rId1611" Type="http://schemas.openxmlformats.org/officeDocument/2006/relationships/hyperlink" Target="http://injewelers.com/" TargetMode="External"/><Relationship Id="rId1849" Type="http://schemas.openxmlformats.org/officeDocument/2006/relationships/hyperlink" Target="mailto:sevenonenetwork@gmail.com" TargetMode="External"/><Relationship Id="rId192" Type="http://schemas.openxmlformats.org/officeDocument/2006/relationships/hyperlink" Target="http://newcambridge.com/" TargetMode="External"/><Relationship Id="rId1709" Type="http://schemas.openxmlformats.org/officeDocument/2006/relationships/hyperlink" Target="http://thai2night.com/" TargetMode="External"/><Relationship Id="rId1916" Type="http://schemas.openxmlformats.org/officeDocument/2006/relationships/hyperlink" Target="http://z.com/" TargetMode="External"/><Relationship Id="rId497" Type="http://schemas.openxmlformats.org/officeDocument/2006/relationships/hyperlink" Target="http://pctunaofa.com/" TargetMode="External"/><Relationship Id="rId357" Type="http://schemas.openxmlformats.org/officeDocument/2006/relationships/hyperlink" Target="http://z.com/" TargetMode="External"/><Relationship Id="rId1194" Type="http://schemas.openxmlformats.org/officeDocument/2006/relationships/hyperlink" Target="http://tcreatorgroup.com/" TargetMode="External"/><Relationship Id="rId217" Type="http://schemas.openxmlformats.org/officeDocument/2006/relationships/hyperlink" Target="http://z.com/" TargetMode="External"/><Relationship Id="rId564" Type="http://schemas.openxmlformats.org/officeDocument/2006/relationships/hyperlink" Target="http://srmv2.com/" TargetMode="External"/><Relationship Id="rId771" Type="http://schemas.openxmlformats.org/officeDocument/2006/relationships/hyperlink" Target="http://27engineering.co.th/" TargetMode="External"/><Relationship Id="rId869" Type="http://schemas.openxmlformats.org/officeDocument/2006/relationships/hyperlink" Target="http://z.com/" TargetMode="External"/><Relationship Id="rId1499" Type="http://schemas.openxmlformats.org/officeDocument/2006/relationships/hyperlink" Target="mailto:it-system@jpsys-th.com" TargetMode="External"/><Relationship Id="rId424" Type="http://schemas.openxmlformats.org/officeDocument/2006/relationships/hyperlink" Target="http://z.com/" TargetMode="External"/><Relationship Id="rId631" Type="http://schemas.openxmlformats.org/officeDocument/2006/relationships/hyperlink" Target="http://padthaibank.com/" TargetMode="External"/><Relationship Id="rId729" Type="http://schemas.openxmlformats.org/officeDocument/2006/relationships/hyperlink" Target="http://z.com/" TargetMode="External"/><Relationship Id="rId1054" Type="http://schemas.openxmlformats.org/officeDocument/2006/relationships/hyperlink" Target="http://dcleansethailand.com/" TargetMode="External"/><Relationship Id="rId1261" Type="http://schemas.openxmlformats.org/officeDocument/2006/relationships/hyperlink" Target="http://anonymouscreative.co.th/" TargetMode="External"/><Relationship Id="rId1359" Type="http://schemas.openxmlformats.org/officeDocument/2006/relationships/hyperlink" Target="http://z.com/" TargetMode="External"/><Relationship Id="rId936" Type="http://schemas.openxmlformats.org/officeDocument/2006/relationships/hyperlink" Target="http://liketourthai.com/" TargetMode="External"/><Relationship Id="rId1121" Type="http://schemas.openxmlformats.org/officeDocument/2006/relationships/hyperlink" Target="http://z.com/" TargetMode="External"/><Relationship Id="rId1219" Type="http://schemas.openxmlformats.org/officeDocument/2006/relationships/hyperlink" Target="http://hondapr5.com/" TargetMode="External"/><Relationship Id="rId1566" Type="http://schemas.openxmlformats.org/officeDocument/2006/relationships/hyperlink" Target="http://z.com/" TargetMode="External"/><Relationship Id="rId1773" Type="http://schemas.openxmlformats.org/officeDocument/2006/relationships/hyperlink" Target="http://z.com/" TargetMode="External"/><Relationship Id="rId1980" Type="http://schemas.openxmlformats.org/officeDocument/2006/relationships/table" Target="../tables/table55.xml"/><Relationship Id="rId65" Type="http://schemas.openxmlformats.org/officeDocument/2006/relationships/hyperlink" Target="http://z.com/" TargetMode="External"/><Relationship Id="rId1426" Type="http://schemas.openxmlformats.org/officeDocument/2006/relationships/hyperlink" Target="http://rcrpallet.com/" TargetMode="External"/><Relationship Id="rId1633" Type="http://schemas.openxmlformats.org/officeDocument/2006/relationships/hyperlink" Target="http://z.com/" TargetMode="External"/><Relationship Id="rId1840" Type="http://schemas.openxmlformats.org/officeDocument/2006/relationships/hyperlink" Target="http://promptpartner.com/" TargetMode="External"/><Relationship Id="rId1700" Type="http://schemas.openxmlformats.org/officeDocument/2006/relationships/hyperlink" Target="http://thanesgroup.com/" TargetMode="External"/><Relationship Id="rId1938" Type="http://schemas.openxmlformats.org/officeDocument/2006/relationships/table" Target="../tables/table13.xml"/><Relationship Id="rId281" Type="http://schemas.openxmlformats.org/officeDocument/2006/relationships/hyperlink" Target="http://regentram.com/" TargetMode="External"/><Relationship Id="rId141" Type="http://schemas.openxmlformats.org/officeDocument/2006/relationships/hyperlink" Target="http://softasset.co.th/" TargetMode="External"/><Relationship Id="rId379" Type="http://schemas.openxmlformats.org/officeDocument/2006/relationships/hyperlink" Target="http://z.com/" TargetMode="External"/><Relationship Id="rId586" Type="http://schemas.openxmlformats.org/officeDocument/2006/relationships/hyperlink" Target="http://scotchthailand.co.th/" TargetMode="External"/><Relationship Id="rId793" Type="http://schemas.openxmlformats.org/officeDocument/2006/relationships/hyperlink" Target="http://z.com/" TargetMode="External"/><Relationship Id="rId7" Type="http://schemas.openxmlformats.org/officeDocument/2006/relationships/hyperlink" Target="http://proresearchsurvey.com/" TargetMode="External"/><Relationship Id="rId239" Type="http://schemas.openxmlformats.org/officeDocument/2006/relationships/hyperlink" Target="http://psccurtain.com/" TargetMode="External"/><Relationship Id="rId446" Type="http://schemas.openxmlformats.org/officeDocument/2006/relationships/hyperlink" Target="http://landsatengineering.com/" TargetMode="External"/><Relationship Id="rId653" Type="http://schemas.openxmlformats.org/officeDocument/2006/relationships/hyperlink" Target="http://z.com/" TargetMode="External"/><Relationship Id="rId1076" Type="http://schemas.openxmlformats.org/officeDocument/2006/relationships/hyperlink" Target="http://sindhornmidtown.com/" TargetMode="External"/><Relationship Id="rId1283" Type="http://schemas.openxmlformats.org/officeDocument/2006/relationships/hyperlink" Target="http://masterbearings.com/" TargetMode="External"/><Relationship Id="rId1490" Type="http://schemas.openxmlformats.org/officeDocument/2006/relationships/hyperlink" Target="http://z.com/" TargetMode="External"/><Relationship Id="rId306" Type="http://schemas.openxmlformats.org/officeDocument/2006/relationships/hyperlink" Target="http://z.com/" TargetMode="External"/><Relationship Id="rId860" Type="http://schemas.openxmlformats.org/officeDocument/2006/relationships/hyperlink" Target="http://loxleyorbit.co.th/" TargetMode="External"/><Relationship Id="rId958" Type="http://schemas.openxmlformats.org/officeDocument/2006/relationships/hyperlink" Target="http://smsl.co.th/" TargetMode="External"/><Relationship Id="rId1143" Type="http://schemas.openxmlformats.org/officeDocument/2006/relationships/hyperlink" Target="http://z.com/" TargetMode="External"/><Relationship Id="rId1588" Type="http://schemas.openxmlformats.org/officeDocument/2006/relationships/hyperlink" Target="http://z.com/" TargetMode="External"/><Relationship Id="rId1795" Type="http://schemas.openxmlformats.org/officeDocument/2006/relationships/hyperlink" Target="http://z.com/" TargetMode="External"/><Relationship Id="rId87" Type="http://schemas.openxmlformats.org/officeDocument/2006/relationships/hyperlink" Target="http://z.com/" TargetMode="External"/><Relationship Id="rId513" Type="http://schemas.openxmlformats.org/officeDocument/2006/relationships/hyperlink" Target="http://bwellcorp.co.th/" TargetMode="External"/><Relationship Id="rId720" Type="http://schemas.openxmlformats.org/officeDocument/2006/relationships/hyperlink" Target="http://z.com/" TargetMode="External"/><Relationship Id="rId818" Type="http://schemas.openxmlformats.org/officeDocument/2006/relationships/hyperlink" Target="http://carcement.com/" TargetMode="External"/><Relationship Id="rId1350" Type="http://schemas.openxmlformats.org/officeDocument/2006/relationships/hyperlink" Target="http://hugqr.com/" TargetMode="External"/><Relationship Id="rId1448" Type="http://schemas.openxmlformats.org/officeDocument/2006/relationships/hyperlink" Target="http://store.sonoslibra.com/" TargetMode="External"/><Relationship Id="rId1655" Type="http://schemas.openxmlformats.org/officeDocument/2006/relationships/hyperlink" Target="http://conceptcream.com/" TargetMode="External"/><Relationship Id="rId1003" Type="http://schemas.openxmlformats.org/officeDocument/2006/relationships/hyperlink" Target="http://all-green.co.th/" TargetMode="External"/><Relationship Id="rId1210" Type="http://schemas.openxmlformats.org/officeDocument/2006/relationships/hyperlink" Target="http://oknus.com/" TargetMode="External"/><Relationship Id="rId1308" Type="http://schemas.openxmlformats.org/officeDocument/2006/relationships/hyperlink" Target="http://z.com/" TargetMode="External"/><Relationship Id="rId1862" Type="http://schemas.openxmlformats.org/officeDocument/2006/relationships/hyperlink" Target="http://z.com/" TargetMode="External"/><Relationship Id="rId1515" Type="http://schemas.openxmlformats.org/officeDocument/2006/relationships/hyperlink" Target="http://ylgbullion.co.th/" TargetMode="External"/><Relationship Id="rId1722" Type="http://schemas.openxmlformats.org/officeDocument/2006/relationships/hyperlink" Target="http://z.com/" TargetMode="External"/><Relationship Id="rId14" Type="http://schemas.openxmlformats.org/officeDocument/2006/relationships/hyperlink" Target="http://sanimals.com/" TargetMode="External"/><Relationship Id="rId163" Type="http://schemas.openxmlformats.org/officeDocument/2006/relationships/hyperlink" Target="http://therichehotel.com/" TargetMode="External"/><Relationship Id="rId370" Type="http://schemas.openxmlformats.org/officeDocument/2006/relationships/hyperlink" Target="http://bankidsanook.com/" TargetMode="External"/><Relationship Id="rId230" Type="http://schemas.openxmlformats.org/officeDocument/2006/relationships/hyperlink" Target="http://z.com/" TargetMode="External"/><Relationship Id="rId468" Type="http://schemas.openxmlformats.org/officeDocument/2006/relationships/hyperlink" Target="http://z.com/" TargetMode="External"/><Relationship Id="rId675" Type="http://schemas.openxmlformats.org/officeDocument/2006/relationships/hyperlink" Target="http://z.com/" TargetMode="External"/><Relationship Id="rId882" Type="http://schemas.openxmlformats.org/officeDocument/2006/relationships/hyperlink" Target="http://technicalnetwork.co.th/" TargetMode="External"/><Relationship Id="rId1098" Type="http://schemas.openxmlformats.org/officeDocument/2006/relationships/hyperlink" Target="http://z.com/" TargetMode="External"/><Relationship Id="rId328" Type="http://schemas.openxmlformats.org/officeDocument/2006/relationships/hyperlink" Target="http://inetworksolutions.co.th/" TargetMode="External"/><Relationship Id="rId535" Type="http://schemas.openxmlformats.org/officeDocument/2006/relationships/hyperlink" Target="http://z.com/" TargetMode="External"/><Relationship Id="rId742" Type="http://schemas.openxmlformats.org/officeDocument/2006/relationships/hyperlink" Target="http://z.com/" TargetMode="External"/><Relationship Id="rId1165" Type="http://schemas.openxmlformats.org/officeDocument/2006/relationships/hyperlink" Target="http://z.com/" TargetMode="External"/><Relationship Id="rId1372" Type="http://schemas.openxmlformats.org/officeDocument/2006/relationships/hyperlink" Target="http://z.com/" TargetMode="External"/><Relationship Id="rId2009" Type="http://schemas.openxmlformats.org/officeDocument/2006/relationships/table" Target="../tables/table84.xml"/><Relationship Id="rId602" Type="http://schemas.openxmlformats.org/officeDocument/2006/relationships/hyperlink" Target="http://z.com/" TargetMode="External"/><Relationship Id="rId1025" Type="http://schemas.openxmlformats.org/officeDocument/2006/relationships/hyperlink" Target="http://z.com/" TargetMode="External"/><Relationship Id="rId1232" Type="http://schemas.openxmlformats.org/officeDocument/2006/relationships/hyperlink" Target="http://z.com/" TargetMode="External"/><Relationship Id="rId1677" Type="http://schemas.openxmlformats.org/officeDocument/2006/relationships/hyperlink" Target="http://chanmr.com/" TargetMode="External"/><Relationship Id="rId1884" Type="http://schemas.openxmlformats.org/officeDocument/2006/relationships/hyperlink" Target="http://z.com/" TargetMode="External"/><Relationship Id="rId907" Type="http://schemas.openxmlformats.org/officeDocument/2006/relationships/hyperlink" Target="http://z.com/" TargetMode="External"/><Relationship Id="rId1537" Type="http://schemas.openxmlformats.org/officeDocument/2006/relationships/hyperlink" Target="http://belluxe.net/" TargetMode="External"/><Relationship Id="rId1744" Type="http://schemas.openxmlformats.org/officeDocument/2006/relationships/hyperlink" Target="http://z.com/" TargetMode="External"/><Relationship Id="rId1951" Type="http://schemas.openxmlformats.org/officeDocument/2006/relationships/table" Target="../tables/table26.xml"/><Relationship Id="rId36" Type="http://schemas.openxmlformats.org/officeDocument/2006/relationships/hyperlink" Target="http://masterbiotech.co.th/" TargetMode="External"/><Relationship Id="rId1604" Type="http://schemas.openxmlformats.org/officeDocument/2006/relationships/hyperlink" Target="http://pranda.com/" TargetMode="External"/><Relationship Id="rId185" Type="http://schemas.openxmlformats.org/officeDocument/2006/relationships/hyperlink" Target="http://z.com/" TargetMode="External"/><Relationship Id="rId1811" Type="http://schemas.openxmlformats.org/officeDocument/2006/relationships/hyperlink" Target="http://psmouldingdecor.com/" TargetMode="External"/><Relationship Id="rId1909" Type="http://schemas.openxmlformats.org/officeDocument/2006/relationships/hyperlink" Target="http://tiptopsolution.co.th/" TargetMode="External"/><Relationship Id="rId392" Type="http://schemas.openxmlformats.org/officeDocument/2006/relationships/hyperlink" Target="http://phaknuadaily.com/" TargetMode="External"/><Relationship Id="rId697" Type="http://schemas.openxmlformats.org/officeDocument/2006/relationships/hyperlink" Target="http://z.com/" TargetMode="External"/><Relationship Id="rId252" Type="http://schemas.openxmlformats.org/officeDocument/2006/relationships/hyperlink" Target="http://pss-amarencogroup.com/" TargetMode="External"/><Relationship Id="rId1187" Type="http://schemas.openxmlformats.org/officeDocument/2006/relationships/hyperlink" Target="http://ruamchang.com/" TargetMode="External"/><Relationship Id="rId112" Type="http://schemas.openxmlformats.org/officeDocument/2006/relationships/hyperlink" Target="http://z.com/" TargetMode="External"/><Relationship Id="rId557" Type="http://schemas.openxmlformats.org/officeDocument/2006/relationships/hyperlink" Target="http://sengscm.com/" TargetMode="External"/><Relationship Id="rId764" Type="http://schemas.openxmlformats.org/officeDocument/2006/relationships/hyperlink" Target="http://z.com/" TargetMode="External"/><Relationship Id="rId971" Type="http://schemas.openxmlformats.org/officeDocument/2006/relationships/hyperlink" Target="http://lpf.co.th/" TargetMode="External"/><Relationship Id="rId1394" Type="http://schemas.openxmlformats.org/officeDocument/2006/relationships/hyperlink" Target="http://seeazite.com/" TargetMode="External"/><Relationship Id="rId1699" Type="http://schemas.openxmlformats.org/officeDocument/2006/relationships/hyperlink" Target="http://z.com/" TargetMode="External"/><Relationship Id="rId2000" Type="http://schemas.openxmlformats.org/officeDocument/2006/relationships/table" Target="../tables/table75.xml"/><Relationship Id="rId417" Type="http://schemas.openxmlformats.org/officeDocument/2006/relationships/hyperlink" Target="http://z.com/" TargetMode="External"/><Relationship Id="rId624" Type="http://schemas.openxmlformats.org/officeDocument/2006/relationships/hyperlink" Target="http://z.com/" TargetMode="External"/><Relationship Id="rId831" Type="http://schemas.openxmlformats.org/officeDocument/2006/relationships/hyperlink" Target="http://dpluscrm.com/" TargetMode="External"/><Relationship Id="rId1047" Type="http://schemas.openxmlformats.org/officeDocument/2006/relationships/hyperlink" Target="http://z.com/" TargetMode="External"/><Relationship Id="rId1254" Type="http://schemas.openxmlformats.org/officeDocument/2006/relationships/hyperlink" Target="http://1second.me/" TargetMode="External"/><Relationship Id="rId1461" Type="http://schemas.openxmlformats.org/officeDocument/2006/relationships/hyperlink" Target="http://z.com/" TargetMode="External"/><Relationship Id="rId929" Type="http://schemas.openxmlformats.org/officeDocument/2006/relationships/hyperlink" Target="http://powerservicebkk.com/" TargetMode="External"/><Relationship Id="rId1114" Type="http://schemas.openxmlformats.org/officeDocument/2006/relationships/hyperlink" Target="http://b2ccreation.com/" TargetMode="External"/><Relationship Id="rId1321" Type="http://schemas.openxmlformats.org/officeDocument/2006/relationships/hyperlink" Target="http://mommyshop.net/" TargetMode="External"/><Relationship Id="rId1559" Type="http://schemas.openxmlformats.org/officeDocument/2006/relationships/hyperlink" Target="http://boatbookofficecenter.com/" TargetMode="External"/><Relationship Id="rId1766" Type="http://schemas.openxmlformats.org/officeDocument/2006/relationships/hyperlink" Target="http://z.com/" TargetMode="External"/><Relationship Id="rId1973" Type="http://schemas.openxmlformats.org/officeDocument/2006/relationships/table" Target="../tables/table48.xml"/><Relationship Id="rId58" Type="http://schemas.openxmlformats.org/officeDocument/2006/relationships/hyperlink" Target="http://rewa-innovation.com/" TargetMode="External"/><Relationship Id="rId1419" Type="http://schemas.openxmlformats.org/officeDocument/2006/relationships/hyperlink" Target="http://z.com/" TargetMode="External"/><Relationship Id="rId1626" Type="http://schemas.openxmlformats.org/officeDocument/2006/relationships/hyperlink" Target="mailto:manager@apzar.co" TargetMode="External"/><Relationship Id="rId1833" Type="http://schemas.openxmlformats.org/officeDocument/2006/relationships/hyperlink" Target="http://oukstudio.com/" TargetMode="External"/><Relationship Id="rId1900" Type="http://schemas.openxmlformats.org/officeDocument/2006/relationships/hyperlink" Target="http://z.com/" TargetMode="External"/><Relationship Id="rId274" Type="http://schemas.openxmlformats.org/officeDocument/2006/relationships/hyperlink" Target="http://it2556.com/" TargetMode="External"/><Relationship Id="rId481" Type="http://schemas.openxmlformats.org/officeDocument/2006/relationships/hyperlink" Target="http://z.com/" TargetMode="External"/><Relationship Id="rId134" Type="http://schemas.openxmlformats.org/officeDocument/2006/relationships/hyperlink" Target="http://aecrental.com/" TargetMode="External"/><Relationship Id="rId579" Type="http://schemas.openxmlformats.org/officeDocument/2006/relationships/hyperlink" Target="http://z.com/" TargetMode="External"/><Relationship Id="rId786" Type="http://schemas.openxmlformats.org/officeDocument/2006/relationships/hyperlink" Target="http://z.com/" TargetMode="External"/><Relationship Id="rId993" Type="http://schemas.openxmlformats.org/officeDocument/2006/relationships/hyperlink" Target="http://autofeedservice.com/" TargetMode="External"/><Relationship Id="rId341" Type="http://schemas.openxmlformats.org/officeDocument/2006/relationships/hyperlink" Target="http://z.com/" TargetMode="External"/><Relationship Id="rId439" Type="http://schemas.openxmlformats.org/officeDocument/2006/relationships/hyperlink" Target="http://z.com/" TargetMode="External"/><Relationship Id="rId646" Type="http://schemas.openxmlformats.org/officeDocument/2006/relationships/hyperlink" Target="http://z.com/" TargetMode="External"/><Relationship Id="rId1069" Type="http://schemas.openxmlformats.org/officeDocument/2006/relationships/hyperlink" Target="http://z.com/" TargetMode="External"/><Relationship Id="rId1276" Type="http://schemas.openxmlformats.org/officeDocument/2006/relationships/hyperlink" Target="http://sima.ac.th/" TargetMode="External"/><Relationship Id="rId1483" Type="http://schemas.openxmlformats.org/officeDocument/2006/relationships/hyperlink" Target="http://turnoffweb.com/" TargetMode="External"/><Relationship Id="rId2022" Type="http://schemas.openxmlformats.org/officeDocument/2006/relationships/table" Target="../tables/table97.xml"/><Relationship Id="rId201" Type="http://schemas.openxmlformats.org/officeDocument/2006/relationships/hyperlink" Target="http://swift-group.co.th/" TargetMode="External"/><Relationship Id="rId506" Type="http://schemas.openxmlformats.org/officeDocument/2006/relationships/hyperlink" Target="http://z.com/" TargetMode="External"/><Relationship Id="rId853" Type="http://schemas.openxmlformats.org/officeDocument/2006/relationships/hyperlink" Target="http://thaibond.co.th/" TargetMode="External"/><Relationship Id="rId1136" Type="http://schemas.openxmlformats.org/officeDocument/2006/relationships/hyperlink" Target="http://z.com/" TargetMode="External"/><Relationship Id="rId1690" Type="http://schemas.openxmlformats.org/officeDocument/2006/relationships/hyperlink" Target="http://z.com/" TargetMode="External"/><Relationship Id="rId1788" Type="http://schemas.openxmlformats.org/officeDocument/2006/relationships/hyperlink" Target="http://z.com/" TargetMode="External"/><Relationship Id="rId1995" Type="http://schemas.openxmlformats.org/officeDocument/2006/relationships/table" Target="../tables/table70.xml"/><Relationship Id="rId713" Type="http://schemas.openxmlformats.org/officeDocument/2006/relationships/hyperlink" Target="http://z.com/" TargetMode="External"/><Relationship Id="rId920" Type="http://schemas.openxmlformats.org/officeDocument/2006/relationships/hyperlink" Target="http://wattana.co.th/" TargetMode="External"/><Relationship Id="rId1343" Type="http://schemas.openxmlformats.org/officeDocument/2006/relationships/hyperlink" Target="http://honmononippon.com/" TargetMode="External"/><Relationship Id="rId1550" Type="http://schemas.openxmlformats.org/officeDocument/2006/relationships/hyperlink" Target="http://z.com/" TargetMode="External"/><Relationship Id="rId1648" Type="http://schemas.openxmlformats.org/officeDocument/2006/relationships/hyperlink" Target="http://z.com/" TargetMode="External"/><Relationship Id="rId1203" Type="http://schemas.openxmlformats.org/officeDocument/2006/relationships/hyperlink" Target="http://z.com/" TargetMode="External"/><Relationship Id="rId1410" Type="http://schemas.openxmlformats.org/officeDocument/2006/relationships/hyperlink" Target="http://z.com/" TargetMode="External"/><Relationship Id="rId1508" Type="http://schemas.openxmlformats.org/officeDocument/2006/relationships/hyperlink" Target="http://genevaclinicthai.com/" TargetMode="External"/><Relationship Id="rId1855" Type="http://schemas.openxmlformats.org/officeDocument/2006/relationships/hyperlink" Target="http://banranottanyajaroen.ac.th/" TargetMode="External"/><Relationship Id="rId1715" Type="http://schemas.openxmlformats.org/officeDocument/2006/relationships/hyperlink" Target="http://z.com/" TargetMode="External"/><Relationship Id="rId1922" Type="http://schemas.openxmlformats.org/officeDocument/2006/relationships/hyperlink" Target="http://z.com/" TargetMode="External"/><Relationship Id="rId296" Type="http://schemas.openxmlformats.org/officeDocument/2006/relationships/hyperlink" Target="mailto:multiplyby8outlet@gmail.com" TargetMode="External"/><Relationship Id="rId156" Type="http://schemas.openxmlformats.org/officeDocument/2006/relationships/hyperlink" Target="http://z.com/" TargetMode="External"/><Relationship Id="rId363" Type="http://schemas.openxmlformats.org/officeDocument/2006/relationships/hyperlink" Target="http://z.com/" TargetMode="External"/><Relationship Id="rId570" Type="http://schemas.openxmlformats.org/officeDocument/2006/relationships/hyperlink" Target="http://z.com/" TargetMode="External"/><Relationship Id="rId223" Type="http://schemas.openxmlformats.org/officeDocument/2006/relationships/hyperlink" Target="http://monoconx.com/" TargetMode="External"/><Relationship Id="rId430" Type="http://schemas.openxmlformats.org/officeDocument/2006/relationships/hyperlink" Target="http://capgasthai.com/" TargetMode="External"/><Relationship Id="rId668" Type="http://schemas.openxmlformats.org/officeDocument/2006/relationships/hyperlink" Target="http://sweepybysaj.com/" TargetMode="External"/><Relationship Id="rId875" Type="http://schemas.openxmlformats.org/officeDocument/2006/relationships/hyperlink" Target="http://z.com/" TargetMode="External"/><Relationship Id="rId1060" Type="http://schemas.openxmlformats.org/officeDocument/2006/relationships/hyperlink" Target="http://dcleansethailand.com/" TargetMode="External"/><Relationship Id="rId1298" Type="http://schemas.openxmlformats.org/officeDocument/2006/relationships/hyperlink" Target="http://sangtawanseafood456.com/" TargetMode="External"/><Relationship Id="rId528" Type="http://schemas.openxmlformats.org/officeDocument/2006/relationships/hyperlink" Target="http://tafctravel.com/" TargetMode="External"/><Relationship Id="rId735" Type="http://schemas.openxmlformats.org/officeDocument/2006/relationships/hyperlink" Target="http://z.com/" TargetMode="External"/><Relationship Id="rId942" Type="http://schemas.openxmlformats.org/officeDocument/2006/relationships/hyperlink" Target="http://z.com/" TargetMode="External"/><Relationship Id="rId1158" Type="http://schemas.openxmlformats.org/officeDocument/2006/relationships/hyperlink" Target="http://z.com/" TargetMode="External"/><Relationship Id="rId1365" Type="http://schemas.openxmlformats.org/officeDocument/2006/relationships/hyperlink" Target="http://z.com/" TargetMode="External"/><Relationship Id="rId1572" Type="http://schemas.openxmlformats.org/officeDocument/2006/relationships/hyperlink" Target="http://z.com/" TargetMode="External"/><Relationship Id="rId1018" Type="http://schemas.openxmlformats.org/officeDocument/2006/relationships/hyperlink" Target="http://waaccounting-law.co.th/" TargetMode="External"/><Relationship Id="rId1225" Type="http://schemas.openxmlformats.org/officeDocument/2006/relationships/hyperlink" Target="http://yuusriracha.com/" TargetMode="External"/><Relationship Id="rId1432" Type="http://schemas.openxmlformats.org/officeDocument/2006/relationships/hyperlink" Target="http://z.com/" TargetMode="External"/><Relationship Id="rId1877" Type="http://schemas.openxmlformats.org/officeDocument/2006/relationships/hyperlink" Target="http://z.com/" TargetMode="External"/><Relationship Id="rId71" Type="http://schemas.openxmlformats.org/officeDocument/2006/relationships/hyperlink" Target="http://425store.com/" TargetMode="External"/><Relationship Id="rId802" Type="http://schemas.openxmlformats.org/officeDocument/2006/relationships/hyperlink" Target="http://123-game.net/" TargetMode="External"/><Relationship Id="rId1737" Type="http://schemas.openxmlformats.org/officeDocument/2006/relationships/hyperlink" Target="http://z.com/" TargetMode="External"/><Relationship Id="rId1944" Type="http://schemas.openxmlformats.org/officeDocument/2006/relationships/table" Target="../tables/table19.xml"/><Relationship Id="rId29" Type="http://schemas.openxmlformats.org/officeDocument/2006/relationships/hyperlink" Target="http://thai-meko.com/" TargetMode="External"/><Relationship Id="rId178" Type="http://schemas.openxmlformats.org/officeDocument/2006/relationships/hyperlink" Target="http://powercenterservice1999.com/" TargetMode="External"/><Relationship Id="rId1804" Type="http://schemas.openxmlformats.org/officeDocument/2006/relationships/hyperlink" Target="http://z.com/" TargetMode="External"/><Relationship Id="rId385" Type="http://schemas.openxmlformats.org/officeDocument/2006/relationships/hyperlink" Target="http://pwat.co.th/" TargetMode="External"/><Relationship Id="rId592" Type="http://schemas.openxmlformats.org/officeDocument/2006/relationships/hyperlink" Target="http://z.com/" TargetMode="External"/><Relationship Id="rId245" Type="http://schemas.openxmlformats.org/officeDocument/2006/relationships/hyperlink" Target="http://z.com/" TargetMode="External"/><Relationship Id="rId452" Type="http://schemas.openxmlformats.org/officeDocument/2006/relationships/hyperlink" Target="http://centrovision.co.th/" TargetMode="External"/><Relationship Id="rId897" Type="http://schemas.openxmlformats.org/officeDocument/2006/relationships/hyperlink" Target="http://achieva.co.th/" TargetMode="External"/><Relationship Id="rId1082" Type="http://schemas.openxmlformats.org/officeDocument/2006/relationships/hyperlink" Target="http://entersec.co.th/" TargetMode="External"/><Relationship Id="rId105" Type="http://schemas.openxmlformats.org/officeDocument/2006/relationships/hyperlink" Target="http://z.com/" TargetMode="External"/><Relationship Id="rId312" Type="http://schemas.openxmlformats.org/officeDocument/2006/relationships/hyperlink" Target="http://sc-cleanpure.com/" TargetMode="External"/><Relationship Id="rId757" Type="http://schemas.openxmlformats.org/officeDocument/2006/relationships/hyperlink" Target="http://z.com/" TargetMode="External"/><Relationship Id="rId964" Type="http://schemas.openxmlformats.org/officeDocument/2006/relationships/hyperlink" Target="http://siam2nite.co.th/" TargetMode="External"/><Relationship Id="rId1387" Type="http://schemas.openxmlformats.org/officeDocument/2006/relationships/hyperlink" Target="http://z.com/" TargetMode="External"/><Relationship Id="rId1594" Type="http://schemas.openxmlformats.org/officeDocument/2006/relationships/hyperlink" Target="http://z.com/" TargetMode="External"/><Relationship Id="rId93" Type="http://schemas.openxmlformats.org/officeDocument/2006/relationships/hyperlink" Target="http://z.com/" TargetMode="External"/><Relationship Id="rId617" Type="http://schemas.openxmlformats.org/officeDocument/2006/relationships/hyperlink" Target="http://ferretti.in.th/" TargetMode="External"/><Relationship Id="rId824" Type="http://schemas.openxmlformats.org/officeDocument/2006/relationships/hyperlink" Target="http://z.com/" TargetMode="External"/><Relationship Id="rId1247" Type="http://schemas.openxmlformats.org/officeDocument/2006/relationships/hyperlink" Target="http://z.com/" TargetMode="External"/><Relationship Id="rId1454" Type="http://schemas.openxmlformats.org/officeDocument/2006/relationships/hyperlink" Target="http://z.com/" TargetMode="External"/><Relationship Id="rId1661" Type="http://schemas.openxmlformats.org/officeDocument/2006/relationships/hyperlink" Target="http://aerocommthailand.com/" TargetMode="External"/><Relationship Id="rId1899" Type="http://schemas.openxmlformats.org/officeDocument/2006/relationships/hyperlink" Target="http://mayanawan.co.th/" TargetMode="External"/><Relationship Id="rId1107" Type="http://schemas.openxmlformats.org/officeDocument/2006/relationships/hyperlink" Target="http://nwgs2022.com/" TargetMode="External"/><Relationship Id="rId1314" Type="http://schemas.openxmlformats.org/officeDocument/2006/relationships/hyperlink" Target="http://plusoneconveyor.com/" TargetMode="External"/><Relationship Id="rId1521" Type="http://schemas.openxmlformats.org/officeDocument/2006/relationships/hyperlink" Target="http://z.com/" TargetMode="External"/><Relationship Id="rId1759" Type="http://schemas.openxmlformats.org/officeDocument/2006/relationships/hyperlink" Target="http://sankieastern.com/" TargetMode="External"/><Relationship Id="rId1966" Type="http://schemas.openxmlformats.org/officeDocument/2006/relationships/table" Target="../tables/table41.xml"/><Relationship Id="rId1619" Type="http://schemas.openxmlformats.org/officeDocument/2006/relationships/hyperlink" Target="http://z.com/" TargetMode="External"/><Relationship Id="rId1826" Type="http://schemas.openxmlformats.org/officeDocument/2006/relationships/hyperlink" Target="http://mesilpakorn.com/" TargetMode="External"/><Relationship Id="rId20" Type="http://schemas.openxmlformats.org/officeDocument/2006/relationships/hyperlink" Target="http://z.com/" TargetMode="External"/><Relationship Id="rId267" Type="http://schemas.openxmlformats.org/officeDocument/2006/relationships/hyperlink" Target="http://z.com/" TargetMode="External"/><Relationship Id="rId474" Type="http://schemas.openxmlformats.org/officeDocument/2006/relationships/hyperlink" Target="http://z.com/" TargetMode="External"/><Relationship Id="rId127" Type="http://schemas.openxmlformats.org/officeDocument/2006/relationships/hyperlink" Target="http://z.com/" TargetMode="External"/><Relationship Id="rId681" Type="http://schemas.openxmlformats.org/officeDocument/2006/relationships/hyperlink" Target="http://z.com/" TargetMode="External"/><Relationship Id="rId779" Type="http://schemas.openxmlformats.org/officeDocument/2006/relationships/hyperlink" Target="http://kksiam.com/" TargetMode="External"/><Relationship Id="rId986" Type="http://schemas.openxmlformats.org/officeDocument/2006/relationships/hyperlink" Target="http://z.com/" TargetMode="External"/><Relationship Id="rId334" Type="http://schemas.openxmlformats.org/officeDocument/2006/relationships/hyperlink" Target="http://goodlanguagethailand.com/" TargetMode="External"/><Relationship Id="rId541" Type="http://schemas.openxmlformats.org/officeDocument/2006/relationships/hyperlink" Target="http://ziam.com/" TargetMode="External"/><Relationship Id="rId639" Type="http://schemas.openxmlformats.org/officeDocument/2006/relationships/hyperlink" Target="http://wegrace.co.th/" TargetMode="External"/><Relationship Id="rId1171" Type="http://schemas.openxmlformats.org/officeDocument/2006/relationships/hyperlink" Target="http://tracosmetic.com/" TargetMode="External"/><Relationship Id="rId1269" Type="http://schemas.openxmlformats.org/officeDocument/2006/relationships/hyperlink" Target="http://ekthailand.com/" TargetMode="External"/><Relationship Id="rId1476" Type="http://schemas.openxmlformats.org/officeDocument/2006/relationships/hyperlink" Target="http://z.com/" TargetMode="External"/><Relationship Id="rId2015" Type="http://schemas.openxmlformats.org/officeDocument/2006/relationships/table" Target="../tables/table90.xml"/><Relationship Id="rId401" Type="http://schemas.openxmlformats.org/officeDocument/2006/relationships/hyperlink" Target="http://z.com/" TargetMode="External"/><Relationship Id="rId846" Type="http://schemas.openxmlformats.org/officeDocument/2006/relationships/hyperlink" Target="http://z.com/" TargetMode="External"/><Relationship Id="rId1031" Type="http://schemas.openxmlformats.org/officeDocument/2006/relationships/hyperlink" Target="http://liquidlibrarybkk.com/" TargetMode="External"/><Relationship Id="rId1129" Type="http://schemas.openxmlformats.org/officeDocument/2006/relationships/hyperlink" Target="http://vskconsummate.com/" TargetMode="External"/><Relationship Id="rId1683" Type="http://schemas.openxmlformats.org/officeDocument/2006/relationships/hyperlink" Target="http://puttatecha.com/" TargetMode="External"/><Relationship Id="rId1890" Type="http://schemas.openxmlformats.org/officeDocument/2006/relationships/hyperlink" Target="http://z.com/" TargetMode="External"/><Relationship Id="rId1988" Type="http://schemas.openxmlformats.org/officeDocument/2006/relationships/table" Target="../tables/table63.xml"/><Relationship Id="rId706" Type="http://schemas.openxmlformats.org/officeDocument/2006/relationships/hyperlink" Target="http://basicll.com/" TargetMode="External"/><Relationship Id="rId913" Type="http://schemas.openxmlformats.org/officeDocument/2006/relationships/hyperlink" Target="http://z.com/" TargetMode="External"/><Relationship Id="rId1336" Type="http://schemas.openxmlformats.org/officeDocument/2006/relationships/hyperlink" Target="http://bsthailand.com/" TargetMode="External"/><Relationship Id="rId1543" Type="http://schemas.openxmlformats.org/officeDocument/2006/relationships/hyperlink" Target="http://chokchaiinternational.com/" TargetMode="External"/><Relationship Id="rId1750" Type="http://schemas.openxmlformats.org/officeDocument/2006/relationships/hyperlink" Target="http://z.com/" TargetMode="External"/><Relationship Id="rId42" Type="http://schemas.openxmlformats.org/officeDocument/2006/relationships/hyperlink" Target="http://z.com/" TargetMode="External"/><Relationship Id="rId1403" Type="http://schemas.openxmlformats.org/officeDocument/2006/relationships/hyperlink" Target="http://moderndiamond.co.th/" TargetMode="External"/><Relationship Id="rId1610" Type="http://schemas.openxmlformats.org/officeDocument/2006/relationships/hyperlink" Target="http://fotobasic.com/" TargetMode="External"/><Relationship Id="rId1848" Type="http://schemas.openxmlformats.org/officeDocument/2006/relationships/hyperlink" Target="http://shecu.chula.ac.th/" TargetMode="External"/><Relationship Id="rId191" Type="http://schemas.openxmlformats.org/officeDocument/2006/relationships/hyperlink" Target="http://z.com/" TargetMode="External"/><Relationship Id="rId1708" Type="http://schemas.openxmlformats.org/officeDocument/2006/relationships/hyperlink" Target="http://z.com/" TargetMode="External"/><Relationship Id="rId1915" Type="http://schemas.openxmlformats.org/officeDocument/2006/relationships/hyperlink" Target="http://smpindustrial.com/" TargetMode="External"/><Relationship Id="rId289" Type="http://schemas.openxmlformats.org/officeDocument/2006/relationships/hyperlink" Target="http://z.com/" TargetMode="External"/><Relationship Id="rId496" Type="http://schemas.openxmlformats.org/officeDocument/2006/relationships/hyperlink" Target="http://z.com/" TargetMode="External"/><Relationship Id="rId149" Type="http://schemas.openxmlformats.org/officeDocument/2006/relationships/hyperlink" Target="http://serumyanheepremium.com/" TargetMode="External"/><Relationship Id="rId356" Type="http://schemas.openxmlformats.org/officeDocument/2006/relationships/hyperlink" Target="http://ram21place.com/" TargetMode="External"/><Relationship Id="rId563" Type="http://schemas.openxmlformats.org/officeDocument/2006/relationships/hyperlink" Target="http://z.com/" TargetMode="External"/><Relationship Id="rId770" Type="http://schemas.openxmlformats.org/officeDocument/2006/relationships/hyperlink" Target="http://z.com/" TargetMode="External"/><Relationship Id="rId1193" Type="http://schemas.openxmlformats.org/officeDocument/2006/relationships/hyperlink" Target="http://misterpianoservice.com/" TargetMode="External"/><Relationship Id="rId216" Type="http://schemas.openxmlformats.org/officeDocument/2006/relationships/hyperlink" Target="mailto:chutimajts.eng@gmail.com" TargetMode="External"/><Relationship Id="rId423" Type="http://schemas.openxmlformats.org/officeDocument/2006/relationships/hyperlink" Target="http://theta-erp.com/" TargetMode="External"/><Relationship Id="rId868" Type="http://schemas.openxmlformats.org/officeDocument/2006/relationships/hyperlink" Target="http://tss-design.com/" TargetMode="External"/><Relationship Id="rId1053" Type="http://schemas.openxmlformats.org/officeDocument/2006/relationships/hyperlink" Target="http://z.com/" TargetMode="External"/><Relationship Id="rId1260" Type="http://schemas.openxmlformats.org/officeDocument/2006/relationships/hyperlink" Target="http://z.com/" TargetMode="External"/><Relationship Id="rId1498" Type="http://schemas.openxmlformats.org/officeDocument/2006/relationships/hyperlink" Target="http://z.com/" TargetMode="External"/><Relationship Id="rId630" Type="http://schemas.openxmlformats.org/officeDocument/2006/relationships/hyperlink" Target="http://z.com/" TargetMode="External"/><Relationship Id="rId728" Type="http://schemas.openxmlformats.org/officeDocument/2006/relationships/hyperlink" Target="http://aurablueskincare.com/" TargetMode="External"/><Relationship Id="rId935" Type="http://schemas.openxmlformats.org/officeDocument/2006/relationships/hyperlink" Target="http://z.com/" TargetMode="External"/><Relationship Id="rId1358" Type="http://schemas.openxmlformats.org/officeDocument/2006/relationships/hyperlink" Target="http://tipplacement.com/" TargetMode="External"/><Relationship Id="rId1565" Type="http://schemas.openxmlformats.org/officeDocument/2006/relationships/hyperlink" Target="http://z.com/" TargetMode="External"/><Relationship Id="rId1772" Type="http://schemas.openxmlformats.org/officeDocument/2006/relationships/hyperlink" Target="http://z.com/" TargetMode="External"/><Relationship Id="rId64" Type="http://schemas.openxmlformats.org/officeDocument/2006/relationships/hyperlink" Target="http://sigmamachinery.co.th/" TargetMode="External"/><Relationship Id="rId1120" Type="http://schemas.openxmlformats.org/officeDocument/2006/relationships/hyperlink" Target="http://indraft.co.th/" TargetMode="External"/><Relationship Id="rId1218" Type="http://schemas.openxmlformats.org/officeDocument/2006/relationships/hyperlink" Target="http://z.com/" TargetMode="External"/><Relationship Id="rId1425" Type="http://schemas.openxmlformats.org/officeDocument/2006/relationships/hyperlink" Target="http://z.com/" TargetMode="External"/><Relationship Id="rId1632" Type="http://schemas.openxmlformats.org/officeDocument/2006/relationships/hyperlink" Target="mailto:isweb.data@gmail.com" TargetMode="External"/><Relationship Id="rId1937" Type="http://schemas.openxmlformats.org/officeDocument/2006/relationships/table" Target="../tables/table12.xml"/><Relationship Id="rId280" Type="http://schemas.openxmlformats.org/officeDocument/2006/relationships/hyperlink" Target="http://z.com/" TargetMode="External"/><Relationship Id="rId140" Type="http://schemas.openxmlformats.org/officeDocument/2006/relationships/hyperlink" Target="http://z.com/" TargetMode="External"/><Relationship Id="rId378" Type="http://schemas.openxmlformats.org/officeDocument/2006/relationships/hyperlink" Target="http://sapappsthailand.co.th/" TargetMode="External"/><Relationship Id="rId585" Type="http://schemas.openxmlformats.org/officeDocument/2006/relationships/hyperlink" Target="http://z.com/" TargetMode="External"/><Relationship Id="rId792" Type="http://schemas.openxmlformats.org/officeDocument/2006/relationships/hyperlink" Target="http://3dr.co.th/" TargetMode="External"/><Relationship Id="rId6" Type="http://schemas.openxmlformats.org/officeDocument/2006/relationships/hyperlink" Target="http://z.com/" TargetMode="External"/><Relationship Id="rId238" Type="http://schemas.openxmlformats.org/officeDocument/2006/relationships/hyperlink" Target="http://bangupproduct.co.th/" TargetMode="External"/><Relationship Id="rId445" Type="http://schemas.openxmlformats.org/officeDocument/2006/relationships/hyperlink" Target="http://z.com/" TargetMode="External"/><Relationship Id="rId652" Type="http://schemas.openxmlformats.org/officeDocument/2006/relationships/hyperlink" Target="http://ktt-thailand.com/" TargetMode="External"/><Relationship Id="rId1075" Type="http://schemas.openxmlformats.org/officeDocument/2006/relationships/hyperlink" Target="http://z.com/" TargetMode="External"/><Relationship Id="rId1282" Type="http://schemas.openxmlformats.org/officeDocument/2006/relationships/hyperlink" Target="http://belldecostainless.com/" TargetMode="External"/><Relationship Id="rId305" Type="http://schemas.openxmlformats.org/officeDocument/2006/relationships/hyperlink" Target="http://thaimodern.co.th/" TargetMode="External"/><Relationship Id="rId512" Type="http://schemas.openxmlformats.org/officeDocument/2006/relationships/hyperlink" Target="http://z.com/" TargetMode="External"/><Relationship Id="rId957" Type="http://schemas.openxmlformats.org/officeDocument/2006/relationships/hyperlink" Target="http://z.com/" TargetMode="External"/><Relationship Id="rId1142" Type="http://schemas.openxmlformats.org/officeDocument/2006/relationships/hyperlink" Target="http://woritacovehotel.com/" TargetMode="External"/><Relationship Id="rId1587" Type="http://schemas.openxmlformats.org/officeDocument/2006/relationships/hyperlink" Target="http://z.com/" TargetMode="External"/><Relationship Id="rId1794" Type="http://schemas.openxmlformats.org/officeDocument/2006/relationships/hyperlink" Target="http://easypack.co.th/" TargetMode="External"/><Relationship Id="rId86" Type="http://schemas.openxmlformats.org/officeDocument/2006/relationships/hyperlink" Target="http://fairnessguard.com/" TargetMode="External"/><Relationship Id="rId817" Type="http://schemas.openxmlformats.org/officeDocument/2006/relationships/hyperlink" Target="http://z.com/" TargetMode="External"/><Relationship Id="rId1002" Type="http://schemas.openxmlformats.org/officeDocument/2006/relationships/hyperlink" Target="http://dee4you.com/" TargetMode="External"/><Relationship Id="rId1447" Type="http://schemas.openxmlformats.org/officeDocument/2006/relationships/hyperlink" Target="http://nt-air.com/" TargetMode="External"/><Relationship Id="rId1654" Type="http://schemas.openxmlformats.org/officeDocument/2006/relationships/hyperlink" Target="http://z.com/" TargetMode="External"/><Relationship Id="rId1861" Type="http://schemas.openxmlformats.org/officeDocument/2006/relationships/hyperlink" Target="http://z.com/" TargetMode="External"/><Relationship Id="rId1307" Type="http://schemas.openxmlformats.org/officeDocument/2006/relationships/hyperlink" Target="http://1212etda.com/" TargetMode="External"/><Relationship Id="rId1514" Type="http://schemas.openxmlformats.org/officeDocument/2006/relationships/hyperlink" Target="http://z.com/" TargetMode="External"/><Relationship Id="rId1721" Type="http://schemas.openxmlformats.org/officeDocument/2006/relationships/hyperlink" Target="http://z.com/" TargetMode="External"/><Relationship Id="rId1959" Type="http://schemas.openxmlformats.org/officeDocument/2006/relationships/table" Target="../tables/table34.xml"/><Relationship Id="rId13" Type="http://schemas.openxmlformats.org/officeDocument/2006/relationships/hyperlink" Target="http://z.com/" TargetMode="External"/><Relationship Id="rId1819" Type="http://schemas.openxmlformats.org/officeDocument/2006/relationships/hyperlink" Target="http://z.com/" TargetMode="External"/><Relationship Id="rId162" Type="http://schemas.openxmlformats.org/officeDocument/2006/relationships/hyperlink" Target="http://z.com/" TargetMode="External"/><Relationship Id="rId467" Type="http://schemas.openxmlformats.org/officeDocument/2006/relationships/hyperlink" Target="http://huandmar.com/" TargetMode="External"/><Relationship Id="rId1097" Type="http://schemas.openxmlformats.org/officeDocument/2006/relationships/hyperlink" Target="http://megaproduct.co/" TargetMode="External"/><Relationship Id="rId674" Type="http://schemas.openxmlformats.org/officeDocument/2006/relationships/hyperlink" Target="http://theclassclinic.com/" TargetMode="External"/><Relationship Id="rId881" Type="http://schemas.openxmlformats.org/officeDocument/2006/relationships/hyperlink" Target="http://z.com/" TargetMode="External"/><Relationship Id="rId979" Type="http://schemas.openxmlformats.org/officeDocument/2006/relationships/hyperlink" Target="http://z.com/" TargetMode="External"/><Relationship Id="rId327" Type="http://schemas.openxmlformats.org/officeDocument/2006/relationships/hyperlink" Target="http://z.com/" TargetMode="External"/><Relationship Id="rId534" Type="http://schemas.openxmlformats.org/officeDocument/2006/relationships/hyperlink" Target="http://skypac.co.th/" TargetMode="External"/><Relationship Id="rId741" Type="http://schemas.openxmlformats.org/officeDocument/2006/relationships/hyperlink" Target="http://grapebit-hosting.com/" TargetMode="External"/><Relationship Id="rId839" Type="http://schemas.openxmlformats.org/officeDocument/2006/relationships/hyperlink" Target="http://pamuta.co.th/" TargetMode="External"/><Relationship Id="rId1164" Type="http://schemas.openxmlformats.org/officeDocument/2006/relationships/hyperlink" Target="http://z.com/" TargetMode="External"/><Relationship Id="rId1371" Type="http://schemas.openxmlformats.org/officeDocument/2006/relationships/hyperlink" Target="mailto:champ@live.cn" TargetMode="External"/><Relationship Id="rId1469" Type="http://schemas.openxmlformats.org/officeDocument/2006/relationships/hyperlink" Target="http://skplocalline.com/" TargetMode="External"/><Relationship Id="rId2008" Type="http://schemas.openxmlformats.org/officeDocument/2006/relationships/table" Target="../tables/table83.xml"/><Relationship Id="rId601" Type="http://schemas.openxmlformats.org/officeDocument/2006/relationships/hyperlink" Target="http://kusuhara.co.th/" TargetMode="External"/><Relationship Id="rId1024" Type="http://schemas.openxmlformats.org/officeDocument/2006/relationships/hyperlink" Target="http://mgalistlamlukka.com/" TargetMode="External"/><Relationship Id="rId1231" Type="http://schemas.openxmlformats.org/officeDocument/2006/relationships/hyperlink" Target="http://hastinterlink.com/" TargetMode="External"/><Relationship Id="rId1676" Type="http://schemas.openxmlformats.org/officeDocument/2006/relationships/hyperlink" Target="http://z.com/" TargetMode="External"/><Relationship Id="rId1883" Type="http://schemas.openxmlformats.org/officeDocument/2006/relationships/hyperlink" Target="http://morseefood.com/" TargetMode="External"/><Relationship Id="rId906" Type="http://schemas.openxmlformats.org/officeDocument/2006/relationships/hyperlink" Target="http://kitamurahouse.com/" TargetMode="External"/><Relationship Id="rId1329" Type="http://schemas.openxmlformats.org/officeDocument/2006/relationships/hyperlink" Target="http://handmum.com/" TargetMode="External"/><Relationship Id="rId1536" Type="http://schemas.openxmlformats.org/officeDocument/2006/relationships/hyperlink" Target="http://z.com/" TargetMode="External"/><Relationship Id="rId1743" Type="http://schemas.openxmlformats.org/officeDocument/2006/relationships/hyperlink" Target="mailto:prapon@lansingbs.com" TargetMode="External"/><Relationship Id="rId1950" Type="http://schemas.openxmlformats.org/officeDocument/2006/relationships/table" Target="../tables/table25.xml"/><Relationship Id="rId35" Type="http://schemas.openxmlformats.org/officeDocument/2006/relationships/hyperlink" Target="http://z.com/" TargetMode="External"/><Relationship Id="rId1603" Type="http://schemas.openxmlformats.org/officeDocument/2006/relationships/hyperlink" Target="http://khukhan.go.th/" TargetMode="External"/><Relationship Id="rId1810" Type="http://schemas.openxmlformats.org/officeDocument/2006/relationships/hyperlink" Target="http://dfast-racing.com/" TargetMode="External"/><Relationship Id="rId184" Type="http://schemas.openxmlformats.org/officeDocument/2006/relationships/hyperlink" Target="mailto:armcorp.seo@gmail.com" TargetMode="External"/><Relationship Id="rId391" Type="http://schemas.openxmlformats.org/officeDocument/2006/relationships/hyperlink" Target="http://z.com/" TargetMode="External"/><Relationship Id="rId1908" Type="http://schemas.openxmlformats.org/officeDocument/2006/relationships/hyperlink" Target="http://z.com/" TargetMode="External"/><Relationship Id="rId251" Type="http://schemas.openxmlformats.org/officeDocument/2006/relationships/hyperlink" Target="http://z.com/" TargetMode="External"/><Relationship Id="rId489" Type="http://schemas.openxmlformats.org/officeDocument/2006/relationships/hyperlink" Target="http://z.com/" TargetMode="External"/><Relationship Id="rId696" Type="http://schemas.openxmlformats.org/officeDocument/2006/relationships/hyperlink" Target="http://thaipostweb9.com/" TargetMode="External"/><Relationship Id="rId349" Type="http://schemas.openxmlformats.org/officeDocument/2006/relationships/hyperlink" Target="http://z.com/" TargetMode="External"/><Relationship Id="rId556" Type="http://schemas.openxmlformats.org/officeDocument/2006/relationships/hyperlink" Target="http://z.com/" TargetMode="External"/><Relationship Id="rId763" Type="http://schemas.openxmlformats.org/officeDocument/2006/relationships/hyperlink" Target="mailto:waninam@gmail.com" TargetMode="External"/><Relationship Id="rId1186" Type="http://schemas.openxmlformats.org/officeDocument/2006/relationships/hyperlink" Target="http://z.com/" TargetMode="External"/><Relationship Id="rId1393" Type="http://schemas.openxmlformats.org/officeDocument/2006/relationships/hyperlink" Target="http://z.com/" TargetMode="External"/><Relationship Id="rId111" Type="http://schemas.openxmlformats.org/officeDocument/2006/relationships/hyperlink" Target="http://buestudio.co.th/" TargetMode="External"/><Relationship Id="rId209" Type="http://schemas.openxmlformats.org/officeDocument/2006/relationships/hyperlink" Target="http://mis-data.com/" TargetMode="External"/><Relationship Id="rId416" Type="http://schemas.openxmlformats.org/officeDocument/2006/relationships/hyperlink" Target="http://platinacream.com/" TargetMode="External"/><Relationship Id="rId970" Type="http://schemas.openxmlformats.org/officeDocument/2006/relationships/hyperlink" Target="http://z.com/" TargetMode="External"/><Relationship Id="rId1046" Type="http://schemas.openxmlformats.org/officeDocument/2006/relationships/hyperlink" Target="http://trs1999.com/" TargetMode="External"/><Relationship Id="rId1253" Type="http://schemas.openxmlformats.org/officeDocument/2006/relationships/hyperlink" Target="http://z.com/" TargetMode="External"/><Relationship Id="rId1698" Type="http://schemas.openxmlformats.org/officeDocument/2006/relationships/hyperlink" Target="http://z.com/" TargetMode="External"/><Relationship Id="rId623" Type="http://schemas.openxmlformats.org/officeDocument/2006/relationships/hyperlink" Target="http://toyotasmartsalesman.com/" TargetMode="External"/><Relationship Id="rId830" Type="http://schemas.openxmlformats.org/officeDocument/2006/relationships/hyperlink" Target="http://z.com/" TargetMode="External"/><Relationship Id="rId928" Type="http://schemas.openxmlformats.org/officeDocument/2006/relationships/hyperlink" Target="http://z.com/" TargetMode="External"/><Relationship Id="rId1460" Type="http://schemas.openxmlformats.org/officeDocument/2006/relationships/hyperlink" Target="http://blueseatshirt.com/" TargetMode="External"/><Relationship Id="rId1558" Type="http://schemas.openxmlformats.org/officeDocument/2006/relationships/hyperlink" Target="http://z.com/" TargetMode="External"/><Relationship Id="rId1765" Type="http://schemas.openxmlformats.org/officeDocument/2006/relationships/hyperlink" Target="http://thaipay101.co.th/" TargetMode="External"/><Relationship Id="rId57" Type="http://schemas.openxmlformats.org/officeDocument/2006/relationships/hyperlink" Target="http://z.com/" TargetMode="External"/><Relationship Id="rId1113" Type="http://schemas.openxmlformats.org/officeDocument/2006/relationships/hyperlink" Target="http://z.com/" TargetMode="External"/><Relationship Id="rId1320" Type="http://schemas.openxmlformats.org/officeDocument/2006/relationships/hyperlink" Target="http://flirten48.net/" TargetMode="External"/><Relationship Id="rId1418" Type="http://schemas.openxmlformats.org/officeDocument/2006/relationships/hyperlink" Target="http://trumqtaxi.com/" TargetMode="External"/><Relationship Id="rId1972" Type="http://schemas.openxmlformats.org/officeDocument/2006/relationships/table" Target="../tables/table47.xml"/><Relationship Id="rId1625" Type="http://schemas.openxmlformats.org/officeDocument/2006/relationships/hyperlink" Target="http://z.com/" TargetMode="External"/><Relationship Id="rId1832" Type="http://schemas.openxmlformats.org/officeDocument/2006/relationships/hyperlink" Target="http://z.com/" TargetMode="External"/><Relationship Id="rId273" Type="http://schemas.openxmlformats.org/officeDocument/2006/relationships/hyperlink" Target="http://z.com/" TargetMode="External"/><Relationship Id="rId480" Type="http://schemas.openxmlformats.org/officeDocument/2006/relationships/hyperlink" Target="http://spacestudioth.com/" TargetMode="External"/><Relationship Id="rId133" Type="http://schemas.openxmlformats.org/officeDocument/2006/relationships/hyperlink" Target="http://z.com/" TargetMode="External"/><Relationship Id="rId340" Type="http://schemas.openxmlformats.org/officeDocument/2006/relationships/hyperlink" Target="http://p-m-tech.co.th/" TargetMode="External"/><Relationship Id="rId578" Type="http://schemas.openxmlformats.org/officeDocument/2006/relationships/hyperlink" Target="http://ilease.co.th/" TargetMode="External"/><Relationship Id="rId785" Type="http://schemas.openxmlformats.org/officeDocument/2006/relationships/hyperlink" Target="http://z.com/" TargetMode="External"/><Relationship Id="rId992" Type="http://schemas.openxmlformats.org/officeDocument/2006/relationships/hyperlink" Target="http://z.com/" TargetMode="External"/><Relationship Id="rId2021" Type="http://schemas.openxmlformats.org/officeDocument/2006/relationships/table" Target="../tables/table96.xml"/><Relationship Id="rId200" Type="http://schemas.openxmlformats.org/officeDocument/2006/relationships/hyperlink" Target="http://z.com/" TargetMode="External"/><Relationship Id="rId438" Type="http://schemas.openxmlformats.org/officeDocument/2006/relationships/hyperlink" Target="http://tastethaifood.com/" TargetMode="External"/><Relationship Id="rId645" Type="http://schemas.openxmlformats.org/officeDocument/2006/relationships/hyperlink" Target="http://lerlop.co.th/" TargetMode="External"/><Relationship Id="rId852" Type="http://schemas.openxmlformats.org/officeDocument/2006/relationships/hyperlink" Target="http://hec.or.th/" TargetMode="External"/><Relationship Id="rId1068" Type="http://schemas.openxmlformats.org/officeDocument/2006/relationships/hyperlink" Target="http://vmcamerapro.com/" TargetMode="External"/><Relationship Id="rId1275" Type="http://schemas.openxmlformats.org/officeDocument/2006/relationships/hyperlink" Target="http://z.com/" TargetMode="External"/><Relationship Id="rId1482" Type="http://schemas.openxmlformats.org/officeDocument/2006/relationships/hyperlink" Target="mailto:thanitakarn.p@asai-development.com" TargetMode="External"/><Relationship Id="rId505" Type="http://schemas.openxmlformats.org/officeDocument/2006/relationships/hyperlink" Target="http://sealzip.com/" TargetMode="External"/><Relationship Id="rId712" Type="http://schemas.openxmlformats.org/officeDocument/2006/relationships/hyperlink" Target="http://z.com/" TargetMode="External"/><Relationship Id="rId1135" Type="http://schemas.openxmlformats.org/officeDocument/2006/relationships/hyperlink" Target="http://hrdigest.co.th/" TargetMode="External"/><Relationship Id="rId1342" Type="http://schemas.openxmlformats.org/officeDocument/2006/relationships/hyperlink" Target="http://z.com/" TargetMode="External"/><Relationship Id="rId1787" Type="http://schemas.openxmlformats.org/officeDocument/2006/relationships/hyperlink" Target="http://nexautopro.com/" TargetMode="External"/><Relationship Id="rId1994" Type="http://schemas.openxmlformats.org/officeDocument/2006/relationships/table" Target="../tables/table69.xml"/><Relationship Id="rId79" Type="http://schemas.openxmlformats.org/officeDocument/2006/relationships/hyperlink" Target="http://z.com/" TargetMode="External"/><Relationship Id="rId1202" Type="http://schemas.openxmlformats.org/officeDocument/2006/relationships/hyperlink" Target="http://originlogistics.co.th/" TargetMode="External"/><Relationship Id="rId1647" Type="http://schemas.openxmlformats.org/officeDocument/2006/relationships/hyperlink" Target="mailto:weerawut17@gmail.com" TargetMode="External"/><Relationship Id="rId1854" Type="http://schemas.openxmlformats.org/officeDocument/2006/relationships/hyperlink" Target="http://z.com/" TargetMode="External"/><Relationship Id="rId1507" Type="http://schemas.openxmlformats.org/officeDocument/2006/relationships/hyperlink" Target="http://adinop.co.th/" TargetMode="External"/><Relationship Id="rId1714" Type="http://schemas.openxmlformats.org/officeDocument/2006/relationships/hyperlink" Target="http://tsgp.co.th/" TargetMode="External"/><Relationship Id="rId295" Type="http://schemas.openxmlformats.org/officeDocument/2006/relationships/hyperlink" Target="http://z.com/" TargetMode="External"/><Relationship Id="rId1921" Type="http://schemas.openxmlformats.org/officeDocument/2006/relationships/hyperlink" Target="mailto:korishika@live.com" TargetMode="External"/><Relationship Id="rId155" Type="http://schemas.openxmlformats.org/officeDocument/2006/relationships/hyperlink" Target="http://168.co.th/" TargetMode="External"/><Relationship Id="rId362" Type="http://schemas.openxmlformats.org/officeDocument/2006/relationships/hyperlink" Target="http://mint.co.th/" TargetMode="External"/><Relationship Id="rId1297" Type="http://schemas.openxmlformats.org/officeDocument/2006/relationships/hyperlink" Target="http://z.com/" TargetMode="External"/><Relationship Id="rId222" Type="http://schemas.openxmlformats.org/officeDocument/2006/relationships/hyperlink" Target="http://z.com/" TargetMode="External"/><Relationship Id="rId667" Type="http://schemas.openxmlformats.org/officeDocument/2006/relationships/hyperlink" Target="http://z.com/" TargetMode="External"/><Relationship Id="rId874" Type="http://schemas.openxmlformats.org/officeDocument/2006/relationships/hyperlink" Target="http://agripromart.com/" TargetMode="External"/><Relationship Id="rId527" Type="http://schemas.openxmlformats.org/officeDocument/2006/relationships/hyperlink" Target="http://z.com/" TargetMode="External"/><Relationship Id="rId734" Type="http://schemas.openxmlformats.org/officeDocument/2006/relationships/hyperlink" Target="http://ptn.ac.th/" TargetMode="External"/><Relationship Id="rId941" Type="http://schemas.openxmlformats.org/officeDocument/2006/relationships/hyperlink" Target="http://abactutor.com/" TargetMode="External"/><Relationship Id="rId1157" Type="http://schemas.openxmlformats.org/officeDocument/2006/relationships/hyperlink" Target="http://goodtank.co.th/" TargetMode="External"/><Relationship Id="rId1364" Type="http://schemas.openxmlformats.org/officeDocument/2006/relationships/hyperlink" Target="http://svb.ac.th/" TargetMode="External"/><Relationship Id="rId1571" Type="http://schemas.openxmlformats.org/officeDocument/2006/relationships/hyperlink" Target="http://channakorn.co.th/" TargetMode="External"/><Relationship Id="rId70" Type="http://schemas.openxmlformats.org/officeDocument/2006/relationships/hyperlink" Target="http://z.com/" TargetMode="External"/><Relationship Id="rId801" Type="http://schemas.openxmlformats.org/officeDocument/2006/relationships/hyperlink" Target="http://z.com/" TargetMode="External"/><Relationship Id="rId1017" Type="http://schemas.openxmlformats.org/officeDocument/2006/relationships/hyperlink" Target="http://z.com/" TargetMode="External"/><Relationship Id="rId1224" Type="http://schemas.openxmlformats.org/officeDocument/2006/relationships/hyperlink" Target="http://dino-plus.com/" TargetMode="External"/><Relationship Id="rId1431" Type="http://schemas.openxmlformats.org/officeDocument/2006/relationships/hyperlink" Target="http://makeadeal.me/" TargetMode="External"/><Relationship Id="rId1669" Type="http://schemas.openxmlformats.org/officeDocument/2006/relationships/hyperlink" Target="http://z.com/" TargetMode="External"/><Relationship Id="rId1876" Type="http://schemas.openxmlformats.org/officeDocument/2006/relationships/hyperlink" Target="http://livablehotelbangkok.com/" TargetMode="External"/><Relationship Id="rId1529" Type="http://schemas.openxmlformats.org/officeDocument/2006/relationships/hyperlink" Target="http://z.com/" TargetMode="External"/><Relationship Id="rId1736" Type="http://schemas.openxmlformats.org/officeDocument/2006/relationships/hyperlink" Target="http://smile-siam.com/" TargetMode="External"/><Relationship Id="rId1943" Type="http://schemas.openxmlformats.org/officeDocument/2006/relationships/table" Target="../tables/table18.xml"/><Relationship Id="rId28" Type="http://schemas.openxmlformats.org/officeDocument/2006/relationships/hyperlink" Target="http://z.com/" TargetMode="External"/><Relationship Id="rId1803" Type="http://schemas.openxmlformats.org/officeDocument/2006/relationships/hyperlink" Target="http://watnuenpijid.ac.th/" TargetMode="External"/><Relationship Id="rId177" Type="http://schemas.openxmlformats.org/officeDocument/2006/relationships/hyperlink" Target="http://z.com/" TargetMode="External"/><Relationship Id="rId384" Type="http://schemas.openxmlformats.org/officeDocument/2006/relationships/hyperlink" Target="http://z.com/" TargetMode="External"/><Relationship Id="rId591" Type="http://schemas.openxmlformats.org/officeDocument/2006/relationships/hyperlink" Target="http://z.com/" TargetMode="External"/><Relationship Id="rId244" Type="http://schemas.openxmlformats.org/officeDocument/2006/relationships/hyperlink" Target="http://peerapatsorn.com/" TargetMode="External"/><Relationship Id="rId689" Type="http://schemas.openxmlformats.org/officeDocument/2006/relationships/hyperlink" Target="http://z.com/" TargetMode="External"/><Relationship Id="rId896" Type="http://schemas.openxmlformats.org/officeDocument/2006/relationships/hyperlink" Target="http://z.com/" TargetMode="External"/><Relationship Id="rId1081" Type="http://schemas.openxmlformats.org/officeDocument/2006/relationships/hyperlink" Target="http://q-balance.com/" TargetMode="External"/><Relationship Id="rId451" Type="http://schemas.openxmlformats.org/officeDocument/2006/relationships/hyperlink" Target="http://z.com/" TargetMode="External"/><Relationship Id="rId549" Type="http://schemas.openxmlformats.org/officeDocument/2006/relationships/hyperlink" Target="http://z.com/" TargetMode="External"/><Relationship Id="rId756" Type="http://schemas.openxmlformats.org/officeDocument/2006/relationships/hyperlink" Target="http://&#3621;&#3633;&#3657;&#3621;&#3621;&#3634;&#3649;&#3629;&#3619;&#3660;&#3648;&#3595;&#3629;&#3619;&#3660;&#3623;&#3636;&#3626;.com/" TargetMode="External"/><Relationship Id="rId1179" Type="http://schemas.openxmlformats.org/officeDocument/2006/relationships/hyperlink" Target="http://evergreen-cotton.com/" TargetMode="External"/><Relationship Id="rId1386" Type="http://schemas.openxmlformats.org/officeDocument/2006/relationships/hyperlink" Target="http://z.com/" TargetMode="External"/><Relationship Id="rId1593" Type="http://schemas.openxmlformats.org/officeDocument/2006/relationships/hyperlink" Target="http://csvmedicines.co.th/" TargetMode="External"/><Relationship Id="rId104" Type="http://schemas.openxmlformats.org/officeDocument/2006/relationships/hyperlink" Target="http://z.com/" TargetMode="External"/><Relationship Id="rId311" Type="http://schemas.openxmlformats.org/officeDocument/2006/relationships/hyperlink" Target="http://z.com/" TargetMode="External"/><Relationship Id="rId409" Type="http://schemas.openxmlformats.org/officeDocument/2006/relationships/hyperlink" Target="http://wea.co.th/" TargetMode="External"/><Relationship Id="rId963" Type="http://schemas.openxmlformats.org/officeDocument/2006/relationships/hyperlink" Target="http://z.com/" TargetMode="External"/><Relationship Id="rId1039" Type="http://schemas.openxmlformats.org/officeDocument/2006/relationships/hyperlink" Target="http://tibc.fti.or.th/" TargetMode="External"/><Relationship Id="rId1246" Type="http://schemas.openxmlformats.org/officeDocument/2006/relationships/hyperlink" Target="http://3w.co.th/" TargetMode="External"/><Relationship Id="rId1898" Type="http://schemas.openxmlformats.org/officeDocument/2006/relationships/hyperlink" Target="http://z.com/" TargetMode="External"/><Relationship Id="rId92" Type="http://schemas.openxmlformats.org/officeDocument/2006/relationships/hyperlink" Target="http://tagsa.co/" TargetMode="External"/><Relationship Id="rId616" Type="http://schemas.openxmlformats.org/officeDocument/2006/relationships/hyperlink" Target="http://birdgardenchonburi.com/" TargetMode="External"/><Relationship Id="rId823" Type="http://schemas.openxmlformats.org/officeDocument/2006/relationships/hyperlink" Target="http://z.com/" TargetMode="External"/><Relationship Id="rId1453" Type="http://schemas.openxmlformats.org/officeDocument/2006/relationships/hyperlink" Target="http://tepparak.co.th/" TargetMode="External"/><Relationship Id="rId1660" Type="http://schemas.openxmlformats.org/officeDocument/2006/relationships/hyperlink" Target="http://z.com/" TargetMode="External"/><Relationship Id="rId1758" Type="http://schemas.openxmlformats.org/officeDocument/2006/relationships/hyperlink" Target="http://taniyainfratech.com/" TargetMode="External"/><Relationship Id="rId1106" Type="http://schemas.openxmlformats.org/officeDocument/2006/relationships/hyperlink" Target="http://musicsaying.com/" TargetMode="External"/><Relationship Id="rId1313" Type="http://schemas.openxmlformats.org/officeDocument/2006/relationships/hyperlink" Target="http://z.com/" TargetMode="External"/><Relationship Id="rId1520" Type="http://schemas.openxmlformats.org/officeDocument/2006/relationships/hyperlink" Target="http://tanaset.com/" TargetMode="External"/><Relationship Id="rId1965" Type="http://schemas.openxmlformats.org/officeDocument/2006/relationships/table" Target="../tables/table40.xml"/><Relationship Id="rId1618" Type="http://schemas.openxmlformats.org/officeDocument/2006/relationships/hyperlink" Target="http://phettayangmetal.com/" TargetMode="External"/><Relationship Id="rId1825" Type="http://schemas.openxmlformats.org/officeDocument/2006/relationships/hyperlink" Target="http://z.com/" TargetMode="External"/><Relationship Id="rId199" Type="http://schemas.openxmlformats.org/officeDocument/2006/relationships/hyperlink" Target="http://susiree.com/" TargetMode="External"/><Relationship Id="rId266" Type="http://schemas.openxmlformats.org/officeDocument/2006/relationships/hyperlink" Target="http://primbabybeds.com/" TargetMode="External"/><Relationship Id="rId473" Type="http://schemas.openxmlformats.org/officeDocument/2006/relationships/hyperlink" Target="http://nutrinis-thailand.com/" TargetMode="External"/><Relationship Id="rId680" Type="http://schemas.openxmlformats.org/officeDocument/2006/relationships/hyperlink" Target="mailto:webmarketing@mindedge.co.th" TargetMode="External"/><Relationship Id="rId126" Type="http://schemas.openxmlformats.org/officeDocument/2006/relationships/hyperlink" Target="http://coopthai.net/" TargetMode="External"/><Relationship Id="rId333" Type="http://schemas.openxmlformats.org/officeDocument/2006/relationships/hyperlink" Target="http://z.com/" TargetMode="External"/><Relationship Id="rId540" Type="http://schemas.openxmlformats.org/officeDocument/2006/relationships/hyperlink" Target="http://z.com/" TargetMode="External"/><Relationship Id="rId778" Type="http://schemas.openxmlformats.org/officeDocument/2006/relationships/hyperlink" Target="http://z.com/" TargetMode="External"/><Relationship Id="rId985" Type="http://schemas.openxmlformats.org/officeDocument/2006/relationships/hyperlink" Target="http://aecmarketinghome.com/" TargetMode="External"/><Relationship Id="rId1170" Type="http://schemas.openxmlformats.org/officeDocument/2006/relationships/hyperlink" Target="http://thaifreeforex.com/th" TargetMode="External"/><Relationship Id="rId2014" Type="http://schemas.openxmlformats.org/officeDocument/2006/relationships/table" Target="../tables/table89.xml"/><Relationship Id="rId638" Type="http://schemas.openxmlformats.org/officeDocument/2006/relationships/hyperlink" Target="http://z.com/" TargetMode="External"/><Relationship Id="rId845" Type="http://schemas.openxmlformats.org/officeDocument/2006/relationships/hyperlink" Target="http://maleenashop.com/" TargetMode="External"/><Relationship Id="rId1030" Type="http://schemas.openxmlformats.org/officeDocument/2006/relationships/hyperlink" Target="http://z.com/" TargetMode="External"/><Relationship Id="rId1268" Type="http://schemas.openxmlformats.org/officeDocument/2006/relationships/hyperlink" Target="http://z.com/" TargetMode="External"/><Relationship Id="rId1475" Type="http://schemas.openxmlformats.org/officeDocument/2006/relationships/hyperlink" Target="http://ldaworld.com/" TargetMode="External"/><Relationship Id="rId1682" Type="http://schemas.openxmlformats.org/officeDocument/2006/relationships/hyperlink" Target="http://z.com/" TargetMode="External"/><Relationship Id="rId400" Type="http://schemas.openxmlformats.org/officeDocument/2006/relationships/hyperlink" Target="mailto:s-prangchom@siamtaga.co.th" TargetMode="External"/><Relationship Id="rId705" Type="http://schemas.openxmlformats.org/officeDocument/2006/relationships/hyperlink" Target="http://z.com/" TargetMode="External"/><Relationship Id="rId1128" Type="http://schemas.openxmlformats.org/officeDocument/2006/relationships/hyperlink" Target="http://z.com/" TargetMode="External"/><Relationship Id="rId1335" Type="http://schemas.openxmlformats.org/officeDocument/2006/relationships/hyperlink" Target="http://z.com/" TargetMode="External"/><Relationship Id="rId1542" Type="http://schemas.openxmlformats.org/officeDocument/2006/relationships/hyperlink" Target="http://z.com/" TargetMode="External"/><Relationship Id="rId1987" Type="http://schemas.openxmlformats.org/officeDocument/2006/relationships/table" Target="../tables/table62.xml"/><Relationship Id="rId912" Type="http://schemas.openxmlformats.org/officeDocument/2006/relationships/hyperlink" Target="http://siamalphard.com/" TargetMode="External"/><Relationship Id="rId1847" Type="http://schemas.openxmlformats.org/officeDocument/2006/relationships/hyperlink" Target="http://z.com/" TargetMode="External"/><Relationship Id="rId41" Type="http://schemas.openxmlformats.org/officeDocument/2006/relationships/hyperlink" Target="http://tccom.co.th/" TargetMode="External"/><Relationship Id="rId1402" Type="http://schemas.openxmlformats.org/officeDocument/2006/relationships/hyperlink" Target="http://z.com/" TargetMode="External"/><Relationship Id="rId1707" Type="http://schemas.openxmlformats.org/officeDocument/2006/relationships/hyperlink" Target="http://thanapiriya.co.th/" TargetMode="External"/><Relationship Id="rId190" Type="http://schemas.openxmlformats.org/officeDocument/2006/relationships/hyperlink" Target="http://weltrongroup.com/" TargetMode="External"/><Relationship Id="rId288" Type="http://schemas.openxmlformats.org/officeDocument/2006/relationships/hyperlink" Target="http://dnppackaging.com/" TargetMode="External"/><Relationship Id="rId1914" Type="http://schemas.openxmlformats.org/officeDocument/2006/relationships/hyperlink" Target="http://z.com/" TargetMode="External"/><Relationship Id="rId495" Type="http://schemas.openxmlformats.org/officeDocument/2006/relationships/hyperlink" Target="http://goo-bank.com/" TargetMode="External"/><Relationship Id="rId148" Type="http://schemas.openxmlformats.org/officeDocument/2006/relationships/hyperlink" Target="http://z.com/" TargetMode="External"/><Relationship Id="rId355" Type="http://schemas.openxmlformats.org/officeDocument/2006/relationships/hyperlink" Target="http://z.com/" TargetMode="External"/><Relationship Id="rId562" Type="http://schemas.openxmlformats.org/officeDocument/2006/relationships/hyperlink" Target="http://welllighting.co.th/" TargetMode="External"/><Relationship Id="rId1192" Type="http://schemas.openxmlformats.org/officeDocument/2006/relationships/hyperlink" Target="http://misterpianoservice.com/" TargetMode="External"/><Relationship Id="rId215" Type="http://schemas.openxmlformats.org/officeDocument/2006/relationships/hyperlink" Target="http://cccforcash.com/" TargetMode="External"/><Relationship Id="rId422" Type="http://schemas.openxmlformats.org/officeDocument/2006/relationships/hyperlink" Target="http://z.com/" TargetMode="External"/><Relationship Id="rId867" Type="http://schemas.openxmlformats.org/officeDocument/2006/relationships/hyperlink" Target="http://z.com/" TargetMode="External"/><Relationship Id="rId1052" Type="http://schemas.openxmlformats.org/officeDocument/2006/relationships/hyperlink" Target="http://thewawayu.com/" TargetMode="External"/><Relationship Id="rId1497" Type="http://schemas.openxmlformats.org/officeDocument/2006/relationships/hyperlink" Target="http://bunyanupab.com/" TargetMode="External"/><Relationship Id="rId727" Type="http://schemas.openxmlformats.org/officeDocument/2006/relationships/hyperlink" Target="http://fvsgroup.net/" TargetMode="External"/><Relationship Id="rId934" Type="http://schemas.openxmlformats.org/officeDocument/2006/relationships/hyperlink" Target="http://mor-ok.com/" TargetMode="External"/><Relationship Id="rId1357" Type="http://schemas.openxmlformats.org/officeDocument/2006/relationships/hyperlink" Target="http://z.com/" TargetMode="External"/><Relationship Id="rId1564" Type="http://schemas.openxmlformats.org/officeDocument/2006/relationships/hyperlink" Target="http://welltechbiotech.com/" TargetMode="External"/><Relationship Id="rId1771" Type="http://schemas.openxmlformats.org/officeDocument/2006/relationships/hyperlink" Target="http://shibahokkaidomilktea.com/" TargetMode="External"/><Relationship Id="rId63" Type="http://schemas.openxmlformats.org/officeDocument/2006/relationships/hyperlink" Target="http://bpicec.ac.th/" TargetMode="External"/><Relationship Id="rId1217" Type="http://schemas.openxmlformats.org/officeDocument/2006/relationships/hyperlink" Target="http://lianlianpay.co.th/" TargetMode="External"/><Relationship Id="rId1424" Type="http://schemas.openxmlformats.org/officeDocument/2006/relationships/hyperlink" Target="http://mvpconsultant.com/" TargetMode="External"/><Relationship Id="rId1631" Type="http://schemas.openxmlformats.org/officeDocument/2006/relationships/hyperlink" Target="http://z.com/" TargetMode="External"/><Relationship Id="rId1869" Type="http://schemas.openxmlformats.org/officeDocument/2006/relationships/hyperlink" Target="http://dplus.co.th/" TargetMode="External"/><Relationship Id="rId1729" Type="http://schemas.openxmlformats.org/officeDocument/2006/relationships/hyperlink" Target="http://nyeestate.co.th/" TargetMode="External"/><Relationship Id="rId1936" Type="http://schemas.openxmlformats.org/officeDocument/2006/relationships/table" Target="../tables/table11.xml"/><Relationship Id="rId377" Type="http://schemas.openxmlformats.org/officeDocument/2006/relationships/hyperlink" Target="http://thiansangkapan.com/" TargetMode="External"/><Relationship Id="rId584" Type="http://schemas.openxmlformats.org/officeDocument/2006/relationships/hyperlink" Target="http://ldhighway.com/" TargetMode="External"/><Relationship Id="rId5" Type="http://schemas.openxmlformats.org/officeDocument/2006/relationships/hyperlink" Target="http://keishikaidentallab.com/" TargetMode="External"/><Relationship Id="rId237" Type="http://schemas.openxmlformats.org/officeDocument/2006/relationships/hyperlink" Target="http://z.com/" TargetMode="External"/><Relationship Id="rId791" Type="http://schemas.openxmlformats.org/officeDocument/2006/relationships/hyperlink" Target="http://z.com/" TargetMode="External"/><Relationship Id="rId889" Type="http://schemas.openxmlformats.org/officeDocument/2006/relationships/hyperlink" Target="http://z.com/" TargetMode="External"/><Relationship Id="rId1074" Type="http://schemas.openxmlformats.org/officeDocument/2006/relationships/hyperlink" Target="http://z.com/" TargetMode="External"/><Relationship Id="rId444" Type="http://schemas.openxmlformats.org/officeDocument/2006/relationships/hyperlink" Target="http://innoacc.co.th/" TargetMode="External"/><Relationship Id="rId651" Type="http://schemas.openxmlformats.org/officeDocument/2006/relationships/hyperlink" Target="http://z.com/" TargetMode="External"/><Relationship Id="rId749" Type="http://schemas.openxmlformats.org/officeDocument/2006/relationships/hyperlink" Target="http://z.com/" TargetMode="External"/><Relationship Id="rId1281" Type="http://schemas.openxmlformats.org/officeDocument/2006/relationships/hyperlink" Target="http://z.com/" TargetMode="External"/><Relationship Id="rId1379" Type="http://schemas.openxmlformats.org/officeDocument/2006/relationships/hyperlink" Target="http://z.com/" TargetMode="External"/><Relationship Id="rId1586" Type="http://schemas.openxmlformats.org/officeDocument/2006/relationships/hyperlink" Target="http://rutnin.com/" TargetMode="External"/><Relationship Id="rId304" Type="http://schemas.openxmlformats.org/officeDocument/2006/relationships/hyperlink" Target="http://z.com/" TargetMode="External"/><Relationship Id="rId511" Type="http://schemas.openxmlformats.org/officeDocument/2006/relationships/hyperlink" Target="http://360-infinity.com/" TargetMode="External"/><Relationship Id="rId609" Type="http://schemas.openxmlformats.org/officeDocument/2006/relationships/hyperlink" Target="http://z.com/" TargetMode="External"/><Relationship Id="rId956" Type="http://schemas.openxmlformats.org/officeDocument/2006/relationships/hyperlink" Target="http://cathkinton.co.th/" TargetMode="External"/><Relationship Id="rId1141" Type="http://schemas.openxmlformats.org/officeDocument/2006/relationships/hyperlink" Target="http://cka.co.th/" TargetMode="External"/><Relationship Id="rId1239" Type="http://schemas.openxmlformats.org/officeDocument/2006/relationships/hyperlink" Target="http://z.com/" TargetMode="External"/><Relationship Id="rId1793" Type="http://schemas.openxmlformats.org/officeDocument/2006/relationships/hyperlink" Target="http://z.com/" TargetMode="External"/><Relationship Id="rId85" Type="http://schemas.openxmlformats.org/officeDocument/2006/relationships/hyperlink" Target="http://z.com/" TargetMode="External"/><Relationship Id="rId816" Type="http://schemas.openxmlformats.org/officeDocument/2006/relationships/hyperlink" Target="http://halklean.com/" TargetMode="External"/><Relationship Id="rId1001" Type="http://schemas.openxmlformats.org/officeDocument/2006/relationships/hyperlink" Target="http://z.com/" TargetMode="External"/><Relationship Id="rId1446" Type="http://schemas.openxmlformats.org/officeDocument/2006/relationships/hyperlink" Target="http://z.com/" TargetMode="External"/><Relationship Id="rId1653" Type="http://schemas.openxmlformats.org/officeDocument/2006/relationships/hyperlink" Target="http://emeraldth.com/" TargetMode="External"/><Relationship Id="rId1860" Type="http://schemas.openxmlformats.org/officeDocument/2006/relationships/hyperlink" Target="http://contactbkk.com/" TargetMode="External"/><Relationship Id="rId1306" Type="http://schemas.openxmlformats.org/officeDocument/2006/relationships/hyperlink" Target="http://z.com/" TargetMode="External"/><Relationship Id="rId1513" Type="http://schemas.openxmlformats.org/officeDocument/2006/relationships/hyperlink" Target="mailto:accounting@multybeauty.com" TargetMode="External"/><Relationship Id="rId1720" Type="http://schemas.openxmlformats.org/officeDocument/2006/relationships/hyperlink" Target="http://bgithailand.com/" TargetMode="External"/><Relationship Id="rId1958" Type="http://schemas.openxmlformats.org/officeDocument/2006/relationships/table" Target="../tables/table33.xml"/><Relationship Id="rId12" Type="http://schemas.openxmlformats.org/officeDocument/2006/relationships/hyperlink" Target="http://rmk-solutions.com/" TargetMode="External"/><Relationship Id="rId1818" Type="http://schemas.openxmlformats.org/officeDocument/2006/relationships/hyperlink" Target="http://ecotechthailand.com/" TargetMode="External"/><Relationship Id="rId161" Type="http://schemas.openxmlformats.org/officeDocument/2006/relationships/hyperlink" Target="http://siamtak.com/" TargetMode="External"/><Relationship Id="rId399" Type="http://schemas.openxmlformats.org/officeDocument/2006/relationships/hyperlink" Target="http://z.com/" TargetMode="External"/><Relationship Id="rId259" Type="http://schemas.openxmlformats.org/officeDocument/2006/relationships/hyperlink" Target="http://z.com/" TargetMode="External"/><Relationship Id="rId466" Type="http://schemas.openxmlformats.org/officeDocument/2006/relationships/hyperlink" Target="http://z.com/" TargetMode="External"/><Relationship Id="rId673" Type="http://schemas.openxmlformats.org/officeDocument/2006/relationships/hyperlink" Target="http://z.com/" TargetMode="External"/><Relationship Id="rId880" Type="http://schemas.openxmlformats.org/officeDocument/2006/relationships/hyperlink" Target="http://mylabscale.com/" TargetMode="External"/><Relationship Id="rId1096" Type="http://schemas.openxmlformats.org/officeDocument/2006/relationships/hyperlink" Target="http://z.com/" TargetMode="External"/><Relationship Id="rId119" Type="http://schemas.openxmlformats.org/officeDocument/2006/relationships/hyperlink" Target="http://kel.co.th/" TargetMode="External"/><Relationship Id="rId326" Type="http://schemas.openxmlformats.org/officeDocument/2006/relationships/hyperlink" Target="http://satvey.co.th/" TargetMode="External"/><Relationship Id="rId533" Type="http://schemas.openxmlformats.org/officeDocument/2006/relationships/hyperlink" Target="http://z.com/" TargetMode="External"/><Relationship Id="rId978" Type="http://schemas.openxmlformats.org/officeDocument/2006/relationships/hyperlink" Target="http://z.com/" TargetMode="External"/><Relationship Id="rId1163" Type="http://schemas.openxmlformats.org/officeDocument/2006/relationships/hyperlink" Target="http://yselect.co.th/" TargetMode="External"/><Relationship Id="rId1370" Type="http://schemas.openxmlformats.org/officeDocument/2006/relationships/hyperlink" Target="http://thereceng.com/" TargetMode="External"/><Relationship Id="rId2007" Type="http://schemas.openxmlformats.org/officeDocument/2006/relationships/table" Target="../tables/table82.xml"/><Relationship Id="rId740" Type="http://schemas.openxmlformats.org/officeDocument/2006/relationships/hyperlink" Target="http://z.com/" TargetMode="External"/><Relationship Id="rId838" Type="http://schemas.openxmlformats.org/officeDocument/2006/relationships/hyperlink" Target="http://z.com/" TargetMode="External"/><Relationship Id="rId1023" Type="http://schemas.openxmlformats.org/officeDocument/2006/relationships/hyperlink" Target="http://z.com/" TargetMode="External"/><Relationship Id="rId1468" Type="http://schemas.openxmlformats.org/officeDocument/2006/relationships/hyperlink" Target="http://z.com/" TargetMode="External"/><Relationship Id="rId1675" Type="http://schemas.openxmlformats.org/officeDocument/2006/relationships/hyperlink" Target="http://watbanprow.ac.th/" TargetMode="External"/><Relationship Id="rId1882" Type="http://schemas.openxmlformats.org/officeDocument/2006/relationships/hyperlink" Target="http://z.com/" TargetMode="External"/><Relationship Id="rId600" Type="http://schemas.openxmlformats.org/officeDocument/2006/relationships/hyperlink" Target="http://z.com/" TargetMode="External"/><Relationship Id="rId1230" Type="http://schemas.openxmlformats.org/officeDocument/2006/relationships/hyperlink" Target="http://napfamily.com/" TargetMode="External"/><Relationship Id="rId1328" Type="http://schemas.openxmlformats.org/officeDocument/2006/relationships/hyperlink" Target="http://z.com/" TargetMode="External"/><Relationship Id="rId1535" Type="http://schemas.openxmlformats.org/officeDocument/2006/relationships/hyperlink" Target="http://enerinfo.net/" TargetMode="External"/><Relationship Id="rId905" Type="http://schemas.openxmlformats.org/officeDocument/2006/relationships/hyperlink" Target="http://z.com/" TargetMode="External"/><Relationship Id="rId1742" Type="http://schemas.openxmlformats.org/officeDocument/2006/relationships/hyperlink" Target="http://z.com/" TargetMode="External"/><Relationship Id="rId34" Type="http://schemas.openxmlformats.org/officeDocument/2006/relationships/hyperlink" Target="http://9promote.com/" TargetMode="External"/><Relationship Id="rId1602" Type="http://schemas.openxmlformats.org/officeDocument/2006/relationships/hyperlink" Target="http://z.com/" TargetMode="External"/><Relationship Id="rId183" Type="http://schemas.openxmlformats.org/officeDocument/2006/relationships/hyperlink" Target="http://z.com/" TargetMode="External"/><Relationship Id="rId390" Type="http://schemas.openxmlformats.org/officeDocument/2006/relationships/hyperlink" Target="http://varakorn.com/" TargetMode="External"/><Relationship Id="rId1907" Type="http://schemas.openxmlformats.org/officeDocument/2006/relationships/hyperlink" Target="http://z.com/" TargetMode="External"/><Relationship Id="rId250" Type="http://schemas.openxmlformats.org/officeDocument/2006/relationships/hyperlink" Target="http://pss-amarencogroup.com/" TargetMode="External"/><Relationship Id="rId488" Type="http://schemas.openxmlformats.org/officeDocument/2006/relationships/hyperlink" Target="http://healcoinasia.com/" TargetMode="External"/><Relationship Id="rId695" Type="http://schemas.openxmlformats.org/officeDocument/2006/relationships/hyperlink" Target="http://z.com/" TargetMode="External"/><Relationship Id="rId110" Type="http://schemas.openxmlformats.org/officeDocument/2006/relationships/hyperlink" Target="http://z.com/" TargetMode="External"/><Relationship Id="rId348" Type="http://schemas.openxmlformats.org/officeDocument/2006/relationships/hyperlink" Target="http://ratchanacurtain.com/" TargetMode="External"/><Relationship Id="rId555" Type="http://schemas.openxmlformats.org/officeDocument/2006/relationships/hyperlink" Target="http://bondchemicals.com/" TargetMode="External"/><Relationship Id="rId762" Type="http://schemas.openxmlformats.org/officeDocument/2006/relationships/hyperlink" Target="http://z.com/" TargetMode="External"/><Relationship Id="rId1185" Type="http://schemas.openxmlformats.org/officeDocument/2006/relationships/hyperlink" Target="http://ciswnewland.com/" TargetMode="External"/><Relationship Id="rId1392" Type="http://schemas.openxmlformats.org/officeDocument/2006/relationships/hyperlink" Target="http://erpcg.net/" TargetMode="External"/><Relationship Id="rId2029" Type="http://schemas.openxmlformats.org/officeDocument/2006/relationships/table" Target="../tables/table104.xml"/><Relationship Id="rId208" Type="http://schemas.openxmlformats.org/officeDocument/2006/relationships/hyperlink" Target="http://z.com/" TargetMode="External"/><Relationship Id="rId415" Type="http://schemas.openxmlformats.org/officeDocument/2006/relationships/hyperlink" Target="http://jntindustrial.com/" TargetMode="External"/><Relationship Id="rId622" Type="http://schemas.openxmlformats.org/officeDocument/2006/relationships/hyperlink" Target="http://z.com/" TargetMode="External"/><Relationship Id="rId1045" Type="http://schemas.openxmlformats.org/officeDocument/2006/relationships/hyperlink" Target="http://z.com/" TargetMode="External"/><Relationship Id="rId1252" Type="http://schemas.openxmlformats.org/officeDocument/2006/relationships/hyperlink" Target="http://cloudhealthdb.org/" TargetMode="External"/><Relationship Id="rId1697" Type="http://schemas.openxmlformats.org/officeDocument/2006/relationships/hyperlink" Target="http://elitehomes.co.th/" TargetMode="External"/><Relationship Id="rId927" Type="http://schemas.openxmlformats.org/officeDocument/2006/relationships/hyperlink" Target="http://rubyroseclinic.com/" TargetMode="External"/><Relationship Id="rId1112" Type="http://schemas.openxmlformats.org/officeDocument/2006/relationships/hyperlink" Target="http://b2ccreation.com/" TargetMode="External"/><Relationship Id="rId1557" Type="http://schemas.openxmlformats.org/officeDocument/2006/relationships/hyperlink" Target="http://swanwonderland.com/" TargetMode="External"/><Relationship Id="rId1764" Type="http://schemas.openxmlformats.org/officeDocument/2006/relationships/hyperlink" Target="http://z.com/" TargetMode="External"/><Relationship Id="rId1971" Type="http://schemas.openxmlformats.org/officeDocument/2006/relationships/table" Target="../tables/table46.xml"/><Relationship Id="rId56" Type="http://schemas.openxmlformats.org/officeDocument/2006/relationships/hyperlink" Target="http://member.ttaa.or.th/" TargetMode="External"/><Relationship Id="rId1417" Type="http://schemas.openxmlformats.org/officeDocument/2006/relationships/hyperlink" Target="http://z.com/" TargetMode="External"/><Relationship Id="rId1624" Type="http://schemas.openxmlformats.org/officeDocument/2006/relationships/hyperlink" Target="http://greennetworkseminar.com/" TargetMode="External"/><Relationship Id="rId1831" Type="http://schemas.openxmlformats.org/officeDocument/2006/relationships/hyperlink" Target="http://z.com/" TargetMode="External"/><Relationship Id="rId1929" Type="http://schemas.openxmlformats.org/officeDocument/2006/relationships/table" Target="../tables/table4.xml"/><Relationship Id="rId272" Type="http://schemas.openxmlformats.org/officeDocument/2006/relationships/hyperlink" Target="http://z.com/" TargetMode="External"/><Relationship Id="rId577" Type="http://schemas.openxmlformats.org/officeDocument/2006/relationships/hyperlink" Target="http://z.com/" TargetMode="External"/><Relationship Id="rId132" Type="http://schemas.openxmlformats.org/officeDocument/2006/relationships/hyperlink" Target="http://aecrental.com/" TargetMode="External"/><Relationship Id="rId784" Type="http://schemas.openxmlformats.org/officeDocument/2006/relationships/hyperlink" Target="mailto:thantakitcloud@gmail.com" TargetMode="External"/><Relationship Id="rId991" Type="http://schemas.openxmlformats.org/officeDocument/2006/relationships/hyperlink" Target="http://luciamakeupthailand.com/" TargetMode="External"/><Relationship Id="rId1067" Type="http://schemas.openxmlformats.org/officeDocument/2006/relationships/hyperlink" Target="http://z.com/" TargetMode="External"/><Relationship Id="rId2020" Type="http://schemas.openxmlformats.org/officeDocument/2006/relationships/table" Target="../tables/table95.xml"/><Relationship Id="rId437" Type="http://schemas.openxmlformats.org/officeDocument/2006/relationships/hyperlink" Target="http://z.com/" TargetMode="External"/><Relationship Id="rId644" Type="http://schemas.openxmlformats.org/officeDocument/2006/relationships/hyperlink" Target="http://z.com/" TargetMode="External"/><Relationship Id="rId851" Type="http://schemas.openxmlformats.org/officeDocument/2006/relationships/hyperlink" Target="http://z.com/" TargetMode="External"/><Relationship Id="rId1274" Type="http://schemas.openxmlformats.org/officeDocument/2006/relationships/hyperlink" Target="http://banmuakdek.com/" TargetMode="External"/><Relationship Id="rId1481" Type="http://schemas.openxmlformats.org/officeDocument/2006/relationships/hyperlink" Target="http://artunit.co.th/" TargetMode="External"/><Relationship Id="rId1579" Type="http://schemas.openxmlformats.org/officeDocument/2006/relationships/hyperlink" Target="http://z.com/" TargetMode="External"/><Relationship Id="rId504" Type="http://schemas.openxmlformats.org/officeDocument/2006/relationships/hyperlink" Target="http://z.com/" TargetMode="External"/><Relationship Id="rId711" Type="http://schemas.openxmlformats.org/officeDocument/2006/relationships/hyperlink" Target="http://pekindustry.co.th/" TargetMode="External"/><Relationship Id="rId949" Type="http://schemas.openxmlformats.org/officeDocument/2006/relationships/hyperlink" Target="http://z.com/" TargetMode="External"/><Relationship Id="rId1134" Type="http://schemas.openxmlformats.org/officeDocument/2006/relationships/hyperlink" Target="http://z.com/" TargetMode="External"/><Relationship Id="rId1341" Type="http://schemas.openxmlformats.org/officeDocument/2006/relationships/hyperlink" Target="http://saakklang.com/" TargetMode="External"/><Relationship Id="rId1786" Type="http://schemas.openxmlformats.org/officeDocument/2006/relationships/hyperlink" Target="http://z.com/" TargetMode="External"/><Relationship Id="rId1993" Type="http://schemas.openxmlformats.org/officeDocument/2006/relationships/table" Target="../tables/table68.xml"/><Relationship Id="rId78" Type="http://schemas.openxmlformats.org/officeDocument/2006/relationships/hyperlink" Target="http://mymicrobiome.co.th/" TargetMode="External"/><Relationship Id="rId809" Type="http://schemas.openxmlformats.org/officeDocument/2006/relationships/hyperlink" Target="http://z.com/" TargetMode="External"/><Relationship Id="rId1201" Type="http://schemas.openxmlformats.org/officeDocument/2006/relationships/hyperlink" Target="http://thaifreeforex.com/" TargetMode="External"/><Relationship Id="rId1439" Type="http://schemas.openxmlformats.org/officeDocument/2006/relationships/hyperlink" Target="http://didini.com/" TargetMode="External"/><Relationship Id="rId1646" Type="http://schemas.openxmlformats.org/officeDocument/2006/relationships/hyperlink" Target="http://z.com/" TargetMode="External"/><Relationship Id="rId1853" Type="http://schemas.openxmlformats.org/officeDocument/2006/relationships/hyperlink" Target="http://kiwicentre.co.th/" TargetMode="External"/><Relationship Id="rId1506" Type="http://schemas.openxmlformats.org/officeDocument/2006/relationships/hyperlink" Target="http://pcamcnc.com/" TargetMode="External"/><Relationship Id="rId1713" Type="http://schemas.openxmlformats.org/officeDocument/2006/relationships/hyperlink" Target="http://tpnmarine.com/" TargetMode="External"/><Relationship Id="rId1920" Type="http://schemas.openxmlformats.org/officeDocument/2006/relationships/hyperlink" Target="http://z.com/" TargetMode="External"/><Relationship Id="rId294" Type="http://schemas.openxmlformats.org/officeDocument/2006/relationships/hyperlink" Target="http://lion3star.com/" TargetMode="External"/><Relationship Id="rId154" Type="http://schemas.openxmlformats.org/officeDocument/2006/relationships/hyperlink" Target="http://z.com/" TargetMode="External"/><Relationship Id="rId361" Type="http://schemas.openxmlformats.org/officeDocument/2006/relationships/hyperlink" Target="http://z.com/" TargetMode="External"/><Relationship Id="rId599" Type="http://schemas.openxmlformats.org/officeDocument/2006/relationships/hyperlink" Target="http://bluedragonlottery888.com/" TargetMode="External"/><Relationship Id="rId459" Type="http://schemas.openxmlformats.org/officeDocument/2006/relationships/hyperlink" Target="http://reviewmovieonline.com/" TargetMode="External"/><Relationship Id="rId666" Type="http://schemas.openxmlformats.org/officeDocument/2006/relationships/hyperlink" Target="http://imotif.io/" TargetMode="External"/><Relationship Id="rId873" Type="http://schemas.openxmlformats.org/officeDocument/2006/relationships/hyperlink" Target="http://z.com/" TargetMode="External"/><Relationship Id="rId1089" Type="http://schemas.openxmlformats.org/officeDocument/2006/relationships/hyperlink" Target="http://z.com/" TargetMode="External"/><Relationship Id="rId1296" Type="http://schemas.openxmlformats.org/officeDocument/2006/relationships/hyperlink" Target="http://godongpuiy.com/" TargetMode="External"/><Relationship Id="rId221" Type="http://schemas.openxmlformats.org/officeDocument/2006/relationships/hyperlink" Target="http://z.com/" TargetMode="External"/><Relationship Id="rId319" Type="http://schemas.openxmlformats.org/officeDocument/2006/relationships/hyperlink" Target="http://tprs.co.th/" TargetMode="External"/><Relationship Id="rId526" Type="http://schemas.openxmlformats.org/officeDocument/2006/relationships/hyperlink" Target="http://i-guardthailand.com/" TargetMode="External"/><Relationship Id="rId1156" Type="http://schemas.openxmlformats.org/officeDocument/2006/relationships/hyperlink" Target="http://z.com/" TargetMode="External"/><Relationship Id="rId1363" Type="http://schemas.openxmlformats.org/officeDocument/2006/relationships/hyperlink" Target="http://thaitaxiservices.com/" TargetMode="External"/><Relationship Id="rId733" Type="http://schemas.openxmlformats.org/officeDocument/2006/relationships/hyperlink" Target="http://busarakumtrading.com/" TargetMode="External"/><Relationship Id="rId940" Type="http://schemas.openxmlformats.org/officeDocument/2006/relationships/hyperlink" Target="http://lt-carehome.com/" TargetMode="External"/><Relationship Id="rId1016" Type="http://schemas.openxmlformats.org/officeDocument/2006/relationships/hyperlink" Target="mailto:aphichot@siameseasset.co.th" TargetMode="External"/><Relationship Id="rId1570" Type="http://schemas.openxmlformats.org/officeDocument/2006/relationships/hyperlink" Target="http://z.com/" TargetMode="External"/><Relationship Id="rId1668" Type="http://schemas.openxmlformats.org/officeDocument/2006/relationships/hyperlink" Target="http://zazaclawgame.com/" TargetMode="External"/><Relationship Id="rId1875" Type="http://schemas.openxmlformats.org/officeDocument/2006/relationships/hyperlink" Target="http://z.com/" TargetMode="External"/><Relationship Id="rId800" Type="http://schemas.openxmlformats.org/officeDocument/2006/relationships/hyperlink" Target="http://sirataslegal.com/" TargetMode="External"/><Relationship Id="rId1223" Type="http://schemas.openxmlformats.org/officeDocument/2006/relationships/hyperlink" Target="http://z.com/" TargetMode="External"/><Relationship Id="rId1430" Type="http://schemas.openxmlformats.org/officeDocument/2006/relationships/hyperlink" Target="http://z.com/" TargetMode="External"/><Relationship Id="rId1528" Type="http://schemas.openxmlformats.org/officeDocument/2006/relationships/hyperlink" Target="http://nava-siri.com/" TargetMode="External"/><Relationship Id="rId1735" Type="http://schemas.openxmlformats.org/officeDocument/2006/relationships/hyperlink" Target="http://choythaprachan.com/" TargetMode="External"/><Relationship Id="rId1942" Type="http://schemas.openxmlformats.org/officeDocument/2006/relationships/table" Target="../tables/table17.xml"/><Relationship Id="rId27" Type="http://schemas.openxmlformats.org/officeDocument/2006/relationships/hyperlink" Target="http://cruset.net/" TargetMode="External"/><Relationship Id="rId1802" Type="http://schemas.openxmlformats.org/officeDocument/2006/relationships/hyperlink" Target="http://z.com/" TargetMode="External"/><Relationship Id="rId176" Type="http://schemas.openxmlformats.org/officeDocument/2006/relationships/hyperlink" Target="http://molynclinic.com/" TargetMode="External"/><Relationship Id="rId383" Type="http://schemas.openxmlformats.org/officeDocument/2006/relationships/hyperlink" Target="http://sani.co.th/" TargetMode="External"/><Relationship Id="rId590" Type="http://schemas.openxmlformats.org/officeDocument/2006/relationships/hyperlink" Target="http://z.com/" TargetMode="External"/><Relationship Id="rId243" Type="http://schemas.openxmlformats.org/officeDocument/2006/relationships/hyperlink" Target="http://buadesignstudio.com/" TargetMode="External"/><Relationship Id="rId450" Type="http://schemas.openxmlformats.org/officeDocument/2006/relationships/hyperlink" Target="mailto:maha05.supply@gmail.com" TargetMode="External"/><Relationship Id="rId688" Type="http://schemas.openxmlformats.org/officeDocument/2006/relationships/hyperlink" Target="http://win888.co.th/" TargetMode="External"/><Relationship Id="rId895" Type="http://schemas.openxmlformats.org/officeDocument/2006/relationships/hyperlink" Target="http://singhadecandcon.com/" TargetMode="External"/><Relationship Id="rId1080" Type="http://schemas.openxmlformats.org/officeDocument/2006/relationships/hyperlink" Target="http://z.com/" TargetMode="External"/><Relationship Id="rId103" Type="http://schemas.openxmlformats.org/officeDocument/2006/relationships/hyperlink" Target="http://thairhythmic.com/" TargetMode="External"/><Relationship Id="rId310" Type="http://schemas.openxmlformats.org/officeDocument/2006/relationships/hyperlink" Target="http://biovac.co.th/" TargetMode="External"/><Relationship Id="rId548" Type="http://schemas.openxmlformats.org/officeDocument/2006/relationships/hyperlink" Target="http://id88premium.com/" TargetMode="External"/><Relationship Id="rId755" Type="http://schemas.openxmlformats.org/officeDocument/2006/relationships/hyperlink" Target="http://createbooth.com/" TargetMode="External"/><Relationship Id="rId962" Type="http://schemas.openxmlformats.org/officeDocument/2006/relationships/hyperlink" Target="http://portal.index.co.th/" TargetMode="External"/><Relationship Id="rId1178" Type="http://schemas.openxmlformats.org/officeDocument/2006/relationships/hyperlink" Target="http://z.com/" TargetMode="External"/><Relationship Id="rId1385" Type="http://schemas.openxmlformats.org/officeDocument/2006/relationships/hyperlink" Target="http://z.com/" TargetMode="External"/><Relationship Id="rId1592" Type="http://schemas.openxmlformats.org/officeDocument/2006/relationships/hyperlink" Target="http://z.com/" TargetMode="External"/><Relationship Id="rId91" Type="http://schemas.openxmlformats.org/officeDocument/2006/relationships/hyperlink" Target="http://z.com/" TargetMode="External"/><Relationship Id="rId408" Type="http://schemas.openxmlformats.org/officeDocument/2006/relationships/hyperlink" Target="http://splog.co.th/" TargetMode="External"/><Relationship Id="rId615" Type="http://schemas.openxmlformats.org/officeDocument/2006/relationships/hyperlink" Target="http://birdgardenchonburi.com/" TargetMode="External"/><Relationship Id="rId822" Type="http://schemas.openxmlformats.org/officeDocument/2006/relationships/hyperlink" Target="http://lucky3deyebrow.com/" TargetMode="External"/><Relationship Id="rId1038" Type="http://schemas.openxmlformats.org/officeDocument/2006/relationships/hyperlink" Target="http://z.com/" TargetMode="External"/><Relationship Id="rId1245" Type="http://schemas.openxmlformats.org/officeDocument/2006/relationships/hyperlink" Target="http://z.com/" TargetMode="External"/><Relationship Id="rId1452" Type="http://schemas.openxmlformats.org/officeDocument/2006/relationships/hyperlink" Target="http://apraca.org/" TargetMode="External"/><Relationship Id="rId1897" Type="http://schemas.openxmlformats.org/officeDocument/2006/relationships/hyperlink" Target="http://prynwan.co.th/" TargetMode="External"/><Relationship Id="rId1105" Type="http://schemas.openxmlformats.org/officeDocument/2006/relationships/hyperlink" Target="http://z.com/" TargetMode="External"/><Relationship Id="rId1312" Type="http://schemas.openxmlformats.org/officeDocument/2006/relationships/hyperlink" Target="http://pks.co.th/" TargetMode="External"/><Relationship Id="rId1757" Type="http://schemas.openxmlformats.org/officeDocument/2006/relationships/hyperlink" Target="http://z.com/" TargetMode="External"/><Relationship Id="rId1964" Type="http://schemas.openxmlformats.org/officeDocument/2006/relationships/table" Target="../tables/table39.xml"/><Relationship Id="rId49" Type="http://schemas.openxmlformats.org/officeDocument/2006/relationships/hyperlink" Target="http://z.com/" TargetMode="External"/><Relationship Id="rId1617" Type="http://schemas.openxmlformats.org/officeDocument/2006/relationships/hyperlink" Target="http://z.com/" TargetMode="External"/><Relationship Id="rId1824" Type="http://schemas.openxmlformats.org/officeDocument/2006/relationships/hyperlink" Target="http://vw-clinic.com/" TargetMode="External"/><Relationship Id="rId198" Type="http://schemas.openxmlformats.org/officeDocument/2006/relationships/hyperlink" Target="http://z.com/" TargetMode="External"/><Relationship Id="rId265" Type="http://schemas.openxmlformats.org/officeDocument/2006/relationships/hyperlink" Target="http://easyphonesure.com/" TargetMode="External"/><Relationship Id="rId472" Type="http://schemas.openxmlformats.org/officeDocument/2006/relationships/hyperlink" Target="http://thaithaitonwa.com/" TargetMode="External"/><Relationship Id="rId125" Type="http://schemas.openxmlformats.org/officeDocument/2006/relationships/hyperlink" Target="http://z.com/" TargetMode="External"/><Relationship Id="rId332" Type="http://schemas.openxmlformats.org/officeDocument/2006/relationships/hyperlink" Target="http://z.com/" TargetMode="External"/><Relationship Id="rId777" Type="http://schemas.openxmlformats.org/officeDocument/2006/relationships/hyperlink" Target="http://&#3648;&#3588;&#3619;&#3639;&#3656;&#3629;&#3591;&#3652;&#3621;&#3656;&#3588;&#3657;&#3634;&#3591;&#3588;&#3634;&#3623;&#3629;&#3633;&#3621;&#3605;&#3619;&#3634;&#3650;&#3595;&#3609;&#3636;&#3588;.com/" TargetMode="External"/><Relationship Id="rId984" Type="http://schemas.openxmlformats.org/officeDocument/2006/relationships/hyperlink" Target="http://chenghudmfg.co.th/" TargetMode="External"/><Relationship Id="rId2013" Type="http://schemas.openxmlformats.org/officeDocument/2006/relationships/table" Target="../tables/table88.xml"/><Relationship Id="rId637" Type="http://schemas.openxmlformats.org/officeDocument/2006/relationships/hyperlink" Target="http://z.com/" TargetMode="External"/><Relationship Id="rId844" Type="http://schemas.openxmlformats.org/officeDocument/2006/relationships/hyperlink" Target="http://z.com/" TargetMode="External"/><Relationship Id="rId1267" Type="http://schemas.openxmlformats.org/officeDocument/2006/relationships/hyperlink" Target="http://chaopraya.ac.th/" TargetMode="External"/><Relationship Id="rId1474" Type="http://schemas.openxmlformats.org/officeDocument/2006/relationships/hyperlink" Target="http://butlerthai.com/" TargetMode="External"/><Relationship Id="rId1681" Type="http://schemas.openxmlformats.org/officeDocument/2006/relationships/hyperlink" Target="http://graphene.co.th/" TargetMode="External"/><Relationship Id="rId704" Type="http://schemas.openxmlformats.org/officeDocument/2006/relationships/hyperlink" Target="http://mtvpuls.me/" TargetMode="External"/><Relationship Id="rId911" Type="http://schemas.openxmlformats.org/officeDocument/2006/relationships/hyperlink" Target="http://z.com/" TargetMode="External"/><Relationship Id="rId1127" Type="http://schemas.openxmlformats.org/officeDocument/2006/relationships/hyperlink" Target="http://moveasia.co.th/" TargetMode="External"/><Relationship Id="rId1334" Type="http://schemas.openxmlformats.org/officeDocument/2006/relationships/hyperlink" Target="mailto:vejamorn@commerzy.com" TargetMode="External"/><Relationship Id="rId1541" Type="http://schemas.openxmlformats.org/officeDocument/2006/relationships/hyperlink" Target="mailto:mobileappadv@gmail.com" TargetMode="External"/><Relationship Id="rId1779" Type="http://schemas.openxmlformats.org/officeDocument/2006/relationships/hyperlink" Target="http://agavedelicious.com/" TargetMode="External"/><Relationship Id="rId1986" Type="http://schemas.openxmlformats.org/officeDocument/2006/relationships/table" Target="../tables/table61.xml"/><Relationship Id="rId40" Type="http://schemas.openxmlformats.org/officeDocument/2006/relationships/hyperlink" Target="http://z.com/" TargetMode="External"/><Relationship Id="rId1401" Type="http://schemas.openxmlformats.org/officeDocument/2006/relationships/hyperlink" Target="http://32residence.com/" TargetMode="External"/><Relationship Id="rId1639" Type="http://schemas.openxmlformats.org/officeDocument/2006/relationships/hyperlink" Target="http://carcement.com/" TargetMode="External"/><Relationship Id="rId1846" Type="http://schemas.openxmlformats.org/officeDocument/2006/relationships/hyperlink" Target="http://shecu.chula.ac.th/" TargetMode="External"/><Relationship Id="rId1706" Type="http://schemas.openxmlformats.org/officeDocument/2006/relationships/hyperlink" Target="http://&#3592;&#3633;&#3604;&#3629;&#3633;&#3609;&#3604;&#3633;&#3610;.net/" TargetMode="External"/><Relationship Id="rId1913" Type="http://schemas.openxmlformats.org/officeDocument/2006/relationships/hyperlink" Target="http://phaiperfectchem.com/" TargetMode="External"/><Relationship Id="rId287" Type="http://schemas.openxmlformats.org/officeDocument/2006/relationships/hyperlink" Target="http://z.com/" TargetMode="External"/><Relationship Id="rId494" Type="http://schemas.openxmlformats.org/officeDocument/2006/relationships/hyperlink" Target="http://z.com/" TargetMode="External"/><Relationship Id="rId147" Type="http://schemas.openxmlformats.org/officeDocument/2006/relationships/hyperlink" Target="http://worldsiamtravel.com/" TargetMode="External"/><Relationship Id="rId354" Type="http://schemas.openxmlformats.org/officeDocument/2006/relationships/hyperlink" Target="http://berdeeberded.net/" TargetMode="External"/><Relationship Id="rId799" Type="http://schemas.openxmlformats.org/officeDocument/2006/relationships/hyperlink" Target="http://z.com/" TargetMode="External"/><Relationship Id="rId1191" Type="http://schemas.openxmlformats.org/officeDocument/2006/relationships/hyperlink" Target="http://th-th.facebook.com/oceanescapecharter/" TargetMode="External"/><Relationship Id="rId561" Type="http://schemas.openxmlformats.org/officeDocument/2006/relationships/hyperlink" Target="http://z.com/" TargetMode="External"/><Relationship Id="rId659" Type="http://schemas.openxmlformats.org/officeDocument/2006/relationships/hyperlink" Target="http://uekkids.com/" TargetMode="External"/><Relationship Id="rId866" Type="http://schemas.openxmlformats.org/officeDocument/2006/relationships/hyperlink" Target="http://chachi-design.com/" TargetMode="External"/><Relationship Id="rId1289" Type="http://schemas.openxmlformats.org/officeDocument/2006/relationships/hyperlink" Target="http://z.com/" TargetMode="External"/><Relationship Id="rId1496" Type="http://schemas.openxmlformats.org/officeDocument/2006/relationships/hyperlink" Target="http://z.com/" TargetMode="External"/><Relationship Id="rId214" Type="http://schemas.openxmlformats.org/officeDocument/2006/relationships/hyperlink" Target="http://z.com/" TargetMode="External"/><Relationship Id="rId421" Type="http://schemas.openxmlformats.org/officeDocument/2006/relationships/hyperlink" Target="http://asiakoifactor.com/" TargetMode="External"/><Relationship Id="rId519" Type="http://schemas.openxmlformats.org/officeDocument/2006/relationships/hyperlink" Target="http://2mplus.co.th/" TargetMode="External"/><Relationship Id="rId1051" Type="http://schemas.openxmlformats.org/officeDocument/2006/relationships/hyperlink" Target="http://z.com/" TargetMode="External"/><Relationship Id="rId1149" Type="http://schemas.openxmlformats.org/officeDocument/2006/relationships/hyperlink" Target="http://koverr.net/" TargetMode="External"/><Relationship Id="rId1356" Type="http://schemas.openxmlformats.org/officeDocument/2006/relationships/hyperlink" Target="http://zcellsolutions.com/" TargetMode="External"/><Relationship Id="rId726" Type="http://schemas.openxmlformats.org/officeDocument/2006/relationships/hyperlink" Target="http://z.com/" TargetMode="External"/><Relationship Id="rId933" Type="http://schemas.openxmlformats.org/officeDocument/2006/relationships/hyperlink" Target="http://z.com/" TargetMode="External"/><Relationship Id="rId1009" Type="http://schemas.openxmlformats.org/officeDocument/2006/relationships/hyperlink" Target="http://z.com/" TargetMode="External"/><Relationship Id="rId1563" Type="http://schemas.openxmlformats.org/officeDocument/2006/relationships/hyperlink" Target="http://z.com/" TargetMode="External"/><Relationship Id="rId1770" Type="http://schemas.openxmlformats.org/officeDocument/2006/relationships/hyperlink" Target="http://wppdsk1.ac.th/" TargetMode="External"/><Relationship Id="rId1868" Type="http://schemas.openxmlformats.org/officeDocument/2006/relationships/hyperlink" Target="http://facebook.com/morningflowercm" TargetMode="External"/><Relationship Id="rId62" Type="http://schemas.openxmlformats.org/officeDocument/2006/relationships/hyperlink" Target="http://z.com/" TargetMode="External"/><Relationship Id="rId1216" Type="http://schemas.openxmlformats.org/officeDocument/2006/relationships/hyperlink" Target="http://z.com/" TargetMode="External"/><Relationship Id="rId1423" Type="http://schemas.openxmlformats.org/officeDocument/2006/relationships/hyperlink" Target="http://z.com/" TargetMode="External"/><Relationship Id="rId1630" Type="http://schemas.openxmlformats.org/officeDocument/2006/relationships/hyperlink" Target="http://thaigravurebag.com/" TargetMode="External"/><Relationship Id="rId1728" Type="http://schemas.openxmlformats.org/officeDocument/2006/relationships/hyperlink" Target="http://z.com/" TargetMode="External"/><Relationship Id="rId1935" Type="http://schemas.openxmlformats.org/officeDocument/2006/relationships/table" Target="../tables/table10.xml"/><Relationship Id="rId169" Type="http://schemas.openxmlformats.org/officeDocument/2006/relationships/hyperlink" Target="http://animagic.co.th/" TargetMode="External"/><Relationship Id="rId376" Type="http://schemas.openxmlformats.org/officeDocument/2006/relationships/hyperlink" Target="http://2dinthailand.com/" TargetMode="External"/><Relationship Id="rId583" Type="http://schemas.openxmlformats.org/officeDocument/2006/relationships/hyperlink" Target="http://z.com/" TargetMode="External"/><Relationship Id="rId790" Type="http://schemas.openxmlformats.org/officeDocument/2006/relationships/hyperlink" Target="http://z.com/" TargetMode="External"/><Relationship Id="rId4" Type="http://schemas.openxmlformats.org/officeDocument/2006/relationships/hyperlink" Target="http://z.com/" TargetMode="External"/><Relationship Id="rId236" Type="http://schemas.openxmlformats.org/officeDocument/2006/relationships/hyperlink" Target="http://personalityup.com/" TargetMode="External"/><Relationship Id="rId443" Type="http://schemas.openxmlformats.org/officeDocument/2006/relationships/hyperlink" Target="http://z.com/" TargetMode="External"/><Relationship Id="rId650" Type="http://schemas.openxmlformats.org/officeDocument/2006/relationships/hyperlink" Target="http://alpinesportsmanagement.com/" TargetMode="External"/><Relationship Id="rId888" Type="http://schemas.openxmlformats.org/officeDocument/2006/relationships/hyperlink" Target="http://starlightuniform.com/" TargetMode="External"/><Relationship Id="rId1073" Type="http://schemas.openxmlformats.org/officeDocument/2006/relationships/hyperlink" Target="http://epcs-service.com/" TargetMode="External"/><Relationship Id="rId1280" Type="http://schemas.openxmlformats.org/officeDocument/2006/relationships/hyperlink" Target="mailto:ktthaiweb@gmail.com" TargetMode="External"/><Relationship Id="rId303" Type="http://schemas.openxmlformats.org/officeDocument/2006/relationships/hyperlink" Target="http://biovac.co.th/" TargetMode="External"/><Relationship Id="rId748" Type="http://schemas.openxmlformats.org/officeDocument/2006/relationships/hyperlink" Target="http://primagold.com/" TargetMode="External"/><Relationship Id="rId955" Type="http://schemas.openxmlformats.org/officeDocument/2006/relationships/hyperlink" Target="http://z.com/" TargetMode="External"/><Relationship Id="rId1140" Type="http://schemas.openxmlformats.org/officeDocument/2006/relationships/hyperlink" Target="http://z.com/" TargetMode="External"/><Relationship Id="rId1378" Type="http://schemas.openxmlformats.org/officeDocument/2006/relationships/hyperlink" Target="http://cathayinter.com/" TargetMode="External"/><Relationship Id="rId1585" Type="http://schemas.openxmlformats.org/officeDocument/2006/relationships/hyperlink" Target="http://z.com/" TargetMode="External"/><Relationship Id="rId1792" Type="http://schemas.openxmlformats.org/officeDocument/2006/relationships/hyperlink" Target="http://watdeeluang.ac.th/" TargetMode="External"/><Relationship Id="rId84" Type="http://schemas.openxmlformats.org/officeDocument/2006/relationships/hyperlink" Target="http://pharmplc.com/" TargetMode="External"/><Relationship Id="rId510" Type="http://schemas.openxmlformats.org/officeDocument/2006/relationships/hyperlink" Target="http://z.com/" TargetMode="External"/><Relationship Id="rId608" Type="http://schemas.openxmlformats.org/officeDocument/2006/relationships/hyperlink" Target="http://cyn-solutions.com/" TargetMode="External"/><Relationship Id="rId815" Type="http://schemas.openxmlformats.org/officeDocument/2006/relationships/hyperlink" Target="http://z.com/" TargetMode="External"/><Relationship Id="rId1238" Type="http://schemas.openxmlformats.org/officeDocument/2006/relationships/hyperlink" Target="http://z.com/" TargetMode="External"/><Relationship Id="rId1445" Type="http://schemas.openxmlformats.org/officeDocument/2006/relationships/hyperlink" Target="http://nuvotape.com/" TargetMode="External"/><Relationship Id="rId1652" Type="http://schemas.openxmlformats.org/officeDocument/2006/relationships/hyperlink" Target="http://zinniabedding.com/" TargetMode="External"/><Relationship Id="rId1000" Type="http://schemas.openxmlformats.org/officeDocument/2006/relationships/hyperlink" Target="http://bangkoktreehouse.com/" TargetMode="External"/><Relationship Id="rId1305" Type="http://schemas.openxmlformats.org/officeDocument/2006/relationships/hyperlink" Target="http://d-bright.co.th/" TargetMode="External"/><Relationship Id="rId1957" Type="http://schemas.openxmlformats.org/officeDocument/2006/relationships/table" Target="../tables/table32.xml"/><Relationship Id="rId1512" Type="http://schemas.openxmlformats.org/officeDocument/2006/relationships/hyperlink" Target="http://z.com/" TargetMode="External"/><Relationship Id="rId1817" Type="http://schemas.openxmlformats.org/officeDocument/2006/relationships/hyperlink" Target="http://z.com/" TargetMode="External"/><Relationship Id="rId11" Type="http://schemas.openxmlformats.org/officeDocument/2006/relationships/hyperlink" Target="http://z.com/" TargetMode="External"/><Relationship Id="rId398" Type="http://schemas.openxmlformats.org/officeDocument/2006/relationships/hyperlink" Target="http://itcompanion.co.th/" TargetMode="External"/><Relationship Id="rId160" Type="http://schemas.openxmlformats.org/officeDocument/2006/relationships/hyperlink" Target="http://z.com/" TargetMode="External"/><Relationship Id="rId258" Type="http://schemas.openxmlformats.org/officeDocument/2006/relationships/hyperlink" Target="http://zinniabedding.com/" TargetMode="External"/><Relationship Id="rId465" Type="http://schemas.openxmlformats.org/officeDocument/2006/relationships/hyperlink" Target="http://9quickart.com/" TargetMode="External"/><Relationship Id="rId672" Type="http://schemas.openxmlformats.org/officeDocument/2006/relationships/hyperlink" Target="http://vlive-int.co.th/" TargetMode="External"/><Relationship Id="rId1095" Type="http://schemas.openxmlformats.org/officeDocument/2006/relationships/hyperlink" Target="http://twstaweesamuth.co.th/" TargetMode="External"/><Relationship Id="rId118" Type="http://schemas.openxmlformats.org/officeDocument/2006/relationships/hyperlink" Target="http://z.com/" TargetMode="External"/><Relationship Id="rId325" Type="http://schemas.openxmlformats.org/officeDocument/2006/relationships/hyperlink" Target="http://z.com/" TargetMode="External"/><Relationship Id="rId532" Type="http://schemas.openxmlformats.org/officeDocument/2006/relationships/hyperlink" Target="http://rodbanlhanchai.com/" TargetMode="External"/><Relationship Id="rId977" Type="http://schemas.openxmlformats.org/officeDocument/2006/relationships/hyperlink" Target="http://ar-index.com/" TargetMode="External"/><Relationship Id="rId1162" Type="http://schemas.openxmlformats.org/officeDocument/2006/relationships/hyperlink" Target="http://z.com/" TargetMode="External"/><Relationship Id="rId2006" Type="http://schemas.openxmlformats.org/officeDocument/2006/relationships/table" Target="../tables/table81.xml"/><Relationship Id="rId837" Type="http://schemas.openxmlformats.org/officeDocument/2006/relationships/hyperlink" Target="http://pomdee.com/" TargetMode="External"/><Relationship Id="rId1022" Type="http://schemas.openxmlformats.org/officeDocument/2006/relationships/hyperlink" Target="http://adh.co.th/" TargetMode="External"/><Relationship Id="rId1467" Type="http://schemas.openxmlformats.org/officeDocument/2006/relationships/hyperlink" Target="http://dfprochair.com/" TargetMode="External"/><Relationship Id="rId1674" Type="http://schemas.openxmlformats.org/officeDocument/2006/relationships/hyperlink" Target="http://3luxstorage.co.th/" TargetMode="External"/><Relationship Id="rId1881" Type="http://schemas.openxmlformats.org/officeDocument/2006/relationships/hyperlink" Target="http://dfct2022.com/" TargetMode="External"/><Relationship Id="rId904" Type="http://schemas.openxmlformats.org/officeDocument/2006/relationships/hyperlink" Target="http://tcunionagrotech.org/" TargetMode="External"/><Relationship Id="rId1327" Type="http://schemas.openxmlformats.org/officeDocument/2006/relationships/hyperlink" Target="http://fancycollection.co/" TargetMode="External"/><Relationship Id="rId1534" Type="http://schemas.openxmlformats.org/officeDocument/2006/relationships/hyperlink" Target="http://z.com/" TargetMode="External"/><Relationship Id="rId1741" Type="http://schemas.openxmlformats.org/officeDocument/2006/relationships/hyperlink" Target="http://nammanmuayofficial.com/" TargetMode="External"/><Relationship Id="rId1979" Type="http://schemas.openxmlformats.org/officeDocument/2006/relationships/table" Target="../tables/table54.xml"/><Relationship Id="rId33" Type="http://schemas.openxmlformats.org/officeDocument/2006/relationships/hyperlink" Target="http://pasrisomtum.com/" TargetMode="External"/><Relationship Id="rId1601" Type="http://schemas.openxmlformats.org/officeDocument/2006/relationships/hyperlink" Target="http://thepalmhome.com/" TargetMode="External"/><Relationship Id="rId1839" Type="http://schemas.openxmlformats.org/officeDocument/2006/relationships/hyperlink" Target="http://z.com/" TargetMode="External"/><Relationship Id="rId182" Type="http://schemas.openxmlformats.org/officeDocument/2006/relationships/hyperlink" Target="http://z.com/" TargetMode="External"/><Relationship Id="rId1906" Type="http://schemas.openxmlformats.org/officeDocument/2006/relationships/hyperlink" Target="http://banranottanyajaroen.ac.th/" TargetMode="External"/><Relationship Id="rId487" Type="http://schemas.openxmlformats.org/officeDocument/2006/relationships/hyperlink" Target="http://z.com/" TargetMode="External"/><Relationship Id="rId694" Type="http://schemas.openxmlformats.org/officeDocument/2006/relationships/hyperlink" Target="http://hikoplants.com/" TargetMode="External"/><Relationship Id="rId347" Type="http://schemas.openxmlformats.org/officeDocument/2006/relationships/hyperlink" Target="http://luckyliontours.com/" TargetMode="External"/><Relationship Id="rId999" Type="http://schemas.openxmlformats.org/officeDocument/2006/relationships/hyperlink" Target="http://tmm-trading.com/" TargetMode="External"/><Relationship Id="rId1184" Type="http://schemas.openxmlformats.org/officeDocument/2006/relationships/hyperlink" Target="http://z.com/" TargetMode="External"/><Relationship Id="rId2028" Type="http://schemas.openxmlformats.org/officeDocument/2006/relationships/table" Target="../tables/table103.xml"/><Relationship Id="rId554" Type="http://schemas.openxmlformats.org/officeDocument/2006/relationships/hyperlink" Target="http://z.com/" TargetMode="External"/><Relationship Id="rId761" Type="http://schemas.openxmlformats.org/officeDocument/2006/relationships/hyperlink" Target="http://v-squareplaza.com/" TargetMode="External"/><Relationship Id="rId859" Type="http://schemas.openxmlformats.org/officeDocument/2006/relationships/hyperlink" Target="http://z.com/" TargetMode="External"/><Relationship Id="rId1391" Type="http://schemas.openxmlformats.org/officeDocument/2006/relationships/hyperlink" Target="http://z.com/" TargetMode="External"/><Relationship Id="rId1489" Type="http://schemas.openxmlformats.org/officeDocument/2006/relationships/hyperlink" Target="http://iconzys.com/" TargetMode="External"/><Relationship Id="rId1696" Type="http://schemas.openxmlformats.org/officeDocument/2006/relationships/hyperlink" Target="http://z.com/" TargetMode="External"/><Relationship Id="rId207" Type="http://schemas.openxmlformats.org/officeDocument/2006/relationships/hyperlink" Target="mailto:winskyrain@hotmail.com" TargetMode="External"/><Relationship Id="rId414" Type="http://schemas.openxmlformats.org/officeDocument/2006/relationships/hyperlink" Target="http://z.com/" TargetMode="External"/><Relationship Id="rId621" Type="http://schemas.openxmlformats.org/officeDocument/2006/relationships/hyperlink" Target="http://sarunya.co.th/" TargetMode="External"/><Relationship Id="rId1044" Type="http://schemas.openxmlformats.org/officeDocument/2006/relationships/hyperlink" Target="http://h2technology.co.th/" TargetMode="External"/><Relationship Id="rId1251" Type="http://schemas.openxmlformats.org/officeDocument/2006/relationships/hyperlink" Target="http://z.com/" TargetMode="External"/><Relationship Id="rId1349" Type="http://schemas.openxmlformats.org/officeDocument/2006/relationships/hyperlink" Target="http://z.com/" TargetMode="External"/><Relationship Id="rId719" Type="http://schemas.openxmlformats.org/officeDocument/2006/relationships/hyperlink" Target="http://z.com/" TargetMode="External"/><Relationship Id="rId926" Type="http://schemas.openxmlformats.org/officeDocument/2006/relationships/hyperlink" Target="http://z.com/" TargetMode="External"/><Relationship Id="rId1111" Type="http://schemas.openxmlformats.org/officeDocument/2006/relationships/hyperlink" Target="http://z.com/" TargetMode="External"/><Relationship Id="rId1556" Type="http://schemas.openxmlformats.org/officeDocument/2006/relationships/hyperlink" Target="http://z.com/" TargetMode="External"/><Relationship Id="rId1763" Type="http://schemas.openxmlformats.org/officeDocument/2006/relationships/hyperlink" Target="http://welltechbiotech.com/" TargetMode="External"/><Relationship Id="rId1970" Type="http://schemas.openxmlformats.org/officeDocument/2006/relationships/table" Target="../tables/table45.xml"/><Relationship Id="rId55" Type="http://schemas.openxmlformats.org/officeDocument/2006/relationships/hyperlink" Target="http://casalenathailand.com/th" TargetMode="External"/><Relationship Id="rId1209" Type="http://schemas.openxmlformats.org/officeDocument/2006/relationships/hyperlink" Target="http://z.com/" TargetMode="External"/><Relationship Id="rId1416" Type="http://schemas.openxmlformats.org/officeDocument/2006/relationships/hyperlink" Target="http://tsit.co.th/" TargetMode="External"/><Relationship Id="rId1623" Type="http://schemas.openxmlformats.org/officeDocument/2006/relationships/hyperlink" Target="http://z.com/" TargetMode="External"/><Relationship Id="rId1830" Type="http://schemas.openxmlformats.org/officeDocument/2006/relationships/hyperlink" Target="http://jeffersteak.com/" TargetMode="External"/><Relationship Id="rId1928" Type="http://schemas.openxmlformats.org/officeDocument/2006/relationships/table" Target="../tables/table3.xml"/><Relationship Id="rId271" Type="http://schemas.openxmlformats.org/officeDocument/2006/relationships/hyperlink" Target="http://regentlampang.com/" TargetMode="External"/><Relationship Id="rId131" Type="http://schemas.openxmlformats.org/officeDocument/2006/relationships/hyperlink" Target="http://z.com/" TargetMode="External"/><Relationship Id="rId369" Type="http://schemas.openxmlformats.org/officeDocument/2006/relationships/hyperlink" Target="http://z.com/" TargetMode="External"/><Relationship Id="rId576" Type="http://schemas.openxmlformats.org/officeDocument/2006/relationships/hyperlink" Target="http://infinity-beautyme.com/" TargetMode="External"/><Relationship Id="rId783" Type="http://schemas.openxmlformats.org/officeDocument/2006/relationships/hyperlink" Target="http://z.com/" TargetMode="External"/><Relationship Id="rId990" Type="http://schemas.openxmlformats.org/officeDocument/2006/relationships/hyperlink" Target="http://z.com/" TargetMode="External"/><Relationship Id="rId229" Type="http://schemas.openxmlformats.org/officeDocument/2006/relationships/hyperlink" Target="http://samadoon.co.th/" TargetMode="External"/><Relationship Id="rId436" Type="http://schemas.openxmlformats.org/officeDocument/2006/relationships/hyperlink" Target="http://integreat.in.th/" TargetMode="External"/><Relationship Id="rId643" Type="http://schemas.openxmlformats.org/officeDocument/2006/relationships/hyperlink" Target="http://smartlive.me/" TargetMode="External"/><Relationship Id="rId1066" Type="http://schemas.openxmlformats.org/officeDocument/2006/relationships/hyperlink" Target="http://vmcamerapro.com/" TargetMode="External"/><Relationship Id="rId1273" Type="http://schemas.openxmlformats.org/officeDocument/2006/relationships/hyperlink" Target="http://z.com/" TargetMode="External"/><Relationship Id="rId1480" Type="http://schemas.openxmlformats.org/officeDocument/2006/relationships/hyperlink" Target="http://z.com/" TargetMode="External"/><Relationship Id="rId850" Type="http://schemas.openxmlformats.org/officeDocument/2006/relationships/hyperlink" Target="http://z.com/" TargetMode="External"/><Relationship Id="rId948" Type="http://schemas.openxmlformats.org/officeDocument/2006/relationships/hyperlink" Target="http://synxis.arak.rakxawellness.com/" TargetMode="External"/><Relationship Id="rId1133" Type="http://schemas.openxmlformats.org/officeDocument/2006/relationships/hyperlink" Target="http://behomeshop.com/" TargetMode="External"/><Relationship Id="rId1578" Type="http://schemas.openxmlformats.org/officeDocument/2006/relationships/hyperlink" Target="http://linmarkcompany.com/" TargetMode="External"/><Relationship Id="rId1785" Type="http://schemas.openxmlformats.org/officeDocument/2006/relationships/hyperlink" Target="http://watpangkok.ac.th/" TargetMode="External"/><Relationship Id="rId1992" Type="http://schemas.openxmlformats.org/officeDocument/2006/relationships/table" Target="../tables/table67.xml"/><Relationship Id="rId77" Type="http://schemas.openxmlformats.org/officeDocument/2006/relationships/hyperlink" Target="http://rianthongbangkok.com/" TargetMode="External"/><Relationship Id="rId503" Type="http://schemas.openxmlformats.org/officeDocument/2006/relationships/hyperlink" Target="http://ttmw.co.th/" TargetMode="External"/><Relationship Id="rId710" Type="http://schemas.openxmlformats.org/officeDocument/2006/relationships/hyperlink" Target="http://flora-ck.com/" TargetMode="External"/><Relationship Id="rId808" Type="http://schemas.openxmlformats.org/officeDocument/2006/relationships/hyperlink" Target="http://kuntaifarm.com/" TargetMode="External"/><Relationship Id="rId1340" Type="http://schemas.openxmlformats.org/officeDocument/2006/relationships/hyperlink" Target="http://z.com/" TargetMode="External"/><Relationship Id="rId1438" Type="http://schemas.openxmlformats.org/officeDocument/2006/relationships/hyperlink" Target="http://z.com/" TargetMode="External"/><Relationship Id="rId1645" Type="http://schemas.openxmlformats.org/officeDocument/2006/relationships/hyperlink" Target="http://d888shop.com/" TargetMode="External"/><Relationship Id="rId1200" Type="http://schemas.openxmlformats.org/officeDocument/2006/relationships/hyperlink" Target="http://saving21.com/" TargetMode="External"/><Relationship Id="rId1852" Type="http://schemas.openxmlformats.org/officeDocument/2006/relationships/hyperlink" Target="http://z.com/" TargetMode="External"/><Relationship Id="rId1505" Type="http://schemas.openxmlformats.org/officeDocument/2006/relationships/hyperlink" Target="mailto:accounting@multybeauty.com" TargetMode="External"/><Relationship Id="rId1712" Type="http://schemas.openxmlformats.org/officeDocument/2006/relationships/hyperlink" Target="http://z.com/" TargetMode="External"/><Relationship Id="rId293" Type="http://schemas.openxmlformats.org/officeDocument/2006/relationships/hyperlink" Target="http://z.com/" TargetMode="External"/><Relationship Id="rId153" Type="http://schemas.openxmlformats.org/officeDocument/2006/relationships/hyperlink" Target="mailto:phaiperfectchem@gmail.com" TargetMode="External"/><Relationship Id="rId360" Type="http://schemas.openxmlformats.org/officeDocument/2006/relationships/hyperlink" Target="http://sahaporntool.com/" TargetMode="External"/><Relationship Id="rId598" Type="http://schemas.openxmlformats.org/officeDocument/2006/relationships/hyperlink" Target="http://z.com/" TargetMode="External"/><Relationship Id="rId220" Type="http://schemas.openxmlformats.org/officeDocument/2006/relationships/hyperlink" Target="http://phunart.com/" TargetMode="External"/><Relationship Id="rId458" Type="http://schemas.openxmlformats.org/officeDocument/2006/relationships/hyperlink" Target="http://z.com/" TargetMode="External"/><Relationship Id="rId665" Type="http://schemas.openxmlformats.org/officeDocument/2006/relationships/hyperlink" Target="http://z.com/" TargetMode="External"/><Relationship Id="rId872" Type="http://schemas.openxmlformats.org/officeDocument/2006/relationships/hyperlink" Target="http://rosecargo.net/" TargetMode="External"/><Relationship Id="rId1088" Type="http://schemas.openxmlformats.org/officeDocument/2006/relationships/hyperlink" Target="http://beautyinnotech.com/" TargetMode="External"/><Relationship Id="rId1295" Type="http://schemas.openxmlformats.org/officeDocument/2006/relationships/hyperlink" Target="http://z.com/" TargetMode="External"/><Relationship Id="rId318" Type="http://schemas.openxmlformats.org/officeDocument/2006/relationships/hyperlink" Target="http://z.com/" TargetMode="External"/><Relationship Id="rId525" Type="http://schemas.openxmlformats.org/officeDocument/2006/relationships/hyperlink" Target="http://z.com/" TargetMode="External"/><Relationship Id="rId732" Type="http://schemas.openxmlformats.org/officeDocument/2006/relationships/hyperlink" Target="http://z.com/" TargetMode="External"/><Relationship Id="rId1155" Type="http://schemas.openxmlformats.org/officeDocument/2006/relationships/hyperlink" Target="mailto:krit.kd@gmail.com" TargetMode="External"/><Relationship Id="rId1362" Type="http://schemas.openxmlformats.org/officeDocument/2006/relationships/hyperlink" Target="http://z.com/" TargetMode="External"/><Relationship Id="rId99" Type="http://schemas.openxmlformats.org/officeDocument/2006/relationships/hyperlink" Target="http://z.com/" TargetMode="External"/><Relationship Id="rId1015" Type="http://schemas.openxmlformats.org/officeDocument/2006/relationships/hyperlink" Target="http://z.com/" TargetMode="External"/><Relationship Id="rId1222" Type="http://schemas.openxmlformats.org/officeDocument/2006/relationships/hyperlink" Target="http://dellaspiga.co.th/" TargetMode="External"/><Relationship Id="rId1667" Type="http://schemas.openxmlformats.org/officeDocument/2006/relationships/hyperlink" Target="http://z.com/" TargetMode="External"/><Relationship Id="rId1874" Type="http://schemas.openxmlformats.org/officeDocument/2006/relationships/hyperlink" Target="http://bluegreen.co.th/" TargetMode="External"/><Relationship Id="rId1527" Type="http://schemas.openxmlformats.org/officeDocument/2006/relationships/hyperlink" Target="http://z.com/" TargetMode="External"/><Relationship Id="rId1734" Type="http://schemas.openxmlformats.org/officeDocument/2006/relationships/hyperlink" Target="http://dldolehb.com/th/" TargetMode="External"/><Relationship Id="rId1941" Type="http://schemas.openxmlformats.org/officeDocument/2006/relationships/table" Target="../tables/table16.xml"/><Relationship Id="rId26" Type="http://schemas.openxmlformats.org/officeDocument/2006/relationships/hyperlink" Target="http://z.com/" TargetMode="External"/><Relationship Id="rId175" Type="http://schemas.openxmlformats.org/officeDocument/2006/relationships/hyperlink" Target="http://z.com/" TargetMode="External"/><Relationship Id="rId1801" Type="http://schemas.openxmlformats.org/officeDocument/2006/relationships/hyperlink" Target="http://tetdesignth.com/" TargetMode="External"/><Relationship Id="rId382" Type="http://schemas.openxmlformats.org/officeDocument/2006/relationships/hyperlink" Target="http://z.com/" TargetMode="External"/><Relationship Id="rId687" Type="http://schemas.openxmlformats.org/officeDocument/2006/relationships/hyperlink" Target="http://z.com/" TargetMode="External"/><Relationship Id="rId242" Type="http://schemas.openxmlformats.org/officeDocument/2006/relationships/hyperlink" Target="http://z.com/" TargetMode="External"/><Relationship Id="rId894" Type="http://schemas.openxmlformats.org/officeDocument/2006/relationships/hyperlink" Target="http://lt-carehome.com/" TargetMode="External"/><Relationship Id="rId1177" Type="http://schemas.openxmlformats.org/officeDocument/2006/relationships/hyperlink" Target="http://z.com/" TargetMode="External"/><Relationship Id="rId102" Type="http://schemas.openxmlformats.org/officeDocument/2006/relationships/hyperlink" Target="http://amantragroups.co/" TargetMode="External"/><Relationship Id="rId547" Type="http://schemas.openxmlformats.org/officeDocument/2006/relationships/hyperlink" Target="http://z.com/" TargetMode="External"/><Relationship Id="rId754" Type="http://schemas.openxmlformats.org/officeDocument/2006/relationships/hyperlink" Target="http://createbooth.com/" TargetMode="External"/><Relationship Id="rId961" Type="http://schemas.openxmlformats.org/officeDocument/2006/relationships/hyperlink" Target="http://z.com/" TargetMode="External"/><Relationship Id="rId1384" Type="http://schemas.openxmlformats.org/officeDocument/2006/relationships/hyperlink" Target="http://thaiactech.com/" TargetMode="External"/><Relationship Id="rId1591" Type="http://schemas.openxmlformats.org/officeDocument/2006/relationships/hyperlink" Target="http://vapservice.com/" TargetMode="External"/><Relationship Id="rId1689" Type="http://schemas.openxmlformats.org/officeDocument/2006/relationships/hyperlink" Target="http://z.com/" TargetMode="External"/><Relationship Id="rId90" Type="http://schemas.openxmlformats.org/officeDocument/2006/relationships/hyperlink" Target="http://glentapharma.com/" TargetMode="External"/><Relationship Id="rId407" Type="http://schemas.openxmlformats.org/officeDocument/2006/relationships/hyperlink" Target="http://z.com/" TargetMode="External"/><Relationship Id="rId614" Type="http://schemas.openxmlformats.org/officeDocument/2006/relationships/hyperlink" Target="http://anthurium.co.th/" TargetMode="External"/><Relationship Id="rId821" Type="http://schemas.openxmlformats.org/officeDocument/2006/relationships/hyperlink" Target="http://z.com/" TargetMode="External"/><Relationship Id="rId1037" Type="http://schemas.openxmlformats.org/officeDocument/2006/relationships/hyperlink" Target="http://tsplaspack.com/" TargetMode="External"/><Relationship Id="rId1244" Type="http://schemas.openxmlformats.org/officeDocument/2006/relationships/hyperlink" Target="http://protollcall-tech.com/" TargetMode="External"/><Relationship Id="rId1451" Type="http://schemas.openxmlformats.org/officeDocument/2006/relationships/hyperlink" Target="http://z.com/" TargetMode="External"/><Relationship Id="rId1896" Type="http://schemas.openxmlformats.org/officeDocument/2006/relationships/hyperlink" Target="http://z.com/" TargetMode="External"/><Relationship Id="rId919" Type="http://schemas.openxmlformats.org/officeDocument/2006/relationships/hyperlink" Target="http://z.com/" TargetMode="External"/><Relationship Id="rId1104" Type="http://schemas.openxmlformats.org/officeDocument/2006/relationships/hyperlink" Target="http://raweepat-engineering.com/" TargetMode="External"/><Relationship Id="rId1311" Type="http://schemas.openxmlformats.org/officeDocument/2006/relationships/hyperlink" Target="http://advancethailand.com/" TargetMode="External"/><Relationship Id="rId1549" Type="http://schemas.openxmlformats.org/officeDocument/2006/relationships/hyperlink" Target="http://z.com/" TargetMode="External"/><Relationship Id="rId1756" Type="http://schemas.openxmlformats.org/officeDocument/2006/relationships/hyperlink" Target="http://z.com/" TargetMode="External"/><Relationship Id="rId1963" Type="http://schemas.openxmlformats.org/officeDocument/2006/relationships/table" Target="../tables/table38.xml"/><Relationship Id="rId48" Type="http://schemas.openxmlformats.org/officeDocument/2006/relationships/hyperlink" Target="http://nabhadol.com/" TargetMode="External"/><Relationship Id="rId1409" Type="http://schemas.openxmlformats.org/officeDocument/2006/relationships/hyperlink" Target="http://vega-hospitality.com/" TargetMode="External"/><Relationship Id="rId1616" Type="http://schemas.openxmlformats.org/officeDocument/2006/relationships/hyperlink" Target="http://phettayangmetal.com/" TargetMode="External"/><Relationship Id="rId1823" Type="http://schemas.openxmlformats.org/officeDocument/2006/relationships/hyperlink" Target="http://z.com/" TargetMode="External"/><Relationship Id="rId197" Type="http://schemas.openxmlformats.org/officeDocument/2006/relationships/hyperlink" Target="http://sayaa.co.th/" TargetMode="External"/><Relationship Id="rId264" Type="http://schemas.openxmlformats.org/officeDocument/2006/relationships/hyperlink" Target="http://z.com/" TargetMode="External"/><Relationship Id="rId471" Type="http://schemas.openxmlformats.org/officeDocument/2006/relationships/hyperlink" Target="http://z.com/" TargetMode="External"/><Relationship Id="rId124" Type="http://schemas.openxmlformats.org/officeDocument/2006/relationships/hyperlink" Target="http://z.com/" TargetMode="External"/><Relationship Id="rId569" Type="http://schemas.openxmlformats.org/officeDocument/2006/relationships/hyperlink" Target="http://z.com/" TargetMode="External"/><Relationship Id="rId776" Type="http://schemas.openxmlformats.org/officeDocument/2006/relationships/hyperlink" Target="http://z.com/" TargetMode="External"/><Relationship Id="rId983" Type="http://schemas.openxmlformats.org/officeDocument/2006/relationships/hyperlink" Target="http://z.com/" TargetMode="External"/><Relationship Id="rId1199" Type="http://schemas.openxmlformats.org/officeDocument/2006/relationships/hyperlink" Target="http://z.com/" TargetMode="External"/><Relationship Id="rId331" Type="http://schemas.openxmlformats.org/officeDocument/2006/relationships/hyperlink" Target="http://landsatengineering.com/" TargetMode="External"/><Relationship Id="rId429" Type="http://schemas.openxmlformats.org/officeDocument/2006/relationships/hyperlink" Target="http://z.com/" TargetMode="External"/><Relationship Id="rId636" Type="http://schemas.openxmlformats.org/officeDocument/2006/relationships/hyperlink" Target="http://z.com/" TargetMode="External"/><Relationship Id="rId1059" Type="http://schemas.openxmlformats.org/officeDocument/2006/relationships/hyperlink" Target="http://z.com/" TargetMode="External"/><Relationship Id="rId1266" Type="http://schemas.openxmlformats.org/officeDocument/2006/relationships/hyperlink" Target="http://z.com/" TargetMode="External"/><Relationship Id="rId1473" Type="http://schemas.openxmlformats.org/officeDocument/2006/relationships/hyperlink" Target="http://z.com/" TargetMode="External"/><Relationship Id="rId2012" Type="http://schemas.openxmlformats.org/officeDocument/2006/relationships/table" Target="../tables/table87.xml"/><Relationship Id="rId843" Type="http://schemas.openxmlformats.org/officeDocument/2006/relationships/hyperlink" Target="http://hec.or.th/" TargetMode="External"/><Relationship Id="rId1126" Type="http://schemas.openxmlformats.org/officeDocument/2006/relationships/hyperlink" Target="http://z.com/" TargetMode="External"/><Relationship Id="rId1680" Type="http://schemas.openxmlformats.org/officeDocument/2006/relationships/hyperlink" Target="http://z.com/" TargetMode="External"/><Relationship Id="rId1778" Type="http://schemas.openxmlformats.org/officeDocument/2006/relationships/hyperlink" Target="http://michael-ge.com/" TargetMode="External"/><Relationship Id="rId1985" Type="http://schemas.openxmlformats.org/officeDocument/2006/relationships/table" Target="../tables/table60.xml"/><Relationship Id="rId703" Type="http://schemas.openxmlformats.org/officeDocument/2006/relationships/hyperlink" Target="http://z.com/" TargetMode="External"/><Relationship Id="rId910" Type="http://schemas.openxmlformats.org/officeDocument/2006/relationships/hyperlink" Target="http://globaltools.co.th/" TargetMode="External"/><Relationship Id="rId1333" Type="http://schemas.openxmlformats.org/officeDocument/2006/relationships/hyperlink" Target="http://z.com/" TargetMode="External"/><Relationship Id="rId1540" Type="http://schemas.openxmlformats.org/officeDocument/2006/relationships/hyperlink" Target="http://z.com/" TargetMode="External"/><Relationship Id="rId1638" Type="http://schemas.openxmlformats.org/officeDocument/2006/relationships/hyperlink" Target="http://z.com/" TargetMode="External"/><Relationship Id="rId1400" Type="http://schemas.openxmlformats.org/officeDocument/2006/relationships/hyperlink" Target="http://&#3619;&#3632;&#3610;&#3610;&#3648;&#3626;&#3637;&#3618;&#3591;.com/" TargetMode="External"/><Relationship Id="rId1845" Type="http://schemas.openxmlformats.org/officeDocument/2006/relationships/hyperlink" Target="http://z.com/" TargetMode="External"/><Relationship Id="rId1705" Type="http://schemas.openxmlformats.org/officeDocument/2006/relationships/hyperlink" Target="http://z.com/" TargetMode="External"/><Relationship Id="rId1912" Type="http://schemas.openxmlformats.org/officeDocument/2006/relationships/hyperlink" Target="http://z.com/" TargetMode="External"/><Relationship Id="rId286" Type="http://schemas.openxmlformats.org/officeDocument/2006/relationships/hyperlink" Target="http://z.com/" TargetMode="External"/><Relationship Id="rId493" Type="http://schemas.openxmlformats.org/officeDocument/2006/relationships/hyperlink" Target="http://thg-health.com/" TargetMode="External"/><Relationship Id="rId146" Type="http://schemas.openxmlformats.org/officeDocument/2006/relationships/hyperlink" Target="http://z.com/" TargetMode="External"/><Relationship Id="rId353" Type="http://schemas.openxmlformats.org/officeDocument/2006/relationships/hyperlink" Target="http://z.com/" TargetMode="External"/><Relationship Id="rId560" Type="http://schemas.openxmlformats.org/officeDocument/2006/relationships/hyperlink" Target="http://srmv2.com/" TargetMode="External"/><Relationship Id="rId798" Type="http://schemas.openxmlformats.org/officeDocument/2006/relationships/hyperlink" Target="http://ncwre8.org/" TargetMode="External"/><Relationship Id="rId1190" Type="http://schemas.openxmlformats.org/officeDocument/2006/relationships/hyperlink" Target="http://z.com/" TargetMode="External"/><Relationship Id="rId213" Type="http://schemas.openxmlformats.org/officeDocument/2006/relationships/hyperlink" Target="http://pia.co.th/" TargetMode="External"/><Relationship Id="rId420" Type="http://schemas.openxmlformats.org/officeDocument/2006/relationships/hyperlink" Target="http://z.com/" TargetMode="External"/><Relationship Id="rId658" Type="http://schemas.openxmlformats.org/officeDocument/2006/relationships/hyperlink" Target="http://z.com/" TargetMode="External"/><Relationship Id="rId865" Type="http://schemas.openxmlformats.org/officeDocument/2006/relationships/hyperlink" Target="http://richedevelopment.com/" TargetMode="External"/><Relationship Id="rId1050" Type="http://schemas.openxmlformats.org/officeDocument/2006/relationships/hyperlink" Target="mailto:rung_ja@hotmail.com" TargetMode="External"/><Relationship Id="rId1288" Type="http://schemas.openxmlformats.org/officeDocument/2006/relationships/hyperlink" Target="http://damrong.ac.th/" TargetMode="External"/><Relationship Id="rId1495" Type="http://schemas.openxmlformats.org/officeDocument/2006/relationships/hyperlink" Target="http://thaipollutech.com/" TargetMode="External"/><Relationship Id="rId518" Type="http://schemas.openxmlformats.org/officeDocument/2006/relationships/hyperlink" Target="http://z.com/" TargetMode="External"/><Relationship Id="rId725" Type="http://schemas.openxmlformats.org/officeDocument/2006/relationships/hyperlink" Target="http://adv-iservice.co.th/" TargetMode="External"/><Relationship Id="rId932" Type="http://schemas.openxmlformats.org/officeDocument/2006/relationships/hyperlink" Target="http://thaiguidetour.com/" TargetMode="External"/><Relationship Id="rId1148" Type="http://schemas.openxmlformats.org/officeDocument/2006/relationships/hyperlink" Target="http://z.com/" TargetMode="External"/><Relationship Id="rId1355" Type="http://schemas.openxmlformats.org/officeDocument/2006/relationships/hyperlink" Target="http://z.com/" TargetMode="External"/><Relationship Id="rId1562" Type="http://schemas.openxmlformats.org/officeDocument/2006/relationships/hyperlink" Target="http://thaihypnosis.com/" TargetMode="External"/><Relationship Id="rId1008" Type="http://schemas.openxmlformats.org/officeDocument/2006/relationships/hyperlink" Target="http://monorigroup.com/" TargetMode="External"/><Relationship Id="rId1215" Type="http://schemas.openxmlformats.org/officeDocument/2006/relationships/hyperlink" Target="http://app-support.me/" TargetMode="External"/><Relationship Id="rId1422" Type="http://schemas.openxmlformats.org/officeDocument/2006/relationships/hyperlink" Target="http://thepnakorn.co.th/" TargetMode="External"/><Relationship Id="rId1867" Type="http://schemas.openxmlformats.org/officeDocument/2006/relationships/hyperlink" Target="http://hinotruckth.com/" TargetMode="External"/><Relationship Id="rId61" Type="http://schemas.openxmlformats.org/officeDocument/2006/relationships/hyperlink" Target="http://ohi-hc.com/" TargetMode="External"/><Relationship Id="rId1727" Type="http://schemas.openxmlformats.org/officeDocument/2006/relationships/hyperlink" Target="http://z.com/" TargetMode="External"/><Relationship Id="rId1934" Type="http://schemas.openxmlformats.org/officeDocument/2006/relationships/table" Target="../tables/table9.xml"/><Relationship Id="rId19" Type="http://schemas.openxmlformats.org/officeDocument/2006/relationships/hyperlink" Target="http://z.com/" TargetMode="External"/><Relationship Id="rId168" Type="http://schemas.openxmlformats.org/officeDocument/2006/relationships/hyperlink" Target="http://z.com/" TargetMode="External"/><Relationship Id="rId375" Type="http://schemas.openxmlformats.org/officeDocument/2006/relationships/hyperlink" Target="http://z.com/" TargetMode="External"/><Relationship Id="rId582" Type="http://schemas.openxmlformats.org/officeDocument/2006/relationships/hyperlink" Target="http://unionratchaburi.com/" TargetMode="External"/><Relationship Id="rId3" Type="http://schemas.openxmlformats.org/officeDocument/2006/relationships/hyperlink" Target="http://www.eneosthailand.com/" TargetMode="External"/><Relationship Id="rId235" Type="http://schemas.openxmlformats.org/officeDocument/2006/relationships/hyperlink" Target="http://z.com/" TargetMode="External"/><Relationship Id="rId442" Type="http://schemas.openxmlformats.org/officeDocument/2006/relationships/hyperlink" Target="http://ksv1981.com/" TargetMode="External"/><Relationship Id="rId887" Type="http://schemas.openxmlformats.org/officeDocument/2006/relationships/hyperlink" Target="http://z.com/" TargetMode="External"/><Relationship Id="rId1072" Type="http://schemas.openxmlformats.org/officeDocument/2006/relationships/hyperlink" Target="http://z.com/" TargetMode="External"/><Relationship Id="rId302" Type="http://schemas.openxmlformats.org/officeDocument/2006/relationships/hyperlink" Target="http://z.com/" TargetMode="External"/><Relationship Id="rId747" Type="http://schemas.openxmlformats.org/officeDocument/2006/relationships/hyperlink" Target="http://z.com/" TargetMode="External"/><Relationship Id="rId954" Type="http://schemas.openxmlformats.org/officeDocument/2006/relationships/hyperlink" Target="http://seasiatec.co.th/" TargetMode="External"/><Relationship Id="rId1377" Type="http://schemas.openxmlformats.org/officeDocument/2006/relationships/hyperlink" Target="http://z.com/" TargetMode="External"/><Relationship Id="rId1584" Type="http://schemas.openxmlformats.org/officeDocument/2006/relationships/hyperlink" Target="mailto:surakit@citysoft.co.th" TargetMode="External"/><Relationship Id="rId1791" Type="http://schemas.openxmlformats.org/officeDocument/2006/relationships/hyperlink" Target="http://z.com/" TargetMode="External"/><Relationship Id="rId83" Type="http://schemas.openxmlformats.org/officeDocument/2006/relationships/hyperlink" Target="http://z.com/" TargetMode="External"/><Relationship Id="rId607" Type="http://schemas.openxmlformats.org/officeDocument/2006/relationships/hyperlink" Target="http://z.com/" TargetMode="External"/><Relationship Id="rId814" Type="http://schemas.openxmlformats.org/officeDocument/2006/relationships/hyperlink" Target="http://monsterthink.com/" TargetMode="External"/><Relationship Id="rId1237" Type="http://schemas.openxmlformats.org/officeDocument/2006/relationships/hyperlink" Target="http://siamhouse.co.th/" TargetMode="External"/><Relationship Id="rId1444" Type="http://schemas.openxmlformats.org/officeDocument/2006/relationships/hyperlink" Target="http://z.com/" TargetMode="External"/><Relationship Id="rId1651" Type="http://schemas.openxmlformats.org/officeDocument/2006/relationships/hyperlink" Target="http://z.com/" TargetMode="External"/><Relationship Id="rId1889" Type="http://schemas.openxmlformats.org/officeDocument/2006/relationships/hyperlink" Target="http://vppwservies.co.th/" TargetMode="External"/><Relationship Id="rId246" Type="http://schemas.openxmlformats.org/officeDocument/2006/relationships/hyperlink" Target="http://navavej.com/" TargetMode="External"/><Relationship Id="rId453" Type="http://schemas.openxmlformats.org/officeDocument/2006/relationships/hyperlink" Target="http://z.com/" TargetMode="External"/><Relationship Id="rId660" Type="http://schemas.openxmlformats.org/officeDocument/2006/relationships/hyperlink" Target="http://kyoritsuthai.com/" TargetMode="External"/><Relationship Id="rId898" Type="http://schemas.openxmlformats.org/officeDocument/2006/relationships/hyperlink" Target="http://z.com/" TargetMode="External"/><Relationship Id="rId1083" Type="http://schemas.openxmlformats.org/officeDocument/2006/relationships/hyperlink" Target="http://z.com/" TargetMode="External"/><Relationship Id="rId1290" Type="http://schemas.openxmlformats.org/officeDocument/2006/relationships/hyperlink" Target="http://nariollarias.com/" TargetMode="External"/><Relationship Id="rId1304" Type="http://schemas.openxmlformats.org/officeDocument/2006/relationships/hyperlink" Target="http://thaionemall.com/" TargetMode="External"/><Relationship Id="rId1511" Type="http://schemas.openxmlformats.org/officeDocument/2006/relationships/hyperlink" Target="http://alljitblog.com/" TargetMode="External"/><Relationship Id="rId1749" Type="http://schemas.openxmlformats.org/officeDocument/2006/relationships/hyperlink" Target="http://handyware.co.th/" TargetMode="External"/><Relationship Id="rId1956" Type="http://schemas.openxmlformats.org/officeDocument/2006/relationships/table" Target="../tables/table31.xml"/><Relationship Id="rId106" Type="http://schemas.openxmlformats.org/officeDocument/2006/relationships/hyperlink" Target="http://itcenex.co.th/" TargetMode="External"/><Relationship Id="rId313" Type="http://schemas.openxmlformats.org/officeDocument/2006/relationships/hyperlink" Target="http://z.com/" TargetMode="External"/><Relationship Id="rId758" Type="http://schemas.openxmlformats.org/officeDocument/2006/relationships/hyperlink" Target="http://jntindustrial.com/" TargetMode="External"/><Relationship Id="rId965" Type="http://schemas.openxmlformats.org/officeDocument/2006/relationships/hyperlink" Target="http://z.com/" TargetMode="External"/><Relationship Id="rId1150" Type="http://schemas.openxmlformats.org/officeDocument/2006/relationships/hyperlink" Target="http://z.com/" TargetMode="External"/><Relationship Id="rId1388" Type="http://schemas.openxmlformats.org/officeDocument/2006/relationships/hyperlink" Target="http://asiainterhospital.com/" TargetMode="External"/><Relationship Id="rId1595" Type="http://schemas.openxmlformats.org/officeDocument/2006/relationships/hyperlink" Target="http://ploysamonclinic.co/" TargetMode="External"/><Relationship Id="rId1609" Type="http://schemas.openxmlformats.org/officeDocument/2006/relationships/hyperlink" Target="http://z.com/" TargetMode="External"/><Relationship Id="rId1816" Type="http://schemas.openxmlformats.org/officeDocument/2006/relationships/hyperlink" Target="http://z.com/" TargetMode="External"/><Relationship Id="rId10" Type="http://schemas.openxmlformats.org/officeDocument/2006/relationships/hyperlink" Target="http://agtech.co.th/" TargetMode="External"/><Relationship Id="rId94" Type="http://schemas.openxmlformats.org/officeDocument/2006/relationships/hyperlink" Target="http://pts.co.th/" TargetMode="External"/><Relationship Id="rId397" Type="http://schemas.openxmlformats.org/officeDocument/2006/relationships/hyperlink" Target="http://z.com/" TargetMode="External"/><Relationship Id="rId520" Type="http://schemas.openxmlformats.org/officeDocument/2006/relationships/hyperlink" Target="http://z.com/" TargetMode="External"/><Relationship Id="rId618" Type="http://schemas.openxmlformats.org/officeDocument/2006/relationships/hyperlink" Target="http://z.com/" TargetMode="External"/><Relationship Id="rId825" Type="http://schemas.openxmlformats.org/officeDocument/2006/relationships/hyperlink" Target="http://z.com/" TargetMode="External"/><Relationship Id="rId1248" Type="http://schemas.openxmlformats.org/officeDocument/2006/relationships/hyperlink" Target="http://thaievcharge.com/" TargetMode="External"/><Relationship Id="rId1455" Type="http://schemas.openxmlformats.org/officeDocument/2006/relationships/hyperlink" Target="http://z.com/" TargetMode="External"/><Relationship Id="rId1662" Type="http://schemas.openxmlformats.org/officeDocument/2006/relationships/hyperlink" Target="http://z.com/" TargetMode="External"/><Relationship Id="rId257" Type="http://schemas.openxmlformats.org/officeDocument/2006/relationships/hyperlink" Target="http://z.com/" TargetMode="External"/><Relationship Id="rId464" Type="http://schemas.openxmlformats.org/officeDocument/2006/relationships/hyperlink" Target="http://z.com/" TargetMode="External"/><Relationship Id="rId1010" Type="http://schemas.openxmlformats.org/officeDocument/2006/relationships/hyperlink" Target="http://irradiance.co.th/" TargetMode="External"/><Relationship Id="rId1094" Type="http://schemas.openxmlformats.org/officeDocument/2006/relationships/hyperlink" Target="http://z.com/" TargetMode="External"/><Relationship Id="rId1108" Type="http://schemas.openxmlformats.org/officeDocument/2006/relationships/hyperlink" Target="http://z.com/" TargetMode="External"/><Relationship Id="rId1315" Type="http://schemas.openxmlformats.org/officeDocument/2006/relationships/hyperlink" Target="http://z.com/" TargetMode="External"/><Relationship Id="rId1967" Type="http://schemas.openxmlformats.org/officeDocument/2006/relationships/table" Target="../tables/table42.xml"/><Relationship Id="rId117" Type="http://schemas.openxmlformats.org/officeDocument/2006/relationships/hyperlink" Target="http://jsmanatravel.com/" TargetMode="External"/><Relationship Id="rId671" Type="http://schemas.openxmlformats.org/officeDocument/2006/relationships/hyperlink" Target="http://z.com/" TargetMode="External"/><Relationship Id="rId769" Type="http://schemas.openxmlformats.org/officeDocument/2006/relationships/hyperlink" Target="http://ubonmed.com/" TargetMode="External"/><Relationship Id="rId976" Type="http://schemas.openxmlformats.org/officeDocument/2006/relationships/hyperlink" Target="http://z.com/" TargetMode="External"/><Relationship Id="rId1399" Type="http://schemas.openxmlformats.org/officeDocument/2006/relationships/hyperlink" Target="http://z.com/" TargetMode="External"/><Relationship Id="rId324" Type="http://schemas.openxmlformats.org/officeDocument/2006/relationships/hyperlink" Target="http://numberonesupply.co.th/" TargetMode="External"/><Relationship Id="rId531" Type="http://schemas.openxmlformats.org/officeDocument/2006/relationships/hyperlink" Target="http://drp.ac.th/" TargetMode="External"/><Relationship Id="rId629" Type="http://schemas.openxmlformats.org/officeDocument/2006/relationships/hyperlink" Target="http://qconnexions.com/" TargetMode="External"/><Relationship Id="rId1161" Type="http://schemas.openxmlformats.org/officeDocument/2006/relationships/hyperlink" Target="http://cbtm-edu.com/" TargetMode="External"/><Relationship Id="rId1259" Type="http://schemas.openxmlformats.org/officeDocument/2006/relationships/hyperlink" Target="http://stangdelaw.com/" TargetMode="External"/><Relationship Id="rId1466" Type="http://schemas.openxmlformats.org/officeDocument/2006/relationships/hyperlink" Target="http://moicoop.com/" TargetMode="External"/><Relationship Id="rId2005" Type="http://schemas.openxmlformats.org/officeDocument/2006/relationships/table" Target="../tables/table80.xml"/><Relationship Id="rId836" Type="http://schemas.openxmlformats.org/officeDocument/2006/relationships/hyperlink" Target="http://z.com/" TargetMode="External"/><Relationship Id="rId1021" Type="http://schemas.openxmlformats.org/officeDocument/2006/relationships/hyperlink" Target="http://z.com/" TargetMode="External"/><Relationship Id="rId1119" Type="http://schemas.openxmlformats.org/officeDocument/2006/relationships/hyperlink" Target="http://z.com/" TargetMode="External"/><Relationship Id="rId1673" Type="http://schemas.openxmlformats.org/officeDocument/2006/relationships/hyperlink" Target="http://z.com/" TargetMode="External"/><Relationship Id="rId1880" Type="http://schemas.openxmlformats.org/officeDocument/2006/relationships/hyperlink" Target="http://z.com/" TargetMode="External"/><Relationship Id="rId1978" Type="http://schemas.openxmlformats.org/officeDocument/2006/relationships/table" Target="../tables/table53.xml"/><Relationship Id="rId903" Type="http://schemas.openxmlformats.org/officeDocument/2006/relationships/hyperlink" Target="http://clearwater-bkk.com/" TargetMode="External"/><Relationship Id="rId1326" Type="http://schemas.openxmlformats.org/officeDocument/2006/relationships/hyperlink" Target="http://z.com/" TargetMode="External"/><Relationship Id="rId1533" Type="http://schemas.openxmlformats.org/officeDocument/2006/relationships/hyperlink" Target="mailto:thprdb@gmail.com" TargetMode="External"/><Relationship Id="rId1740" Type="http://schemas.openxmlformats.org/officeDocument/2006/relationships/hyperlink" Target="http://z.com/" TargetMode="External"/><Relationship Id="rId32" Type="http://schemas.openxmlformats.org/officeDocument/2006/relationships/hyperlink" Target="http://z.com/" TargetMode="External"/><Relationship Id="rId1600" Type="http://schemas.openxmlformats.org/officeDocument/2006/relationships/hyperlink" Target="http://z.com/" TargetMode="External"/><Relationship Id="rId1838" Type="http://schemas.openxmlformats.org/officeDocument/2006/relationships/hyperlink" Target="http://fulllinecomputer.com/" TargetMode="External"/><Relationship Id="rId181" Type="http://schemas.openxmlformats.org/officeDocument/2006/relationships/hyperlink" Target="http://z.com/" TargetMode="External"/><Relationship Id="rId1905" Type="http://schemas.openxmlformats.org/officeDocument/2006/relationships/hyperlink" Target="http://lottopaint.com/" TargetMode="External"/><Relationship Id="rId279" Type="http://schemas.openxmlformats.org/officeDocument/2006/relationships/hyperlink" Target="http://cufst.org/" TargetMode="External"/><Relationship Id="rId486" Type="http://schemas.openxmlformats.org/officeDocument/2006/relationships/hyperlink" Target="http://soraroonutt.com/" TargetMode="External"/><Relationship Id="rId693" Type="http://schemas.openxmlformats.org/officeDocument/2006/relationships/hyperlink" Target="http://bunyakritair.com/" TargetMode="External"/><Relationship Id="rId139" Type="http://schemas.openxmlformats.org/officeDocument/2006/relationships/hyperlink" Target="http://beenas.net/" TargetMode="External"/><Relationship Id="rId346" Type="http://schemas.openxmlformats.org/officeDocument/2006/relationships/hyperlink" Target="http://z.com/" TargetMode="External"/><Relationship Id="rId553" Type="http://schemas.openxmlformats.org/officeDocument/2006/relationships/hyperlink" Target="http://songkhlataereak.com/" TargetMode="External"/><Relationship Id="rId760" Type="http://schemas.openxmlformats.org/officeDocument/2006/relationships/hyperlink" Target="http://melody.co.th/" TargetMode="External"/><Relationship Id="rId998" Type="http://schemas.openxmlformats.org/officeDocument/2006/relationships/hyperlink" Target="http://beqclinic.com/" TargetMode="External"/><Relationship Id="rId1183" Type="http://schemas.openxmlformats.org/officeDocument/2006/relationships/hyperlink" Target="http://woodenblindsphuket.com/" TargetMode="External"/><Relationship Id="rId1390" Type="http://schemas.openxmlformats.org/officeDocument/2006/relationships/hyperlink" Target="http://scomotoraftersales.com/" TargetMode="External"/><Relationship Id="rId2027" Type="http://schemas.openxmlformats.org/officeDocument/2006/relationships/table" Target="../tables/table102.xml"/><Relationship Id="rId206" Type="http://schemas.openxmlformats.org/officeDocument/2006/relationships/hyperlink" Target="http://z.com/" TargetMode="External"/><Relationship Id="rId413" Type="http://schemas.openxmlformats.org/officeDocument/2006/relationships/hyperlink" Target="http://tiandythailand.com/" TargetMode="External"/><Relationship Id="rId858" Type="http://schemas.openxmlformats.org/officeDocument/2006/relationships/hyperlink" Target="http://ascriptwork.com/" TargetMode="External"/><Relationship Id="rId1043" Type="http://schemas.openxmlformats.org/officeDocument/2006/relationships/hyperlink" Target="http://z.com/" TargetMode="External"/><Relationship Id="rId1488" Type="http://schemas.openxmlformats.org/officeDocument/2006/relationships/hyperlink" Target="http://z.com/" TargetMode="External"/><Relationship Id="rId1695" Type="http://schemas.openxmlformats.org/officeDocument/2006/relationships/hyperlink" Target="http://psis.me/" TargetMode="External"/><Relationship Id="rId620" Type="http://schemas.openxmlformats.org/officeDocument/2006/relationships/hyperlink" Target="http://z.com/" TargetMode="External"/><Relationship Id="rId718" Type="http://schemas.openxmlformats.org/officeDocument/2006/relationships/hyperlink" Target="http://newnawakij.me/" TargetMode="External"/><Relationship Id="rId925" Type="http://schemas.openxmlformats.org/officeDocument/2006/relationships/hyperlink" Target="http://growgreendesign.com/" TargetMode="External"/><Relationship Id="rId1250" Type="http://schemas.openxmlformats.org/officeDocument/2006/relationships/hyperlink" Target="http://thaifooddb.com/" TargetMode="External"/><Relationship Id="rId1348" Type="http://schemas.openxmlformats.org/officeDocument/2006/relationships/hyperlink" Target="http://topupmyphone.com/" TargetMode="External"/><Relationship Id="rId1555" Type="http://schemas.openxmlformats.org/officeDocument/2006/relationships/hyperlink" Target="http://paultrading.com/" TargetMode="External"/><Relationship Id="rId1762" Type="http://schemas.openxmlformats.org/officeDocument/2006/relationships/hyperlink" Target="http://&#3648;&#3619;&#3639;&#3629;&#3626;&#3661;&#3634;&#3648;&#3616;&#3634;.com/" TargetMode="External"/><Relationship Id="rId1110" Type="http://schemas.openxmlformats.org/officeDocument/2006/relationships/hyperlink" Target="http://sirenathai.net/" TargetMode="External"/><Relationship Id="rId1208" Type="http://schemas.openxmlformats.org/officeDocument/2006/relationships/hyperlink" Target="http://smartfactory-iot.com/" TargetMode="External"/><Relationship Id="rId1415" Type="http://schemas.openxmlformats.org/officeDocument/2006/relationships/hyperlink" Target="http://z.com/" TargetMode="External"/><Relationship Id="rId54" Type="http://schemas.openxmlformats.org/officeDocument/2006/relationships/hyperlink" Target="http://casalenathailand.com/th" TargetMode="External"/><Relationship Id="rId1622" Type="http://schemas.openxmlformats.org/officeDocument/2006/relationships/hyperlink" Target="http://kingwell.co.th/" TargetMode="External"/><Relationship Id="rId1927" Type="http://schemas.openxmlformats.org/officeDocument/2006/relationships/table" Target="../tables/table2.xml"/><Relationship Id="rId270" Type="http://schemas.openxmlformats.org/officeDocument/2006/relationships/hyperlink" Target="http://honjometal.co.th/" TargetMode="External"/><Relationship Id="rId130" Type="http://schemas.openxmlformats.org/officeDocument/2006/relationships/hyperlink" Target="http://drjimcosmetic.com/" TargetMode="External"/><Relationship Id="rId368" Type="http://schemas.openxmlformats.org/officeDocument/2006/relationships/hyperlink" Target="http://rongpim.com/" TargetMode="External"/><Relationship Id="rId575" Type="http://schemas.openxmlformats.org/officeDocument/2006/relationships/hyperlink" Target="http://z.com/" TargetMode="External"/><Relationship Id="rId782" Type="http://schemas.openxmlformats.org/officeDocument/2006/relationships/hyperlink" Target="http://naturesoft4u.com/" TargetMode="External"/><Relationship Id="rId228" Type="http://schemas.openxmlformats.org/officeDocument/2006/relationships/hyperlink" Target="http://z.com/" TargetMode="External"/><Relationship Id="rId435" Type="http://schemas.openxmlformats.org/officeDocument/2006/relationships/hyperlink" Target="http://z.com/" TargetMode="External"/><Relationship Id="rId642" Type="http://schemas.openxmlformats.org/officeDocument/2006/relationships/hyperlink" Target="http://z.com/" TargetMode="External"/><Relationship Id="rId1065" Type="http://schemas.openxmlformats.org/officeDocument/2006/relationships/hyperlink" Target="http://z.com/" TargetMode="External"/><Relationship Id="rId1272" Type="http://schemas.openxmlformats.org/officeDocument/2006/relationships/hyperlink" Target="http://sunseekerenergy.com/" TargetMode="External"/><Relationship Id="rId502" Type="http://schemas.openxmlformats.org/officeDocument/2006/relationships/hyperlink" Target="http://z.com/" TargetMode="External"/><Relationship Id="rId947" Type="http://schemas.openxmlformats.org/officeDocument/2006/relationships/hyperlink" Target="http://z.com/" TargetMode="External"/><Relationship Id="rId1132" Type="http://schemas.openxmlformats.org/officeDocument/2006/relationships/hyperlink" Target="http://vskconsummate.com/" TargetMode="External"/><Relationship Id="rId1577" Type="http://schemas.openxmlformats.org/officeDocument/2006/relationships/hyperlink" Target="http://z.com/" TargetMode="External"/><Relationship Id="rId1784" Type="http://schemas.openxmlformats.org/officeDocument/2006/relationships/hyperlink" Target="http://z.com/" TargetMode="External"/><Relationship Id="rId1991" Type="http://schemas.openxmlformats.org/officeDocument/2006/relationships/table" Target="../tables/table66.xml"/><Relationship Id="rId76" Type="http://schemas.openxmlformats.org/officeDocument/2006/relationships/hyperlink" Target="http://z.com/" TargetMode="External"/><Relationship Id="rId807" Type="http://schemas.openxmlformats.org/officeDocument/2006/relationships/hyperlink" Target="http://z.com/" TargetMode="External"/><Relationship Id="rId1437" Type="http://schemas.openxmlformats.org/officeDocument/2006/relationships/hyperlink" Target="http://sasanu.ac.th/" TargetMode="External"/><Relationship Id="rId1644" Type="http://schemas.openxmlformats.org/officeDocument/2006/relationships/hyperlink" Target="http://z.com/" TargetMode="External"/><Relationship Id="rId1851" Type="http://schemas.openxmlformats.org/officeDocument/2006/relationships/hyperlink" Target="http://sccconcrete.co.th/" TargetMode="External"/><Relationship Id="rId1504" Type="http://schemas.openxmlformats.org/officeDocument/2006/relationships/hyperlink" Target="http://z.com/" TargetMode="External"/><Relationship Id="rId1711" Type="http://schemas.openxmlformats.org/officeDocument/2006/relationships/hyperlink" Target="mailto:t_eng_@hotmail.com" TargetMode="External"/><Relationship Id="rId1949" Type="http://schemas.openxmlformats.org/officeDocument/2006/relationships/table" Target="../tables/table24.xml"/><Relationship Id="rId292" Type="http://schemas.openxmlformats.org/officeDocument/2006/relationships/hyperlink" Target="http://tormonto.com/" TargetMode="External"/><Relationship Id="rId1809" Type="http://schemas.openxmlformats.org/officeDocument/2006/relationships/hyperlink" Target="http://z.com/" TargetMode="External"/><Relationship Id="rId597" Type="http://schemas.openxmlformats.org/officeDocument/2006/relationships/hyperlink" Target="http://seentrack.com/" TargetMode="External"/><Relationship Id="rId152" Type="http://schemas.openxmlformats.org/officeDocument/2006/relationships/hyperlink" Target="http://z.com/" TargetMode="External"/><Relationship Id="rId457" Type="http://schemas.openxmlformats.org/officeDocument/2006/relationships/hyperlink" Target="http://bsthailand.com/" TargetMode="External"/><Relationship Id="rId1087" Type="http://schemas.openxmlformats.org/officeDocument/2006/relationships/hyperlink" Target="http://z.com/" TargetMode="External"/><Relationship Id="rId1294" Type="http://schemas.openxmlformats.org/officeDocument/2006/relationships/hyperlink" Target="http://z.com/" TargetMode="External"/><Relationship Id="rId664" Type="http://schemas.openxmlformats.org/officeDocument/2006/relationships/hyperlink" Target="http://www.systemp-thailand.com/" TargetMode="External"/><Relationship Id="rId871" Type="http://schemas.openxmlformats.org/officeDocument/2006/relationships/hyperlink" Target="http://z.com/" TargetMode="External"/><Relationship Id="rId969" Type="http://schemas.openxmlformats.org/officeDocument/2006/relationships/hyperlink" Target="mailto:taneena@wisetarget.net" TargetMode="External"/><Relationship Id="rId1599" Type="http://schemas.openxmlformats.org/officeDocument/2006/relationships/hyperlink" Target="http://sho.co.th/" TargetMode="External"/><Relationship Id="rId317" Type="http://schemas.openxmlformats.org/officeDocument/2006/relationships/hyperlink" Target="http://huamark.ac.th/" TargetMode="External"/><Relationship Id="rId524" Type="http://schemas.openxmlformats.org/officeDocument/2006/relationships/hyperlink" Target="http://z.com/" TargetMode="External"/><Relationship Id="rId731" Type="http://schemas.openxmlformats.org/officeDocument/2006/relationships/hyperlink" Target="http://z.com/" TargetMode="External"/><Relationship Id="rId1154" Type="http://schemas.openxmlformats.org/officeDocument/2006/relationships/hyperlink" Target="http://z.com/" TargetMode="External"/><Relationship Id="rId1361" Type="http://schemas.openxmlformats.org/officeDocument/2006/relationships/hyperlink" Target="http://vzwintel.com/" TargetMode="External"/><Relationship Id="rId1459" Type="http://schemas.openxmlformats.org/officeDocument/2006/relationships/hyperlink" Target="http://z.com/" TargetMode="External"/><Relationship Id="rId98" Type="http://schemas.openxmlformats.org/officeDocument/2006/relationships/hyperlink" Target="http://z.com/" TargetMode="External"/><Relationship Id="rId829" Type="http://schemas.openxmlformats.org/officeDocument/2006/relationships/hyperlink" Target="http://suvarnabhumisuite.com/" TargetMode="External"/><Relationship Id="rId1014" Type="http://schemas.openxmlformats.org/officeDocument/2006/relationships/hyperlink" Target="http://unicorn.co.th/" TargetMode="External"/><Relationship Id="rId1221" Type="http://schemas.openxmlformats.org/officeDocument/2006/relationships/hyperlink" Target="http://megaproduct.co/" TargetMode="External"/><Relationship Id="rId1666" Type="http://schemas.openxmlformats.org/officeDocument/2006/relationships/hyperlink" Target="http://dsjohnson.co.th/" TargetMode="External"/><Relationship Id="rId1873" Type="http://schemas.openxmlformats.org/officeDocument/2006/relationships/hyperlink" Target="http://facebook.com/MittrangHousingEstate/facebook.com/MittrangConstruction" TargetMode="External"/><Relationship Id="rId1319" Type="http://schemas.openxmlformats.org/officeDocument/2006/relationships/hyperlink" Target="http://z.com/" TargetMode="External"/><Relationship Id="rId1526" Type="http://schemas.openxmlformats.org/officeDocument/2006/relationships/hyperlink" Target="http://ddcondoland.com/" TargetMode="External"/><Relationship Id="rId1733" Type="http://schemas.openxmlformats.org/officeDocument/2006/relationships/hyperlink" Target="http://z.com/" TargetMode="External"/><Relationship Id="rId1940" Type="http://schemas.openxmlformats.org/officeDocument/2006/relationships/table" Target="../tables/table15.xml"/><Relationship Id="rId25" Type="http://schemas.openxmlformats.org/officeDocument/2006/relationships/hyperlink" Target="http://moresolution.co.th/" TargetMode="External"/><Relationship Id="rId1800" Type="http://schemas.openxmlformats.org/officeDocument/2006/relationships/hyperlink" Target="http://z.com/" TargetMode="External"/><Relationship Id="rId174" Type="http://schemas.openxmlformats.org/officeDocument/2006/relationships/hyperlink" Target="http://phetnak-office-systems.co.th/" TargetMode="External"/><Relationship Id="rId381" Type="http://schemas.openxmlformats.org/officeDocument/2006/relationships/hyperlink" Target="http://lekded369.com/" TargetMode="External"/><Relationship Id="rId241" Type="http://schemas.openxmlformats.org/officeDocument/2006/relationships/hyperlink" Target="http://macme-store.com/" TargetMode="External"/><Relationship Id="rId479" Type="http://schemas.openxmlformats.org/officeDocument/2006/relationships/hyperlink" Target="http://ranpaisin.com/" TargetMode="External"/><Relationship Id="rId686" Type="http://schemas.openxmlformats.org/officeDocument/2006/relationships/hyperlink" Target="http://iconmalls.com/" TargetMode="External"/><Relationship Id="rId893" Type="http://schemas.openxmlformats.org/officeDocument/2006/relationships/hyperlink" Target="http://z.com/" TargetMode="External"/><Relationship Id="rId339" Type="http://schemas.openxmlformats.org/officeDocument/2006/relationships/hyperlink" Target="http://z.com/" TargetMode="External"/><Relationship Id="rId546" Type="http://schemas.openxmlformats.org/officeDocument/2006/relationships/hyperlink" Target="mailto:thinkex2019@gmail.com" TargetMode="External"/><Relationship Id="rId753" Type="http://schemas.openxmlformats.org/officeDocument/2006/relationships/hyperlink" Target="http://thaipolychemicals.com/" TargetMode="External"/><Relationship Id="rId1176" Type="http://schemas.openxmlformats.org/officeDocument/2006/relationships/hyperlink" Target="http://z.com/" TargetMode="External"/><Relationship Id="rId1383" Type="http://schemas.openxmlformats.org/officeDocument/2006/relationships/hyperlink" Target="http://z.com/" TargetMode="External"/><Relationship Id="rId101" Type="http://schemas.openxmlformats.org/officeDocument/2006/relationships/hyperlink" Target="http://z.com/" TargetMode="External"/><Relationship Id="rId406" Type="http://schemas.openxmlformats.org/officeDocument/2006/relationships/hyperlink" Target="http://cowaythai.com/" TargetMode="External"/><Relationship Id="rId960" Type="http://schemas.openxmlformats.org/officeDocument/2006/relationships/hyperlink" Target="http://icando-srv.com/" TargetMode="External"/><Relationship Id="rId1036" Type="http://schemas.openxmlformats.org/officeDocument/2006/relationships/hyperlink" Target="http://z.com/" TargetMode="External"/><Relationship Id="rId1243" Type="http://schemas.openxmlformats.org/officeDocument/2006/relationships/hyperlink" Target="http://z.com/" TargetMode="External"/><Relationship Id="rId1590" Type="http://schemas.openxmlformats.org/officeDocument/2006/relationships/hyperlink" Target="http://z.com/" TargetMode="External"/><Relationship Id="rId1688" Type="http://schemas.openxmlformats.org/officeDocument/2006/relationships/hyperlink" Target="http://watphaschool.ac.th/" TargetMode="External"/><Relationship Id="rId1895" Type="http://schemas.openxmlformats.org/officeDocument/2006/relationships/hyperlink" Target="http://vespiariosales-service.co.th/" TargetMode="External"/><Relationship Id="rId613" Type="http://schemas.openxmlformats.org/officeDocument/2006/relationships/hyperlink" Target="http://japanforklift.com/" TargetMode="External"/><Relationship Id="rId820" Type="http://schemas.openxmlformats.org/officeDocument/2006/relationships/hyperlink" Target="http://z.com/" TargetMode="External"/><Relationship Id="rId918" Type="http://schemas.openxmlformats.org/officeDocument/2006/relationships/hyperlink" Target="http://smecoach.co/" TargetMode="External"/><Relationship Id="rId1450" Type="http://schemas.openxmlformats.org/officeDocument/2006/relationships/hyperlink" Target="http://smartcons.co.th/" TargetMode="External"/><Relationship Id="rId1548" Type="http://schemas.openxmlformats.org/officeDocument/2006/relationships/hyperlink" Target="http://z.com/" TargetMode="External"/><Relationship Id="rId1755" Type="http://schemas.openxmlformats.org/officeDocument/2006/relationships/hyperlink" Target="http://qsncc.com/" TargetMode="External"/><Relationship Id="rId1103" Type="http://schemas.openxmlformats.org/officeDocument/2006/relationships/hyperlink" Target="http://z.com/" TargetMode="External"/><Relationship Id="rId1310" Type="http://schemas.openxmlformats.org/officeDocument/2006/relationships/hyperlink" Target="http://advancethailand.com/" TargetMode="External"/><Relationship Id="rId1408" Type="http://schemas.openxmlformats.org/officeDocument/2006/relationships/hyperlink" Target="http://z.com/" TargetMode="External"/><Relationship Id="rId1962" Type="http://schemas.openxmlformats.org/officeDocument/2006/relationships/table" Target="../tables/table37.xml"/><Relationship Id="rId47" Type="http://schemas.openxmlformats.org/officeDocument/2006/relationships/hyperlink" Target="http://blacklistagent.com/" TargetMode="External"/><Relationship Id="rId1615" Type="http://schemas.openxmlformats.org/officeDocument/2006/relationships/hyperlink" Target="http://z.com/" TargetMode="External"/><Relationship Id="rId1822" Type="http://schemas.openxmlformats.org/officeDocument/2006/relationships/hyperlink" Target="http://mtcc.or.th/" TargetMode="External"/><Relationship Id="rId196" Type="http://schemas.openxmlformats.org/officeDocument/2006/relationships/hyperlink" Target="http://dearestgroup.co.th/" TargetMode="External"/><Relationship Id="rId263" Type="http://schemas.openxmlformats.org/officeDocument/2006/relationships/hyperlink" Target="http://z.com/" TargetMode="External"/><Relationship Id="rId470" Type="http://schemas.openxmlformats.org/officeDocument/2006/relationships/hyperlink" Target="http://login.thephyllconnect.com/" TargetMode="External"/><Relationship Id="rId123" Type="http://schemas.openxmlformats.org/officeDocument/2006/relationships/hyperlink" Target="http://clipperm.com/" TargetMode="External"/><Relationship Id="rId330" Type="http://schemas.openxmlformats.org/officeDocument/2006/relationships/hyperlink" Target="http://thalathaimarine.co.th/" TargetMode="External"/><Relationship Id="rId568" Type="http://schemas.openxmlformats.org/officeDocument/2006/relationships/hyperlink" Target="mailto:chatchai@xp-pen.co.th" TargetMode="External"/><Relationship Id="rId775" Type="http://schemas.openxmlformats.org/officeDocument/2006/relationships/hyperlink" Target="http://khunyingvan.com/" TargetMode="External"/><Relationship Id="rId982" Type="http://schemas.openxmlformats.org/officeDocument/2006/relationships/hyperlink" Target="http://z.com/" TargetMode="External"/><Relationship Id="rId1198" Type="http://schemas.openxmlformats.org/officeDocument/2006/relationships/hyperlink" Target="http://betax-company.com/" TargetMode="External"/><Relationship Id="rId2011" Type="http://schemas.openxmlformats.org/officeDocument/2006/relationships/table" Target="../tables/table86.xml"/><Relationship Id="rId428" Type="http://schemas.openxmlformats.org/officeDocument/2006/relationships/hyperlink" Target="http://kit.co.th/" TargetMode="External"/><Relationship Id="rId635" Type="http://schemas.openxmlformats.org/officeDocument/2006/relationships/hyperlink" Target="http://jovinacosmetics.com/" TargetMode="External"/><Relationship Id="rId842" Type="http://schemas.openxmlformats.org/officeDocument/2006/relationships/hyperlink" Target="http://z.com/" TargetMode="External"/><Relationship Id="rId1058" Type="http://schemas.openxmlformats.org/officeDocument/2006/relationships/hyperlink" Target="http://tss-design.com/" TargetMode="External"/><Relationship Id="rId1265" Type="http://schemas.openxmlformats.org/officeDocument/2006/relationships/hyperlink" Target="http://gtshipping.co.th/" TargetMode="External"/><Relationship Id="rId1472" Type="http://schemas.openxmlformats.org/officeDocument/2006/relationships/hyperlink" Target="http://thaisupburapha.co.th/" TargetMode="External"/><Relationship Id="rId702" Type="http://schemas.openxmlformats.org/officeDocument/2006/relationships/hyperlink" Target="http://nathailand.com/" TargetMode="External"/><Relationship Id="rId1125" Type="http://schemas.openxmlformats.org/officeDocument/2006/relationships/hyperlink" Target="http://zetaxsoft.com/" TargetMode="External"/><Relationship Id="rId1332" Type="http://schemas.openxmlformats.org/officeDocument/2006/relationships/hyperlink" Target="http://pina-thailand.com/" TargetMode="External"/><Relationship Id="rId1777" Type="http://schemas.openxmlformats.org/officeDocument/2006/relationships/hyperlink" Target="http://z.com/" TargetMode="External"/><Relationship Id="rId1984" Type="http://schemas.openxmlformats.org/officeDocument/2006/relationships/table" Target="../tables/table59.xml"/><Relationship Id="rId69" Type="http://schemas.openxmlformats.org/officeDocument/2006/relationships/hyperlink" Target="mailto:benleymedia9021@gmail.com" TargetMode="External"/><Relationship Id="rId1637" Type="http://schemas.openxmlformats.org/officeDocument/2006/relationships/hyperlink" Target="http://z.com/" TargetMode="External"/><Relationship Id="rId1844" Type="http://schemas.openxmlformats.org/officeDocument/2006/relationships/hyperlink" Target="http://ikthai.com/" TargetMode="External"/><Relationship Id="rId1704" Type="http://schemas.openxmlformats.org/officeDocument/2006/relationships/hyperlink" Target="http://z.com/" TargetMode="External"/><Relationship Id="rId285" Type="http://schemas.openxmlformats.org/officeDocument/2006/relationships/hyperlink" Target="http://maxrange.co.th/" TargetMode="External"/><Relationship Id="rId1911" Type="http://schemas.openxmlformats.org/officeDocument/2006/relationships/hyperlink" Target="http://azayemagazine.com/" TargetMode="External"/><Relationship Id="rId492" Type="http://schemas.openxmlformats.org/officeDocument/2006/relationships/hyperlink" Target="http://amd-apsolute.com/" TargetMode="External"/><Relationship Id="rId797" Type="http://schemas.openxmlformats.org/officeDocument/2006/relationships/hyperlink" Target="http://z.com/" TargetMode="External"/><Relationship Id="rId145" Type="http://schemas.openxmlformats.org/officeDocument/2006/relationships/hyperlink" Target="http://waew.co.th/" TargetMode="External"/><Relationship Id="rId352" Type="http://schemas.openxmlformats.org/officeDocument/2006/relationships/hyperlink" Target="http://z.com/" TargetMode="External"/><Relationship Id="rId1287" Type="http://schemas.openxmlformats.org/officeDocument/2006/relationships/hyperlink" Target="http://z.com/" TargetMode="External"/><Relationship Id="rId212" Type="http://schemas.openxmlformats.org/officeDocument/2006/relationships/hyperlink" Target="http://z.com/" TargetMode="External"/><Relationship Id="rId657" Type="http://schemas.openxmlformats.org/officeDocument/2006/relationships/hyperlink" Target="http://z.com/" TargetMode="External"/><Relationship Id="rId864" Type="http://schemas.openxmlformats.org/officeDocument/2006/relationships/hyperlink" Target="http://z.com/" TargetMode="External"/><Relationship Id="rId1494" Type="http://schemas.openxmlformats.org/officeDocument/2006/relationships/hyperlink" Target="http://thaipollutech.com/" TargetMode="External"/><Relationship Id="rId1799" Type="http://schemas.openxmlformats.org/officeDocument/2006/relationships/hyperlink" Target="http://z.com/" TargetMode="External"/><Relationship Id="rId517" Type="http://schemas.openxmlformats.org/officeDocument/2006/relationships/hyperlink" Target="http://dosdingo.com/" TargetMode="External"/><Relationship Id="rId724" Type="http://schemas.openxmlformats.org/officeDocument/2006/relationships/hyperlink" Target="http://z.com/" TargetMode="External"/><Relationship Id="rId931" Type="http://schemas.openxmlformats.org/officeDocument/2006/relationships/hyperlink" Target="http://perennial.co.th/" TargetMode="External"/><Relationship Id="rId1147" Type="http://schemas.openxmlformats.org/officeDocument/2006/relationships/hyperlink" Target="http://sajawan.com/" TargetMode="External"/><Relationship Id="rId1354" Type="http://schemas.openxmlformats.org/officeDocument/2006/relationships/hyperlink" Target="http://vzwintel.com/" TargetMode="External"/><Relationship Id="rId1561" Type="http://schemas.openxmlformats.org/officeDocument/2006/relationships/hyperlink" Target="http://sahakijpaisarn.com/" TargetMode="External"/><Relationship Id="rId60" Type="http://schemas.openxmlformats.org/officeDocument/2006/relationships/hyperlink" Target="http://z.com/" TargetMode="External"/><Relationship Id="rId1007" Type="http://schemas.openxmlformats.org/officeDocument/2006/relationships/hyperlink" Target="http://z.com/" TargetMode="External"/><Relationship Id="rId1214" Type="http://schemas.openxmlformats.org/officeDocument/2006/relationships/hyperlink" Target="http://z.com/" TargetMode="External"/><Relationship Id="rId1421" Type="http://schemas.openxmlformats.org/officeDocument/2006/relationships/hyperlink" Target="http://z.com/" TargetMode="External"/><Relationship Id="rId1659" Type="http://schemas.openxmlformats.org/officeDocument/2006/relationships/hyperlink" Target="http://tsc-th.com/" TargetMode="External"/><Relationship Id="rId1866" Type="http://schemas.openxmlformats.org/officeDocument/2006/relationships/hyperlink" Target="http://z.com/" TargetMode="External"/><Relationship Id="rId1519" Type="http://schemas.openxmlformats.org/officeDocument/2006/relationships/hyperlink" Target="http://z.com/" TargetMode="External"/><Relationship Id="rId1726" Type="http://schemas.openxmlformats.org/officeDocument/2006/relationships/hyperlink" Target="http://salesdd.com/" TargetMode="External"/><Relationship Id="rId1933" Type="http://schemas.openxmlformats.org/officeDocument/2006/relationships/table" Target="../tables/table8.xml"/><Relationship Id="rId18" Type="http://schemas.openxmlformats.org/officeDocument/2006/relationships/hyperlink" Target="http://vcan.co.th/" TargetMode="External"/><Relationship Id="rId167" Type="http://schemas.openxmlformats.org/officeDocument/2006/relationships/hyperlink" Target="http://ggls.co.th/" TargetMode="External"/><Relationship Id="rId374" Type="http://schemas.openxmlformats.org/officeDocument/2006/relationships/hyperlink" Target="http://cenclean.com/" TargetMode="External"/><Relationship Id="rId581" Type="http://schemas.openxmlformats.org/officeDocument/2006/relationships/hyperlink" Target="http://z.com/" TargetMode="External"/><Relationship Id="rId234" Type="http://schemas.openxmlformats.org/officeDocument/2006/relationships/hyperlink" Target="http://tanya.co.th/" TargetMode="External"/><Relationship Id="rId679" Type="http://schemas.openxmlformats.org/officeDocument/2006/relationships/hyperlink" Target="http://z.com/" TargetMode="External"/><Relationship Id="rId886" Type="http://schemas.openxmlformats.org/officeDocument/2006/relationships/hyperlink" Target="http://meath-shop.com/" TargetMode="External"/><Relationship Id="rId2" Type="http://schemas.openxmlformats.org/officeDocument/2006/relationships/hyperlink" Target="http://z.com/" TargetMode="External"/><Relationship Id="rId441" Type="http://schemas.openxmlformats.org/officeDocument/2006/relationships/hyperlink" Target="http://z.com/" TargetMode="External"/><Relationship Id="rId539" Type="http://schemas.openxmlformats.org/officeDocument/2006/relationships/hyperlink" Target="http://z.com/" TargetMode="External"/><Relationship Id="rId746" Type="http://schemas.openxmlformats.org/officeDocument/2006/relationships/hyperlink" Target="http://1577shop.com/" TargetMode="External"/><Relationship Id="rId1071" Type="http://schemas.openxmlformats.org/officeDocument/2006/relationships/hyperlink" Target="http://z.com/" TargetMode="External"/><Relationship Id="rId1169" Type="http://schemas.openxmlformats.org/officeDocument/2006/relationships/hyperlink" Target="http://z.com/" TargetMode="External"/><Relationship Id="rId1376" Type="http://schemas.openxmlformats.org/officeDocument/2006/relationships/hyperlink" Target="http://tonaoigrandhotel.com/" TargetMode="External"/><Relationship Id="rId1583" Type="http://schemas.openxmlformats.org/officeDocument/2006/relationships/hyperlink" Target="http://z.com/" TargetMode="External"/><Relationship Id="rId301" Type="http://schemas.openxmlformats.org/officeDocument/2006/relationships/hyperlink" Target="http://www.thaitopreview.com/" TargetMode="External"/><Relationship Id="rId953" Type="http://schemas.openxmlformats.org/officeDocument/2006/relationships/hyperlink" Target="http://z.com/" TargetMode="External"/><Relationship Id="rId1029" Type="http://schemas.openxmlformats.org/officeDocument/2006/relationships/hyperlink" Target="http://kuveracapitalgroup.com/" TargetMode="External"/><Relationship Id="rId1236" Type="http://schemas.openxmlformats.org/officeDocument/2006/relationships/hyperlink" Target="http://z.com/" TargetMode="External"/><Relationship Id="rId1790" Type="http://schemas.openxmlformats.org/officeDocument/2006/relationships/hyperlink" Target="http://infonetthailand.com/" TargetMode="External"/><Relationship Id="rId1888" Type="http://schemas.openxmlformats.org/officeDocument/2006/relationships/hyperlink" Target="http://z.com/" TargetMode="External"/><Relationship Id="rId82" Type="http://schemas.openxmlformats.org/officeDocument/2006/relationships/hyperlink" Target="http://dr-mokan.com/" TargetMode="External"/><Relationship Id="rId606" Type="http://schemas.openxmlformats.org/officeDocument/2006/relationships/hyperlink" Target="http://adverwild.com/" TargetMode="External"/><Relationship Id="rId813" Type="http://schemas.openxmlformats.org/officeDocument/2006/relationships/hyperlink" Target="http://z.com/" TargetMode="External"/><Relationship Id="rId1443" Type="http://schemas.openxmlformats.org/officeDocument/2006/relationships/hyperlink" Target="http://didini.com/" TargetMode="External"/><Relationship Id="rId1650" Type="http://schemas.openxmlformats.org/officeDocument/2006/relationships/hyperlink" Target="http://hststeel.co.th/" TargetMode="External"/><Relationship Id="rId1748" Type="http://schemas.openxmlformats.org/officeDocument/2006/relationships/hyperlink" Target="http://travel.garfair.com/" TargetMode="External"/><Relationship Id="rId1303" Type="http://schemas.openxmlformats.org/officeDocument/2006/relationships/hyperlink" Target="http://z.com/" TargetMode="External"/><Relationship Id="rId1510" Type="http://schemas.openxmlformats.org/officeDocument/2006/relationships/hyperlink" Target="http://cottondogresort.com/" TargetMode="External"/><Relationship Id="rId1955" Type="http://schemas.openxmlformats.org/officeDocument/2006/relationships/table" Target="../tables/table30.xml"/><Relationship Id="rId1608" Type="http://schemas.openxmlformats.org/officeDocument/2006/relationships/hyperlink" Target="http://nexusthailand.org/" TargetMode="External"/><Relationship Id="rId1815" Type="http://schemas.openxmlformats.org/officeDocument/2006/relationships/hyperlink" Target="http://laguna-heights.com/" TargetMode="External"/><Relationship Id="rId189" Type="http://schemas.openxmlformats.org/officeDocument/2006/relationships/hyperlink" Target="http://z.com/" TargetMode="External"/><Relationship Id="rId396" Type="http://schemas.openxmlformats.org/officeDocument/2006/relationships/hyperlink" Target="http://waengdong.com/" TargetMode="External"/><Relationship Id="rId256" Type="http://schemas.openxmlformats.org/officeDocument/2006/relationships/hyperlink" Target="http://z.com/" TargetMode="External"/><Relationship Id="rId463" Type="http://schemas.openxmlformats.org/officeDocument/2006/relationships/hyperlink" Target="http://friendshipmart.com/" TargetMode="External"/><Relationship Id="rId670" Type="http://schemas.openxmlformats.org/officeDocument/2006/relationships/hyperlink" Target="http://z.com/" TargetMode="External"/><Relationship Id="rId1093" Type="http://schemas.openxmlformats.org/officeDocument/2006/relationships/hyperlink" Target="http://z.com/" TargetMode="External"/><Relationship Id="rId116" Type="http://schemas.openxmlformats.org/officeDocument/2006/relationships/hyperlink" Target="http://z.com/" TargetMode="External"/><Relationship Id="rId323" Type="http://schemas.openxmlformats.org/officeDocument/2006/relationships/hyperlink" Target="http://z.com/" TargetMode="External"/><Relationship Id="rId530" Type="http://schemas.openxmlformats.org/officeDocument/2006/relationships/hyperlink" Target="http://z.com/" TargetMode="External"/><Relationship Id="rId768" Type="http://schemas.openxmlformats.org/officeDocument/2006/relationships/hyperlink" Target="http://z.com/" TargetMode="External"/><Relationship Id="rId975" Type="http://schemas.openxmlformats.org/officeDocument/2006/relationships/hyperlink" Target="mailto:admin@h1bkk.com" TargetMode="External"/><Relationship Id="rId1160" Type="http://schemas.openxmlformats.org/officeDocument/2006/relationships/hyperlink" Target="http://z.com/" TargetMode="External"/><Relationship Id="rId1398" Type="http://schemas.openxmlformats.org/officeDocument/2006/relationships/hyperlink" Target="mailto:adul@techtronic.co.th" TargetMode="External"/><Relationship Id="rId2004" Type="http://schemas.openxmlformats.org/officeDocument/2006/relationships/table" Target="../tables/table79.xml"/><Relationship Id="rId628" Type="http://schemas.openxmlformats.org/officeDocument/2006/relationships/hyperlink" Target="http://z.com/" TargetMode="External"/><Relationship Id="rId835" Type="http://schemas.openxmlformats.org/officeDocument/2006/relationships/hyperlink" Target="http://scenescape.co.th/" TargetMode="External"/><Relationship Id="rId1258" Type="http://schemas.openxmlformats.org/officeDocument/2006/relationships/hyperlink" Target="http://z.com/" TargetMode="External"/><Relationship Id="rId1465" Type="http://schemas.openxmlformats.org/officeDocument/2006/relationships/hyperlink" Target="http://z.com/" TargetMode="External"/><Relationship Id="rId1672" Type="http://schemas.openxmlformats.org/officeDocument/2006/relationships/hyperlink" Target="http://king-ad-techno.com/" TargetMode="External"/><Relationship Id="rId1020" Type="http://schemas.openxmlformats.org/officeDocument/2006/relationships/hyperlink" Target="http://gtogroup.co.th/" TargetMode="External"/><Relationship Id="rId1118" Type="http://schemas.openxmlformats.org/officeDocument/2006/relationships/hyperlink" Target="http://aae-eng.com/" TargetMode="External"/><Relationship Id="rId1325" Type="http://schemas.openxmlformats.org/officeDocument/2006/relationships/hyperlink" Target="http://kantanaanimation.com/" TargetMode="External"/><Relationship Id="rId1532" Type="http://schemas.openxmlformats.org/officeDocument/2006/relationships/hyperlink" Target="http://z.com/" TargetMode="External"/><Relationship Id="rId1977" Type="http://schemas.openxmlformats.org/officeDocument/2006/relationships/table" Target="../tables/table52.xml"/><Relationship Id="rId902" Type="http://schemas.openxmlformats.org/officeDocument/2006/relationships/hyperlink" Target="http://z.com/" TargetMode="External"/><Relationship Id="rId1837" Type="http://schemas.openxmlformats.org/officeDocument/2006/relationships/hyperlink" Target="http://z.com/" TargetMode="External"/><Relationship Id="rId31" Type="http://schemas.openxmlformats.org/officeDocument/2006/relationships/hyperlink" Target="http://kondeehub.com/" TargetMode="External"/><Relationship Id="rId180" Type="http://schemas.openxmlformats.org/officeDocument/2006/relationships/hyperlink" Target="http://alfhome.org/" TargetMode="External"/><Relationship Id="rId278" Type="http://schemas.openxmlformats.org/officeDocument/2006/relationships/hyperlink" Target="http://didini.com/" TargetMode="External"/><Relationship Id="rId1904" Type="http://schemas.openxmlformats.org/officeDocument/2006/relationships/hyperlink" Target="http://z.com/" TargetMode="External"/><Relationship Id="rId485" Type="http://schemas.openxmlformats.org/officeDocument/2006/relationships/hyperlink" Target="http://z.com/" TargetMode="External"/><Relationship Id="rId692" Type="http://schemas.openxmlformats.org/officeDocument/2006/relationships/hyperlink" Target="http://taipeiconnections.com/" TargetMode="External"/><Relationship Id="rId138" Type="http://schemas.openxmlformats.org/officeDocument/2006/relationships/hyperlink" Target="http://z.com/" TargetMode="External"/><Relationship Id="rId345" Type="http://schemas.openxmlformats.org/officeDocument/2006/relationships/hyperlink" Target="http://roseofrose.com/" TargetMode="External"/><Relationship Id="rId552" Type="http://schemas.openxmlformats.org/officeDocument/2006/relationships/hyperlink" Target="http://z.com/" TargetMode="External"/><Relationship Id="rId997" Type="http://schemas.openxmlformats.org/officeDocument/2006/relationships/hyperlink" Target="http://huayai.com/" TargetMode="External"/><Relationship Id="rId1182" Type="http://schemas.openxmlformats.org/officeDocument/2006/relationships/hyperlink" Target="http://z.com/" TargetMode="External"/><Relationship Id="rId2026" Type="http://schemas.openxmlformats.org/officeDocument/2006/relationships/table" Target="../tables/table101.xml"/><Relationship Id="rId205" Type="http://schemas.openxmlformats.org/officeDocument/2006/relationships/hyperlink" Target="http://z.com/" TargetMode="External"/><Relationship Id="rId412" Type="http://schemas.openxmlformats.org/officeDocument/2006/relationships/hyperlink" Target="http://z.com/" TargetMode="External"/><Relationship Id="rId857" Type="http://schemas.openxmlformats.org/officeDocument/2006/relationships/hyperlink" Target="http://pamuta.co.th/" TargetMode="External"/><Relationship Id="rId1042" Type="http://schemas.openxmlformats.org/officeDocument/2006/relationships/hyperlink" Target="http://winnergroup.co.th/" TargetMode="External"/><Relationship Id="rId1487" Type="http://schemas.openxmlformats.org/officeDocument/2006/relationships/hyperlink" Target="http://aiteam.co.th/" TargetMode="External"/><Relationship Id="rId1694" Type="http://schemas.openxmlformats.org/officeDocument/2006/relationships/hyperlink" Target="http://z.com/" TargetMode="External"/><Relationship Id="rId717" Type="http://schemas.openxmlformats.org/officeDocument/2006/relationships/hyperlink" Target="http://z.com/" TargetMode="External"/><Relationship Id="rId924" Type="http://schemas.openxmlformats.org/officeDocument/2006/relationships/hyperlink" Target="http://z.com/" TargetMode="External"/><Relationship Id="rId1347" Type="http://schemas.openxmlformats.org/officeDocument/2006/relationships/hyperlink" Target="http://z.com/" TargetMode="External"/><Relationship Id="rId1554" Type="http://schemas.openxmlformats.org/officeDocument/2006/relationships/hyperlink" Target="http://siamhabitat.com/" TargetMode="External"/><Relationship Id="rId1761" Type="http://schemas.openxmlformats.org/officeDocument/2006/relationships/hyperlink" Target="http://email7-30gb-sankieastern.com/" TargetMode="External"/><Relationship Id="rId1999" Type="http://schemas.openxmlformats.org/officeDocument/2006/relationships/table" Target="../tables/table74.xml"/><Relationship Id="rId53" Type="http://schemas.openxmlformats.org/officeDocument/2006/relationships/hyperlink" Target="http://z.com/" TargetMode="External"/><Relationship Id="rId1207" Type="http://schemas.openxmlformats.org/officeDocument/2006/relationships/hyperlink" Target="http://z.com/" TargetMode="External"/><Relationship Id="rId1414" Type="http://schemas.openxmlformats.org/officeDocument/2006/relationships/hyperlink" Target="http://z-cep.co.th/" TargetMode="External"/><Relationship Id="rId1621" Type="http://schemas.openxmlformats.org/officeDocument/2006/relationships/hyperlink" Target="http://z.com/" TargetMode="External"/><Relationship Id="rId1859" Type="http://schemas.openxmlformats.org/officeDocument/2006/relationships/hyperlink" Target="http://z.com/" TargetMode="External"/><Relationship Id="rId1719" Type="http://schemas.openxmlformats.org/officeDocument/2006/relationships/hyperlink" Target="http://z.com/" TargetMode="External"/><Relationship Id="rId1926" Type="http://schemas.openxmlformats.org/officeDocument/2006/relationships/table" Target="../tables/table1.xml"/><Relationship Id="rId367" Type="http://schemas.openxmlformats.org/officeDocument/2006/relationships/hyperlink" Target="http://z.com/" TargetMode="External"/><Relationship Id="rId574" Type="http://schemas.openxmlformats.org/officeDocument/2006/relationships/hyperlink" Target="http://z.com/" TargetMode="External"/><Relationship Id="rId227" Type="http://schemas.openxmlformats.org/officeDocument/2006/relationships/hyperlink" Target="http://z.com/" TargetMode="External"/><Relationship Id="rId781" Type="http://schemas.openxmlformats.org/officeDocument/2006/relationships/hyperlink" Target="http://hairtranclinic.com/" TargetMode="External"/><Relationship Id="rId879" Type="http://schemas.openxmlformats.org/officeDocument/2006/relationships/hyperlink" Target="http://z.com/" TargetMode="External"/><Relationship Id="rId434" Type="http://schemas.openxmlformats.org/officeDocument/2006/relationships/hyperlink" Target="http://thaipattana.co.th/" TargetMode="External"/><Relationship Id="rId641" Type="http://schemas.openxmlformats.org/officeDocument/2006/relationships/hyperlink" Target="http://aspireidea.co.th/" TargetMode="External"/><Relationship Id="rId739" Type="http://schemas.openxmlformats.org/officeDocument/2006/relationships/hyperlink" Target="http://smiletran999.com/" TargetMode="External"/><Relationship Id="rId1064" Type="http://schemas.openxmlformats.org/officeDocument/2006/relationships/hyperlink" Target="http://dcleansethailand.com/" TargetMode="External"/><Relationship Id="rId1271" Type="http://schemas.openxmlformats.org/officeDocument/2006/relationships/hyperlink" Target="http://z.com/" TargetMode="External"/><Relationship Id="rId1369" Type="http://schemas.openxmlformats.org/officeDocument/2006/relationships/hyperlink" Target="http://z.com/" TargetMode="External"/><Relationship Id="rId1576" Type="http://schemas.openxmlformats.org/officeDocument/2006/relationships/hyperlink" Target="http://polypluspr.com/" TargetMode="External"/><Relationship Id="rId501" Type="http://schemas.openxmlformats.org/officeDocument/2006/relationships/hyperlink" Target="http://z.com/" TargetMode="External"/><Relationship Id="rId946" Type="http://schemas.openxmlformats.org/officeDocument/2006/relationships/hyperlink" Target="mailto:suttichai@stemma.co.th" TargetMode="External"/><Relationship Id="rId1131" Type="http://schemas.openxmlformats.org/officeDocument/2006/relationships/hyperlink" Target="http://reya.co.th/" TargetMode="External"/><Relationship Id="rId1229" Type="http://schemas.openxmlformats.org/officeDocument/2006/relationships/hyperlink" Target="http://codework.co.th/" TargetMode="External"/><Relationship Id="rId1783" Type="http://schemas.openxmlformats.org/officeDocument/2006/relationships/hyperlink" Target="http://tmchnetwork.com/" TargetMode="External"/><Relationship Id="rId1990" Type="http://schemas.openxmlformats.org/officeDocument/2006/relationships/table" Target="../tables/table65.xml"/><Relationship Id="rId75" Type="http://schemas.openxmlformats.org/officeDocument/2006/relationships/hyperlink" Target="http://foodplus99.com/" TargetMode="External"/><Relationship Id="rId806" Type="http://schemas.openxmlformats.org/officeDocument/2006/relationships/hyperlink" Target="http://mu-dicky.com/" TargetMode="External"/><Relationship Id="rId1436" Type="http://schemas.openxmlformats.org/officeDocument/2006/relationships/hyperlink" Target="http://z.com/" TargetMode="External"/><Relationship Id="rId1643" Type="http://schemas.openxmlformats.org/officeDocument/2006/relationships/hyperlink" Target="http://z.com/" TargetMode="External"/><Relationship Id="rId1850" Type="http://schemas.openxmlformats.org/officeDocument/2006/relationships/hyperlink" Target="http://z.com/" TargetMode="External"/><Relationship Id="rId1503" Type="http://schemas.openxmlformats.org/officeDocument/2006/relationships/hyperlink" Target="http://z.com/" TargetMode="External"/><Relationship Id="rId1710" Type="http://schemas.openxmlformats.org/officeDocument/2006/relationships/hyperlink" Target="http://thai2night.com/" TargetMode="External"/><Relationship Id="rId1948" Type="http://schemas.openxmlformats.org/officeDocument/2006/relationships/table" Target="../tables/table23.xml"/><Relationship Id="rId291" Type="http://schemas.openxmlformats.org/officeDocument/2006/relationships/hyperlink" Target="http://z.com/" TargetMode="External"/><Relationship Id="rId1808" Type="http://schemas.openxmlformats.org/officeDocument/2006/relationships/hyperlink" Target="http://muslimwittaya.ac.th/" TargetMode="External"/><Relationship Id="rId151" Type="http://schemas.openxmlformats.org/officeDocument/2006/relationships/hyperlink" Target="http://leze.co.th/" TargetMode="External"/><Relationship Id="rId389" Type="http://schemas.openxmlformats.org/officeDocument/2006/relationships/hyperlink" Target="http://siamqualitywork.com/" TargetMode="External"/><Relationship Id="rId596" Type="http://schemas.openxmlformats.org/officeDocument/2006/relationships/hyperlink" Target="http://z.com/" TargetMode="External"/><Relationship Id="rId249" Type="http://schemas.openxmlformats.org/officeDocument/2006/relationships/hyperlink" Target="http://z.com/" TargetMode="External"/><Relationship Id="rId456" Type="http://schemas.openxmlformats.org/officeDocument/2006/relationships/hyperlink" Target="http://shinsei-koki.co.th/" TargetMode="External"/><Relationship Id="rId663" Type="http://schemas.openxmlformats.org/officeDocument/2006/relationships/hyperlink" Target="http://z.com/" TargetMode="External"/><Relationship Id="rId870" Type="http://schemas.openxmlformats.org/officeDocument/2006/relationships/hyperlink" Target="http://fairnessguard.com/" TargetMode="External"/><Relationship Id="rId1086" Type="http://schemas.openxmlformats.org/officeDocument/2006/relationships/hyperlink" Target="http://saving21.com/" TargetMode="External"/><Relationship Id="rId1293" Type="http://schemas.openxmlformats.org/officeDocument/2006/relationships/hyperlink" Target="http://pmax-energy.co.th/" TargetMode="External"/><Relationship Id="rId109" Type="http://schemas.openxmlformats.org/officeDocument/2006/relationships/hyperlink" Target="http://z.com/" TargetMode="External"/><Relationship Id="rId316" Type="http://schemas.openxmlformats.org/officeDocument/2006/relationships/hyperlink" Target="http://z.com/" TargetMode="External"/><Relationship Id="rId523" Type="http://schemas.openxmlformats.org/officeDocument/2006/relationships/hyperlink" Target="http://krpower.co.th/" TargetMode="External"/><Relationship Id="rId968" Type="http://schemas.openxmlformats.org/officeDocument/2006/relationships/hyperlink" Target="http://general-freight.com/" TargetMode="External"/><Relationship Id="rId1153" Type="http://schemas.openxmlformats.org/officeDocument/2006/relationships/hyperlink" Target="http://lantongcarpark.com/" TargetMode="External"/><Relationship Id="rId1598" Type="http://schemas.openxmlformats.org/officeDocument/2006/relationships/hyperlink" Target="http://z.com/" TargetMode="External"/><Relationship Id="rId97" Type="http://schemas.openxmlformats.org/officeDocument/2006/relationships/hyperlink" Target="http://pioneercargo.co.th/" TargetMode="External"/><Relationship Id="rId730" Type="http://schemas.openxmlformats.org/officeDocument/2006/relationships/hyperlink" Target="http://wondervalleyhatyai.com/" TargetMode="External"/><Relationship Id="rId828" Type="http://schemas.openxmlformats.org/officeDocument/2006/relationships/hyperlink" Target="http://thaietnurse.com/" TargetMode="External"/><Relationship Id="rId1013" Type="http://schemas.openxmlformats.org/officeDocument/2006/relationships/hyperlink" Target="http://z.com/" TargetMode="External"/><Relationship Id="rId1360" Type="http://schemas.openxmlformats.org/officeDocument/2006/relationships/hyperlink" Target="http://z.com/" TargetMode="External"/><Relationship Id="rId1458" Type="http://schemas.openxmlformats.org/officeDocument/2006/relationships/hyperlink" Target="http://ssm-thailand.com/" TargetMode="External"/><Relationship Id="rId1665" Type="http://schemas.openxmlformats.org/officeDocument/2006/relationships/hyperlink" Target="http://z.com/" TargetMode="External"/><Relationship Id="rId1872" Type="http://schemas.openxmlformats.org/officeDocument/2006/relationships/hyperlink" Target="http://z.com/" TargetMode="External"/><Relationship Id="rId1220" Type="http://schemas.openxmlformats.org/officeDocument/2006/relationships/hyperlink" Target="http://z.com/" TargetMode="External"/><Relationship Id="rId1318" Type="http://schemas.openxmlformats.org/officeDocument/2006/relationships/hyperlink" Target="http://eda-edamame.com/" TargetMode="External"/><Relationship Id="rId1525" Type="http://schemas.openxmlformats.org/officeDocument/2006/relationships/hyperlink" Target="http://z.com/" TargetMode="External"/><Relationship Id="rId1732" Type="http://schemas.openxmlformats.org/officeDocument/2006/relationships/hyperlink" Target="http://z.com/" TargetMode="External"/><Relationship Id="rId24" Type="http://schemas.openxmlformats.org/officeDocument/2006/relationships/hyperlink" Target="http://z.com/" TargetMode="External"/><Relationship Id="rId173" Type="http://schemas.openxmlformats.org/officeDocument/2006/relationships/hyperlink" Target="http://z.com/" TargetMode="External"/><Relationship Id="rId380" Type="http://schemas.openxmlformats.org/officeDocument/2006/relationships/hyperlink" Target="http://z.com/" TargetMode="External"/><Relationship Id="rId240" Type="http://schemas.openxmlformats.org/officeDocument/2006/relationships/hyperlink" Target="http://z.com/" TargetMode="External"/><Relationship Id="rId478" Type="http://schemas.openxmlformats.org/officeDocument/2006/relationships/hyperlink" Target="http://ranpaisin.com/" TargetMode="External"/><Relationship Id="rId685" Type="http://schemas.openxmlformats.org/officeDocument/2006/relationships/hyperlink" Target="http://z.com/" TargetMode="External"/><Relationship Id="rId892" Type="http://schemas.openxmlformats.org/officeDocument/2006/relationships/hyperlink" Target="http://kagth.com/" TargetMode="External"/><Relationship Id="rId100" Type="http://schemas.openxmlformats.org/officeDocument/2006/relationships/hyperlink" Target="http://amantragroups.co/" TargetMode="External"/><Relationship Id="rId338" Type="http://schemas.openxmlformats.org/officeDocument/2006/relationships/hyperlink" Target="http://z.com/" TargetMode="External"/><Relationship Id="rId545" Type="http://schemas.openxmlformats.org/officeDocument/2006/relationships/hyperlink" Target="http://order.woothiinterdrug.com/" TargetMode="External"/><Relationship Id="rId752" Type="http://schemas.openxmlformats.org/officeDocument/2006/relationships/hyperlink" Target="http://z.com/" TargetMode="External"/><Relationship Id="rId1175" Type="http://schemas.openxmlformats.org/officeDocument/2006/relationships/hyperlink" Target="http://z.com/" TargetMode="External"/><Relationship Id="rId1382" Type="http://schemas.openxmlformats.org/officeDocument/2006/relationships/hyperlink" Target="http://deandeluca.co.th/" TargetMode="External"/><Relationship Id="rId2019" Type="http://schemas.openxmlformats.org/officeDocument/2006/relationships/table" Target="../tables/table94.xml"/><Relationship Id="rId405" Type="http://schemas.openxmlformats.org/officeDocument/2006/relationships/hyperlink" Target="http://z.com/" TargetMode="External"/><Relationship Id="rId612" Type="http://schemas.openxmlformats.org/officeDocument/2006/relationships/hyperlink" Target="http://rianthongbangkok.com/" TargetMode="External"/><Relationship Id="rId1035" Type="http://schemas.openxmlformats.org/officeDocument/2006/relationships/hyperlink" Target="http://z.com/" TargetMode="External"/><Relationship Id="rId1242" Type="http://schemas.openxmlformats.org/officeDocument/2006/relationships/hyperlink" Target="http://auros.co.th/" TargetMode="External"/><Relationship Id="rId1687" Type="http://schemas.openxmlformats.org/officeDocument/2006/relationships/hyperlink" Target="http://z.com/" TargetMode="External"/><Relationship Id="rId1894" Type="http://schemas.openxmlformats.org/officeDocument/2006/relationships/hyperlink" Target="http://z.com/" TargetMode="External"/><Relationship Id="rId917" Type="http://schemas.openxmlformats.org/officeDocument/2006/relationships/hyperlink" Target="http://z.com/" TargetMode="External"/><Relationship Id="rId1102" Type="http://schemas.openxmlformats.org/officeDocument/2006/relationships/hyperlink" Target="http://siaminterkntlift.com/" TargetMode="External"/><Relationship Id="rId1547" Type="http://schemas.openxmlformats.org/officeDocument/2006/relationships/hyperlink" Target="http://maritime.co.th/" TargetMode="External"/><Relationship Id="rId1754" Type="http://schemas.openxmlformats.org/officeDocument/2006/relationships/hyperlink" Target="http://z.com/" TargetMode="External"/><Relationship Id="rId1961" Type="http://schemas.openxmlformats.org/officeDocument/2006/relationships/table" Target="../tables/table36.xml"/><Relationship Id="rId46" Type="http://schemas.openxmlformats.org/officeDocument/2006/relationships/hyperlink" Target="http://z.com/" TargetMode="External"/><Relationship Id="rId1407" Type="http://schemas.openxmlformats.org/officeDocument/2006/relationships/hyperlink" Target="http://ptdthai.com/" TargetMode="External"/><Relationship Id="rId1614" Type="http://schemas.openxmlformats.org/officeDocument/2006/relationships/hyperlink" Target="http://kaaiban.com/" TargetMode="External"/><Relationship Id="rId1821" Type="http://schemas.openxmlformats.org/officeDocument/2006/relationships/hyperlink" Target="http://z.com/" TargetMode="External"/><Relationship Id="rId195" Type="http://schemas.openxmlformats.org/officeDocument/2006/relationships/hyperlink" Target="http://z.com/" TargetMode="External"/><Relationship Id="rId1919" Type="http://schemas.openxmlformats.org/officeDocument/2006/relationships/hyperlink" Target="mailto:buranapob.n@hotmail.com" TargetMode="External"/><Relationship Id="rId262" Type="http://schemas.openxmlformats.org/officeDocument/2006/relationships/hyperlink" Target="mailto:it@interpharma.co.th" TargetMode="External"/><Relationship Id="rId567" Type="http://schemas.openxmlformats.org/officeDocument/2006/relationships/hyperlink" Target="http://z.com/" TargetMode="External"/><Relationship Id="rId1197" Type="http://schemas.openxmlformats.org/officeDocument/2006/relationships/hyperlink" Target="http://z.com/" TargetMode="External"/><Relationship Id="rId122" Type="http://schemas.openxmlformats.org/officeDocument/2006/relationships/hyperlink" Target="http://supanich.co.th/" TargetMode="External"/><Relationship Id="rId774" Type="http://schemas.openxmlformats.org/officeDocument/2006/relationships/hyperlink" Target="http://z.com/" TargetMode="External"/><Relationship Id="rId981" Type="http://schemas.openxmlformats.org/officeDocument/2006/relationships/hyperlink" Target="http://kaewkarn.com/" TargetMode="External"/><Relationship Id="rId1057" Type="http://schemas.openxmlformats.org/officeDocument/2006/relationships/hyperlink" Target="http://z.com/" TargetMode="External"/><Relationship Id="rId2010" Type="http://schemas.openxmlformats.org/officeDocument/2006/relationships/table" Target="../tables/table85.xml"/><Relationship Id="rId427" Type="http://schemas.openxmlformats.org/officeDocument/2006/relationships/hyperlink" Target="http://chapeautowel.com/" TargetMode="External"/><Relationship Id="rId634" Type="http://schemas.openxmlformats.org/officeDocument/2006/relationships/hyperlink" Target="http://z.com/" TargetMode="External"/><Relationship Id="rId841" Type="http://schemas.openxmlformats.org/officeDocument/2006/relationships/hyperlink" Target="mailto:poyka21@gmail.com" TargetMode="External"/><Relationship Id="rId1264" Type="http://schemas.openxmlformats.org/officeDocument/2006/relationships/hyperlink" Target="http://z.com/" TargetMode="External"/><Relationship Id="rId1471" Type="http://schemas.openxmlformats.org/officeDocument/2006/relationships/hyperlink" Target="http://butlerthai.com/" TargetMode="External"/><Relationship Id="rId1569" Type="http://schemas.openxmlformats.org/officeDocument/2006/relationships/hyperlink" Target="http://sajawan.com/" TargetMode="External"/><Relationship Id="rId701" Type="http://schemas.openxmlformats.org/officeDocument/2006/relationships/hyperlink" Target="http://z.com/" TargetMode="External"/><Relationship Id="rId939" Type="http://schemas.openxmlformats.org/officeDocument/2006/relationships/hyperlink" Target="http://z.com/" TargetMode="External"/><Relationship Id="rId1124" Type="http://schemas.openxmlformats.org/officeDocument/2006/relationships/hyperlink" Target="http://gessweinsiam.com/" TargetMode="External"/><Relationship Id="rId1331" Type="http://schemas.openxmlformats.org/officeDocument/2006/relationships/hyperlink" Target="http://apk2012.com/" TargetMode="External"/><Relationship Id="rId1776" Type="http://schemas.openxmlformats.org/officeDocument/2006/relationships/hyperlink" Target="http://michael-ge.com/" TargetMode="External"/><Relationship Id="rId1983" Type="http://schemas.openxmlformats.org/officeDocument/2006/relationships/table" Target="../tables/table58.xml"/><Relationship Id="rId68" Type="http://schemas.openxmlformats.org/officeDocument/2006/relationships/hyperlink" Target="http://z.com/" TargetMode="External"/><Relationship Id="rId1429" Type="http://schemas.openxmlformats.org/officeDocument/2006/relationships/hyperlink" Target="http://advance-elevator.com/" TargetMode="External"/><Relationship Id="rId1636" Type="http://schemas.openxmlformats.org/officeDocument/2006/relationships/hyperlink" Target="mailto:ektida.s@happygroup1988.com" TargetMode="External"/><Relationship Id="rId1843" Type="http://schemas.openxmlformats.org/officeDocument/2006/relationships/hyperlink" Target="http://z.com/" TargetMode="External"/><Relationship Id="rId1703" Type="http://schemas.openxmlformats.org/officeDocument/2006/relationships/hyperlink" Target="http://laserfancy.com/" TargetMode="External"/><Relationship Id="rId1910" Type="http://schemas.openxmlformats.org/officeDocument/2006/relationships/hyperlink" Target="http://z.com/" TargetMode="External"/><Relationship Id="rId284" Type="http://schemas.openxmlformats.org/officeDocument/2006/relationships/hyperlink" Target="http://z.com/" TargetMode="External"/><Relationship Id="rId491" Type="http://schemas.openxmlformats.org/officeDocument/2006/relationships/hyperlink" Target="http://z.com/" TargetMode="External"/><Relationship Id="rId144" Type="http://schemas.openxmlformats.org/officeDocument/2006/relationships/hyperlink" Target="http://z.com/" TargetMode="External"/><Relationship Id="rId589" Type="http://schemas.openxmlformats.org/officeDocument/2006/relationships/hyperlink" Target="mailto:dontreeza@gmail.com" TargetMode="External"/><Relationship Id="rId796" Type="http://schemas.openxmlformats.org/officeDocument/2006/relationships/hyperlink" Target="http://selphyl-th.com/" TargetMode="External"/><Relationship Id="rId351" Type="http://schemas.openxmlformats.org/officeDocument/2006/relationships/hyperlink" Target="http://z.com/" TargetMode="External"/><Relationship Id="rId449" Type="http://schemas.openxmlformats.org/officeDocument/2006/relationships/hyperlink" Target="http://z.com/" TargetMode="External"/><Relationship Id="rId656" Type="http://schemas.openxmlformats.org/officeDocument/2006/relationships/hyperlink" Target="http://pureorga.co.th/" TargetMode="External"/><Relationship Id="rId863" Type="http://schemas.openxmlformats.org/officeDocument/2006/relationships/hyperlink" Target="http://krispykreme.co.th/" TargetMode="External"/><Relationship Id="rId1079" Type="http://schemas.openxmlformats.org/officeDocument/2006/relationships/hyperlink" Target="http://cpanel.co.th/" TargetMode="External"/><Relationship Id="rId1286" Type="http://schemas.openxmlformats.org/officeDocument/2006/relationships/hyperlink" Target="http://phranakhon-hybrid-power.com/" TargetMode="External"/><Relationship Id="rId1493" Type="http://schemas.openxmlformats.org/officeDocument/2006/relationships/hyperlink" Target="http://z.com/" TargetMode="External"/><Relationship Id="rId211" Type="http://schemas.openxmlformats.org/officeDocument/2006/relationships/hyperlink" Target="http://majorplaza.com/" TargetMode="External"/><Relationship Id="rId309" Type="http://schemas.openxmlformats.org/officeDocument/2006/relationships/hyperlink" Target="http://tacsynergy.com/" TargetMode="External"/><Relationship Id="rId516" Type="http://schemas.openxmlformats.org/officeDocument/2006/relationships/hyperlink" Target="http://z.com/" TargetMode="External"/><Relationship Id="rId1146" Type="http://schemas.openxmlformats.org/officeDocument/2006/relationships/hyperlink" Target="http://z.com/" TargetMode="External"/><Relationship Id="rId1798" Type="http://schemas.openxmlformats.org/officeDocument/2006/relationships/hyperlink" Target="http://sonoslibra.com/" TargetMode="External"/><Relationship Id="rId723" Type="http://schemas.openxmlformats.org/officeDocument/2006/relationships/hyperlink" Target="http://z.com/" TargetMode="External"/><Relationship Id="rId930" Type="http://schemas.openxmlformats.org/officeDocument/2006/relationships/hyperlink" Target="http://z.com/" TargetMode="External"/><Relationship Id="rId1006" Type="http://schemas.openxmlformats.org/officeDocument/2006/relationships/hyperlink" Target="http://proant.co.th/" TargetMode="External"/><Relationship Id="rId1353" Type="http://schemas.openxmlformats.org/officeDocument/2006/relationships/hyperlink" Target="http://z.com/" TargetMode="External"/><Relationship Id="rId1560" Type="http://schemas.openxmlformats.org/officeDocument/2006/relationships/hyperlink" Target="http://z.com/" TargetMode="External"/><Relationship Id="rId1658" Type="http://schemas.openxmlformats.org/officeDocument/2006/relationships/hyperlink" Target="http://z.com/" TargetMode="External"/><Relationship Id="rId1865" Type="http://schemas.openxmlformats.org/officeDocument/2006/relationships/hyperlink" Target="http://watbanmai.ac.th/" TargetMode="External"/><Relationship Id="rId1213" Type="http://schemas.openxmlformats.org/officeDocument/2006/relationships/hyperlink" Target="http://euranaboutiquehotel.com/" TargetMode="External"/><Relationship Id="rId1420" Type="http://schemas.openxmlformats.org/officeDocument/2006/relationships/hyperlink" Target="http://thepnakorn.co.th/" TargetMode="External"/><Relationship Id="rId1518" Type="http://schemas.openxmlformats.org/officeDocument/2006/relationships/hyperlink" Target="http://tripletwo222.com/" TargetMode="External"/><Relationship Id="rId1725" Type="http://schemas.openxmlformats.org/officeDocument/2006/relationships/hyperlink" Target="http://northern-oa.com/" TargetMode="External"/><Relationship Id="rId1932" Type="http://schemas.openxmlformats.org/officeDocument/2006/relationships/table" Target="../tables/table7.xml"/><Relationship Id="rId17" Type="http://schemas.openxmlformats.org/officeDocument/2006/relationships/hyperlink" Target="http://rmk-solutions.com/" TargetMode="External"/><Relationship Id="rId166" Type="http://schemas.openxmlformats.org/officeDocument/2006/relationships/hyperlink" Target="http://z.com/" TargetMode="External"/><Relationship Id="rId373" Type="http://schemas.openxmlformats.org/officeDocument/2006/relationships/hyperlink" Target="http://z.com/" TargetMode="External"/><Relationship Id="rId580" Type="http://schemas.openxmlformats.org/officeDocument/2006/relationships/hyperlink" Target="http://svl.co.th/" TargetMode="External"/><Relationship Id="rId1" Type="http://schemas.openxmlformats.org/officeDocument/2006/relationships/hyperlink" Target="http://novavida.co.th/" TargetMode="External"/><Relationship Id="rId233" Type="http://schemas.openxmlformats.org/officeDocument/2006/relationships/hyperlink" Target="http://z.com/" TargetMode="External"/><Relationship Id="rId440" Type="http://schemas.openxmlformats.org/officeDocument/2006/relationships/hyperlink" Target="http://i-guardthailand.com/" TargetMode="External"/><Relationship Id="rId678" Type="http://schemas.openxmlformats.org/officeDocument/2006/relationships/hyperlink" Target="http://smart-energy.co.th/" TargetMode="External"/><Relationship Id="rId885" Type="http://schemas.openxmlformats.org/officeDocument/2006/relationships/hyperlink" Target="http://z.com/" TargetMode="External"/><Relationship Id="rId1070" Type="http://schemas.openxmlformats.org/officeDocument/2006/relationships/hyperlink" Target="http://boonthid.com/" TargetMode="External"/><Relationship Id="rId300" Type="http://schemas.openxmlformats.org/officeDocument/2006/relationships/hyperlink" Target="http://z.com/" TargetMode="External"/><Relationship Id="rId538" Type="http://schemas.openxmlformats.org/officeDocument/2006/relationships/hyperlink" Target="http://vorapas.com/" TargetMode="External"/><Relationship Id="rId745" Type="http://schemas.openxmlformats.org/officeDocument/2006/relationships/hyperlink" Target="http://z.com/" TargetMode="External"/><Relationship Id="rId952" Type="http://schemas.openxmlformats.org/officeDocument/2006/relationships/hyperlink" Target="http://ealogisticslink.com/" TargetMode="External"/><Relationship Id="rId1168" Type="http://schemas.openxmlformats.org/officeDocument/2006/relationships/hyperlink" Target="http://royalprincesslarnluang.com/" TargetMode="External"/><Relationship Id="rId1375" Type="http://schemas.openxmlformats.org/officeDocument/2006/relationships/hyperlink" Target="http://z.com/" TargetMode="External"/><Relationship Id="rId1582" Type="http://schemas.openxmlformats.org/officeDocument/2006/relationships/hyperlink" Target="http://pkhcoop.com/" TargetMode="External"/><Relationship Id="rId81" Type="http://schemas.openxmlformats.org/officeDocument/2006/relationships/hyperlink" Target="http://z.com/" TargetMode="External"/><Relationship Id="rId605" Type="http://schemas.openxmlformats.org/officeDocument/2006/relationships/hyperlink" Target="http://z.com/" TargetMode="External"/><Relationship Id="rId812" Type="http://schemas.openxmlformats.org/officeDocument/2006/relationships/hyperlink" Target="http://lillmail.com/" TargetMode="External"/><Relationship Id="rId1028" Type="http://schemas.openxmlformats.org/officeDocument/2006/relationships/hyperlink" Target="mailto:isupport@fwd.co.th" TargetMode="External"/><Relationship Id="rId1235" Type="http://schemas.openxmlformats.org/officeDocument/2006/relationships/hyperlink" Target="http://ewc.co.th/" TargetMode="External"/><Relationship Id="rId1442" Type="http://schemas.openxmlformats.org/officeDocument/2006/relationships/hyperlink" Target="http://didini.com/" TargetMode="External"/><Relationship Id="rId1887" Type="http://schemas.openxmlformats.org/officeDocument/2006/relationships/hyperlink" Target="http://greatcorner.co.th/" TargetMode="External"/><Relationship Id="rId1302" Type="http://schemas.openxmlformats.org/officeDocument/2006/relationships/hyperlink" Target="http://z.com/" TargetMode="External"/><Relationship Id="rId1747" Type="http://schemas.openxmlformats.org/officeDocument/2006/relationships/hyperlink" Target="http://z.com/" TargetMode="External"/><Relationship Id="rId1954" Type="http://schemas.openxmlformats.org/officeDocument/2006/relationships/table" Target="../tables/table29.xml"/><Relationship Id="rId39" Type="http://schemas.openxmlformats.org/officeDocument/2006/relationships/hyperlink" Target="http://pkrsci.com/" TargetMode="External"/><Relationship Id="rId1607" Type="http://schemas.openxmlformats.org/officeDocument/2006/relationships/hyperlink" Target="http://bigheaddesigns.net/" TargetMode="External"/><Relationship Id="rId1814" Type="http://schemas.openxmlformats.org/officeDocument/2006/relationships/hyperlink" Target="http://z.com/" TargetMode="External"/><Relationship Id="rId188" Type="http://schemas.openxmlformats.org/officeDocument/2006/relationships/hyperlink" Target="http://z.com/" TargetMode="External"/><Relationship Id="rId395" Type="http://schemas.openxmlformats.org/officeDocument/2006/relationships/hyperlink" Target="http://z.com/" TargetMode="External"/><Relationship Id="rId255" Type="http://schemas.openxmlformats.org/officeDocument/2006/relationships/hyperlink" Target="http://z.com/" TargetMode="External"/><Relationship Id="rId462" Type="http://schemas.openxmlformats.org/officeDocument/2006/relationships/hyperlink" Target="http://z.com/" TargetMode="External"/><Relationship Id="rId1092" Type="http://schemas.openxmlformats.org/officeDocument/2006/relationships/hyperlink" Target="http://monsterthink.com/" TargetMode="External"/><Relationship Id="rId1397" Type="http://schemas.openxmlformats.org/officeDocument/2006/relationships/hyperlink" Target="http://z.com/" TargetMode="External"/><Relationship Id="rId115" Type="http://schemas.openxmlformats.org/officeDocument/2006/relationships/hyperlink" Target="http://daito.co.th/" TargetMode="External"/><Relationship Id="rId322" Type="http://schemas.openxmlformats.org/officeDocument/2006/relationships/hyperlink" Target="http://freezetravel.co.th/" TargetMode="External"/><Relationship Id="rId767" Type="http://schemas.openxmlformats.org/officeDocument/2006/relationships/hyperlink" Target="http://teawsanooktour.com/" TargetMode="External"/><Relationship Id="rId974" Type="http://schemas.openxmlformats.org/officeDocument/2006/relationships/hyperlink" Target="http://z.com/" TargetMode="External"/><Relationship Id="rId2003" Type="http://schemas.openxmlformats.org/officeDocument/2006/relationships/table" Target="../tables/table78.xml"/><Relationship Id="rId627" Type="http://schemas.openxmlformats.org/officeDocument/2006/relationships/hyperlink" Target="http://ariaround.com/" TargetMode="External"/><Relationship Id="rId834" Type="http://schemas.openxmlformats.org/officeDocument/2006/relationships/hyperlink" Target="http://z.com/" TargetMode="External"/><Relationship Id="rId1257" Type="http://schemas.openxmlformats.org/officeDocument/2006/relationships/hyperlink" Target="http://asm.ac.th/" TargetMode="External"/><Relationship Id="rId1464" Type="http://schemas.openxmlformats.org/officeDocument/2006/relationships/hyperlink" Target="http://z.com/" TargetMode="External"/><Relationship Id="rId1671" Type="http://schemas.openxmlformats.org/officeDocument/2006/relationships/hyperlink" Target="http://z.com/" TargetMode="External"/><Relationship Id="rId901" Type="http://schemas.openxmlformats.org/officeDocument/2006/relationships/hyperlink" Target="mailto:sommanee@hybridtech.co.th" TargetMode="External"/><Relationship Id="rId1117" Type="http://schemas.openxmlformats.org/officeDocument/2006/relationships/hyperlink" Target="http://bahnruamjai.com/" TargetMode="External"/><Relationship Id="rId1324" Type="http://schemas.openxmlformats.org/officeDocument/2006/relationships/hyperlink" Target="http://doctoryouclinic.com/" TargetMode="External"/><Relationship Id="rId1531" Type="http://schemas.openxmlformats.org/officeDocument/2006/relationships/hyperlink" Target="http://masterfreight.co.th/" TargetMode="External"/><Relationship Id="rId1769" Type="http://schemas.openxmlformats.org/officeDocument/2006/relationships/hyperlink" Target="http://z.com/" TargetMode="External"/><Relationship Id="rId1976" Type="http://schemas.openxmlformats.org/officeDocument/2006/relationships/table" Target="../tables/table51.xml"/><Relationship Id="rId30" Type="http://schemas.openxmlformats.org/officeDocument/2006/relationships/hyperlink" Target="http://z.com/" TargetMode="External"/><Relationship Id="rId1629" Type="http://schemas.openxmlformats.org/officeDocument/2006/relationships/hyperlink" Target="http://z.com/" TargetMode="External"/><Relationship Id="rId1836" Type="http://schemas.openxmlformats.org/officeDocument/2006/relationships/hyperlink" Target="http://oneworldinfinite.co.th/" TargetMode="External"/><Relationship Id="rId1903" Type="http://schemas.openxmlformats.org/officeDocument/2006/relationships/hyperlink" Target="http://sarapii.co.th/" TargetMode="External"/><Relationship Id="rId277" Type="http://schemas.openxmlformats.org/officeDocument/2006/relationships/hyperlink" Target="http://didini.com/" TargetMode="External"/><Relationship Id="rId484" Type="http://schemas.openxmlformats.org/officeDocument/2006/relationships/hyperlink" Target="http://sarc.co.th/" TargetMode="External"/><Relationship Id="rId137" Type="http://schemas.openxmlformats.org/officeDocument/2006/relationships/hyperlink" Target="http://smartteach.in.th/" TargetMode="External"/><Relationship Id="rId344" Type="http://schemas.openxmlformats.org/officeDocument/2006/relationships/hyperlink" Target="http://cupdd.com/" TargetMode="External"/><Relationship Id="rId691" Type="http://schemas.openxmlformats.org/officeDocument/2006/relationships/hyperlink" Target="http://z.com/" TargetMode="External"/><Relationship Id="rId789" Type="http://schemas.openxmlformats.org/officeDocument/2006/relationships/hyperlink" Target="http://babiesgenius.com/" TargetMode="External"/><Relationship Id="rId996" Type="http://schemas.openxmlformats.org/officeDocument/2006/relationships/hyperlink" Target="http://z.com/" TargetMode="External"/><Relationship Id="rId2025" Type="http://schemas.openxmlformats.org/officeDocument/2006/relationships/table" Target="../tables/table100.xml"/><Relationship Id="rId551" Type="http://schemas.openxmlformats.org/officeDocument/2006/relationships/hyperlink" Target="http://z.com/" TargetMode="External"/><Relationship Id="rId649" Type="http://schemas.openxmlformats.org/officeDocument/2006/relationships/hyperlink" Target="http://z.com/" TargetMode="External"/><Relationship Id="rId856" Type="http://schemas.openxmlformats.org/officeDocument/2006/relationships/hyperlink" Target="http://z.com/" TargetMode="External"/><Relationship Id="rId1181" Type="http://schemas.openxmlformats.org/officeDocument/2006/relationships/hyperlink" Target="http://soulstarstherapy.com/" TargetMode="External"/><Relationship Id="rId1279" Type="http://schemas.openxmlformats.org/officeDocument/2006/relationships/hyperlink" Target="http://z.com/" TargetMode="External"/><Relationship Id="rId1486" Type="http://schemas.openxmlformats.org/officeDocument/2006/relationships/hyperlink" Target="http://z.com/" TargetMode="External"/><Relationship Id="rId204" Type="http://schemas.openxmlformats.org/officeDocument/2006/relationships/hyperlink" Target="http://z.com/" TargetMode="External"/><Relationship Id="rId411" Type="http://schemas.openxmlformats.org/officeDocument/2006/relationships/hyperlink" Target="http://tiandythailand.com/" TargetMode="External"/><Relationship Id="rId509" Type="http://schemas.openxmlformats.org/officeDocument/2006/relationships/hyperlink" Target="http://cck-engineering.com/" TargetMode="External"/><Relationship Id="rId1041" Type="http://schemas.openxmlformats.org/officeDocument/2006/relationships/hyperlink" Target="http://kithaigroup.com/" TargetMode="External"/><Relationship Id="rId1139" Type="http://schemas.openxmlformats.org/officeDocument/2006/relationships/hyperlink" Target="http://bydthai.com/" TargetMode="External"/><Relationship Id="rId1346" Type="http://schemas.openxmlformats.org/officeDocument/2006/relationships/hyperlink" Target="http://saakklang.com/" TargetMode="External"/><Relationship Id="rId1693" Type="http://schemas.openxmlformats.org/officeDocument/2006/relationships/hyperlink" Target="http://flamingoumbrella.com/" TargetMode="External"/><Relationship Id="rId1998" Type="http://schemas.openxmlformats.org/officeDocument/2006/relationships/table" Target="../tables/table73.xml"/><Relationship Id="rId716" Type="http://schemas.openxmlformats.org/officeDocument/2006/relationships/hyperlink" Target="http://job2news.com/" TargetMode="External"/><Relationship Id="rId923" Type="http://schemas.openxmlformats.org/officeDocument/2006/relationships/hyperlink" Target="http://z.com/" TargetMode="External"/><Relationship Id="rId1553" Type="http://schemas.openxmlformats.org/officeDocument/2006/relationships/hyperlink" Target="http://z.com/" TargetMode="External"/><Relationship Id="rId1760" Type="http://schemas.openxmlformats.org/officeDocument/2006/relationships/hyperlink" Target="http://z.com/" TargetMode="External"/><Relationship Id="rId1858" Type="http://schemas.openxmlformats.org/officeDocument/2006/relationships/hyperlink" Target="http://mnethai.com/" TargetMode="External"/><Relationship Id="rId52" Type="http://schemas.openxmlformats.org/officeDocument/2006/relationships/hyperlink" Target="http://tpce.co.th/" TargetMode="External"/><Relationship Id="rId1206" Type="http://schemas.openxmlformats.org/officeDocument/2006/relationships/hyperlink" Target="http://bangkokstar-logistics.com/" TargetMode="External"/><Relationship Id="rId1413" Type="http://schemas.openxmlformats.org/officeDocument/2006/relationships/hyperlink" Target="http://z.com/" TargetMode="External"/><Relationship Id="rId1620" Type="http://schemas.openxmlformats.org/officeDocument/2006/relationships/hyperlink" Target="http://tanjaiwashdry.com/" TargetMode="External"/><Relationship Id="rId1718" Type="http://schemas.openxmlformats.org/officeDocument/2006/relationships/hyperlink" Target="http://bangkokreit.com/" TargetMode="External"/><Relationship Id="rId1925" Type="http://schemas.openxmlformats.org/officeDocument/2006/relationships/printerSettings" Target="../printerSettings/printerSettings1.bin"/><Relationship Id="rId299" Type="http://schemas.openxmlformats.org/officeDocument/2006/relationships/hyperlink" Target="http://wge.in.th/" TargetMode="External"/><Relationship Id="rId159" Type="http://schemas.openxmlformats.org/officeDocument/2006/relationships/hyperlink" Target="http://tonchabub.co.th/" TargetMode="External"/><Relationship Id="rId366" Type="http://schemas.openxmlformats.org/officeDocument/2006/relationships/hyperlink" Target="http://pongsakadvisor.com/" TargetMode="External"/><Relationship Id="rId573" Type="http://schemas.openxmlformats.org/officeDocument/2006/relationships/hyperlink" Target="http://z.com/" TargetMode="External"/><Relationship Id="rId780" Type="http://schemas.openxmlformats.org/officeDocument/2006/relationships/hyperlink" Target="http://kksiam.com/" TargetMode="External"/><Relationship Id="rId226" Type="http://schemas.openxmlformats.org/officeDocument/2006/relationships/hyperlink" Target="http://doae-bankhairyg.com/" TargetMode="External"/><Relationship Id="rId433" Type="http://schemas.openxmlformats.org/officeDocument/2006/relationships/hyperlink" Target="http://z.com/" TargetMode="External"/><Relationship Id="rId878" Type="http://schemas.openxmlformats.org/officeDocument/2006/relationships/hyperlink" Target="http://pc-diamond.com/" TargetMode="External"/><Relationship Id="rId1063" Type="http://schemas.openxmlformats.org/officeDocument/2006/relationships/hyperlink" Target="http://z.com/" TargetMode="External"/><Relationship Id="rId1270" Type="http://schemas.openxmlformats.org/officeDocument/2006/relationships/hyperlink" Target="http://z.com/" TargetMode="External"/><Relationship Id="rId640" Type="http://schemas.openxmlformats.org/officeDocument/2006/relationships/hyperlink" Target="http://z.com/" TargetMode="External"/><Relationship Id="rId738" Type="http://schemas.openxmlformats.org/officeDocument/2006/relationships/hyperlink" Target="http://z.com/" TargetMode="External"/><Relationship Id="rId945" Type="http://schemas.openxmlformats.org/officeDocument/2006/relationships/hyperlink" Target="http://z.com/" TargetMode="External"/><Relationship Id="rId1368" Type="http://schemas.openxmlformats.org/officeDocument/2006/relationships/hyperlink" Target="http://adinop.co.th/" TargetMode="External"/><Relationship Id="rId1575" Type="http://schemas.openxmlformats.org/officeDocument/2006/relationships/hyperlink" Target="http://z.com/" TargetMode="External"/><Relationship Id="rId1782" Type="http://schemas.openxmlformats.org/officeDocument/2006/relationships/hyperlink" Target="http://z.com/" TargetMode="External"/><Relationship Id="rId74" Type="http://schemas.openxmlformats.org/officeDocument/2006/relationships/hyperlink" Target="http://z.com/" TargetMode="External"/><Relationship Id="rId500" Type="http://schemas.openxmlformats.org/officeDocument/2006/relationships/hyperlink" Target="http://lamphun1.info/" TargetMode="External"/><Relationship Id="rId805" Type="http://schemas.openxmlformats.org/officeDocument/2006/relationships/hyperlink" Target="http://z.com/" TargetMode="External"/><Relationship Id="rId1130" Type="http://schemas.openxmlformats.org/officeDocument/2006/relationships/hyperlink" Target="http://z.com/" TargetMode="External"/><Relationship Id="rId1228" Type="http://schemas.openxmlformats.org/officeDocument/2006/relationships/hyperlink" Target="http://z.com/" TargetMode="External"/><Relationship Id="rId1435" Type="http://schemas.openxmlformats.org/officeDocument/2006/relationships/hyperlink" Target="http://z.com/" TargetMode="External"/><Relationship Id="rId1642" Type="http://schemas.openxmlformats.org/officeDocument/2006/relationships/hyperlink" Target="http://z.com/" TargetMode="External"/><Relationship Id="rId1947" Type="http://schemas.openxmlformats.org/officeDocument/2006/relationships/table" Target="../tables/table22.xml"/><Relationship Id="rId1502" Type="http://schemas.openxmlformats.org/officeDocument/2006/relationships/hyperlink" Target="http://z.com/" TargetMode="External"/><Relationship Id="rId1807" Type="http://schemas.openxmlformats.org/officeDocument/2006/relationships/hyperlink" Target="http://z.com/" TargetMode="External"/><Relationship Id="rId290" Type="http://schemas.openxmlformats.org/officeDocument/2006/relationships/hyperlink" Target="http://ubpbakery.com/" TargetMode="External"/><Relationship Id="rId388" Type="http://schemas.openxmlformats.org/officeDocument/2006/relationships/hyperlink" Target="http://z.com/" TargetMode="External"/><Relationship Id="rId150" Type="http://schemas.openxmlformats.org/officeDocument/2006/relationships/hyperlink" Target="http://z.com/" TargetMode="External"/><Relationship Id="rId595" Type="http://schemas.openxmlformats.org/officeDocument/2006/relationships/hyperlink" Target="http://z.com/" TargetMode="External"/><Relationship Id="rId248" Type="http://schemas.openxmlformats.org/officeDocument/2006/relationships/hyperlink" Target="http://sanken.co.th/" TargetMode="External"/><Relationship Id="rId455" Type="http://schemas.openxmlformats.org/officeDocument/2006/relationships/hyperlink" Target="http://z.com/" TargetMode="External"/><Relationship Id="rId662" Type="http://schemas.openxmlformats.org/officeDocument/2006/relationships/hyperlink" Target="http://pmcengineering.com/" TargetMode="External"/><Relationship Id="rId1085" Type="http://schemas.openxmlformats.org/officeDocument/2006/relationships/hyperlink" Target="http://z.com/" TargetMode="External"/><Relationship Id="rId1292" Type="http://schemas.openxmlformats.org/officeDocument/2006/relationships/hyperlink" Target="http://pdith.com/" TargetMode="External"/><Relationship Id="rId108" Type="http://schemas.openxmlformats.org/officeDocument/2006/relationships/hyperlink" Target="http://starmoney.co.th/" TargetMode="External"/><Relationship Id="rId315" Type="http://schemas.openxmlformats.org/officeDocument/2006/relationships/hyperlink" Target="http://z.com/" TargetMode="External"/><Relationship Id="rId522" Type="http://schemas.openxmlformats.org/officeDocument/2006/relationships/hyperlink" Target="http://z.com/" TargetMode="External"/><Relationship Id="rId967" Type="http://schemas.openxmlformats.org/officeDocument/2006/relationships/hyperlink" Target="http://z.com/" TargetMode="External"/><Relationship Id="rId1152" Type="http://schemas.openxmlformats.org/officeDocument/2006/relationships/hyperlink" Target="http://z.com/" TargetMode="External"/><Relationship Id="rId1597" Type="http://schemas.openxmlformats.org/officeDocument/2006/relationships/hyperlink" Target="http://bayviewbeachresort.com/" TargetMode="External"/><Relationship Id="rId96" Type="http://schemas.openxmlformats.org/officeDocument/2006/relationships/hyperlink" Target="http://classy-records.com/" TargetMode="External"/><Relationship Id="rId827" Type="http://schemas.openxmlformats.org/officeDocument/2006/relationships/hyperlink" Target="http://z.com/" TargetMode="External"/><Relationship Id="rId1012" Type="http://schemas.openxmlformats.org/officeDocument/2006/relationships/hyperlink" Target="http://panhomesolution.com/" TargetMode="External"/><Relationship Id="rId1457" Type="http://schemas.openxmlformats.org/officeDocument/2006/relationships/hyperlink" Target="http://z.com/" TargetMode="External"/><Relationship Id="rId1664" Type="http://schemas.openxmlformats.org/officeDocument/2006/relationships/hyperlink" Target="http://cobbtet.com/" TargetMode="External"/><Relationship Id="rId1871" Type="http://schemas.openxmlformats.org/officeDocument/2006/relationships/hyperlink" Target="mailto:wiwat@nwtechsolution.co.th" TargetMode="External"/><Relationship Id="rId1317" Type="http://schemas.openxmlformats.org/officeDocument/2006/relationships/hyperlink" Target="http://z.com/" TargetMode="External"/><Relationship Id="rId1524" Type="http://schemas.openxmlformats.org/officeDocument/2006/relationships/hyperlink" Target="http://unitedgroupthailand.com/" TargetMode="External"/><Relationship Id="rId1731" Type="http://schemas.openxmlformats.org/officeDocument/2006/relationships/hyperlink" Target="http://pgygoldprice.com/" TargetMode="External"/><Relationship Id="rId1969" Type="http://schemas.openxmlformats.org/officeDocument/2006/relationships/table" Target="../tables/table44.xml"/><Relationship Id="rId23" Type="http://schemas.openxmlformats.org/officeDocument/2006/relationships/hyperlink" Target="http://kongsak.com/" TargetMode="External"/><Relationship Id="rId1829" Type="http://schemas.openxmlformats.org/officeDocument/2006/relationships/hyperlink" Target="http://z.com/" TargetMode="External"/><Relationship Id="rId172" Type="http://schemas.openxmlformats.org/officeDocument/2006/relationships/hyperlink" Target="http://siamhyd.com/" TargetMode="External"/><Relationship Id="rId477" Type="http://schemas.openxmlformats.org/officeDocument/2006/relationships/hyperlink" Target="http://z.com/" TargetMode="External"/><Relationship Id="rId684" Type="http://schemas.openxmlformats.org/officeDocument/2006/relationships/hyperlink" Target="http://lagunaheighs.com/" TargetMode="External"/><Relationship Id="rId337" Type="http://schemas.openxmlformats.org/officeDocument/2006/relationships/hyperlink" Target="http://cosmopoly-thailand.com/" TargetMode="External"/><Relationship Id="rId891" Type="http://schemas.openxmlformats.org/officeDocument/2006/relationships/hyperlink" Target="http://z.com/" TargetMode="External"/><Relationship Id="rId989" Type="http://schemas.openxmlformats.org/officeDocument/2006/relationships/hyperlink" Target="http://wa-tech.co.th/" TargetMode="External"/><Relationship Id="rId2018" Type="http://schemas.openxmlformats.org/officeDocument/2006/relationships/table" Target="../tables/table93.xml"/><Relationship Id="rId544" Type="http://schemas.openxmlformats.org/officeDocument/2006/relationships/hyperlink" Target="http://z.com/" TargetMode="External"/><Relationship Id="rId751" Type="http://schemas.openxmlformats.org/officeDocument/2006/relationships/hyperlink" Target="http://rungsarith.ac.th/" TargetMode="External"/><Relationship Id="rId849" Type="http://schemas.openxmlformats.org/officeDocument/2006/relationships/hyperlink" Target="http://z.com/" TargetMode="External"/><Relationship Id="rId1174" Type="http://schemas.openxmlformats.org/officeDocument/2006/relationships/hyperlink" Target="http://z.com/" TargetMode="External"/><Relationship Id="rId1381" Type="http://schemas.openxmlformats.org/officeDocument/2006/relationships/hyperlink" Target="http://z.com/" TargetMode="External"/><Relationship Id="rId1479" Type="http://schemas.openxmlformats.org/officeDocument/2006/relationships/hyperlink" Target="mailto:kuncage@hotmail.com" TargetMode="External"/><Relationship Id="rId1686" Type="http://schemas.openxmlformats.org/officeDocument/2006/relationships/hyperlink" Target="http://asiainterhospital.com/" TargetMode="External"/><Relationship Id="rId404" Type="http://schemas.openxmlformats.org/officeDocument/2006/relationships/hyperlink" Target="http://walkinvms.com/" TargetMode="External"/><Relationship Id="rId611" Type="http://schemas.openxmlformats.org/officeDocument/2006/relationships/hyperlink" Target="http://z.com/" TargetMode="External"/><Relationship Id="rId1034" Type="http://schemas.openxmlformats.org/officeDocument/2006/relationships/hyperlink" Target="http://z.com/" TargetMode="External"/><Relationship Id="rId1241" Type="http://schemas.openxmlformats.org/officeDocument/2006/relationships/hyperlink" Target="http://z.com/" TargetMode="External"/><Relationship Id="rId1339" Type="http://schemas.openxmlformats.org/officeDocument/2006/relationships/hyperlink" Target="http://z.com/" TargetMode="External"/><Relationship Id="rId1893" Type="http://schemas.openxmlformats.org/officeDocument/2006/relationships/hyperlink" Target="http://vppwsupplies.co.th/" TargetMode="External"/><Relationship Id="rId709" Type="http://schemas.openxmlformats.org/officeDocument/2006/relationships/hyperlink" Target="http://z.com/" TargetMode="External"/><Relationship Id="rId916" Type="http://schemas.openxmlformats.org/officeDocument/2006/relationships/hyperlink" Target="http://siamalphard.com/" TargetMode="External"/><Relationship Id="rId1101" Type="http://schemas.openxmlformats.org/officeDocument/2006/relationships/hyperlink" Target="http://z.com/" TargetMode="External"/><Relationship Id="rId1546" Type="http://schemas.openxmlformats.org/officeDocument/2006/relationships/hyperlink" Target="http://z.com/" TargetMode="External"/><Relationship Id="rId1753" Type="http://schemas.openxmlformats.org/officeDocument/2006/relationships/hyperlink" Target="http://quantum-fin.com/" TargetMode="External"/><Relationship Id="rId1960" Type="http://schemas.openxmlformats.org/officeDocument/2006/relationships/table" Target="../tables/table35.xml"/><Relationship Id="rId45" Type="http://schemas.openxmlformats.org/officeDocument/2006/relationships/hyperlink" Target="http://newskythai.co.th/" TargetMode="External"/><Relationship Id="rId1406" Type="http://schemas.openxmlformats.org/officeDocument/2006/relationships/hyperlink" Target="http://z.com/" TargetMode="External"/><Relationship Id="rId1613" Type="http://schemas.openxmlformats.org/officeDocument/2006/relationships/hyperlink" Target="http://z.com/" TargetMode="External"/><Relationship Id="rId1820" Type="http://schemas.openxmlformats.org/officeDocument/2006/relationships/hyperlink" Target="http://z.com/" TargetMode="External"/><Relationship Id="rId194" Type="http://schemas.openxmlformats.org/officeDocument/2006/relationships/hyperlink" Target="http://dearestgroup.co.th/" TargetMode="External"/><Relationship Id="rId1918" Type="http://schemas.openxmlformats.org/officeDocument/2006/relationships/hyperlink" Target="http://z.com/" TargetMode="External"/><Relationship Id="rId261" Type="http://schemas.openxmlformats.org/officeDocument/2006/relationships/hyperlink" Target="http://z.com/" TargetMode="External"/><Relationship Id="rId499" Type="http://schemas.openxmlformats.org/officeDocument/2006/relationships/hyperlink" Target="http://koalarider.com/" TargetMode="External"/><Relationship Id="rId359" Type="http://schemas.openxmlformats.org/officeDocument/2006/relationships/hyperlink" Target="http://z.com/" TargetMode="External"/><Relationship Id="rId566" Type="http://schemas.openxmlformats.org/officeDocument/2006/relationships/hyperlink" Target="http://dtassn.or.th/" TargetMode="External"/><Relationship Id="rId773" Type="http://schemas.openxmlformats.org/officeDocument/2006/relationships/hyperlink" Target="http://happyhealththailand.com/" TargetMode="External"/><Relationship Id="rId1196" Type="http://schemas.openxmlformats.org/officeDocument/2006/relationships/hyperlink" Target="http://innovex.co.th/" TargetMode="External"/><Relationship Id="rId121" Type="http://schemas.openxmlformats.org/officeDocument/2006/relationships/hyperlink" Target="http://z.com/" TargetMode="External"/><Relationship Id="rId219" Type="http://schemas.openxmlformats.org/officeDocument/2006/relationships/hyperlink" Target="http://z.com/" TargetMode="External"/><Relationship Id="rId426" Type="http://schemas.openxmlformats.org/officeDocument/2006/relationships/hyperlink" Target="http://z.com/" TargetMode="External"/><Relationship Id="rId633" Type="http://schemas.openxmlformats.org/officeDocument/2006/relationships/hyperlink" Target="http://soravitrecycle.co.th/" TargetMode="External"/><Relationship Id="rId980" Type="http://schemas.openxmlformats.org/officeDocument/2006/relationships/hyperlink" Target="http://anyone119brand.com/" TargetMode="External"/><Relationship Id="rId1056" Type="http://schemas.openxmlformats.org/officeDocument/2006/relationships/hyperlink" Target="mailto:ssd.th@omicnet.com" TargetMode="External"/><Relationship Id="rId1263" Type="http://schemas.openxmlformats.org/officeDocument/2006/relationships/hyperlink" Target="http://siampakintravel.com/" TargetMode="External"/><Relationship Id="rId840" Type="http://schemas.openxmlformats.org/officeDocument/2006/relationships/hyperlink" Target="http://z.com/" TargetMode="External"/><Relationship Id="rId938" Type="http://schemas.openxmlformats.org/officeDocument/2006/relationships/hyperlink" Target="http://bookingtourthai.com/" TargetMode="External"/><Relationship Id="rId1470" Type="http://schemas.openxmlformats.org/officeDocument/2006/relationships/hyperlink" Target="http://z.com/" TargetMode="External"/><Relationship Id="rId1568" Type="http://schemas.openxmlformats.org/officeDocument/2006/relationships/hyperlink" Target="http://z.com/" TargetMode="External"/><Relationship Id="rId1775" Type="http://schemas.openxmlformats.org/officeDocument/2006/relationships/hyperlink" Target="http://z.com/" TargetMode="External"/><Relationship Id="rId67" Type="http://schemas.openxmlformats.org/officeDocument/2006/relationships/hyperlink" Target="http://metallineinter.com/" TargetMode="External"/><Relationship Id="rId700" Type="http://schemas.openxmlformats.org/officeDocument/2006/relationships/hyperlink" Target="http://ratchatravel.com/" TargetMode="External"/><Relationship Id="rId1123" Type="http://schemas.openxmlformats.org/officeDocument/2006/relationships/hyperlink" Target="http://advance.co.th/" TargetMode="External"/><Relationship Id="rId1330" Type="http://schemas.openxmlformats.org/officeDocument/2006/relationships/hyperlink" Target="http://z.com/" TargetMode="External"/><Relationship Id="rId1428" Type="http://schemas.openxmlformats.org/officeDocument/2006/relationships/hyperlink" Target="http://z.com/" TargetMode="External"/><Relationship Id="rId1635" Type="http://schemas.openxmlformats.org/officeDocument/2006/relationships/hyperlink" Target="http://z.com/" TargetMode="External"/><Relationship Id="rId1982" Type="http://schemas.openxmlformats.org/officeDocument/2006/relationships/table" Target="../tables/table57.xml"/><Relationship Id="rId1842" Type="http://schemas.openxmlformats.org/officeDocument/2006/relationships/hyperlink" Target="http://bkkphone.com/" TargetMode="External"/><Relationship Id="rId1702" Type="http://schemas.openxmlformats.org/officeDocument/2006/relationships/hyperlink" Target="http://z.com/" TargetMode="External"/><Relationship Id="rId283" Type="http://schemas.openxmlformats.org/officeDocument/2006/relationships/hyperlink" Target="http://truetouchcloud.com/" TargetMode="External"/><Relationship Id="rId490" Type="http://schemas.openxmlformats.org/officeDocument/2006/relationships/hyperlink" Target="http://workskincarethailand.com/" TargetMode="External"/><Relationship Id="rId143" Type="http://schemas.openxmlformats.org/officeDocument/2006/relationships/hyperlink" Target="http://dreamteamthailand.com/" TargetMode="External"/><Relationship Id="rId350" Type="http://schemas.openxmlformats.org/officeDocument/2006/relationships/hyperlink" Target="http://zero-cal.com/" TargetMode="External"/><Relationship Id="rId588" Type="http://schemas.openxmlformats.org/officeDocument/2006/relationships/hyperlink" Target="http://97pattaya.com/" TargetMode="External"/><Relationship Id="rId795" Type="http://schemas.openxmlformats.org/officeDocument/2006/relationships/hyperlink" Target="http://z.com/" TargetMode="External"/><Relationship Id="rId2031" Type="http://schemas.openxmlformats.org/officeDocument/2006/relationships/table" Target="../tables/table106.xml"/><Relationship Id="rId9" Type="http://schemas.openxmlformats.org/officeDocument/2006/relationships/hyperlink" Target="http://proresearchsurvey.com/" TargetMode="External"/><Relationship Id="rId210" Type="http://schemas.openxmlformats.org/officeDocument/2006/relationships/hyperlink" Target="http://z.com/" TargetMode="External"/><Relationship Id="rId448" Type="http://schemas.openxmlformats.org/officeDocument/2006/relationships/hyperlink" Target="http://mtpie.com/" TargetMode="External"/><Relationship Id="rId655" Type="http://schemas.openxmlformats.org/officeDocument/2006/relationships/hyperlink" Target="http://z.com/" TargetMode="External"/><Relationship Id="rId862" Type="http://schemas.openxmlformats.org/officeDocument/2006/relationships/hyperlink" Target="http://z.com/" TargetMode="External"/><Relationship Id="rId1078" Type="http://schemas.openxmlformats.org/officeDocument/2006/relationships/hyperlink" Target="http://z.com/" TargetMode="External"/><Relationship Id="rId1285" Type="http://schemas.openxmlformats.org/officeDocument/2006/relationships/hyperlink" Target="http://cnkmt.co.th/" TargetMode="External"/><Relationship Id="rId1492" Type="http://schemas.openxmlformats.org/officeDocument/2006/relationships/hyperlink" Target="http://sermsuk-intelligent.com/" TargetMode="External"/><Relationship Id="rId308" Type="http://schemas.openxmlformats.org/officeDocument/2006/relationships/hyperlink" Target="http://z.com/" TargetMode="External"/><Relationship Id="rId515" Type="http://schemas.openxmlformats.org/officeDocument/2006/relationships/hyperlink" Target="http://pncrealestate.co.th/" TargetMode="External"/><Relationship Id="rId722" Type="http://schemas.openxmlformats.org/officeDocument/2006/relationships/hyperlink" Target="mailto:t0891914455@gmail.com" TargetMode="External"/><Relationship Id="rId1145" Type="http://schemas.openxmlformats.org/officeDocument/2006/relationships/hyperlink" Target="http://jinhomecenter.com/" TargetMode="External"/><Relationship Id="rId1352" Type="http://schemas.openxmlformats.org/officeDocument/2006/relationships/hyperlink" Target="http://robrawnews.com/" TargetMode="External"/><Relationship Id="rId1797" Type="http://schemas.openxmlformats.org/officeDocument/2006/relationships/hyperlink" Target="http://z.com/" TargetMode="External"/><Relationship Id="rId89" Type="http://schemas.openxmlformats.org/officeDocument/2006/relationships/hyperlink" Target="http://z.com/" TargetMode="External"/><Relationship Id="rId1005" Type="http://schemas.openxmlformats.org/officeDocument/2006/relationships/hyperlink" Target="http://z.com/" TargetMode="External"/><Relationship Id="rId1212" Type="http://schemas.openxmlformats.org/officeDocument/2006/relationships/hyperlink" Target="http://oknus.com/" TargetMode="External"/><Relationship Id="rId1657" Type="http://schemas.openxmlformats.org/officeDocument/2006/relationships/hyperlink" Target="http://newgfmisthaicontactcenter.com/" TargetMode="External"/><Relationship Id="rId1864" Type="http://schemas.openxmlformats.org/officeDocument/2006/relationships/hyperlink" Target="http://z.com/" TargetMode="External"/><Relationship Id="rId1517" Type="http://schemas.openxmlformats.org/officeDocument/2006/relationships/hyperlink" Target="http://z.com/" TargetMode="External"/><Relationship Id="rId1724" Type="http://schemas.openxmlformats.org/officeDocument/2006/relationships/hyperlink" Target="http://z.com/" TargetMode="External"/><Relationship Id="rId16" Type="http://schemas.openxmlformats.org/officeDocument/2006/relationships/hyperlink" Target="http://z.com/" TargetMode="External"/><Relationship Id="rId1931" Type="http://schemas.openxmlformats.org/officeDocument/2006/relationships/table" Target="../tables/table6.xml"/><Relationship Id="rId165" Type="http://schemas.openxmlformats.org/officeDocument/2006/relationships/hyperlink" Target="http://blissasset.com/" TargetMode="External"/><Relationship Id="rId372" Type="http://schemas.openxmlformats.org/officeDocument/2006/relationships/hyperlink" Target="http://tabienchon.com/" TargetMode="External"/><Relationship Id="rId677" Type="http://schemas.openxmlformats.org/officeDocument/2006/relationships/hyperlink" Target="http://z.com/" TargetMode="External"/><Relationship Id="rId232" Type="http://schemas.openxmlformats.org/officeDocument/2006/relationships/hyperlink" Target="http://banyindee.org/" TargetMode="External"/><Relationship Id="rId884" Type="http://schemas.openxmlformats.org/officeDocument/2006/relationships/hyperlink" Target="mailto:wichai007@gmail.com" TargetMode="External"/><Relationship Id="rId537" Type="http://schemas.openxmlformats.org/officeDocument/2006/relationships/hyperlink" Target="http://z.com/" TargetMode="External"/><Relationship Id="rId744" Type="http://schemas.openxmlformats.org/officeDocument/2006/relationships/hyperlink" Target="http://z.com/" TargetMode="External"/><Relationship Id="rId951" Type="http://schemas.openxmlformats.org/officeDocument/2006/relationships/hyperlink" Target="http://z.com/" TargetMode="External"/><Relationship Id="rId1167" Type="http://schemas.openxmlformats.org/officeDocument/2006/relationships/hyperlink" Target="http://z.com/" TargetMode="External"/><Relationship Id="rId1374" Type="http://schemas.openxmlformats.org/officeDocument/2006/relationships/hyperlink" Target="http://stpyrovision.co.th/" TargetMode="External"/><Relationship Id="rId1581" Type="http://schemas.openxmlformats.org/officeDocument/2006/relationships/hyperlink" Target="http://z.com/" TargetMode="External"/><Relationship Id="rId1679" Type="http://schemas.openxmlformats.org/officeDocument/2006/relationships/hyperlink" Target="http://watphlenghospital.go.th/" TargetMode="External"/><Relationship Id="rId80" Type="http://schemas.openxmlformats.org/officeDocument/2006/relationships/hyperlink" Target="http://msroyal-online.com/" TargetMode="External"/><Relationship Id="rId604" Type="http://schemas.openxmlformats.org/officeDocument/2006/relationships/hyperlink" Target="http://khunanan.com/" TargetMode="External"/><Relationship Id="rId811" Type="http://schemas.openxmlformats.org/officeDocument/2006/relationships/hyperlink" Target="http://z.com/" TargetMode="External"/><Relationship Id="rId1027" Type="http://schemas.openxmlformats.org/officeDocument/2006/relationships/hyperlink" Target="http://z.com/" TargetMode="External"/><Relationship Id="rId1234" Type="http://schemas.openxmlformats.org/officeDocument/2006/relationships/hyperlink" Target="http://z.com/" TargetMode="External"/><Relationship Id="rId1441" Type="http://schemas.openxmlformats.org/officeDocument/2006/relationships/hyperlink" Target="http://z.com/" TargetMode="External"/><Relationship Id="rId1886" Type="http://schemas.openxmlformats.org/officeDocument/2006/relationships/hyperlink" Target="http://z.com/" TargetMode="External"/><Relationship Id="rId909" Type="http://schemas.openxmlformats.org/officeDocument/2006/relationships/hyperlink" Target="http://z.com/" TargetMode="External"/><Relationship Id="rId1301" Type="http://schemas.openxmlformats.org/officeDocument/2006/relationships/hyperlink" Target="http://tourthairestart.com/" TargetMode="External"/><Relationship Id="rId1539" Type="http://schemas.openxmlformats.org/officeDocument/2006/relationships/hyperlink" Target="http://sdpk.ac.th/" TargetMode="External"/><Relationship Id="rId1746" Type="http://schemas.openxmlformats.org/officeDocument/2006/relationships/hyperlink" Target="http://containerchiangmai.com/" TargetMode="External"/><Relationship Id="rId1953" Type="http://schemas.openxmlformats.org/officeDocument/2006/relationships/table" Target="../tables/table28.xml"/><Relationship Id="rId38" Type="http://schemas.openxmlformats.org/officeDocument/2006/relationships/hyperlink" Target="http://z.com/" TargetMode="External"/><Relationship Id="rId1606" Type="http://schemas.openxmlformats.org/officeDocument/2006/relationships/hyperlink" Target="http://z.com/" TargetMode="External"/><Relationship Id="rId1813" Type="http://schemas.openxmlformats.org/officeDocument/2006/relationships/hyperlink" Target="http://muscreen.in.th/" TargetMode="External"/><Relationship Id="rId187" Type="http://schemas.openxmlformats.org/officeDocument/2006/relationships/hyperlink" Target="http://nidnoitravel.com/" TargetMode="External"/><Relationship Id="rId394" Type="http://schemas.openxmlformats.org/officeDocument/2006/relationships/hyperlink" Target="http://estatechonburi.com/" TargetMode="External"/><Relationship Id="rId254" Type="http://schemas.openxmlformats.org/officeDocument/2006/relationships/hyperlink" Target="http://goodwork.co.th/" TargetMode="External"/><Relationship Id="rId699" Type="http://schemas.openxmlformats.org/officeDocument/2006/relationships/hyperlink" Target="http://z.com/" TargetMode="External"/><Relationship Id="rId1091" Type="http://schemas.openxmlformats.org/officeDocument/2006/relationships/hyperlink" Target="http://z.com/" TargetMode="External"/><Relationship Id="rId114" Type="http://schemas.openxmlformats.org/officeDocument/2006/relationships/hyperlink" Target="http://z.com/" TargetMode="External"/><Relationship Id="rId461" Type="http://schemas.openxmlformats.org/officeDocument/2006/relationships/hyperlink" Target="http://kogen.co.th/" TargetMode="External"/><Relationship Id="rId559" Type="http://schemas.openxmlformats.org/officeDocument/2006/relationships/hyperlink" Target="http://meenaflower.com/" TargetMode="External"/><Relationship Id="rId766" Type="http://schemas.openxmlformats.org/officeDocument/2006/relationships/hyperlink" Target="http://z.com/" TargetMode="External"/><Relationship Id="rId1189" Type="http://schemas.openxmlformats.org/officeDocument/2006/relationships/hyperlink" Target="http://rozaprompt.com/" TargetMode="External"/><Relationship Id="rId1396" Type="http://schemas.openxmlformats.org/officeDocument/2006/relationships/hyperlink" Target="http://actualpace.com/" TargetMode="External"/><Relationship Id="rId321" Type="http://schemas.openxmlformats.org/officeDocument/2006/relationships/hyperlink" Target="http://z.com/" TargetMode="External"/><Relationship Id="rId419" Type="http://schemas.openxmlformats.org/officeDocument/2006/relationships/hyperlink" Target="http://shevadee.com/" TargetMode="External"/><Relationship Id="rId626" Type="http://schemas.openxmlformats.org/officeDocument/2006/relationships/hyperlink" Target="http://z.com/" TargetMode="External"/><Relationship Id="rId973" Type="http://schemas.openxmlformats.org/officeDocument/2006/relationships/hyperlink" Target="http://axm.co.th/" TargetMode="External"/><Relationship Id="rId1049" Type="http://schemas.openxmlformats.org/officeDocument/2006/relationships/hyperlink" Target="http://z.com/" TargetMode="External"/><Relationship Id="rId1256" Type="http://schemas.openxmlformats.org/officeDocument/2006/relationships/hyperlink" Target="http://z.com/" TargetMode="External"/><Relationship Id="rId2002" Type="http://schemas.openxmlformats.org/officeDocument/2006/relationships/table" Target="../tables/table77.xml"/><Relationship Id="rId833" Type="http://schemas.openxmlformats.org/officeDocument/2006/relationships/hyperlink" Target="http://neotechthai.com/" TargetMode="External"/><Relationship Id="rId1116" Type="http://schemas.openxmlformats.org/officeDocument/2006/relationships/hyperlink" Target="http://z.com/" TargetMode="External"/><Relationship Id="rId1463" Type="http://schemas.openxmlformats.org/officeDocument/2006/relationships/hyperlink" Target="http://mattworlds.net/" TargetMode="External"/><Relationship Id="rId1670" Type="http://schemas.openxmlformats.org/officeDocument/2006/relationships/hyperlink" Target="http://homeee.co.th/" TargetMode="External"/><Relationship Id="rId1768" Type="http://schemas.openxmlformats.org/officeDocument/2006/relationships/hyperlink" Target="http://wppdsk1.ac.th/" TargetMode="External"/><Relationship Id="rId900" Type="http://schemas.openxmlformats.org/officeDocument/2006/relationships/hyperlink" Target="http://z.com/" TargetMode="External"/><Relationship Id="rId1323" Type="http://schemas.openxmlformats.org/officeDocument/2006/relationships/hyperlink" Target="http://z.com/" TargetMode="External"/><Relationship Id="rId1530" Type="http://schemas.openxmlformats.org/officeDocument/2006/relationships/hyperlink" Target="http://envirservice.co.th/" TargetMode="External"/><Relationship Id="rId1628" Type="http://schemas.openxmlformats.org/officeDocument/2006/relationships/hyperlink" Target="mailto:manager@apzar.co" TargetMode="External"/><Relationship Id="rId1975" Type="http://schemas.openxmlformats.org/officeDocument/2006/relationships/table" Target="../tables/table50.xml"/><Relationship Id="rId1835" Type="http://schemas.openxmlformats.org/officeDocument/2006/relationships/hyperlink" Target="http://qsncc.com/" TargetMode="External"/><Relationship Id="rId1902" Type="http://schemas.openxmlformats.org/officeDocument/2006/relationships/hyperlink" Target="http://z.com/" TargetMode="External"/><Relationship Id="rId276" Type="http://schemas.openxmlformats.org/officeDocument/2006/relationships/hyperlink" Target="http://z.com/" TargetMode="External"/><Relationship Id="rId483" Type="http://schemas.openxmlformats.org/officeDocument/2006/relationships/hyperlink" Target="http://z.com/" TargetMode="External"/><Relationship Id="rId690" Type="http://schemas.openxmlformats.org/officeDocument/2006/relationships/hyperlink" Target="http://theactkk.net/" TargetMode="External"/><Relationship Id="rId136" Type="http://schemas.openxmlformats.org/officeDocument/2006/relationships/hyperlink" Target="http://z.com/" TargetMode="External"/><Relationship Id="rId343" Type="http://schemas.openxmlformats.org/officeDocument/2006/relationships/hyperlink" Target="http://z.com/" TargetMode="External"/><Relationship Id="rId550" Type="http://schemas.openxmlformats.org/officeDocument/2006/relationships/hyperlink" Target="http://tongsookfood.com/" TargetMode="External"/><Relationship Id="rId788" Type="http://schemas.openxmlformats.org/officeDocument/2006/relationships/hyperlink" Target="http://mtssupplythailand.com/" TargetMode="External"/><Relationship Id="rId995" Type="http://schemas.openxmlformats.org/officeDocument/2006/relationships/hyperlink" Target="http://ultimatesystems.co.th/" TargetMode="External"/><Relationship Id="rId1180" Type="http://schemas.openxmlformats.org/officeDocument/2006/relationships/hyperlink" Target="http://z.com/" TargetMode="External"/><Relationship Id="rId2024" Type="http://schemas.openxmlformats.org/officeDocument/2006/relationships/table" Target="../tables/table99.xml"/><Relationship Id="rId203" Type="http://schemas.openxmlformats.org/officeDocument/2006/relationships/hyperlink" Target="http://visahelper.co/" TargetMode="External"/><Relationship Id="rId648" Type="http://schemas.openxmlformats.org/officeDocument/2006/relationships/hyperlink" Target="http://www.inthebox-resort.com/" TargetMode="External"/><Relationship Id="rId855" Type="http://schemas.openxmlformats.org/officeDocument/2006/relationships/hyperlink" Target="http://luciathailand.com/" TargetMode="External"/><Relationship Id="rId1040" Type="http://schemas.openxmlformats.org/officeDocument/2006/relationships/hyperlink" Target="http://z.com/" TargetMode="External"/><Relationship Id="rId1278" Type="http://schemas.openxmlformats.org/officeDocument/2006/relationships/hyperlink" Target="http://welwefare.com/" TargetMode="External"/><Relationship Id="rId1485" Type="http://schemas.openxmlformats.org/officeDocument/2006/relationships/hyperlink" Target="mailto:arpokasin@gmail.com" TargetMode="External"/><Relationship Id="rId1692" Type="http://schemas.openxmlformats.org/officeDocument/2006/relationships/hyperlink" Target="http://z.com/" TargetMode="External"/><Relationship Id="rId410" Type="http://schemas.openxmlformats.org/officeDocument/2006/relationships/hyperlink" Target="http://z.com/" TargetMode="External"/><Relationship Id="rId508" Type="http://schemas.openxmlformats.org/officeDocument/2006/relationships/hyperlink" Target="http://z.com/" TargetMode="External"/><Relationship Id="rId715" Type="http://schemas.openxmlformats.org/officeDocument/2006/relationships/hyperlink" Target="http://z.com/" TargetMode="External"/><Relationship Id="rId922" Type="http://schemas.openxmlformats.org/officeDocument/2006/relationships/hyperlink" Target="http://dee4you.com/" TargetMode="External"/><Relationship Id="rId1138" Type="http://schemas.openxmlformats.org/officeDocument/2006/relationships/hyperlink" Target="http://z.com/" TargetMode="External"/><Relationship Id="rId1345" Type="http://schemas.openxmlformats.org/officeDocument/2006/relationships/hyperlink" Target="http://z.com/" TargetMode="External"/><Relationship Id="rId1552" Type="http://schemas.openxmlformats.org/officeDocument/2006/relationships/hyperlink" Target="http://isr-service.com/" TargetMode="External"/><Relationship Id="rId1997" Type="http://schemas.openxmlformats.org/officeDocument/2006/relationships/table" Target="../tables/table72.xml"/><Relationship Id="rId1205" Type="http://schemas.openxmlformats.org/officeDocument/2006/relationships/hyperlink" Target="http://z.com/" TargetMode="External"/><Relationship Id="rId1857" Type="http://schemas.openxmlformats.org/officeDocument/2006/relationships/hyperlink" Target="http://banranottanyajaroen.ac.th/" TargetMode="External"/><Relationship Id="rId51" Type="http://schemas.openxmlformats.org/officeDocument/2006/relationships/hyperlink" Target="http://z.com/" TargetMode="External"/><Relationship Id="rId1412" Type="http://schemas.openxmlformats.org/officeDocument/2006/relationships/hyperlink" Target="http://inter-board.com/" TargetMode="External"/><Relationship Id="rId1717" Type="http://schemas.openxmlformats.org/officeDocument/2006/relationships/hyperlink" Target="http://z.com/" TargetMode="External"/><Relationship Id="rId1924" Type="http://schemas.openxmlformats.org/officeDocument/2006/relationships/hyperlink" Target="http://z.com/" TargetMode="External"/><Relationship Id="rId298" Type="http://schemas.openxmlformats.org/officeDocument/2006/relationships/hyperlink" Target="http://z.com/" TargetMode="External"/><Relationship Id="rId158" Type="http://schemas.openxmlformats.org/officeDocument/2006/relationships/hyperlink" Target="http://z.com/" TargetMode="External"/><Relationship Id="rId365" Type="http://schemas.openxmlformats.org/officeDocument/2006/relationships/hyperlink" Target="http://z.com/" TargetMode="External"/><Relationship Id="rId572" Type="http://schemas.openxmlformats.org/officeDocument/2006/relationships/hyperlink" Target="http://thaisekisui.co.th/" TargetMode="External"/><Relationship Id="rId225" Type="http://schemas.openxmlformats.org/officeDocument/2006/relationships/hyperlink" Target="http://surround.in.th/" TargetMode="External"/><Relationship Id="rId432" Type="http://schemas.openxmlformats.org/officeDocument/2006/relationships/hyperlink" Target="http://hagamf.com/" TargetMode="External"/><Relationship Id="rId877" Type="http://schemas.openxmlformats.org/officeDocument/2006/relationships/hyperlink" Target="http://z.com/" TargetMode="External"/><Relationship Id="rId1062" Type="http://schemas.openxmlformats.org/officeDocument/2006/relationships/hyperlink" Target="http://autosmartd.com/" TargetMode="External"/><Relationship Id="rId737" Type="http://schemas.openxmlformats.org/officeDocument/2006/relationships/hyperlink" Target="http://z.com/" TargetMode="External"/><Relationship Id="rId944" Type="http://schemas.openxmlformats.org/officeDocument/2006/relationships/hyperlink" Target="http://z.com/" TargetMode="External"/><Relationship Id="rId1367" Type="http://schemas.openxmlformats.org/officeDocument/2006/relationships/hyperlink" Target="http://z.com/" TargetMode="External"/><Relationship Id="rId1574" Type="http://schemas.openxmlformats.org/officeDocument/2006/relationships/hyperlink" Target="http://z.com/" TargetMode="External"/><Relationship Id="rId1781" Type="http://schemas.openxmlformats.org/officeDocument/2006/relationships/hyperlink" Target="http://srichongkho.com/" TargetMode="External"/><Relationship Id="rId73" Type="http://schemas.openxmlformats.org/officeDocument/2006/relationships/hyperlink" Target="http://css2u.com/" TargetMode="External"/><Relationship Id="rId804" Type="http://schemas.openxmlformats.org/officeDocument/2006/relationships/hyperlink" Target="http://z.com/" TargetMode="External"/><Relationship Id="rId1227" Type="http://schemas.openxmlformats.org/officeDocument/2006/relationships/hyperlink" Target="http://perfecthangthailand.com/" TargetMode="External"/><Relationship Id="rId1434" Type="http://schemas.openxmlformats.org/officeDocument/2006/relationships/hyperlink" Target="http://z.com/" TargetMode="External"/><Relationship Id="rId1641" Type="http://schemas.openxmlformats.org/officeDocument/2006/relationships/hyperlink" Target="http://z.com/" TargetMode="External"/><Relationship Id="rId1879" Type="http://schemas.openxmlformats.org/officeDocument/2006/relationships/hyperlink" Target="http://cnu.ac.th/" TargetMode="External"/><Relationship Id="rId1501" Type="http://schemas.openxmlformats.org/officeDocument/2006/relationships/hyperlink" Target="http://z.com/" TargetMode="External"/><Relationship Id="rId1739" Type="http://schemas.openxmlformats.org/officeDocument/2006/relationships/hyperlink" Target="http://z.com/" TargetMode="External"/><Relationship Id="rId1946" Type="http://schemas.openxmlformats.org/officeDocument/2006/relationships/table" Target="../tables/table21.xml"/><Relationship Id="rId1806" Type="http://schemas.openxmlformats.org/officeDocument/2006/relationships/hyperlink" Target="http://pbastore.net/" TargetMode="External"/><Relationship Id="rId387" Type="http://schemas.openxmlformats.org/officeDocument/2006/relationships/hyperlink" Target="http://pscmceramic.com/" TargetMode="External"/><Relationship Id="rId594" Type="http://schemas.openxmlformats.org/officeDocument/2006/relationships/hyperlink" Target="http://z.com/" TargetMode="External"/><Relationship Id="rId247" Type="http://schemas.openxmlformats.org/officeDocument/2006/relationships/hyperlink" Target="http://z.com/" TargetMode="External"/><Relationship Id="rId899" Type="http://schemas.openxmlformats.org/officeDocument/2006/relationships/hyperlink" Target="http://nm-engineering.co.th/" TargetMode="External"/><Relationship Id="rId1084" Type="http://schemas.openxmlformats.org/officeDocument/2006/relationships/hyperlink" Target="http://andamaniakaolak.com/" TargetMode="External"/><Relationship Id="rId107" Type="http://schemas.openxmlformats.org/officeDocument/2006/relationships/hyperlink" Target="http://z.com/" TargetMode="External"/><Relationship Id="rId454" Type="http://schemas.openxmlformats.org/officeDocument/2006/relationships/hyperlink" Target="http://laservisionthai.com/" TargetMode="External"/><Relationship Id="rId661" Type="http://schemas.openxmlformats.org/officeDocument/2006/relationships/hyperlink" Target="http://z.com/" TargetMode="External"/><Relationship Id="rId759" Type="http://schemas.openxmlformats.org/officeDocument/2006/relationships/hyperlink" Target="http://z.com/" TargetMode="External"/><Relationship Id="rId966" Type="http://schemas.openxmlformats.org/officeDocument/2006/relationships/hyperlink" Target="http://jhsmr.org/" TargetMode="External"/><Relationship Id="rId1291" Type="http://schemas.openxmlformats.org/officeDocument/2006/relationships/hyperlink" Target="http://z.com/" TargetMode="External"/><Relationship Id="rId1389" Type="http://schemas.openxmlformats.org/officeDocument/2006/relationships/hyperlink" Target="http://z.com/" TargetMode="External"/><Relationship Id="rId1596" Type="http://schemas.openxmlformats.org/officeDocument/2006/relationships/hyperlink" Target="http://z.com/" TargetMode="External"/><Relationship Id="rId314" Type="http://schemas.openxmlformats.org/officeDocument/2006/relationships/hyperlink" Target="http://bansuanchockdee.com/" TargetMode="External"/><Relationship Id="rId521" Type="http://schemas.openxmlformats.org/officeDocument/2006/relationships/hyperlink" Target="http://codework.co.th/" TargetMode="External"/><Relationship Id="rId619" Type="http://schemas.openxmlformats.org/officeDocument/2006/relationships/hyperlink" Target="http://ttp-bkk.com/" TargetMode="External"/><Relationship Id="rId1151" Type="http://schemas.openxmlformats.org/officeDocument/2006/relationships/hyperlink" Target="http://z.com/" TargetMode="External"/><Relationship Id="rId1249" Type="http://schemas.openxmlformats.org/officeDocument/2006/relationships/hyperlink" Target="http://z.com/" TargetMode="External"/><Relationship Id="rId95" Type="http://schemas.openxmlformats.org/officeDocument/2006/relationships/hyperlink" Target="http://oexgaming.com/" TargetMode="External"/><Relationship Id="rId826" Type="http://schemas.openxmlformats.org/officeDocument/2006/relationships/hyperlink" Target="http://thementorkoreasurgery.com/" TargetMode="External"/><Relationship Id="rId1011" Type="http://schemas.openxmlformats.org/officeDocument/2006/relationships/hyperlink" Target="http://z.com/" TargetMode="External"/><Relationship Id="rId1109" Type="http://schemas.openxmlformats.org/officeDocument/2006/relationships/hyperlink" Target="http://z.com/" TargetMode="External"/><Relationship Id="rId1456" Type="http://schemas.openxmlformats.org/officeDocument/2006/relationships/hyperlink" Target="http://application.g-visitor.com/" TargetMode="External"/><Relationship Id="rId1663" Type="http://schemas.openxmlformats.org/officeDocument/2006/relationships/hyperlink" Target="http://kru-noomdriving.com/" TargetMode="External"/><Relationship Id="rId1870" Type="http://schemas.openxmlformats.org/officeDocument/2006/relationships/hyperlink" Target="http://z.com/" TargetMode="External"/><Relationship Id="rId1968" Type="http://schemas.openxmlformats.org/officeDocument/2006/relationships/table" Target="../tables/table43.xml"/><Relationship Id="rId1316" Type="http://schemas.openxmlformats.org/officeDocument/2006/relationships/hyperlink" Target="http://siamagriculture.com/" TargetMode="External"/><Relationship Id="rId1523" Type="http://schemas.openxmlformats.org/officeDocument/2006/relationships/hyperlink" Target="http://z.com/" TargetMode="External"/><Relationship Id="rId1730" Type="http://schemas.openxmlformats.org/officeDocument/2006/relationships/hyperlink" Target="http://z.com/" TargetMode="External"/><Relationship Id="rId22" Type="http://schemas.openxmlformats.org/officeDocument/2006/relationships/hyperlink" Target="http://z.com/" TargetMode="External"/><Relationship Id="rId1828" Type="http://schemas.openxmlformats.org/officeDocument/2006/relationships/hyperlink" Target="http://thafasia.com/" TargetMode="External"/><Relationship Id="rId171" Type="http://schemas.openxmlformats.org/officeDocument/2006/relationships/hyperlink" Target="http://nanobraingroup.com/" TargetMode="External"/><Relationship Id="rId269" Type="http://schemas.openxmlformats.org/officeDocument/2006/relationships/hyperlink" Target="http://z.com/" TargetMode="External"/><Relationship Id="rId476" Type="http://schemas.openxmlformats.org/officeDocument/2006/relationships/hyperlink" Target="http://z.com/" TargetMode="External"/><Relationship Id="rId683" Type="http://schemas.openxmlformats.org/officeDocument/2006/relationships/hyperlink" Target="http://z.com/" TargetMode="External"/><Relationship Id="rId890" Type="http://schemas.openxmlformats.org/officeDocument/2006/relationships/hyperlink" Target="http://spaceinteriors.co.th/" TargetMode="External"/><Relationship Id="rId129" Type="http://schemas.openxmlformats.org/officeDocument/2006/relationships/hyperlink" Target="http://z.com/" TargetMode="External"/><Relationship Id="rId336" Type="http://schemas.openxmlformats.org/officeDocument/2006/relationships/hyperlink" Target="http://z.com/" TargetMode="External"/><Relationship Id="rId543" Type="http://schemas.openxmlformats.org/officeDocument/2006/relationships/hyperlink" Target="http://thongkaset.com/" TargetMode="External"/><Relationship Id="rId988" Type="http://schemas.openxmlformats.org/officeDocument/2006/relationships/hyperlink" Target="http://z.com/" TargetMode="External"/><Relationship Id="rId1173" Type="http://schemas.openxmlformats.org/officeDocument/2006/relationships/hyperlink" Target="http://grandliteproperty.com/" TargetMode="External"/><Relationship Id="rId1380" Type="http://schemas.openxmlformats.org/officeDocument/2006/relationships/hyperlink" Target="http://pdkfilament.com/" TargetMode="External"/><Relationship Id="rId2017" Type="http://schemas.openxmlformats.org/officeDocument/2006/relationships/table" Target="../tables/table92.xml"/><Relationship Id="rId403" Type="http://schemas.openxmlformats.org/officeDocument/2006/relationships/hyperlink" Target="http://z.com/" TargetMode="External"/><Relationship Id="rId750" Type="http://schemas.openxmlformats.org/officeDocument/2006/relationships/hyperlink" Target="http://z.com/" TargetMode="External"/><Relationship Id="rId848" Type="http://schemas.openxmlformats.org/officeDocument/2006/relationships/hyperlink" Target="http://earnmember.com/" TargetMode="External"/><Relationship Id="rId1033" Type="http://schemas.openxmlformats.org/officeDocument/2006/relationships/hyperlink" Target="http://advanceagro.net/" TargetMode="External"/><Relationship Id="rId1478" Type="http://schemas.openxmlformats.org/officeDocument/2006/relationships/hyperlink" Target="http://z.com/" TargetMode="External"/><Relationship Id="rId1685" Type="http://schemas.openxmlformats.org/officeDocument/2006/relationships/hyperlink" Target="http://z.com/" TargetMode="External"/><Relationship Id="rId1892" Type="http://schemas.openxmlformats.org/officeDocument/2006/relationships/hyperlink" Target="http://z.com/" TargetMode="External"/><Relationship Id="rId610" Type="http://schemas.openxmlformats.org/officeDocument/2006/relationships/hyperlink" Target="http://bbcosmetics95.com/" TargetMode="External"/><Relationship Id="rId708" Type="http://schemas.openxmlformats.org/officeDocument/2006/relationships/hyperlink" Target="http://gessweinsiam.com/" TargetMode="External"/><Relationship Id="rId915" Type="http://schemas.openxmlformats.org/officeDocument/2006/relationships/hyperlink" Target="http://z.com/" TargetMode="External"/><Relationship Id="rId1240" Type="http://schemas.openxmlformats.org/officeDocument/2006/relationships/hyperlink" Target="mailto:purch@rtc.co.th" TargetMode="External"/><Relationship Id="rId1338" Type="http://schemas.openxmlformats.org/officeDocument/2006/relationships/hyperlink" Target="http://bbmarinethailand.com/" TargetMode="External"/><Relationship Id="rId1545" Type="http://schemas.openxmlformats.org/officeDocument/2006/relationships/hyperlink" Target="http://z.com/" TargetMode="External"/><Relationship Id="rId1100" Type="http://schemas.openxmlformats.org/officeDocument/2006/relationships/hyperlink" Target="http://z.com/" TargetMode="External"/><Relationship Id="rId1405" Type="http://schemas.openxmlformats.org/officeDocument/2006/relationships/hyperlink" Target="http://blackdonut.com/" TargetMode="External"/><Relationship Id="rId1752" Type="http://schemas.openxmlformats.org/officeDocument/2006/relationships/hyperlink" Target="http://z.com/" TargetMode="External"/><Relationship Id="rId44" Type="http://schemas.openxmlformats.org/officeDocument/2006/relationships/hyperlink" Target="http://z.com/" TargetMode="External"/><Relationship Id="rId1612" Type="http://schemas.openxmlformats.org/officeDocument/2006/relationships/hyperlink" Target="http://z.com/" TargetMode="External"/><Relationship Id="rId1917" Type="http://schemas.openxmlformats.org/officeDocument/2006/relationships/hyperlink" Target="http://championcycleshop.com/" TargetMode="External"/><Relationship Id="rId193" Type="http://schemas.openxmlformats.org/officeDocument/2006/relationships/hyperlink" Target="http://z.com/" TargetMode="External"/><Relationship Id="rId498" Type="http://schemas.openxmlformats.org/officeDocument/2006/relationships/hyperlink" Target="http://z.com/" TargetMode="External"/><Relationship Id="rId260" Type="http://schemas.openxmlformats.org/officeDocument/2006/relationships/hyperlink" Target="http://innerqueenkbeauty.com/" TargetMode="External"/><Relationship Id="rId120" Type="http://schemas.openxmlformats.org/officeDocument/2006/relationships/hyperlink" Target="http://supanich.co.th/" TargetMode="External"/><Relationship Id="rId358" Type="http://schemas.openxmlformats.org/officeDocument/2006/relationships/hyperlink" Target="http://aether-energy.co.th/" TargetMode="External"/><Relationship Id="rId565" Type="http://schemas.openxmlformats.org/officeDocument/2006/relationships/hyperlink" Target="http://z.com/" TargetMode="External"/><Relationship Id="rId772" Type="http://schemas.openxmlformats.org/officeDocument/2006/relationships/hyperlink" Target="http://z.com/" TargetMode="External"/><Relationship Id="rId1195" Type="http://schemas.openxmlformats.org/officeDocument/2006/relationships/hyperlink" Target="http://z.com/" TargetMode="External"/><Relationship Id="rId218" Type="http://schemas.openxmlformats.org/officeDocument/2006/relationships/hyperlink" Target="http://rsathai.org/" TargetMode="External"/><Relationship Id="rId425" Type="http://schemas.openxmlformats.org/officeDocument/2006/relationships/hyperlink" Target="http://z.com/" TargetMode="External"/><Relationship Id="rId632" Type="http://schemas.openxmlformats.org/officeDocument/2006/relationships/hyperlink" Target="http://z.com/" TargetMode="External"/><Relationship Id="rId1055" Type="http://schemas.openxmlformats.org/officeDocument/2006/relationships/hyperlink" Target="http://z.com/" TargetMode="External"/><Relationship Id="rId1262" Type="http://schemas.openxmlformats.org/officeDocument/2006/relationships/hyperlink" Target="http://visualpanorama.com/" TargetMode="External"/><Relationship Id="rId937" Type="http://schemas.openxmlformats.org/officeDocument/2006/relationships/hyperlink" Target="http://z.com/" TargetMode="External"/><Relationship Id="rId1122" Type="http://schemas.openxmlformats.org/officeDocument/2006/relationships/hyperlink" Target="http://indraft.co.th/" TargetMode="External"/><Relationship Id="rId1567" Type="http://schemas.openxmlformats.org/officeDocument/2006/relationships/hyperlink" Target="http://floratekag.com/" TargetMode="External"/><Relationship Id="rId1774" Type="http://schemas.openxmlformats.org/officeDocument/2006/relationships/hyperlink" Target="http://theingredients.net/" TargetMode="External"/><Relationship Id="rId1981" Type="http://schemas.openxmlformats.org/officeDocument/2006/relationships/table" Target="../tables/table56.xml"/><Relationship Id="rId66" Type="http://schemas.openxmlformats.org/officeDocument/2006/relationships/hyperlink" Target="http://sirataslegal.com/" TargetMode="External"/><Relationship Id="rId1427" Type="http://schemas.openxmlformats.org/officeDocument/2006/relationships/hyperlink" Target="http://z.com/" TargetMode="External"/><Relationship Id="rId1634" Type="http://schemas.openxmlformats.org/officeDocument/2006/relationships/hyperlink" Target="http://padee.co.th/" TargetMode="External"/><Relationship Id="rId1841" Type="http://schemas.openxmlformats.org/officeDocument/2006/relationships/hyperlink" Target="http://z.com/" TargetMode="External"/><Relationship Id="rId1939" Type="http://schemas.openxmlformats.org/officeDocument/2006/relationships/table" Target="../tables/table14.xml"/><Relationship Id="rId1701" Type="http://schemas.openxmlformats.org/officeDocument/2006/relationships/hyperlink" Target="http://z.com/" TargetMode="External"/><Relationship Id="rId282" Type="http://schemas.openxmlformats.org/officeDocument/2006/relationships/hyperlink" Target="http://z.com/" TargetMode="External"/><Relationship Id="rId587" Type="http://schemas.openxmlformats.org/officeDocument/2006/relationships/hyperlink" Target="http://z.com/" TargetMode="External"/><Relationship Id="rId8" Type="http://schemas.openxmlformats.org/officeDocument/2006/relationships/hyperlink" Target="http://z.com/" TargetMode="External"/><Relationship Id="rId142" Type="http://schemas.openxmlformats.org/officeDocument/2006/relationships/hyperlink" Target="http://z.com/" TargetMode="External"/><Relationship Id="rId447" Type="http://schemas.openxmlformats.org/officeDocument/2006/relationships/hyperlink" Target="http://z.com/" TargetMode="External"/><Relationship Id="rId794" Type="http://schemas.openxmlformats.org/officeDocument/2006/relationships/hyperlink" Target="http://betteryousleep-thailand.com/" TargetMode="External"/><Relationship Id="rId1077" Type="http://schemas.openxmlformats.org/officeDocument/2006/relationships/hyperlink" Target="http://mainfood.co.th/" TargetMode="External"/><Relationship Id="rId2030" Type="http://schemas.openxmlformats.org/officeDocument/2006/relationships/table" Target="../tables/table105.xml"/><Relationship Id="rId654" Type="http://schemas.openxmlformats.org/officeDocument/2006/relationships/hyperlink" Target="http://melody.co.th/" TargetMode="External"/><Relationship Id="rId861" Type="http://schemas.openxmlformats.org/officeDocument/2006/relationships/hyperlink" Target="http://z.com/" TargetMode="External"/><Relationship Id="rId959" Type="http://schemas.openxmlformats.org/officeDocument/2006/relationships/hyperlink" Target="http://z.com/" TargetMode="External"/><Relationship Id="rId1284" Type="http://schemas.openxmlformats.org/officeDocument/2006/relationships/hyperlink" Target="http://z.com/" TargetMode="External"/><Relationship Id="rId1491" Type="http://schemas.openxmlformats.org/officeDocument/2006/relationships/hyperlink" Target="http://z.com/" TargetMode="External"/><Relationship Id="rId1589" Type="http://schemas.openxmlformats.org/officeDocument/2006/relationships/hyperlink" Target="http://aima.in.th/" TargetMode="External"/><Relationship Id="rId307" Type="http://schemas.openxmlformats.org/officeDocument/2006/relationships/hyperlink" Target="http://eurosia.co.th/" TargetMode="External"/><Relationship Id="rId514" Type="http://schemas.openxmlformats.org/officeDocument/2006/relationships/hyperlink" Target="http://z.com/" TargetMode="External"/><Relationship Id="rId721" Type="http://schemas.openxmlformats.org/officeDocument/2006/relationships/hyperlink" Target="http://mtvpuls.me/" TargetMode="External"/><Relationship Id="rId1144" Type="http://schemas.openxmlformats.org/officeDocument/2006/relationships/hyperlink" Target="http://z.com/" TargetMode="External"/><Relationship Id="rId1351" Type="http://schemas.openxmlformats.org/officeDocument/2006/relationships/hyperlink" Target="http://z.com/" TargetMode="External"/><Relationship Id="rId1449" Type="http://schemas.openxmlformats.org/officeDocument/2006/relationships/hyperlink" Target="http://z.com/" TargetMode="External"/><Relationship Id="rId1796" Type="http://schemas.openxmlformats.org/officeDocument/2006/relationships/hyperlink" Target="http://onenorth.co.th/" TargetMode="External"/><Relationship Id="rId88" Type="http://schemas.openxmlformats.org/officeDocument/2006/relationships/hyperlink" Target="http://idoltraveller.com/" TargetMode="External"/><Relationship Id="rId819" Type="http://schemas.openxmlformats.org/officeDocument/2006/relationships/hyperlink" Target="http://ac-tennis.com/" TargetMode="External"/><Relationship Id="rId1004" Type="http://schemas.openxmlformats.org/officeDocument/2006/relationships/hyperlink" Target="http://z.com/" TargetMode="External"/><Relationship Id="rId1211" Type="http://schemas.openxmlformats.org/officeDocument/2006/relationships/hyperlink" Target="http://z.com/" TargetMode="External"/><Relationship Id="rId1656" Type="http://schemas.openxmlformats.org/officeDocument/2006/relationships/hyperlink" Target="http://z.com/" TargetMode="External"/><Relationship Id="rId1863" Type="http://schemas.openxmlformats.org/officeDocument/2006/relationships/hyperlink" Target="http://suksomruethai.com/" TargetMode="External"/><Relationship Id="rId1309" Type="http://schemas.openxmlformats.org/officeDocument/2006/relationships/hyperlink" Target="http://advancethailand.com/" TargetMode="External"/><Relationship Id="rId1516" Type="http://schemas.openxmlformats.org/officeDocument/2006/relationships/hyperlink" Target="http://seekscope.com/" TargetMode="External"/><Relationship Id="rId1723" Type="http://schemas.openxmlformats.org/officeDocument/2006/relationships/hyperlink" Target="http://onepagestyle.com/" TargetMode="External"/><Relationship Id="rId1930" Type="http://schemas.openxmlformats.org/officeDocument/2006/relationships/table" Target="../tables/table5.xml"/><Relationship Id="rId15" Type="http://schemas.openxmlformats.org/officeDocument/2006/relationships/hyperlink" Target="http://z.com/" TargetMode="External"/><Relationship Id="rId164" Type="http://schemas.openxmlformats.org/officeDocument/2006/relationships/hyperlink" Target="http://z.com/" TargetMode="External"/><Relationship Id="rId371" Type="http://schemas.openxmlformats.org/officeDocument/2006/relationships/hyperlink" Target="http://z.com/" TargetMode="External"/><Relationship Id="rId469" Type="http://schemas.openxmlformats.org/officeDocument/2006/relationships/hyperlink" Target="http://z.com/" TargetMode="External"/><Relationship Id="rId676" Type="http://schemas.openxmlformats.org/officeDocument/2006/relationships/hyperlink" Target="http://bandinstruments.co.th/" TargetMode="External"/><Relationship Id="rId883" Type="http://schemas.openxmlformats.org/officeDocument/2006/relationships/hyperlink" Target="http://z.com/" TargetMode="External"/><Relationship Id="rId1099" Type="http://schemas.openxmlformats.org/officeDocument/2006/relationships/hyperlink" Target="http://wrc.co.th/" TargetMode="External"/><Relationship Id="rId231" Type="http://schemas.openxmlformats.org/officeDocument/2006/relationships/hyperlink" Target="http://z.com/" TargetMode="External"/><Relationship Id="rId329" Type="http://schemas.openxmlformats.org/officeDocument/2006/relationships/hyperlink" Target="http://z.com/" TargetMode="External"/><Relationship Id="rId536" Type="http://schemas.openxmlformats.org/officeDocument/2006/relationships/hyperlink" Target="mailto:t0891914455@gmail.com" TargetMode="External"/><Relationship Id="rId1166" Type="http://schemas.openxmlformats.org/officeDocument/2006/relationships/hyperlink" Target="http://pt-engineer.com/" TargetMode="External"/><Relationship Id="rId1373" Type="http://schemas.openxmlformats.org/officeDocument/2006/relationships/hyperlink" Target="http://thaivapeshop.com/" TargetMode="External"/><Relationship Id="rId743" Type="http://schemas.openxmlformats.org/officeDocument/2006/relationships/hyperlink" Target="http://cybersm.co.th/" TargetMode="External"/><Relationship Id="rId950" Type="http://schemas.openxmlformats.org/officeDocument/2006/relationships/hyperlink" Target="http://sboclub99.com/" TargetMode="External"/><Relationship Id="rId1026" Type="http://schemas.openxmlformats.org/officeDocument/2006/relationships/hyperlink" Target="http://phohosp.com/" TargetMode="External"/><Relationship Id="rId1580" Type="http://schemas.openxmlformats.org/officeDocument/2006/relationships/hyperlink" Target="http://ntsmartsms.net/" TargetMode="External"/><Relationship Id="rId1678" Type="http://schemas.openxmlformats.org/officeDocument/2006/relationships/hyperlink" Target="http://z.com/" TargetMode="External"/><Relationship Id="rId1885" Type="http://schemas.openxmlformats.org/officeDocument/2006/relationships/hyperlink" Target="http://jun2010.com/" TargetMode="External"/><Relationship Id="rId603" Type="http://schemas.openxmlformats.org/officeDocument/2006/relationships/hyperlink" Target="http://sahaauction.com/" TargetMode="External"/><Relationship Id="rId810" Type="http://schemas.openxmlformats.org/officeDocument/2006/relationships/hyperlink" Target="http://futaba-eg.co.th/" TargetMode="External"/><Relationship Id="rId908" Type="http://schemas.openxmlformats.org/officeDocument/2006/relationships/hyperlink" Target="http://champbizshop.com/" TargetMode="External"/><Relationship Id="rId1233" Type="http://schemas.openxmlformats.org/officeDocument/2006/relationships/hyperlink" Target="http://thaisolarfuture.com/" TargetMode="External"/><Relationship Id="rId1440" Type="http://schemas.openxmlformats.org/officeDocument/2006/relationships/hyperlink" Target="http://splashfoamnet.com/" TargetMode="External"/><Relationship Id="rId1538" Type="http://schemas.openxmlformats.org/officeDocument/2006/relationships/hyperlink" Target="http://z.com/" TargetMode="External"/><Relationship Id="rId1300" Type="http://schemas.openxmlformats.org/officeDocument/2006/relationships/hyperlink" Target="http://fooddepot.co.th/" TargetMode="External"/><Relationship Id="rId1745" Type="http://schemas.openxmlformats.org/officeDocument/2006/relationships/hyperlink" Target="http://z.com/" TargetMode="External"/><Relationship Id="rId1952" Type="http://schemas.openxmlformats.org/officeDocument/2006/relationships/table" Target="../tables/table27.xml"/><Relationship Id="rId37" Type="http://schemas.openxmlformats.org/officeDocument/2006/relationships/hyperlink" Target="http://z.com/" TargetMode="External"/><Relationship Id="rId1605" Type="http://schemas.openxmlformats.org/officeDocument/2006/relationships/hyperlink" Target="http://z.com/" TargetMode="External"/><Relationship Id="rId1812" Type="http://schemas.openxmlformats.org/officeDocument/2006/relationships/hyperlink" Target="http://z.com/" TargetMode="External"/><Relationship Id="rId186" Type="http://schemas.openxmlformats.org/officeDocument/2006/relationships/hyperlink" Target="http://dino-plus.com/th/" TargetMode="External"/><Relationship Id="rId393" Type="http://schemas.openxmlformats.org/officeDocument/2006/relationships/hyperlink" Target="http://z.com/" TargetMode="External"/><Relationship Id="rId253" Type="http://schemas.openxmlformats.org/officeDocument/2006/relationships/hyperlink" Target="http://th-th.facebook.com/chomchiangmaicarrentandtours" TargetMode="External"/><Relationship Id="rId460" Type="http://schemas.openxmlformats.org/officeDocument/2006/relationships/hyperlink" Target="http://z.com/" TargetMode="External"/><Relationship Id="rId698" Type="http://schemas.openxmlformats.org/officeDocument/2006/relationships/hyperlink" Target="http://rcptvirtual.com/" TargetMode="External"/><Relationship Id="rId1090" Type="http://schemas.openxmlformats.org/officeDocument/2006/relationships/hyperlink" Target="http://kiddee40.net/" TargetMode="External"/><Relationship Id="rId113" Type="http://schemas.openxmlformats.org/officeDocument/2006/relationships/hyperlink" Target="mailto:neetoo46@gmail.com" TargetMode="External"/><Relationship Id="rId320" Type="http://schemas.openxmlformats.org/officeDocument/2006/relationships/hyperlink" Target="mailto:info@conveyorguide.co.th" TargetMode="External"/><Relationship Id="rId558" Type="http://schemas.openxmlformats.org/officeDocument/2006/relationships/hyperlink" Target="http://z.com/" TargetMode="External"/><Relationship Id="rId765" Type="http://schemas.openxmlformats.org/officeDocument/2006/relationships/hyperlink" Target="http://sugrain.com/" TargetMode="External"/><Relationship Id="rId972" Type="http://schemas.openxmlformats.org/officeDocument/2006/relationships/hyperlink" Target="http://z.com/" TargetMode="External"/><Relationship Id="rId1188" Type="http://schemas.openxmlformats.org/officeDocument/2006/relationships/hyperlink" Target="http://z.com/" TargetMode="External"/><Relationship Id="rId1395" Type="http://schemas.openxmlformats.org/officeDocument/2006/relationships/hyperlink" Target="http://z.com/" TargetMode="External"/><Relationship Id="rId2001" Type="http://schemas.openxmlformats.org/officeDocument/2006/relationships/table" Target="../tables/table76.xml"/><Relationship Id="rId418" Type="http://schemas.openxmlformats.org/officeDocument/2006/relationships/hyperlink" Target="http://pkcolourglass.com/" TargetMode="External"/><Relationship Id="rId625" Type="http://schemas.openxmlformats.org/officeDocument/2006/relationships/hyperlink" Target="http://ghbapp.com/" TargetMode="External"/><Relationship Id="rId832" Type="http://schemas.openxmlformats.org/officeDocument/2006/relationships/hyperlink" Target="http://z.com/" TargetMode="External"/><Relationship Id="rId1048" Type="http://schemas.openxmlformats.org/officeDocument/2006/relationships/hyperlink" Target="http://nhltechnic.co.th/" TargetMode="External"/><Relationship Id="rId1255" Type="http://schemas.openxmlformats.org/officeDocument/2006/relationships/hyperlink" Target="http://isoyabrand.com/" TargetMode="External"/><Relationship Id="rId1462" Type="http://schemas.openxmlformats.org/officeDocument/2006/relationships/hyperlink" Target="http://store.sonoslibra.com/" TargetMode="External"/><Relationship Id="rId1115" Type="http://schemas.openxmlformats.org/officeDocument/2006/relationships/hyperlink" Target="http://bahnruamjai.com/" TargetMode="External"/><Relationship Id="rId1322" Type="http://schemas.openxmlformats.org/officeDocument/2006/relationships/hyperlink" Target="http://rakarun.com/" TargetMode="External"/><Relationship Id="rId1767" Type="http://schemas.openxmlformats.org/officeDocument/2006/relationships/hyperlink" Target="http://z.com/" TargetMode="External"/><Relationship Id="rId1974" Type="http://schemas.openxmlformats.org/officeDocument/2006/relationships/table" Target="../tables/table49.xml"/><Relationship Id="rId59" Type="http://schemas.openxmlformats.org/officeDocument/2006/relationships/hyperlink" Target="http://z.com/" TargetMode="External"/><Relationship Id="rId1627" Type="http://schemas.openxmlformats.org/officeDocument/2006/relationships/hyperlink" Target="http://z.com/" TargetMode="External"/><Relationship Id="rId1834" Type="http://schemas.openxmlformats.org/officeDocument/2006/relationships/hyperlink" Target="http://z.com/" TargetMode="External"/><Relationship Id="rId1901" Type="http://schemas.openxmlformats.org/officeDocument/2006/relationships/hyperlink" Target="http://tridept.co.th/" TargetMode="External"/><Relationship Id="rId275" Type="http://schemas.openxmlformats.org/officeDocument/2006/relationships/hyperlink" Target="http://z.com/" TargetMode="External"/><Relationship Id="rId482" Type="http://schemas.openxmlformats.org/officeDocument/2006/relationships/hyperlink" Target="mailto:nok1@technologymedia.co.th" TargetMode="External"/><Relationship Id="rId135" Type="http://schemas.openxmlformats.org/officeDocument/2006/relationships/hyperlink" Target="http://z.com/" TargetMode="External"/><Relationship Id="rId342" Type="http://schemas.openxmlformats.org/officeDocument/2006/relationships/hyperlink" Target="http://cmc-campaign.com/" TargetMode="External"/><Relationship Id="rId787" Type="http://schemas.openxmlformats.org/officeDocument/2006/relationships/hyperlink" Target="http://z.com/" TargetMode="External"/><Relationship Id="rId994" Type="http://schemas.openxmlformats.org/officeDocument/2006/relationships/hyperlink" Target="http://z.com/" TargetMode="External"/><Relationship Id="rId2023" Type="http://schemas.openxmlformats.org/officeDocument/2006/relationships/table" Target="../tables/table98.xml"/><Relationship Id="rId202" Type="http://schemas.openxmlformats.org/officeDocument/2006/relationships/hyperlink" Target="http://orientalbkk.com/" TargetMode="External"/><Relationship Id="rId647" Type="http://schemas.openxmlformats.org/officeDocument/2006/relationships/hyperlink" Target="http://z.com/" TargetMode="External"/><Relationship Id="rId854" Type="http://schemas.openxmlformats.org/officeDocument/2006/relationships/hyperlink" Target="http://z.com/" TargetMode="External"/><Relationship Id="rId1277" Type="http://schemas.openxmlformats.org/officeDocument/2006/relationships/hyperlink" Target="http://z.com/" TargetMode="External"/><Relationship Id="rId1484" Type="http://schemas.openxmlformats.org/officeDocument/2006/relationships/hyperlink" Target="http://z.com/" TargetMode="External"/><Relationship Id="rId1691" Type="http://schemas.openxmlformats.org/officeDocument/2006/relationships/hyperlink" Target="http://goodspeedcomputer.com/" TargetMode="External"/><Relationship Id="rId507" Type="http://schemas.openxmlformats.org/officeDocument/2006/relationships/hyperlink" Target="http://atangheng.com/" TargetMode="External"/><Relationship Id="rId714" Type="http://schemas.openxmlformats.org/officeDocument/2006/relationships/hyperlink" Target="http://psrac.com/" TargetMode="External"/><Relationship Id="rId921" Type="http://schemas.openxmlformats.org/officeDocument/2006/relationships/hyperlink" Target="http://z.com/" TargetMode="External"/><Relationship Id="rId1137" Type="http://schemas.openxmlformats.org/officeDocument/2006/relationships/hyperlink" Target="http://www.pem.co.th/" TargetMode="External"/><Relationship Id="rId1344" Type="http://schemas.openxmlformats.org/officeDocument/2006/relationships/hyperlink" Target="http://z.com/" TargetMode="External"/><Relationship Id="rId1551" Type="http://schemas.openxmlformats.org/officeDocument/2006/relationships/hyperlink" Target="http://z.com/" TargetMode="External"/><Relationship Id="rId1789" Type="http://schemas.openxmlformats.org/officeDocument/2006/relationships/hyperlink" Target="http://vparisperfume.com/" TargetMode="External"/><Relationship Id="rId1996" Type="http://schemas.openxmlformats.org/officeDocument/2006/relationships/table" Target="../tables/table71.xml"/><Relationship Id="rId50" Type="http://schemas.openxmlformats.org/officeDocument/2006/relationships/hyperlink" Target="http://rancosmeticofficial.com/" TargetMode="External"/><Relationship Id="rId1204" Type="http://schemas.openxmlformats.org/officeDocument/2006/relationships/hyperlink" Target="http://jttl-logistics.com/" TargetMode="External"/><Relationship Id="rId1411" Type="http://schemas.openxmlformats.org/officeDocument/2006/relationships/hyperlink" Target="http://thaiactech.com/" TargetMode="External"/><Relationship Id="rId1649" Type="http://schemas.openxmlformats.org/officeDocument/2006/relationships/hyperlink" Target="http://bprungruang.com/" TargetMode="External"/><Relationship Id="rId1856" Type="http://schemas.openxmlformats.org/officeDocument/2006/relationships/hyperlink" Target="http://z.com/" TargetMode="External"/><Relationship Id="rId1509" Type="http://schemas.openxmlformats.org/officeDocument/2006/relationships/hyperlink" Target="http://z.com/" TargetMode="External"/><Relationship Id="rId1716" Type="http://schemas.openxmlformats.org/officeDocument/2006/relationships/hyperlink" Target="http://khuanjong.ac.th/" TargetMode="External"/><Relationship Id="rId1923" Type="http://schemas.openxmlformats.org/officeDocument/2006/relationships/hyperlink" Target="http://piyoinsight.com/" TargetMode="External"/><Relationship Id="rId297" Type="http://schemas.openxmlformats.org/officeDocument/2006/relationships/hyperlink" Target="http://z.com/" TargetMode="External"/><Relationship Id="rId157" Type="http://schemas.openxmlformats.org/officeDocument/2006/relationships/hyperlink" Target="http://amphawasunsetrun.com/" TargetMode="External"/><Relationship Id="rId364" Type="http://schemas.openxmlformats.org/officeDocument/2006/relationships/hyperlink" Target="mailto:vorrayuth@gmail.com" TargetMode="External"/><Relationship Id="rId571" Type="http://schemas.openxmlformats.org/officeDocument/2006/relationships/hyperlink" Target="http://z.com/" TargetMode="External"/><Relationship Id="rId669" Type="http://schemas.openxmlformats.org/officeDocument/2006/relationships/hyperlink" Target="http://z.com/" TargetMode="External"/><Relationship Id="rId876" Type="http://schemas.openxmlformats.org/officeDocument/2006/relationships/hyperlink" Target="http://torahardware.com/" TargetMode="External"/><Relationship Id="rId1299" Type="http://schemas.openxmlformats.org/officeDocument/2006/relationships/hyperlink" Target="http://z.com/" TargetMode="External"/><Relationship Id="rId224" Type="http://schemas.openxmlformats.org/officeDocument/2006/relationships/hyperlink" Target="http://z.com/" TargetMode="External"/><Relationship Id="rId431" Type="http://schemas.openxmlformats.org/officeDocument/2006/relationships/hyperlink" Target="http://z.com/" TargetMode="External"/><Relationship Id="rId529" Type="http://schemas.openxmlformats.org/officeDocument/2006/relationships/hyperlink" Target="http://z.com/" TargetMode="External"/><Relationship Id="rId736" Type="http://schemas.openxmlformats.org/officeDocument/2006/relationships/hyperlink" Target="http://airsuphan.com/" TargetMode="External"/><Relationship Id="rId1061" Type="http://schemas.openxmlformats.org/officeDocument/2006/relationships/hyperlink" Target="http://z.com/" TargetMode="External"/><Relationship Id="rId1159" Type="http://schemas.openxmlformats.org/officeDocument/2006/relationships/hyperlink" Target="http://fly247.co.th/" TargetMode="External"/><Relationship Id="rId1366" Type="http://schemas.openxmlformats.org/officeDocument/2006/relationships/hyperlink" Target="http://svn.ac.th/" TargetMode="External"/><Relationship Id="rId943" Type="http://schemas.openxmlformats.org/officeDocument/2006/relationships/hyperlink" Target="http://progresshr.co.th/" TargetMode="External"/><Relationship Id="rId1019" Type="http://schemas.openxmlformats.org/officeDocument/2006/relationships/hyperlink" Target="http://z.com/" TargetMode="External"/><Relationship Id="rId1573" Type="http://schemas.openxmlformats.org/officeDocument/2006/relationships/hyperlink" Target="http://fitzadvertising.com/" TargetMode="External"/><Relationship Id="rId1780" Type="http://schemas.openxmlformats.org/officeDocument/2006/relationships/hyperlink" Target="http://z.com/" TargetMode="External"/><Relationship Id="rId1878" Type="http://schemas.openxmlformats.org/officeDocument/2006/relationships/hyperlink" Target="http://z.com/" TargetMode="External"/><Relationship Id="rId72" Type="http://schemas.openxmlformats.org/officeDocument/2006/relationships/hyperlink" Target="http://z.com/" TargetMode="External"/><Relationship Id="rId803" Type="http://schemas.openxmlformats.org/officeDocument/2006/relationships/hyperlink" Target="http://z.com/" TargetMode="External"/><Relationship Id="rId1226" Type="http://schemas.openxmlformats.org/officeDocument/2006/relationships/hyperlink" Target="http://z.com/" TargetMode="External"/><Relationship Id="rId1433" Type="http://schemas.openxmlformats.org/officeDocument/2006/relationships/hyperlink" Target="http://whitehousethai.com/" TargetMode="External"/><Relationship Id="rId1640" Type="http://schemas.openxmlformats.org/officeDocument/2006/relationships/hyperlink" Target="http://heppin-ing.com/" TargetMode="External"/><Relationship Id="rId1738" Type="http://schemas.openxmlformats.org/officeDocument/2006/relationships/hyperlink" Target="http://thakrayang.com/" TargetMode="External"/><Relationship Id="rId1500" Type="http://schemas.openxmlformats.org/officeDocument/2006/relationships/hyperlink" Target="http://brillianz.co.th/" TargetMode="External"/><Relationship Id="rId1945" Type="http://schemas.openxmlformats.org/officeDocument/2006/relationships/table" Target="../tables/table20.xml"/><Relationship Id="rId1805" Type="http://schemas.openxmlformats.org/officeDocument/2006/relationships/hyperlink" Target="http://mpk-visnu.com/" TargetMode="External"/><Relationship Id="rId179" Type="http://schemas.openxmlformats.org/officeDocument/2006/relationships/hyperlink" Target="http://z.com/" TargetMode="External"/><Relationship Id="rId386" Type="http://schemas.openxmlformats.org/officeDocument/2006/relationships/hyperlink" Target="http://z.com/" TargetMode="External"/><Relationship Id="rId593" Type="http://schemas.openxmlformats.org/officeDocument/2006/relationships/hyperlink" Target="http://badmintonthai.or.th/"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forwardfreeland.co.th/" TargetMode="External"/><Relationship Id="rId18" Type="http://schemas.openxmlformats.org/officeDocument/2006/relationships/hyperlink" Target="http://chotichinda-utp.com/" TargetMode="External"/><Relationship Id="rId26" Type="http://schemas.openxmlformats.org/officeDocument/2006/relationships/hyperlink" Target="http://areeyamanagement.co.th/" TargetMode="External"/><Relationship Id="rId39" Type="http://schemas.openxmlformats.org/officeDocument/2006/relationships/hyperlink" Target="http://z.com/" TargetMode="External"/><Relationship Id="rId21" Type="http://schemas.openxmlformats.org/officeDocument/2006/relationships/hyperlink" Target="http://jigfixturedesign.com/" TargetMode="External"/><Relationship Id="rId34" Type="http://schemas.openxmlformats.org/officeDocument/2006/relationships/hyperlink" Target="http://z.com/" TargetMode="External"/><Relationship Id="rId42" Type="http://schemas.openxmlformats.org/officeDocument/2006/relationships/hyperlink" Target="http://z.com/" TargetMode="External"/><Relationship Id="rId47" Type="http://schemas.openxmlformats.org/officeDocument/2006/relationships/table" Target="../tables/table111.xml"/><Relationship Id="rId50" Type="http://schemas.openxmlformats.org/officeDocument/2006/relationships/table" Target="../tables/table114.xml"/><Relationship Id="rId7" Type="http://schemas.openxmlformats.org/officeDocument/2006/relationships/hyperlink" Target="http://sjc-elearning.com/" TargetMode="External"/><Relationship Id="rId2" Type="http://schemas.openxmlformats.org/officeDocument/2006/relationships/hyperlink" Target="http://z.com/" TargetMode="External"/><Relationship Id="rId16" Type="http://schemas.openxmlformats.org/officeDocument/2006/relationships/hyperlink" Target="http://hairsmithclinic.com/" TargetMode="External"/><Relationship Id="rId29" Type="http://schemas.openxmlformats.org/officeDocument/2006/relationships/hyperlink" Target="http://z.com/" TargetMode="External"/><Relationship Id="rId11" Type="http://schemas.openxmlformats.org/officeDocument/2006/relationships/hyperlink" Target="http://masterbearings.com/" TargetMode="External"/><Relationship Id="rId24" Type="http://schemas.openxmlformats.org/officeDocument/2006/relationships/hyperlink" Target="http://z.com/" TargetMode="External"/><Relationship Id="rId32" Type="http://schemas.openxmlformats.org/officeDocument/2006/relationships/hyperlink" Target="http://ekkastudioshop.com/" TargetMode="External"/><Relationship Id="rId37" Type="http://schemas.openxmlformats.org/officeDocument/2006/relationships/hyperlink" Target="http://z.com/" TargetMode="External"/><Relationship Id="rId40" Type="http://schemas.openxmlformats.org/officeDocument/2006/relationships/hyperlink" Target="http://darumas.co.th/" TargetMode="External"/><Relationship Id="rId45" Type="http://schemas.openxmlformats.org/officeDocument/2006/relationships/table" Target="../tables/table109.xml"/><Relationship Id="rId5" Type="http://schemas.openxmlformats.org/officeDocument/2006/relationships/hyperlink" Target="http://truss4u.com/" TargetMode="External"/><Relationship Id="rId15" Type="http://schemas.openxmlformats.org/officeDocument/2006/relationships/hyperlink" Target="http://hairsmithclinic.com/" TargetMode="External"/><Relationship Id="rId23" Type="http://schemas.openxmlformats.org/officeDocument/2006/relationships/hyperlink" Target="http://sup.co.th/" TargetMode="External"/><Relationship Id="rId28" Type="http://schemas.openxmlformats.org/officeDocument/2006/relationships/hyperlink" Target="http://z.com/" TargetMode="External"/><Relationship Id="rId36" Type="http://schemas.openxmlformats.org/officeDocument/2006/relationships/hyperlink" Target="http://aot-limousine.com/" TargetMode="External"/><Relationship Id="rId49" Type="http://schemas.openxmlformats.org/officeDocument/2006/relationships/table" Target="../tables/table113.xml"/><Relationship Id="rId10" Type="http://schemas.openxmlformats.org/officeDocument/2006/relationships/hyperlink" Target="http://z.com/" TargetMode="External"/><Relationship Id="rId19" Type="http://schemas.openxmlformats.org/officeDocument/2006/relationships/hyperlink" Target="http://z.com/" TargetMode="External"/><Relationship Id="rId31" Type="http://schemas.openxmlformats.org/officeDocument/2006/relationships/hyperlink" Target="http://z.com/" TargetMode="External"/><Relationship Id="rId44" Type="http://schemas.openxmlformats.org/officeDocument/2006/relationships/table" Target="../tables/table108.xml"/><Relationship Id="rId52" Type="http://schemas.openxmlformats.org/officeDocument/2006/relationships/table" Target="../tables/table116.xml"/><Relationship Id="rId4" Type="http://schemas.openxmlformats.org/officeDocument/2006/relationships/hyperlink" Target="http://z.com/" TargetMode="External"/><Relationship Id="rId9" Type="http://schemas.openxmlformats.org/officeDocument/2006/relationships/hyperlink" Target="http://dchl.co.th/" TargetMode="External"/><Relationship Id="rId14" Type="http://schemas.openxmlformats.org/officeDocument/2006/relationships/hyperlink" Target="http://z.com/" TargetMode="External"/><Relationship Id="rId22" Type="http://schemas.openxmlformats.org/officeDocument/2006/relationships/hyperlink" Target="http://z.com/" TargetMode="External"/><Relationship Id="rId27" Type="http://schemas.openxmlformats.org/officeDocument/2006/relationships/hyperlink" Target="http://theavaresidence.com/" TargetMode="External"/><Relationship Id="rId30" Type="http://schemas.openxmlformats.org/officeDocument/2006/relationships/hyperlink" Target="http://giverny-bkk.com/" TargetMode="External"/><Relationship Id="rId35" Type="http://schemas.openxmlformats.org/officeDocument/2006/relationships/hyperlink" Target="http://solis-books.com/" TargetMode="External"/><Relationship Id="rId43" Type="http://schemas.openxmlformats.org/officeDocument/2006/relationships/table" Target="../tables/table107.xml"/><Relationship Id="rId48" Type="http://schemas.openxmlformats.org/officeDocument/2006/relationships/table" Target="../tables/table112.xml"/><Relationship Id="rId8" Type="http://schemas.openxmlformats.org/officeDocument/2006/relationships/hyperlink" Target="http://z.com/" TargetMode="External"/><Relationship Id="rId51" Type="http://schemas.openxmlformats.org/officeDocument/2006/relationships/table" Target="../tables/table115.xml"/><Relationship Id="rId3" Type="http://schemas.openxmlformats.org/officeDocument/2006/relationships/hyperlink" Target="http://amtskincare.com/" TargetMode="External"/><Relationship Id="rId12" Type="http://schemas.openxmlformats.org/officeDocument/2006/relationships/hyperlink" Target="http://z.com/" TargetMode="External"/><Relationship Id="rId17" Type="http://schemas.openxmlformats.org/officeDocument/2006/relationships/hyperlink" Target="http://coringdd.com/" TargetMode="External"/><Relationship Id="rId25" Type="http://schemas.openxmlformats.org/officeDocument/2006/relationships/hyperlink" Target="http://areeya.co.th/" TargetMode="External"/><Relationship Id="rId33" Type="http://schemas.openxmlformats.org/officeDocument/2006/relationships/hyperlink" Target="http://supachaiautocar.com/" TargetMode="External"/><Relationship Id="rId38" Type="http://schemas.openxmlformats.org/officeDocument/2006/relationships/hyperlink" Target="http://4s.co.th/" TargetMode="External"/><Relationship Id="rId46" Type="http://schemas.openxmlformats.org/officeDocument/2006/relationships/table" Target="../tables/table110.xml"/><Relationship Id="rId20" Type="http://schemas.openxmlformats.org/officeDocument/2006/relationships/hyperlink" Target="http://rimnaam.in.th/" TargetMode="External"/><Relationship Id="rId41" Type="http://schemas.openxmlformats.org/officeDocument/2006/relationships/hyperlink" Target="http://z.com/" TargetMode="External"/><Relationship Id="rId1" Type="http://schemas.openxmlformats.org/officeDocument/2006/relationships/hyperlink" Target="http://iseoverseasth.com/" TargetMode="External"/><Relationship Id="rId6" Type="http://schemas.openxmlformats.org/officeDocument/2006/relationships/hyperlink" Target="http://z.com/"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hooghoog.com/" TargetMode="External"/><Relationship Id="rId21" Type="http://schemas.openxmlformats.org/officeDocument/2006/relationships/hyperlink" Target="http://mineheim.net/" TargetMode="External"/><Relationship Id="rId42" Type="http://schemas.openxmlformats.org/officeDocument/2006/relationships/hyperlink" Target="http://108tripz.com/" TargetMode="External"/><Relationship Id="rId47" Type="http://schemas.openxmlformats.org/officeDocument/2006/relationships/hyperlink" Target="http://definihouse.com/" TargetMode="External"/><Relationship Id="rId63" Type="http://schemas.openxmlformats.org/officeDocument/2006/relationships/hyperlink" Target="http://herbitat.net/" TargetMode="External"/><Relationship Id="rId68" Type="http://schemas.openxmlformats.org/officeDocument/2006/relationships/table" Target="../tables/table120.xml"/><Relationship Id="rId2" Type="http://schemas.openxmlformats.org/officeDocument/2006/relationships/hyperlink" Target="http://circlehatyai.com/" TargetMode="External"/><Relationship Id="rId16" Type="http://schemas.openxmlformats.org/officeDocument/2006/relationships/hyperlink" Target="http://nflcheapjerseyschinabiz.com/ceralox.com/soft99autolease.com/west" TargetMode="External"/><Relationship Id="rId29" Type="http://schemas.openxmlformats.org/officeDocument/2006/relationships/hyperlink" Target="http://g21shop.com/" TargetMode="External"/><Relationship Id="rId11" Type="http://schemas.openxmlformats.org/officeDocument/2006/relationships/hyperlink" Target="http://larp-catering.com/" TargetMode="External"/><Relationship Id="rId24" Type="http://schemas.openxmlformats.org/officeDocument/2006/relationships/hyperlink" Target="http://fiberrise.com/" TargetMode="External"/><Relationship Id="rId32" Type="http://schemas.openxmlformats.org/officeDocument/2006/relationships/hyperlink" Target="http://g7-prox2.com/" TargetMode="External"/><Relationship Id="rId37" Type="http://schemas.openxmlformats.org/officeDocument/2006/relationships/hyperlink" Target="http://kapacitor.me/" TargetMode="External"/><Relationship Id="rId40" Type="http://schemas.openxmlformats.org/officeDocument/2006/relationships/hyperlink" Target="http://dpmoneyexchange.com/" TargetMode="External"/><Relationship Id="rId45" Type="http://schemas.openxmlformats.org/officeDocument/2006/relationships/hyperlink" Target="http://skktechnology.com/" TargetMode="External"/><Relationship Id="rId53" Type="http://schemas.openxmlformats.org/officeDocument/2006/relationships/hyperlink" Target="http://irpc.info/" TargetMode="External"/><Relationship Id="rId58" Type="http://schemas.openxmlformats.org/officeDocument/2006/relationships/hyperlink" Target="http://cwmri.org/" TargetMode="External"/><Relationship Id="rId66" Type="http://schemas.openxmlformats.org/officeDocument/2006/relationships/table" Target="../tables/table118.xml"/><Relationship Id="rId5" Type="http://schemas.openxmlformats.org/officeDocument/2006/relationships/hyperlink" Target="http://uatphua.com/xomenu.net/northtour.co/gel-paint.com/sportfree.asia" TargetMode="External"/><Relationship Id="rId61" Type="http://schemas.openxmlformats.org/officeDocument/2006/relationships/hyperlink" Target="http://mysirin.com/sirinco.com/sirinusa.com/steroiddragon.com" TargetMode="External"/><Relationship Id="rId19" Type="http://schemas.openxmlformats.org/officeDocument/2006/relationships/hyperlink" Target="http://thailandlocksmith.net/" TargetMode="External"/><Relationship Id="rId14" Type="http://schemas.openxmlformats.org/officeDocument/2006/relationships/hyperlink" Target="http://lanora.net/" TargetMode="External"/><Relationship Id="rId22" Type="http://schemas.openxmlformats.org/officeDocument/2006/relationships/hyperlink" Target="http://numchokfitness.com/" TargetMode="External"/><Relationship Id="rId27" Type="http://schemas.openxmlformats.org/officeDocument/2006/relationships/hyperlink" Target="http://heaven7plus.com/" TargetMode="External"/><Relationship Id="rId30" Type="http://schemas.openxmlformats.org/officeDocument/2006/relationships/hyperlink" Target="http://storemotions.com/canihealthyou.com/mosqkiller.com" TargetMode="External"/><Relationship Id="rId35" Type="http://schemas.openxmlformats.org/officeDocument/2006/relationships/hyperlink" Target="http://pepohackslot.com/WH-S" TargetMode="External"/><Relationship Id="rId43" Type="http://schemas.openxmlformats.org/officeDocument/2006/relationships/hyperlink" Target="http://training-center.in.th/" TargetMode="External"/><Relationship Id="rId48" Type="http://schemas.openxmlformats.org/officeDocument/2006/relationships/hyperlink" Target="http://magictvshop.com/" TargetMode="External"/><Relationship Id="rId56" Type="http://schemas.openxmlformats.org/officeDocument/2006/relationships/hyperlink" Target="http://teflcm.com/" TargetMode="External"/><Relationship Id="rId64" Type="http://schemas.openxmlformats.org/officeDocument/2006/relationships/hyperlink" Target="http://bizchain365.com/NDEH-EmailXS" TargetMode="External"/><Relationship Id="rId69" Type="http://schemas.openxmlformats.org/officeDocument/2006/relationships/table" Target="../tables/table121.xml"/><Relationship Id="rId8" Type="http://schemas.openxmlformats.org/officeDocument/2006/relationships/hyperlink" Target="http://apmbss2023.com/" TargetMode="External"/><Relationship Id="rId51" Type="http://schemas.openxmlformats.org/officeDocument/2006/relationships/hyperlink" Target="http://wowstudio.in.th/" TargetMode="External"/><Relationship Id="rId72" Type="http://schemas.openxmlformats.org/officeDocument/2006/relationships/table" Target="../tables/table124.xml"/><Relationship Id="rId3" Type="http://schemas.openxmlformats.org/officeDocument/2006/relationships/hyperlink" Target="http://naza69.com/" TargetMode="External"/><Relationship Id="rId12" Type="http://schemas.openxmlformats.org/officeDocument/2006/relationships/hyperlink" Target="http://keithsykes.org/" TargetMode="External"/><Relationship Id="rId17" Type="http://schemas.openxmlformats.org/officeDocument/2006/relationships/hyperlink" Target="http://mpc.co.th/" TargetMode="External"/><Relationship Id="rId25" Type="http://schemas.openxmlformats.org/officeDocument/2006/relationships/hyperlink" Target="http://incsolution.co.th/" TargetMode="External"/><Relationship Id="rId33" Type="http://schemas.openxmlformats.org/officeDocument/2006/relationships/hyperlink" Target="http://ihcwineboutique.com/" TargetMode="External"/><Relationship Id="rId38" Type="http://schemas.openxmlformats.org/officeDocument/2006/relationships/hyperlink" Target="http://goldshop.in.th/srisena.com/goodfitgarment.com/dintongenter.com/m" TargetMode="External"/><Relationship Id="rId46" Type="http://schemas.openxmlformats.org/officeDocument/2006/relationships/hyperlink" Target="http://kruannparentcoach.com/" TargetMode="External"/><Relationship Id="rId59" Type="http://schemas.openxmlformats.org/officeDocument/2006/relationships/hyperlink" Target="http://qqluav27.net/" TargetMode="External"/><Relationship Id="rId67" Type="http://schemas.openxmlformats.org/officeDocument/2006/relationships/table" Target="../tables/table119.xml"/><Relationship Id="rId20" Type="http://schemas.openxmlformats.org/officeDocument/2006/relationships/hyperlink" Target="http://nekoyashop.com/" TargetMode="External"/><Relationship Id="rId41" Type="http://schemas.openxmlformats.org/officeDocument/2006/relationships/hyperlink" Target="http://eiei.in.th/" TargetMode="External"/><Relationship Id="rId54" Type="http://schemas.openxmlformats.org/officeDocument/2006/relationships/hyperlink" Target="http://tecunlimit.com/" TargetMode="External"/><Relationship Id="rId62" Type="http://schemas.openxmlformats.org/officeDocument/2006/relationships/hyperlink" Target="http://omnileaders.info/" TargetMode="External"/><Relationship Id="rId70" Type="http://schemas.openxmlformats.org/officeDocument/2006/relationships/table" Target="../tables/table122.xml"/><Relationship Id="rId1" Type="http://schemas.openxmlformats.org/officeDocument/2006/relationships/hyperlink" Target="http://thecirclehatyai.com/" TargetMode="External"/><Relationship Id="rId6" Type="http://schemas.openxmlformats.org/officeDocument/2006/relationships/hyperlink" Target="http://ltpgroup.co.th/" TargetMode="External"/><Relationship Id="rId15" Type="http://schemas.openxmlformats.org/officeDocument/2006/relationships/hyperlink" Target="http://allshop789.com/WH-S" TargetMode="External"/><Relationship Id="rId23" Type="http://schemas.openxmlformats.org/officeDocument/2006/relationships/hyperlink" Target="http://bangkoksmt.com/ceants2005.com" TargetMode="External"/><Relationship Id="rId28" Type="http://schemas.openxmlformats.org/officeDocument/2006/relationships/hyperlink" Target="http://growshouse.com/" TargetMode="External"/><Relationship Id="rId36" Type="http://schemas.openxmlformats.org/officeDocument/2006/relationships/hyperlink" Target="http://truegigatexfiber-th.com/" TargetMode="External"/><Relationship Id="rId49" Type="http://schemas.openxmlformats.org/officeDocument/2006/relationships/hyperlink" Target="http://vitopthaidham.com/" TargetMode="External"/><Relationship Id="rId57" Type="http://schemas.openxmlformats.org/officeDocument/2006/relationships/hyperlink" Target="http://kpopoc2ber.com/" TargetMode="External"/><Relationship Id="rId10" Type="http://schemas.openxmlformats.org/officeDocument/2006/relationships/hyperlink" Target="http://khlongkhuean.com/" TargetMode="External"/><Relationship Id="rId31" Type="http://schemas.openxmlformats.org/officeDocument/2006/relationships/hyperlink" Target="http://kanjha.com/kunjha.com/sopheni.com/ranraan.com" TargetMode="External"/><Relationship Id="rId44" Type="http://schemas.openxmlformats.org/officeDocument/2006/relationships/hyperlink" Target="http://perfectdisplays.in.th/" TargetMode="External"/><Relationship Id="rId52" Type="http://schemas.openxmlformats.org/officeDocument/2006/relationships/hyperlink" Target="http://watplongchangphuak.org/" TargetMode="External"/><Relationship Id="rId60" Type="http://schemas.openxmlformats.org/officeDocument/2006/relationships/hyperlink" Target="http://kmutt-globalpartnership.com/" TargetMode="External"/><Relationship Id="rId65" Type="http://schemas.openxmlformats.org/officeDocument/2006/relationships/table" Target="../tables/table117.xml"/><Relationship Id="rId73" Type="http://schemas.openxmlformats.org/officeDocument/2006/relationships/table" Target="../tables/table125.xml"/><Relationship Id="rId4" Type="http://schemas.openxmlformats.org/officeDocument/2006/relationships/hyperlink" Target="http://vltb.net/iphone444.com/ronda-online.com/kirklandgi.com/japanvj.c" TargetMode="External"/><Relationship Id="rId9" Type="http://schemas.openxmlformats.org/officeDocument/2006/relationships/hyperlink" Target="http://apmbss2023.com/" TargetMode="External"/><Relationship Id="rId13" Type="http://schemas.openxmlformats.org/officeDocument/2006/relationships/hyperlink" Target="http://ppbhydraulic.com/" TargetMode="External"/><Relationship Id="rId18" Type="http://schemas.openxmlformats.org/officeDocument/2006/relationships/hyperlink" Target="http://ruay-vip.me/chudjenbet.work/chudjenbet.me/tanghuay24.work" TargetMode="External"/><Relationship Id="rId39" Type="http://schemas.openxmlformats.org/officeDocument/2006/relationships/hyperlink" Target="http://samuimall.com/" TargetMode="External"/><Relationship Id="rId34" Type="http://schemas.openxmlformats.org/officeDocument/2006/relationships/hyperlink" Target="http://taladruamsub.com/" TargetMode="External"/><Relationship Id="rId50" Type="http://schemas.openxmlformats.org/officeDocument/2006/relationships/hyperlink" Target="http://less-architect.com/" TargetMode="External"/><Relationship Id="rId55" Type="http://schemas.openxmlformats.org/officeDocument/2006/relationships/hyperlink" Target="http://webtourservice.com/" TargetMode="External"/><Relationship Id="rId7" Type="http://schemas.openxmlformats.org/officeDocument/2006/relationships/hyperlink" Target="http://easy-otp.com/" TargetMode="External"/><Relationship Id="rId71" Type="http://schemas.openxmlformats.org/officeDocument/2006/relationships/table" Target="../tables/table123.xml"/></Relationships>
</file>

<file path=xl/worksheets/_rels/sheet4.xml.rels><?xml version="1.0" encoding="UTF-8" standalone="yes"?>
<Relationships xmlns="http://schemas.openxmlformats.org/package/2006/relationships"><Relationship Id="rId117" Type="http://schemas.openxmlformats.org/officeDocument/2006/relationships/hyperlink" Target="http://odoothai.org/" TargetMode="External"/><Relationship Id="rId21" Type="http://schemas.openxmlformats.org/officeDocument/2006/relationships/hyperlink" Target="http://thaihempcenter.com/" TargetMode="External"/><Relationship Id="rId42" Type="http://schemas.openxmlformats.org/officeDocument/2006/relationships/hyperlink" Target="http://clintonpowerguard.com/" TargetMode="External"/><Relationship Id="rId63" Type="http://schemas.openxmlformats.org/officeDocument/2006/relationships/hyperlink" Target="http://comboturbo.com/" TargetMode="External"/><Relationship Id="rId84" Type="http://schemas.openxmlformats.org/officeDocument/2006/relationships/hyperlink" Target="http://pureheavenbrand.com/" TargetMode="External"/><Relationship Id="rId138" Type="http://schemas.openxmlformats.org/officeDocument/2006/relationships/table" Target="../tables/table130.xml"/><Relationship Id="rId159" Type="http://schemas.openxmlformats.org/officeDocument/2006/relationships/table" Target="../tables/table151.xml"/><Relationship Id="rId170" Type="http://schemas.openxmlformats.org/officeDocument/2006/relationships/table" Target="../tables/table162.xml"/><Relationship Id="rId107" Type="http://schemas.openxmlformats.org/officeDocument/2006/relationships/hyperlink" Target="http://o-zone1.com/" TargetMode="External"/><Relationship Id="rId11" Type="http://schemas.openxmlformats.org/officeDocument/2006/relationships/hyperlink" Target="http://klongpangcoop.com/" TargetMode="External"/><Relationship Id="rId32" Type="http://schemas.openxmlformats.org/officeDocument/2006/relationships/hyperlink" Target="http://22century.co/" TargetMode="External"/><Relationship Id="rId53" Type="http://schemas.openxmlformats.org/officeDocument/2006/relationships/hyperlink" Target="http://thekreate.co/" TargetMode="External"/><Relationship Id="rId74" Type="http://schemas.openxmlformats.org/officeDocument/2006/relationships/hyperlink" Target="http://wide.co.th/" TargetMode="External"/><Relationship Id="rId128" Type="http://schemas.openxmlformats.org/officeDocument/2006/relationships/hyperlink" Target="http://kukarykaew.com/" TargetMode="External"/><Relationship Id="rId149" Type="http://schemas.openxmlformats.org/officeDocument/2006/relationships/table" Target="../tables/table141.xml"/><Relationship Id="rId5" Type="http://schemas.openxmlformats.org/officeDocument/2006/relationships/hyperlink" Target="http://perakan.net/" TargetMode="External"/><Relationship Id="rId95" Type="http://schemas.openxmlformats.org/officeDocument/2006/relationships/hyperlink" Target="http://pphealthcarestore.com/" TargetMode="External"/><Relationship Id="rId160" Type="http://schemas.openxmlformats.org/officeDocument/2006/relationships/table" Target="../tables/table152.xml"/><Relationship Id="rId22" Type="http://schemas.openxmlformats.org/officeDocument/2006/relationships/hyperlink" Target="http://atisacool.com/" TargetMode="External"/><Relationship Id="rId43" Type="http://schemas.openxmlformats.org/officeDocument/2006/relationships/hyperlink" Target="http://besttaxiphuket.com/" TargetMode="External"/><Relationship Id="rId64" Type="http://schemas.openxmlformats.org/officeDocument/2006/relationships/hyperlink" Target="http://reviewairpurifier.com/" TargetMode="External"/><Relationship Id="rId118" Type="http://schemas.openxmlformats.org/officeDocument/2006/relationships/hyperlink" Target="http://psnsolution.com/" TargetMode="External"/><Relationship Id="rId139" Type="http://schemas.openxmlformats.org/officeDocument/2006/relationships/table" Target="../tables/table131.xml"/><Relationship Id="rId85" Type="http://schemas.openxmlformats.org/officeDocument/2006/relationships/hyperlink" Target="http://newedition.me/" TargetMode="External"/><Relationship Id="rId150" Type="http://schemas.openxmlformats.org/officeDocument/2006/relationships/table" Target="../tables/table142.xml"/><Relationship Id="rId171" Type="http://schemas.openxmlformats.org/officeDocument/2006/relationships/table" Target="../tables/table163.xml"/><Relationship Id="rId12" Type="http://schemas.openxmlformats.org/officeDocument/2006/relationships/hyperlink" Target="http://luckybear.net/" TargetMode="External"/><Relationship Id="rId33" Type="http://schemas.openxmlformats.org/officeDocument/2006/relationships/hyperlink" Target="http://beelive.co.th/" TargetMode="External"/><Relationship Id="rId108" Type="http://schemas.openxmlformats.org/officeDocument/2006/relationships/hyperlink" Target="http://back-ozone.com/" TargetMode="External"/><Relationship Id="rId129" Type="http://schemas.openxmlformats.org/officeDocument/2006/relationships/hyperlink" Target="http://nnraia.com/" TargetMode="External"/><Relationship Id="rId54" Type="http://schemas.openxmlformats.org/officeDocument/2006/relationships/hyperlink" Target="http://spssfwd.com/" TargetMode="External"/><Relationship Id="rId75" Type="http://schemas.openxmlformats.org/officeDocument/2006/relationships/hyperlink" Target="http://wedding.in.th/" TargetMode="External"/><Relationship Id="rId96" Type="http://schemas.openxmlformats.org/officeDocument/2006/relationships/hyperlink" Target="http://nkpbusinessplus.co.th/" TargetMode="External"/><Relationship Id="rId140" Type="http://schemas.openxmlformats.org/officeDocument/2006/relationships/table" Target="../tables/table132.xml"/><Relationship Id="rId161" Type="http://schemas.openxmlformats.org/officeDocument/2006/relationships/table" Target="../tables/table153.xml"/><Relationship Id="rId6" Type="http://schemas.openxmlformats.org/officeDocument/2006/relationships/hyperlink" Target="http://thaigreendirectory.com/" TargetMode="External"/><Relationship Id="rId23" Type="http://schemas.openxmlformats.org/officeDocument/2006/relationships/hyperlink" Target="http://modernhomechiangmai.com/" TargetMode="External"/><Relationship Id="rId28" Type="http://schemas.openxmlformats.org/officeDocument/2006/relationships/hyperlink" Target="http://pkd168.com/" TargetMode="External"/><Relationship Id="rId49" Type="http://schemas.openxmlformats.org/officeDocument/2006/relationships/hyperlink" Target="http://website2easy.com/" TargetMode="External"/><Relationship Id="rId114" Type="http://schemas.openxmlformats.org/officeDocument/2006/relationships/hyperlink" Target="http://ekkagame.com/" TargetMode="External"/><Relationship Id="rId119" Type="http://schemas.openxmlformats.org/officeDocument/2006/relationships/hyperlink" Target="http://thai-yong.com/" TargetMode="External"/><Relationship Id="rId44" Type="http://schemas.openxmlformats.org/officeDocument/2006/relationships/hyperlink" Target="http://dtacdealer.com/" TargetMode="External"/><Relationship Id="rId60" Type="http://schemas.openxmlformats.org/officeDocument/2006/relationships/hyperlink" Target="http://tgsofts.com/" TargetMode="External"/><Relationship Id="rId65" Type="http://schemas.openxmlformats.org/officeDocument/2006/relationships/hyperlink" Target="http://chonburi-urbanplan.com/" TargetMode="External"/><Relationship Id="rId81" Type="http://schemas.openxmlformats.org/officeDocument/2006/relationships/hyperlink" Target="http://pioneer-catalog.com/" TargetMode="External"/><Relationship Id="rId86" Type="http://schemas.openxmlformats.org/officeDocument/2006/relationships/hyperlink" Target="http://tromui.com/" TargetMode="External"/><Relationship Id="rId130" Type="http://schemas.openxmlformats.org/officeDocument/2006/relationships/hyperlink" Target="http://rattanasuk.com/" TargetMode="External"/><Relationship Id="rId135" Type="http://schemas.openxmlformats.org/officeDocument/2006/relationships/table" Target="../tables/table127.xml"/><Relationship Id="rId151" Type="http://schemas.openxmlformats.org/officeDocument/2006/relationships/table" Target="../tables/table143.xml"/><Relationship Id="rId156" Type="http://schemas.openxmlformats.org/officeDocument/2006/relationships/table" Target="../tables/table148.xml"/><Relationship Id="rId177" Type="http://schemas.openxmlformats.org/officeDocument/2006/relationships/table" Target="../tables/table169.xml"/><Relationship Id="rId172" Type="http://schemas.openxmlformats.org/officeDocument/2006/relationships/table" Target="../tables/table164.xml"/><Relationship Id="rId13" Type="http://schemas.openxmlformats.org/officeDocument/2006/relationships/hyperlink" Target="http://saikaewvilla2.com/" TargetMode="External"/><Relationship Id="rId18" Type="http://schemas.openxmlformats.org/officeDocument/2006/relationships/hyperlink" Target="http://mc-1688.com/" TargetMode="External"/><Relationship Id="rId39" Type="http://schemas.openxmlformats.org/officeDocument/2006/relationships/hyperlink" Target="http://ran-i7.com/download-client.org" TargetMode="External"/><Relationship Id="rId109" Type="http://schemas.openxmlformats.org/officeDocument/2006/relationships/hyperlink" Target="http://thitasilo.com/" TargetMode="External"/><Relationship Id="rId34" Type="http://schemas.openxmlformats.org/officeDocument/2006/relationships/hyperlink" Target="http://transcorp.co.th/" TargetMode="External"/><Relationship Id="rId50" Type="http://schemas.openxmlformats.org/officeDocument/2006/relationships/hyperlink" Target="http://superapp.in.th/" TargetMode="External"/><Relationship Id="rId55" Type="http://schemas.openxmlformats.org/officeDocument/2006/relationships/hyperlink" Target="http://skscoop.com/" TargetMode="External"/><Relationship Id="rId76" Type="http://schemas.openxmlformats.org/officeDocument/2006/relationships/hyperlink" Target="http://pack.co.th/proudpack.co.th" TargetMode="External"/><Relationship Id="rId97" Type="http://schemas.openxmlformats.org/officeDocument/2006/relationships/hyperlink" Target="http://sachio.co.th/" TargetMode="External"/><Relationship Id="rId104" Type="http://schemas.openxmlformats.org/officeDocument/2006/relationships/hyperlink" Target="http://ndainter.com/" TargetMode="External"/><Relationship Id="rId120" Type="http://schemas.openxmlformats.org/officeDocument/2006/relationships/hyperlink" Target="http://noppanai.com/" TargetMode="External"/><Relationship Id="rId125" Type="http://schemas.openxmlformats.org/officeDocument/2006/relationships/hyperlink" Target="http://kukaikaew.com/" TargetMode="External"/><Relationship Id="rId141" Type="http://schemas.openxmlformats.org/officeDocument/2006/relationships/table" Target="../tables/table133.xml"/><Relationship Id="rId146" Type="http://schemas.openxmlformats.org/officeDocument/2006/relationships/table" Target="../tables/table138.xml"/><Relationship Id="rId167" Type="http://schemas.openxmlformats.org/officeDocument/2006/relationships/table" Target="../tables/table159.xml"/><Relationship Id="rId7" Type="http://schemas.openxmlformats.org/officeDocument/2006/relationships/hyperlink" Target="http://yakbon.com/" TargetMode="External"/><Relationship Id="rId71" Type="http://schemas.openxmlformats.org/officeDocument/2006/relationships/hyperlink" Target="http://kaedamhospital.go.th/" TargetMode="External"/><Relationship Id="rId92" Type="http://schemas.openxmlformats.org/officeDocument/2006/relationships/hyperlink" Target="http://tradesabaidee.com/WH-S" TargetMode="External"/><Relationship Id="rId162" Type="http://schemas.openxmlformats.org/officeDocument/2006/relationships/table" Target="../tables/table154.xml"/><Relationship Id="rId2" Type="http://schemas.openxmlformats.org/officeDocument/2006/relationships/hyperlink" Target="http://circle-bakery.com/" TargetMode="External"/><Relationship Id="rId29" Type="http://schemas.openxmlformats.org/officeDocument/2006/relationships/hyperlink" Target="http://boonphala-bphl.com/" TargetMode="External"/><Relationship Id="rId24" Type="http://schemas.openxmlformats.org/officeDocument/2006/relationships/hyperlink" Target="http://lovelabothailand.com/" TargetMode="External"/><Relationship Id="rId40" Type="http://schemas.openxmlformats.org/officeDocument/2006/relationships/hyperlink" Target="http://rmuti.me/" TargetMode="External"/><Relationship Id="rId45" Type="http://schemas.openxmlformats.org/officeDocument/2006/relationships/hyperlink" Target="http://sawtorfhun.com/" TargetMode="External"/><Relationship Id="rId66" Type="http://schemas.openxmlformats.org/officeDocument/2006/relationships/hyperlink" Target="http://oohza.net/" TargetMode="External"/><Relationship Id="rId87" Type="http://schemas.openxmlformats.org/officeDocument/2006/relationships/hyperlink" Target="http://postgg.com/" TargetMode="External"/><Relationship Id="rId110" Type="http://schemas.openxmlformats.org/officeDocument/2006/relationships/hyperlink" Target="http://zone-it.net/" TargetMode="External"/><Relationship Id="rId115" Type="http://schemas.openxmlformats.org/officeDocument/2006/relationships/hyperlink" Target="http://ekkahub.com/" TargetMode="External"/><Relationship Id="rId131" Type="http://schemas.openxmlformats.org/officeDocument/2006/relationships/hyperlink" Target="http://onesiamfunnyfirst.com/" TargetMode="External"/><Relationship Id="rId136" Type="http://schemas.openxmlformats.org/officeDocument/2006/relationships/table" Target="../tables/table128.xml"/><Relationship Id="rId157" Type="http://schemas.openxmlformats.org/officeDocument/2006/relationships/table" Target="../tables/table149.xml"/><Relationship Id="rId178" Type="http://schemas.openxmlformats.org/officeDocument/2006/relationships/table" Target="../tables/table170.xml"/><Relationship Id="rId61" Type="http://schemas.openxmlformats.org/officeDocument/2006/relationships/hyperlink" Target="http://luckytrophy.com/" TargetMode="External"/><Relationship Id="rId82" Type="http://schemas.openxmlformats.org/officeDocument/2006/relationships/hyperlink" Target="http://theseekerspace.com/theseeker.space/WH-S" TargetMode="External"/><Relationship Id="rId152" Type="http://schemas.openxmlformats.org/officeDocument/2006/relationships/table" Target="../tables/table144.xml"/><Relationship Id="rId173" Type="http://schemas.openxmlformats.org/officeDocument/2006/relationships/table" Target="../tables/table165.xml"/><Relationship Id="rId19" Type="http://schemas.openxmlformats.org/officeDocument/2006/relationships/hyperlink" Target="http://lnwpratarn.com/" TargetMode="External"/><Relationship Id="rId14" Type="http://schemas.openxmlformats.org/officeDocument/2006/relationships/hyperlink" Target="http://z.com/" TargetMode="External"/><Relationship Id="rId30" Type="http://schemas.openxmlformats.org/officeDocument/2006/relationships/hyperlink" Target="http://sportcars1.com/" TargetMode="External"/><Relationship Id="rId35" Type="http://schemas.openxmlformats.org/officeDocument/2006/relationships/hyperlink" Target="http://thehomeandhouse.com/charoenkij-css.com" TargetMode="External"/><Relationship Id="rId56" Type="http://schemas.openxmlformats.org/officeDocument/2006/relationships/hyperlink" Target="http://cybersmthaiservice.com/WH-M" TargetMode="External"/><Relationship Id="rId77" Type="http://schemas.openxmlformats.org/officeDocument/2006/relationships/hyperlink" Target="http://lisaro-c4.com/" TargetMode="External"/><Relationship Id="rId100" Type="http://schemas.openxmlformats.org/officeDocument/2006/relationships/hyperlink" Target="http://suaytheiconinspire9898.com/" TargetMode="External"/><Relationship Id="rId105" Type="http://schemas.openxmlformats.org/officeDocument/2006/relationships/hyperlink" Target="http://mango3villa.com/WH-S" TargetMode="External"/><Relationship Id="rId126" Type="http://schemas.openxmlformats.org/officeDocument/2006/relationships/hyperlink" Target="http://arjannoi.com/" TargetMode="External"/><Relationship Id="rId147" Type="http://schemas.openxmlformats.org/officeDocument/2006/relationships/table" Target="../tables/table139.xml"/><Relationship Id="rId168" Type="http://schemas.openxmlformats.org/officeDocument/2006/relationships/table" Target="../tables/table160.xml"/><Relationship Id="rId8" Type="http://schemas.openxmlformats.org/officeDocument/2006/relationships/hyperlink" Target="http://newmosuniform.com/" TargetMode="External"/><Relationship Id="rId51" Type="http://schemas.openxmlformats.org/officeDocument/2006/relationships/hyperlink" Target="http://wax-cpu.com/" TargetMode="External"/><Relationship Id="rId72" Type="http://schemas.openxmlformats.org/officeDocument/2006/relationships/hyperlink" Target="http://znite-th.com/" TargetMode="External"/><Relationship Id="rId93" Type="http://schemas.openxmlformats.org/officeDocument/2006/relationships/hyperlink" Target="http://popbigbike.com/" TargetMode="External"/><Relationship Id="rId98" Type="http://schemas.openxmlformats.org/officeDocument/2006/relationships/hyperlink" Target="http://sbychurch.org/WH-S" TargetMode="External"/><Relationship Id="rId121" Type="http://schemas.openxmlformats.org/officeDocument/2006/relationships/hyperlink" Target="http://pnb-clinic.com/" TargetMode="External"/><Relationship Id="rId142" Type="http://schemas.openxmlformats.org/officeDocument/2006/relationships/table" Target="../tables/table134.xml"/><Relationship Id="rId163" Type="http://schemas.openxmlformats.org/officeDocument/2006/relationships/table" Target="../tables/table155.xml"/><Relationship Id="rId3" Type="http://schemas.openxmlformats.org/officeDocument/2006/relationships/hyperlink" Target="http://enzatech.co.th/" TargetMode="External"/><Relationship Id="rId25" Type="http://schemas.openxmlformats.org/officeDocument/2006/relationships/hyperlink" Target="http://lisa-class4.com/" TargetMode="External"/><Relationship Id="rId46" Type="http://schemas.openxmlformats.org/officeDocument/2006/relationships/hyperlink" Target="http://fantasy-beats-class3.com/" TargetMode="External"/><Relationship Id="rId67" Type="http://schemas.openxmlformats.org/officeDocument/2006/relationships/hyperlink" Target="http://belive.co.th/" TargetMode="External"/><Relationship Id="rId116" Type="http://schemas.openxmlformats.org/officeDocument/2006/relationships/hyperlink" Target="http://psn.co.th/" TargetMode="External"/><Relationship Id="rId137" Type="http://schemas.openxmlformats.org/officeDocument/2006/relationships/table" Target="../tables/table129.xml"/><Relationship Id="rId158" Type="http://schemas.openxmlformats.org/officeDocument/2006/relationships/table" Target="../tables/table150.xml"/><Relationship Id="rId20" Type="http://schemas.openxmlformats.org/officeDocument/2006/relationships/hyperlink" Target="http://metaverse-expert.net/" TargetMode="External"/><Relationship Id="rId41" Type="http://schemas.openxmlformats.org/officeDocument/2006/relationships/hyperlink" Target="http://screw.pw/" TargetMode="External"/><Relationship Id="rId62" Type="http://schemas.openxmlformats.org/officeDocument/2006/relationships/hyperlink" Target="http://etinweb.com/" TargetMode="External"/><Relationship Id="rId83" Type="http://schemas.openxmlformats.org/officeDocument/2006/relationships/hyperlink" Target="http://nccrollformer.com/" TargetMode="External"/><Relationship Id="rId88" Type="http://schemas.openxmlformats.org/officeDocument/2006/relationships/hyperlink" Target="http://paletteme.com/" TargetMode="External"/><Relationship Id="rId111" Type="http://schemas.openxmlformats.org/officeDocument/2006/relationships/hyperlink" Target="http://ezg999.com/" TargetMode="External"/><Relationship Id="rId132" Type="http://schemas.openxmlformats.org/officeDocument/2006/relationships/hyperlink" Target="http://khunmormedtech.com/khunmor.me/WH-S" TargetMode="External"/><Relationship Id="rId153" Type="http://schemas.openxmlformats.org/officeDocument/2006/relationships/table" Target="../tables/table145.xml"/><Relationship Id="rId174" Type="http://schemas.openxmlformats.org/officeDocument/2006/relationships/table" Target="../tables/table166.xml"/><Relationship Id="rId179" Type="http://schemas.openxmlformats.org/officeDocument/2006/relationships/table" Target="../tables/table171.xml"/><Relationship Id="rId15" Type="http://schemas.openxmlformats.org/officeDocument/2006/relationships/hyperlink" Target="http://z.com/" TargetMode="External"/><Relationship Id="rId36" Type="http://schemas.openxmlformats.org/officeDocument/2006/relationships/hyperlink" Target="http://heyhoodygoody.com/justclosetnext.com/tws3678.com/fishinghousetha" TargetMode="External"/><Relationship Id="rId57" Type="http://schemas.openxmlformats.org/officeDocument/2006/relationships/hyperlink" Target="http://ramavatar.net/" TargetMode="External"/><Relationship Id="rId106" Type="http://schemas.openxmlformats.org/officeDocument/2006/relationships/hyperlink" Target="http://boytshirts.com/" TargetMode="External"/><Relationship Id="rId127" Type="http://schemas.openxmlformats.org/officeDocument/2006/relationships/hyperlink" Target="http://krukarykaew.com/" TargetMode="External"/><Relationship Id="rId10" Type="http://schemas.openxmlformats.org/officeDocument/2006/relationships/hyperlink" Target="http://feedwellen.com/NDEH-Email1" TargetMode="External"/><Relationship Id="rId31" Type="http://schemas.openxmlformats.org/officeDocument/2006/relationships/hyperlink" Target="http://tiewleak.com/" TargetMode="External"/><Relationship Id="rId52" Type="http://schemas.openxmlformats.org/officeDocument/2006/relationships/hyperlink" Target="http://leegenerator.com/" TargetMode="External"/><Relationship Id="rId73" Type="http://schemas.openxmlformats.org/officeDocument/2006/relationships/hyperlink" Target="http://thaiadmin.cc/" TargetMode="External"/><Relationship Id="rId78" Type="http://schemas.openxmlformats.org/officeDocument/2006/relationships/hyperlink" Target="http://clubrodsingthailand.com/" TargetMode="External"/><Relationship Id="rId94" Type="http://schemas.openxmlformats.org/officeDocument/2006/relationships/hyperlink" Target="http://kmutt.in.th/" TargetMode="External"/><Relationship Id="rId99" Type="http://schemas.openxmlformats.org/officeDocument/2006/relationships/hyperlink" Target="http://ios15.info/" TargetMode="External"/><Relationship Id="rId101" Type="http://schemas.openxmlformats.org/officeDocument/2006/relationships/hyperlink" Target="http://bone-ozone.com/" TargetMode="External"/><Relationship Id="rId122" Type="http://schemas.openxmlformats.org/officeDocument/2006/relationships/hyperlink" Target="http://ro-thewinner.com/ro-hiden.com" TargetMode="External"/><Relationship Id="rId143" Type="http://schemas.openxmlformats.org/officeDocument/2006/relationships/table" Target="../tables/table135.xml"/><Relationship Id="rId148" Type="http://schemas.openxmlformats.org/officeDocument/2006/relationships/table" Target="../tables/table140.xml"/><Relationship Id="rId164" Type="http://schemas.openxmlformats.org/officeDocument/2006/relationships/table" Target="../tables/table156.xml"/><Relationship Id="rId169" Type="http://schemas.openxmlformats.org/officeDocument/2006/relationships/table" Target="../tables/table161.xml"/><Relationship Id="rId4" Type="http://schemas.openxmlformats.org/officeDocument/2006/relationships/hyperlink" Target="http://opensolutions.in.th/WH-S" TargetMode="External"/><Relationship Id="rId9" Type="http://schemas.openxmlformats.org/officeDocument/2006/relationships/hyperlink" Target="http://legebelthailand.com/" TargetMode="External"/><Relationship Id="rId180" Type="http://schemas.openxmlformats.org/officeDocument/2006/relationships/table" Target="../tables/table172.xml"/><Relationship Id="rId26" Type="http://schemas.openxmlformats.org/officeDocument/2006/relationships/hyperlink" Target="http://lionplastic.com/" TargetMode="External"/><Relationship Id="rId47" Type="http://schemas.openxmlformats.org/officeDocument/2006/relationships/hyperlink" Target="http://reviewnungthai.com/reviewnungmai.com/reviewnunghit.com/reviewmov" TargetMode="External"/><Relationship Id="rId68" Type="http://schemas.openxmlformats.org/officeDocument/2006/relationships/hyperlink" Target="http://meowcattery.co/" TargetMode="External"/><Relationship Id="rId89" Type="http://schemas.openxmlformats.org/officeDocument/2006/relationships/hyperlink" Target="http://promachine888.com/" TargetMode="External"/><Relationship Id="rId112" Type="http://schemas.openxmlformats.org/officeDocument/2006/relationships/hyperlink" Target="http://o-zn.com/" TargetMode="External"/><Relationship Id="rId133" Type="http://schemas.openxmlformats.org/officeDocument/2006/relationships/hyperlink" Target="http://v-rungsup.com/" TargetMode="External"/><Relationship Id="rId154" Type="http://schemas.openxmlformats.org/officeDocument/2006/relationships/table" Target="../tables/table146.xml"/><Relationship Id="rId175" Type="http://schemas.openxmlformats.org/officeDocument/2006/relationships/table" Target="../tables/table167.xml"/><Relationship Id="rId16" Type="http://schemas.openxmlformats.org/officeDocument/2006/relationships/hyperlink" Target="http://blm.co.th/" TargetMode="External"/><Relationship Id="rId37" Type="http://schemas.openxmlformats.org/officeDocument/2006/relationships/hyperlink" Target="http://asasignsupply.com/" TargetMode="External"/><Relationship Id="rId58" Type="http://schemas.openxmlformats.org/officeDocument/2006/relationships/hyperlink" Target="http://goaroundtravels.com/" TargetMode="External"/><Relationship Id="rId79" Type="http://schemas.openxmlformats.org/officeDocument/2006/relationships/hyperlink" Target="http://hrmthai.com/" TargetMode="External"/><Relationship Id="rId102" Type="http://schemas.openxmlformats.org/officeDocument/2006/relationships/hyperlink" Target="http://thammapiwat.org/" TargetMode="External"/><Relationship Id="rId123" Type="http://schemas.openxmlformats.org/officeDocument/2006/relationships/hyperlink" Target="http://poamv.com/" TargetMode="External"/><Relationship Id="rId144" Type="http://schemas.openxmlformats.org/officeDocument/2006/relationships/table" Target="../tables/table136.xml"/><Relationship Id="rId90" Type="http://schemas.openxmlformats.org/officeDocument/2006/relationships/hyperlink" Target="http://beverbedding.com/" TargetMode="External"/><Relationship Id="rId165" Type="http://schemas.openxmlformats.org/officeDocument/2006/relationships/table" Target="../tables/table157.xml"/><Relationship Id="rId27" Type="http://schemas.openxmlformats.org/officeDocument/2006/relationships/hyperlink" Target="http://vanvipgroup.com/" TargetMode="External"/><Relationship Id="rId48" Type="http://schemas.openxmlformats.org/officeDocument/2006/relationships/hyperlink" Target="http://myecosphere.me/allaboutnuskin.com" TargetMode="External"/><Relationship Id="rId69" Type="http://schemas.openxmlformats.org/officeDocument/2006/relationships/hyperlink" Target="http://macher88.com/" TargetMode="External"/><Relationship Id="rId113" Type="http://schemas.openxmlformats.org/officeDocument/2006/relationships/hyperlink" Target="http://tent-roipanlaan.com/" TargetMode="External"/><Relationship Id="rId134" Type="http://schemas.openxmlformats.org/officeDocument/2006/relationships/table" Target="../tables/table126.xml"/><Relationship Id="rId80" Type="http://schemas.openxmlformats.org/officeDocument/2006/relationships/hyperlink" Target="http://sanaebangkokhotel.com/" TargetMode="External"/><Relationship Id="rId155" Type="http://schemas.openxmlformats.org/officeDocument/2006/relationships/table" Target="../tables/table147.xml"/><Relationship Id="rId176" Type="http://schemas.openxmlformats.org/officeDocument/2006/relationships/table" Target="../tables/table168.xml"/><Relationship Id="rId17" Type="http://schemas.openxmlformats.org/officeDocument/2006/relationships/hyperlink" Target="http://fasttechproducts.co.th/" TargetMode="External"/><Relationship Id="rId38" Type="http://schemas.openxmlformats.org/officeDocument/2006/relationships/hyperlink" Target="http://djbank.me/" TargetMode="External"/><Relationship Id="rId59" Type="http://schemas.openxmlformats.org/officeDocument/2006/relationships/hyperlink" Target="http://bmtthailand.com/" TargetMode="External"/><Relationship Id="rId103" Type="http://schemas.openxmlformats.org/officeDocument/2006/relationships/hyperlink" Target="http://ajsuayonline98.com/" TargetMode="External"/><Relationship Id="rId124" Type="http://schemas.openxmlformats.org/officeDocument/2006/relationships/hyperlink" Target="http://lineluca.com/" TargetMode="External"/><Relationship Id="rId70" Type="http://schemas.openxmlformats.org/officeDocument/2006/relationships/hyperlink" Target="http://sasukwapi.go.th/" TargetMode="External"/><Relationship Id="rId91" Type="http://schemas.openxmlformats.org/officeDocument/2006/relationships/hyperlink" Target="http://benzical.com/" TargetMode="External"/><Relationship Id="rId145" Type="http://schemas.openxmlformats.org/officeDocument/2006/relationships/table" Target="../tables/table137.xml"/><Relationship Id="rId166" Type="http://schemas.openxmlformats.org/officeDocument/2006/relationships/table" Target="../tables/table158.xml"/><Relationship Id="rId1" Type="http://schemas.openxmlformats.org/officeDocument/2006/relationships/hyperlink" Target="http://nichadashop.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nichadashop.com/" TargetMode="External"/><Relationship Id="rId2" Type="http://schemas.openxmlformats.org/officeDocument/2006/relationships/hyperlink" Target="http://circlehatyai.com/" TargetMode="External"/><Relationship Id="rId1" Type="http://schemas.openxmlformats.org/officeDocument/2006/relationships/hyperlink" Target="http://thecirclehatyai.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C56D3-511F-4F25-BA4A-549BEE3DA6F1}">
  <sheetPr>
    <tabColor rgb="FF00FF00"/>
    <outlinePr summaryBelow="0" summaryRight="0"/>
  </sheetPr>
  <dimension ref="A1:AY1505"/>
  <sheetViews>
    <sheetView workbookViewId="0">
      <pane xSplit="4" ySplit="2" topLeftCell="V3" activePane="bottomRight" state="frozen"/>
      <selection pane="topRight" activeCell="E1" sqref="E1"/>
      <selection pane="bottomLeft" activeCell="A3" sqref="A3"/>
      <selection pane="bottomRight" activeCell="AD2" sqref="AD2"/>
    </sheetView>
  </sheetViews>
  <sheetFormatPr defaultColWidth="12.6640625" defaultRowHeight="15.75" customHeight="1"/>
  <cols>
    <col min="1" max="1" width="8.77734375" style="334" customWidth="1"/>
    <col min="2" max="2" width="15.109375" style="334" customWidth="1"/>
    <col min="3" max="3" width="14.33203125" style="334" customWidth="1"/>
    <col min="4" max="4" width="17.6640625" style="334" customWidth="1"/>
    <col min="5" max="5" width="20.33203125" style="334" customWidth="1"/>
    <col min="6" max="6" width="17.44140625" style="334" customWidth="1"/>
    <col min="7" max="7" width="33.109375" style="334" customWidth="1"/>
    <col min="8" max="8" width="34.109375" style="334" customWidth="1"/>
    <col min="9" max="9" width="12.6640625" style="334"/>
    <col min="10" max="10" width="14.6640625" style="334" customWidth="1"/>
    <col min="11" max="11" width="10.33203125" style="334" customWidth="1"/>
    <col min="12" max="13" width="12.6640625" style="334"/>
    <col min="14" max="14" width="30.33203125" style="334" customWidth="1"/>
    <col min="15" max="15" width="17.44140625" style="334" customWidth="1"/>
    <col min="16" max="17" width="12.6640625" style="334"/>
    <col min="18" max="18" width="46" style="334" customWidth="1"/>
    <col min="19" max="19" width="56.33203125" style="334" customWidth="1"/>
    <col min="20" max="20" width="11" style="334" customWidth="1"/>
    <col min="21" max="22" width="12.6640625" style="334"/>
    <col min="23" max="23" width="12.6640625" style="334" customWidth="1"/>
    <col min="24" max="29" width="12.6640625" style="334"/>
    <col min="30" max="30" width="34.33203125" style="334" customWidth="1"/>
    <col min="31" max="31" width="20" style="334" customWidth="1"/>
    <col min="32" max="32" width="16.44140625" style="334" customWidth="1"/>
    <col min="33" max="33" width="22.77734375" style="334" customWidth="1"/>
    <col min="34" max="34" width="12.77734375" style="334" customWidth="1"/>
    <col min="35" max="35" width="12.6640625" style="334" customWidth="1"/>
    <col min="36" max="36" width="9.44140625" style="334" customWidth="1"/>
    <col min="37" max="44" width="9.6640625" style="334" customWidth="1"/>
    <col min="45" max="45" width="16.109375" style="334" customWidth="1"/>
    <col min="46" max="47" width="12.6640625" style="334"/>
    <col min="48" max="48" width="15" style="334" customWidth="1"/>
    <col min="49" max="49" width="5.6640625" style="334" hidden="1" customWidth="1"/>
    <col min="50" max="50" width="19" style="334" customWidth="1"/>
    <col min="51" max="51" width="5.6640625" style="334" customWidth="1"/>
    <col min="52" max="16384" width="12.6640625" style="334"/>
  </cols>
  <sheetData>
    <row r="1" spans="1:51" ht="17.399999999999999">
      <c r="A1" s="1"/>
      <c r="B1" s="2"/>
      <c r="C1" s="3" t="s">
        <v>224</v>
      </c>
      <c r="D1" s="4">
        <f>SUM(D3:D1505)</f>
        <v>9269459.0599999968</v>
      </c>
      <c r="E1" s="5"/>
      <c r="F1" s="6" t="s">
        <v>225</v>
      </c>
      <c r="K1" s="2"/>
      <c r="M1" s="7"/>
      <c r="N1" s="8"/>
      <c r="O1" s="9"/>
      <c r="Q1" s="10"/>
      <c r="R1" s="11"/>
      <c r="S1" s="11"/>
      <c r="T1" s="2"/>
      <c r="U1" s="2"/>
      <c r="AB1" s="12" t="s">
        <v>226</v>
      </c>
      <c r="AC1" s="2"/>
      <c r="AD1" s="2"/>
      <c r="AE1" s="2"/>
      <c r="AF1" s="2"/>
      <c r="AG1" s="2"/>
      <c r="AH1" s="2"/>
      <c r="AI1" s="13"/>
      <c r="AL1" s="2"/>
      <c r="AM1" s="6"/>
      <c r="AN1" s="6"/>
      <c r="AO1" s="6" t="s">
        <v>227</v>
      </c>
      <c r="AP1" s="2"/>
      <c r="AW1" s="6"/>
      <c r="AX1" s="6"/>
      <c r="AY1" s="6"/>
    </row>
    <row r="2" spans="1:51" ht="41.4">
      <c r="A2" s="14" t="s">
        <v>15145</v>
      </c>
      <c r="B2" s="15" t="s">
        <v>15146</v>
      </c>
      <c r="C2" s="16" t="s">
        <v>15147</v>
      </c>
      <c r="D2" s="17" t="s">
        <v>15148</v>
      </c>
      <c r="E2" s="18" t="s">
        <v>15174</v>
      </c>
      <c r="F2" s="19" t="s">
        <v>15175</v>
      </c>
      <c r="G2" s="19" t="s">
        <v>15176</v>
      </c>
      <c r="H2" s="19" t="s">
        <v>15177</v>
      </c>
      <c r="I2" s="19" t="s">
        <v>15178</v>
      </c>
      <c r="J2" s="20" t="s">
        <v>15179</v>
      </c>
      <c r="K2" s="20" t="s">
        <v>15180</v>
      </c>
      <c r="L2" s="20" t="s">
        <v>15181</v>
      </c>
      <c r="M2" s="20" t="s">
        <v>15182</v>
      </c>
      <c r="N2" s="20" t="s">
        <v>15183</v>
      </c>
      <c r="O2" s="20" t="s">
        <v>15184</v>
      </c>
      <c r="P2" s="21" t="s">
        <v>15185</v>
      </c>
      <c r="Q2" s="21" t="s">
        <v>15186</v>
      </c>
      <c r="R2" s="22" t="s">
        <v>15187</v>
      </c>
      <c r="S2" s="20" t="s">
        <v>15188</v>
      </c>
      <c r="T2" s="20" t="s">
        <v>15149</v>
      </c>
      <c r="U2" s="20" t="s">
        <v>15150</v>
      </c>
      <c r="V2" s="23" t="s">
        <v>15014</v>
      </c>
      <c r="W2" s="19" t="s">
        <v>15151</v>
      </c>
      <c r="X2" s="19" t="s">
        <v>15152</v>
      </c>
      <c r="Y2" s="19" t="s">
        <v>15153</v>
      </c>
      <c r="Z2" s="19" t="s">
        <v>15154</v>
      </c>
      <c r="AA2" s="19" t="s">
        <v>15155</v>
      </c>
      <c r="AB2" s="19" t="s">
        <v>15156</v>
      </c>
      <c r="AC2" s="24" t="s">
        <v>15157</v>
      </c>
      <c r="AD2" s="20" t="s">
        <v>15158</v>
      </c>
      <c r="AE2" s="25" t="s">
        <v>15159</v>
      </c>
      <c r="AF2" s="20" t="s">
        <v>15160</v>
      </c>
      <c r="AG2" s="20" t="s">
        <v>15161</v>
      </c>
      <c r="AH2" s="20" t="s">
        <v>15161</v>
      </c>
      <c r="AI2" s="26" t="s">
        <v>15162</v>
      </c>
      <c r="AJ2" s="27" t="s">
        <v>15163</v>
      </c>
      <c r="AK2" s="28" t="s">
        <v>15164</v>
      </c>
      <c r="AL2" s="29" t="s">
        <v>15165</v>
      </c>
      <c r="AM2" s="30" t="s">
        <v>228</v>
      </c>
      <c r="AN2" s="31" t="s">
        <v>15166</v>
      </c>
      <c r="AO2" s="30" t="s">
        <v>229</v>
      </c>
      <c r="AP2" s="29" t="s">
        <v>15167</v>
      </c>
      <c r="AQ2" s="32" t="s">
        <v>15168</v>
      </c>
      <c r="AR2" s="33" t="s">
        <v>15169</v>
      </c>
      <c r="AS2" s="27" t="s">
        <v>15170</v>
      </c>
      <c r="AT2" s="34" t="s">
        <v>15171</v>
      </c>
      <c r="AU2" s="35" t="s">
        <v>15172</v>
      </c>
      <c r="AV2" s="30" t="s">
        <v>15173</v>
      </c>
      <c r="AW2" s="36" t="s">
        <v>230</v>
      </c>
      <c r="AX2" s="28"/>
      <c r="AY2" s="28"/>
    </row>
    <row r="3" spans="1:51" ht="14.4">
      <c r="A3" s="37" t="s">
        <v>231</v>
      </c>
      <c r="B3" s="38" t="s">
        <v>232</v>
      </c>
      <c r="C3" s="335" t="s">
        <v>236</v>
      </c>
      <c r="D3" s="40">
        <v>856</v>
      </c>
      <c r="E3" s="41" t="s">
        <v>233</v>
      </c>
      <c r="F3" s="42" t="s">
        <v>64</v>
      </c>
      <c r="G3" s="42" t="s">
        <v>234</v>
      </c>
      <c r="H3" s="42" t="s">
        <v>235</v>
      </c>
      <c r="I3" s="43" t="s">
        <v>35</v>
      </c>
      <c r="J3" s="44"/>
      <c r="K3" s="44" t="s">
        <v>88</v>
      </c>
      <c r="L3" s="338" t="s">
        <v>236</v>
      </c>
      <c r="M3" s="37" t="s">
        <v>237</v>
      </c>
      <c r="N3" s="46" t="s">
        <v>238</v>
      </c>
      <c r="O3" s="47" t="s">
        <v>239</v>
      </c>
      <c r="P3" s="48" t="s">
        <v>39</v>
      </c>
      <c r="Q3" s="49" t="s">
        <v>40</v>
      </c>
      <c r="R3" s="46" t="s">
        <v>145</v>
      </c>
      <c r="S3" s="46" t="s">
        <v>240</v>
      </c>
      <c r="T3" s="45" t="s">
        <v>94</v>
      </c>
      <c r="U3" s="50">
        <v>800</v>
      </c>
      <c r="V3" s="51"/>
      <c r="W3" s="51">
        <v>800</v>
      </c>
      <c r="X3" s="51">
        <v>56.000000000000007</v>
      </c>
      <c r="Y3" s="51"/>
      <c r="Z3" s="326">
        <v>856</v>
      </c>
      <c r="AA3" s="326">
        <v>0</v>
      </c>
      <c r="AB3" s="50" t="s">
        <v>55</v>
      </c>
      <c r="AC3" s="45" t="s">
        <v>241</v>
      </c>
      <c r="AD3" s="52"/>
      <c r="AE3" s="53"/>
      <c r="AF3" s="52"/>
      <c r="AG3" s="54" t="s">
        <v>242</v>
      </c>
      <c r="AH3" s="44"/>
      <c r="AI3" s="50"/>
      <c r="AJ3" s="50"/>
      <c r="AK3" s="55" t="s">
        <v>53</v>
      </c>
      <c r="AL3" s="56" t="s">
        <v>243</v>
      </c>
      <c r="AM3" s="50" t="s">
        <v>36</v>
      </c>
      <c r="AN3" s="44" t="s">
        <v>244</v>
      </c>
      <c r="AO3" s="50" t="s">
        <v>51</v>
      </c>
      <c r="AP3" s="44" t="s">
        <v>244</v>
      </c>
      <c r="AQ3" s="57" t="s">
        <v>41</v>
      </c>
      <c r="AR3" s="56" t="s">
        <v>245</v>
      </c>
      <c r="AS3" s="44"/>
      <c r="AT3" s="50"/>
      <c r="AU3" s="50"/>
      <c r="AV3" s="50"/>
      <c r="AW3" s="13"/>
      <c r="AX3" s="58"/>
    </row>
    <row r="4" spans="1:51" ht="53.4">
      <c r="A4" s="37" t="s">
        <v>231</v>
      </c>
      <c r="B4" s="59" t="s">
        <v>246</v>
      </c>
      <c r="C4" s="335" t="s">
        <v>236</v>
      </c>
      <c r="D4" s="40">
        <v>8601.2000000000007</v>
      </c>
      <c r="E4" s="60" t="s">
        <v>247</v>
      </c>
      <c r="F4" s="61" t="s">
        <v>63</v>
      </c>
      <c r="G4" s="42" t="s">
        <v>248</v>
      </c>
      <c r="H4" s="42" t="s">
        <v>249</v>
      </c>
      <c r="I4" s="43" t="s">
        <v>35</v>
      </c>
      <c r="J4" s="44"/>
      <c r="K4" s="44" t="s">
        <v>88</v>
      </c>
      <c r="L4" s="338" t="s">
        <v>236</v>
      </c>
      <c r="M4" s="37" t="s">
        <v>250</v>
      </c>
      <c r="N4" s="46" t="s">
        <v>251</v>
      </c>
      <c r="O4" s="47" t="s">
        <v>252</v>
      </c>
      <c r="P4" s="48" t="s">
        <v>39</v>
      </c>
      <c r="Q4" s="49" t="s">
        <v>40</v>
      </c>
      <c r="R4" s="46" t="s">
        <v>145</v>
      </c>
      <c r="S4" s="46" t="s">
        <v>253</v>
      </c>
      <c r="T4" s="44"/>
      <c r="U4" s="50">
        <v>8280</v>
      </c>
      <c r="V4" s="51"/>
      <c r="W4" s="51">
        <v>8280</v>
      </c>
      <c r="X4" s="51">
        <v>579.6</v>
      </c>
      <c r="Y4" s="326">
        <v>248.4</v>
      </c>
      <c r="Z4" s="326">
        <v>8611.2000000000007</v>
      </c>
      <c r="AA4" s="326">
        <v>-10</v>
      </c>
      <c r="AB4" s="50" t="s">
        <v>55</v>
      </c>
      <c r="AC4" s="45" t="s">
        <v>105</v>
      </c>
      <c r="AD4" s="52" t="s">
        <v>15189</v>
      </c>
      <c r="AE4" s="53"/>
      <c r="AF4" s="52" t="s">
        <v>254</v>
      </c>
      <c r="AG4" s="54" t="s">
        <v>255</v>
      </c>
      <c r="AH4" s="44"/>
      <c r="AI4" s="50"/>
      <c r="AJ4" s="50" t="s">
        <v>256</v>
      </c>
      <c r="AK4" s="55" t="s">
        <v>53</v>
      </c>
      <c r="AL4" s="56" t="s">
        <v>245</v>
      </c>
      <c r="AM4" s="55" t="s">
        <v>50</v>
      </c>
      <c r="AN4" s="56" t="s">
        <v>257</v>
      </c>
      <c r="AO4" s="62" t="s">
        <v>41</v>
      </c>
      <c r="AP4" s="56" t="s">
        <v>258</v>
      </c>
      <c r="AQ4" s="55" t="s">
        <v>50</v>
      </c>
      <c r="AR4" s="56" t="s">
        <v>257</v>
      </c>
      <c r="AS4" s="44"/>
      <c r="AT4" s="50"/>
      <c r="AU4" s="50"/>
      <c r="AV4" s="50"/>
      <c r="AW4" s="13"/>
      <c r="AX4" s="58"/>
    </row>
    <row r="5" spans="1:51" ht="40.200000000000003">
      <c r="A5" s="37" t="s">
        <v>231</v>
      </c>
      <c r="B5" s="38" t="s">
        <v>259</v>
      </c>
      <c r="C5" s="335" t="s">
        <v>236</v>
      </c>
      <c r="D5" s="40">
        <v>5491.2</v>
      </c>
      <c r="E5" s="41" t="s">
        <v>260</v>
      </c>
      <c r="F5" s="42" t="s">
        <v>67</v>
      </c>
      <c r="G5" s="42" t="s">
        <v>261</v>
      </c>
      <c r="H5" s="42" t="s">
        <v>262</v>
      </c>
      <c r="I5" s="43" t="s">
        <v>35</v>
      </c>
      <c r="J5" s="44"/>
      <c r="K5" s="44" t="s">
        <v>88</v>
      </c>
      <c r="L5" s="338" t="s">
        <v>236</v>
      </c>
      <c r="M5" s="37" t="s">
        <v>263</v>
      </c>
      <c r="N5" s="46" t="s">
        <v>264</v>
      </c>
      <c r="O5" s="47" t="s">
        <v>265</v>
      </c>
      <c r="P5" s="48" t="s">
        <v>39</v>
      </c>
      <c r="Q5" s="49" t="s">
        <v>40</v>
      </c>
      <c r="R5" s="46" t="s">
        <v>266</v>
      </c>
      <c r="S5" s="46" t="s">
        <v>267</v>
      </c>
      <c r="T5" s="44" t="s">
        <v>193</v>
      </c>
      <c r="U5" s="50">
        <v>6360</v>
      </c>
      <c r="V5" s="51">
        <v>1080</v>
      </c>
      <c r="W5" s="51">
        <v>5280</v>
      </c>
      <c r="X5" s="51">
        <v>369.6</v>
      </c>
      <c r="Y5" s="326">
        <v>158.4</v>
      </c>
      <c r="Z5" s="326">
        <v>5491.2</v>
      </c>
      <c r="AA5" s="326">
        <v>0</v>
      </c>
      <c r="AB5" s="50" t="s">
        <v>46</v>
      </c>
      <c r="AC5" s="45" t="s">
        <v>241</v>
      </c>
      <c r="AD5" s="52"/>
      <c r="AE5" s="53" t="s">
        <v>268</v>
      </c>
      <c r="AF5" s="52" t="s">
        <v>269</v>
      </c>
      <c r="AG5" s="54" t="s">
        <v>270</v>
      </c>
      <c r="AH5" s="44"/>
      <c r="AI5" s="50"/>
      <c r="AJ5" s="50"/>
      <c r="AK5" s="55" t="s">
        <v>53</v>
      </c>
      <c r="AL5" s="56" t="s">
        <v>243</v>
      </c>
      <c r="AM5" s="50" t="s">
        <v>51</v>
      </c>
      <c r="AN5" s="44" t="s">
        <v>244</v>
      </c>
      <c r="AO5" s="50" t="s">
        <v>51</v>
      </c>
      <c r="AP5" s="44" t="s">
        <v>244</v>
      </c>
      <c r="AQ5" s="57" t="s">
        <v>41</v>
      </c>
      <c r="AR5" s="56" t="s">
        <v>245</v>
      </c>
      <c r="AS5" s="44"/>
      <c r="AT5" s="50"/>
      <c r="AU5" s="50"/>
      <c r="AV5" s="50"/>
      <c r="AW5" s="13"/>
      <c r="AX5" s="58"/>
    </row>
    <row r="6" spans="1:51" ht="14.4">
      <c r="A6" s="37" t="s">
        <v>231</v>
      </c>
      <c r="B6" s="38" t="s">
        <v>271</v>
      </c>
      <c r="C6" s="335" t="s">
        <v>236</v>
      </c>
      <c r="D6" s="40">
        <v>342</v>
      </c>
      <c r="E6" s="41" t="s">
        <v>272</v>
      </c>
      <c r="F6" s="42" t="s">
        <v>64</v>
      </c>
      <c r="G6" s="42" t="s">
        <v>273</v>
      </c>
      <c r="H6" s="42" t="s">
        <v>274</v>
      </c>
      <c r="I6" s="43" t="s">
        <v>35</v>
      </c>
      <c r="J6" s="44"/>
      <c r="K6" s="44" t="s">
        <v>88</v>
      </c>
      <c r="L6" s="338" t="s">
        <v>236</v>
      </c>
      <c r="M6" s="37" t="s">
        <v>275</v>
      </c>
      <c r="N6" s="46" t="s">
        <v>276</v>
      </c>
      <c r="O6" s="47"/>
      <c r="P6" s="48" t="s">
        <v>44</v>
      </c>
      <c r="Q6" s="49" t="s">
        <v>40</v>
      </c>
      <c r="R6" s="46" t="s">
        <v>145</v>
      </c>
      <c r="S6" s="63" t="s">
        <v>277</v>
      </c>
      <c r="T6" s="45" t="s">
        <v>94</v>
      </c>
      <c r="U6" s="50">
        <v>320</v>
      </c>
      <c r="V6" s="51"/>
      <c r="W6" s="51">
        <v>320</v>
      </c>
      <c r="X6" s="51">
        <v>22.400000000000002</v>
      </c>
      <c r="Y6" s="51"/>
      <c r="Z6" s="326">
        <v>342.4</v>
      </c>
      <c r="AA6" s="326">
        <v>-0.39999999999997699</v>
      </c>
      <c r="AB6" s="50" t="s">
        <v>55</v>
      </c>
      <c r="AC6" s="45" t="s">
        <v>241</v>
      </c>
      <c r="AD6" s="52"/>
      <c r="AE6" s="53"/>
      <c r="AF6" s="52"/>
      <c r="AG6" s="54" t="s">
        <v>278</v>
      </c>
      <c r="AH6" s="44"/>
      <c r="AI6" s="50"/>
      <c r="AJ6" s="50"/>
      <c r="AK6" s="55" t="s">
        <v>53</v>
      </c>
      <c r="AL6" s="56" t="s">
        <v>243</v>
      </c>
      <c r="AM6" s="50" t="s">
        <v>51</v>
      </c>
      <c r="AN6" s="44" t="s">
        <v>244</v>
      </c>
      <c r="AO6" s="50" t="s">
        <v>51</v>
      </c>
      <c r="AP6" s="44" t="s">
        <v>244</v>
      </c>
      <c r="AQ6" s="57" t="s">
        <v>41</v>
      </c>
      <c r="AR6" s="56" t="s">
        <v>245</v>
      </c>
      <c r="AS6" s="44"/>
      <c r="AT6" s="50"/>
      <c r="AU6" s="50"/>
      <c r="AV6" s="50"/>
      <c r="AW6" s="13"/>
      <c r="AX6" s="58"/>
    </row>
    <row r="7" spans="1:51" ht="27">
      <c r="A7" s="37" t="s">
        <v>231</v>
      </c>
      <c r="B7" s="38" t="s">
        <v>279</v>
      </c>
      <c r="C7" s="335" t="s">
        <v>236</v>
      </c>
      <c r="D7" s="40">
        <v>4280</v>
      </c>
      <c r="E7" s="41" t="s">
        <v>280</v>
      </c>
      <c r="F7" s="42" t="s">
        <v>144</v>
      </c>
      <c r="G7" s="42" t="s">
        <v>281</v>
      </c>
      <c r="H7" s="42" t="s">
        <v>282</v>
      </c>
      <c r="I7" s="43" t="s">
        <v>35</v>
      </c>
      <c r="J7" s="44"/>
      <c r="K7" s="44" t="s">
        <v>88</v>
      </c>
      <c r="L7" s="338" t="s">
        <v>236</v>
      </c>
      <c r="M7" s="37" t="s">
        <v>283</v>
      </c>
      <c r="N7" s="46" t="s">
        <v>284</v>
      </c>
      <c r="O7" s="47" t="s">
        <v>285</v>
      </c>
      <c r="P7" s="48" t="s">
        <v>39</v>
      </c>
      <c r="Q7" s="49" t="s">
        <v>40</v>
      </c>
      <c r="R7" s="46" t="s">
        <v>286</v>
      </c>
      <c r="S7" s="46" t="s">
        <v>287</v>
      </c>
      <c r="T7" s="45" t="s">
        <v>94</v>
      </c>
      <c r="U7" s="50">
        <v>4000</v>
      </c>
      <c r="V7" s="51"/>
      <c r="W7" s="51">
        <v>4000</v>
      </c>
      <c r="X7" s="51">
        <v>280</v>
      </c>
      <c r="Y7" s="51"/>
      <c r="Z7" s="326">
        <v>4280</v>
      </c>
      <c r="AA7" s="326">
        <v>0</v>
      </c>
      <c r="AB7" s="50" t="s">
        <v>55</v>
      </c>
      <c r="AC7" s="45" t="s">
        <v>241</v>
      </c>
      <c r="AD7" s="52"/>
      <c r="AE7" s="53"/>
      <c r="AF7" s="52"/>
      <c r="AG7" s="54" t="s">
        <v>288</v>
      </c>
      <c r="AH7" s="44"/>
      <c r="AI7" s="50"/>
      <c r="AJ7" s="50"/>
      <c r="AK7" s="55" t="s">
        <v>53</v>
      </c>
      <c r="AL7" s="56" t="s">
        <v>243</v>
      </c>
      <c r="AM7" s="50" t="s">
        <v>51</v>
      </c>
      <c r="AN7" s="44" t="s">
        <v>244</v>
      </c>
      <c r="AO7" s="50" t="s">
        <v>51</v>
      </c>
      <c r="AP7" s="44" t="s">
        <v>244</v>
      </c>
      <c r="AQ7" s="57" t="s">
        <v>41</v>
      </c>
      <c r="AR7" s="56" t="s">
        <v>245</v>
      </c>
      <c r="AS7" s="44"/>
      <c r="AT7" s="50"/>
      <c r="AU7" s="50"/>
      <c r="AV7" s="50"/>
      <c r="AW7" s="13"/>
      <c r="AX7" s="58"/>
    </row>
    <row r="8" spans="1:51" ht="14.4">
      <c r="A8" s="37" t="s">
        <v>231</v>
      </c>
      <c r="B8" s="38" t="s">
        <v>289</v>
      </c>
      <c r="C8" s="335" t="s">
        <v>236</v>
      </c>
      <c r="D8" s="40">
        <v>320.58</v>
      </c>
      <c r="E8" s="41" t="s">
        <v>290</v>
      </c>
      <c r="F8" s="42" t="s">
        <v>64</v>
      </c>
      <c r="G8" s="42" t="s">
        <v>281</v>
      </c>
      <c r="H8" s="42" t="s">
        <v>291</v>
      </c>
      <c r="I8" s="43" t="s">
        <v>35</v>
      </c>
      <c r="J8" s="44"/>
      <c r="K8" s="44" t="s">
        <v>88</v>
      </c>
      <c r="L8" s="338" t="s">
        <v>236</v>
      </c>
      <c r="M8" s="37" t="s">
        <v>168</v>
      </c>
      <c r="N8" s="46" t="s">
        <v>169</v>
      </c>
      <c r="O8" s="47" t="s">
        <v>170</v>
      </c>
      <c r="P8" s="48" t="s">
        <v>39</v>
      </c>
      <c r="Q8" s="49" t="s">
        <v>40</v>
      </c>
      <c r="R8" s="46" t="s">
        <v>145</v>
      </c>
      <c r="S8" s="46" t="s">
        <v>292</v>
      </c>
      <c r="T8" s="45" t="s">
        <v>94</v>
      </c>
      <c r="U8" s="50">
        <v>320</v>
      </c>
      <c r="V8" s="51"/>
      <c r="W8" s="51">
        <v>320</v>
      </c>
      <c r="X8" s="51">
        <v>22.400000000000002</v>
      </c>
      <c r="Y8" s="51"/>
      <c r="Z8" s="326">
        <v>342.4</v>
      </c>
      <c r="AA8" s="326">
        <v>-21.82</v>
      </c>
      <c r="AB8" s="50" t="s">
        <v>55</v>
      </c>
      <c r="AC8" s="45" t="s">
        <v>241</v>
      </c>
      <c r="AD8" s="52" t="s">
        <v>293</v>
      </c>
      <c r="AE8" s="53"/>
      <c r="AF8" s="52"/>
      <c r="AG8" s="54" t="s">
        <v>294</v>
      </c>
      <c r="AH8" s="44"/>
      <c r="AI8" s="50"/>
      <c r="AJ8" s="50"/>
      <c r="AK8" s="55" t="s">
        <v>53</v>
      </c>
      <c r="AL8" s="56" t="s">
        <v>243</v>
      </c>
      <c r="AM8" s="50" t="s">
        <v>51</v>
      </c>
      <c r="AN8" s="44" t="s">
        <v>244</v>
      </c>
      <c r="AO8" s="50" t="s">
        <v>51</v>
      </c>
      <c r="AP8" s="44" t="s">
        <v>244</v>
      </c>
      <c r="AQ8" s="57" t="s">
        <v>41</v>
      </c>
      <c r="AR8" s="56" t="s">
        <v>245</v>
      </c>
      <c r="AS8" s="44"/>
      <c r="AT8" s="50"/>
      <c r="AU8" s="50"/>
      <c r="AV8" s="50"/>
      <c r="AW8" s="13"/>
      <c r="AX8" s="58"/>
    </row>
    <row r="9" spans="1:51" ht="27">
      <c r="A9" s="37" t="s">
        <v>231</v>
      </c>
      <c r="B9" s="38" t="s">
        <v>295</v>
      </c>
      <c r="C9" s="335" t="s">
        <v>236</v>
      </c>
      <c r="D9" s="40">
        <v>342</v>
      </c>
      <c r="E9" s="41" t="s">
        <v>296</v>
      </c>
      <c r="F9" s="42" t="s">
        <v>64</v>
      </c>
      <c r="G9" s="42" t="s">
        <v>234</v>
      </c>
      <c r="H9" s="42" t="s">
        <v>297</v>
      </c>
      <c r="I9" s="43" t="s">
        <v>35</v>
      </c>
      <c r="J9" s="44"/>
      <c r="K9" s="44" t="s">
        <v>88</v>
      </c>
      <c r="L9" s="338" t="s">
        <v>236</v>
      </c>
      <c r="M9" s="37" t="s">
        <v>298</v>
      </c>
      <c r="N9" s="46" t="s">
        <v>299</v>
      </c>
      <c r="O9" s="47" t="s">
        <v>300</v>
      </c>
      <c r="P9" s="48" t="s">
        <v>39</v>
      </c>
      <c r="Q9" s="49" t="s">
        <v>40</v>
      </c>
      <c r="R9" s="46" t="s">
        <v>301</v>
      </c>
      <c r="S9" s="46" t="s">
        <v>302</v>
      </c>
      <c r="T9" s="45" t="s">
        <v>94</v>
      </c>
      <c r="U9" s="50">
        <v>320</v>
      </c>
      <c r="V9" s="51"/>
      <c r="W9" s="51">
        <v>320</v>
      </c>
      <c r="X9" s="51">
        <v>22.400000000000002</v>
      </c>
      <c r="Y9" s="51"/>
      <c r="Z9" s="326">
        <v>342.4</v>
      </c>
      <c r="AA9" s="326">
        <v>-0.39999999999997699</v>
      </c>
      <c r="AB9" s="50" t="s">
        <v>55</v>
      </c>
      <c r="AC9" s="45" t="s">
        <v>241</v>
      </c>
      <c r="AD9" s="52"/>
      <c r="AE9" s="53"/>
      <c r="AF9" s="52"/>
      <c r="AG9" s="54" t="s">
        <v>303</v>
      </c>
      <c r="AH9" s="44"/>
      <c r="AI9" s="50"/>
      <c r="AJ9" s="50"/>
      <c r="AK9" s="55" t="s">
        <v>53</v>
      </c>
      <c r="AL9" s="56" t="s">
        <v>243</v>
      </c>
      <c r="AM9" s="50" t="s">
        <v>51</v>
      </c>
      <c r="AN9" s="44" t="s">
        <v>244</v>
      </c>
      <c r="AO9" s="50" t="s">
        <v>51</v>
      </c>
      <c r="AP9" s="44" t="s">
        <v>244</v>
      </c>
      <c r="AQ9" s="57" t="s">
        <v>41</v>
      </c>
      <c r="AR9" s="56" t="s">
        <v>245</v>
      </c>
      <c r="AS9" s="44"/>
      <c r="AT9" s="50"/>
      <c r="AU9" s="50"/>
      <c r="AV9" s="50"/>
      <c r="AW9" s="13"/>
      <c r="AX9" s="58"/>
    </row>
    <row r="10" spans="1:51" ht="27">
      <c r="A10" s="37" t="s">
        <v>231</v>
      </c>
      <c r="B10" s="38" t="s">
        <v>304</v>
      </c>
      <c r="C10" s="335" t="s">
        <v>236</v>
      </c>
      <c r="D10" s="40">
        <v>684</v>
      </c>
      <c r="E10" s="42" t="s">
        <v>305</v>
      </c>
      <c r="F10" s="42" t="s">
        <v>64</v>
      </c>
      <c r="G10" s="42" t="s">
        <v>234</v>
      </c>
      <c r="H10" s="42" t="s">
        <v>297</v>
      </c>
      <c r="I10" s="43" t="s">
        <v>35</v>
      </c>
      <c r="J10" s="44"/>
      <c r="K10" s="44" t="s">
        <v>88</v>
      </c>
      <c r="L10" s="338" t="s">
        <v>236</v>
      </c>
      <c r="M10" s="37" t="s">
        <v>298</v>
      </c>
      <c r="N10" s="46" t="s">
        <v>299</v>
      </c>
      <c r="O10" s="47" t="s">
        <v>306</v>
      </c>
      <c r="P10" s="48" t="s">
        <v>39</v>
      </c>
      <c r="Q10" s="49" t="s">
        <v>40</v>
      </c>
      <c r="R10" s="46" t="s">
        <v>301</v>
      </c>
      <c r="S10" s="46" t="s">
        <v>307</v>
      </c>
      <c r="T10" s="45" t="s">
        <v>94</v>
      </c>
      <c r="U10" s="50">
        <v>640</v>
      </c>
      <c r="V10" s="51"/>
      <c r="W10" s="51">
        <v>640</v>
      </c>
      <c r="X10" s="51">
        <v>44.800000000000004</v>
      </c>
      <c r="Y10" s="51"/>
      <c r="Z10" s="326">
        <v>684.8</v>
      </c>
      <c r="AA10" s="326">
        <v>-0.79999999999995497</v>
      </c>
      <c r="AB10" s="50" t="s">
        <v>55</v>
      </c>
      <c r="AC10" s="45" t="s">
        <v>241</v>
      </c>
      <c r="AD10" s="52"/>
      <c r="AE10" s="53"/>
      <c r="AF10" s="52"/>
      <c r="AG10" s="54" t="s">
        <v>303</v>
      </c>
      <c r="AH10" s="44"/>
      <c r="AI10" s="50"/>
      <c r="AJ10" s="50"/>
      <c r="AK10" s="55" t="s">
        <v>53</v>
      </c>
      <c r="AL10" s="56" t="s">
        <v>243</v>
      </c>
      <c r="AM10" s="50" t="s">
        <v>51</v>
      </c>
      <c r="AN10" s="44" t="s">
        <v>244</v>
      </c>
      <c r="AO10" s="50" t="s">
        <v>51</v>
      </c>
      <c r="AP10" s="44" t="s">
        <v>244</v>
      </c>
      <c r="AQ10" s="57" t="s">
        <v>41</v>
      </c>
      <c r="AR10" s="56" t="s">
        <v>245</v>
      </c>
      <c r="AS10" s="44"/>
      <c r="AT10" s="50"/>
      <c r="AU10" s="50"/>
      <c r="AV10" s="50"/>
      <c r="AW10" s="13"/>
      <c r="AX10" s="58"/>
    </row>
    <row r="11" spans="1:51" ht="14.4">
      <c r="A11" s="37" t="s">
        <v>231</v>
      </c>
      <c r="B11" s="64" t="s">
        <v>308</v>
      </c>
      <c r="C11" s="335" t="s">
        <v>236</v>
      </c>
      <c r="D11" s="40">
        <v>22</v>
      </c>
      <c r="E11" s="41" t="s">
        <v>290</v>
      </c>
      <c r="F11" s="42" t="s">
        <v>61</v>
      </c>
      <c r="G11" s="42" t="s">
        <v>281</v>
      </c>
      <c r="H11" s="42" t="s">
        <v>291</v>
      </c>
      <c r="I11" s="43"/>
      <c r="J11" s="44"/>
      <c r="K11" s="44"/>
      <c r="L11" s="44"/>
      <c r="M11" s="37"/>
      <c r="N11" s="46"/>
      <c r="O11" s="47"/>
      <c r="P11" s="48"/>
      <c r="Q11" s="49"/>
      <c r="R11" s="46"/>
      <c r="S11" s="46"/>
      <c r="T11" s="44"/>
      <c r="U11" s="44"/>
      <c r="V11" s="51"/>
      <c r="W11" s="51">
        <v>0</v>
      </c>
      <c r="X11" s="51">
        <v>0</v>
      </c>
      <c r="Y11" s="51"/>
      <c r="Z11" s="326">
        <v>0</v>
      </c>
      <c r="AA11" s="326">
        <v>22</v>
      </c>
      <c r="AB11" s="50" t="s">
        <v>46</v>
      </c>
      <c r="AC11" s="65" t="s">
        <v>105</v>
      </c>
      <c r="AD11" s="52"/>
      <c r="AE11" s="53"/>
      <c r="AF11" s="52"/>
      <c r="AG11" s="44"/>
      <c r="AH11" s="44"/>
      <c r="AI11" s="50"/>
      <c r="AJ11" s="50"/>
      <c r="AK11" s="55" t="s">
        <v>53</v>
      </c>
      <c r="AL11" s="56" t="s">
        <v>243</v>
      </c>
      <c r="AM11" s="50" t="s">
        <v>51</v>
      </c>
      <c r="AN11" s="44" t="s">
        <v>244</v>
      </c>
      <c r="AO11" s="50" t="s">
        <v>51</v>
      </c>
      <c r="AP11" s="44" t="s">
        <v>244</v>
      </c>
      <c r="AQ11" s="57" t="s">
        <v>41</v>
      </c>
      <c r="AR11" s="56" t="s">
        <v>245</v>
      </c>
      <c r="AS11" s="44"/>
      <c r="AT11" s="50"/>
      <c r="AU11" s="50"/>
      <c r="AV11" s="50"/>
      <c r="AW11" s="13"/>
      <c r="AX11" s="58"/>
    </row>
    <row r="12" spans="1:51" ht="27">
      <c r="A12" s="37" t="s">
        <v>231</v>
      </c>
      <c r="B12" s="38" t="s">
        <v>309</v>
      </c>
      <c r="C12" s="335" t="s">
        <v>236</v>
      </c>
      <c r="D12" s="40">
        <v>1872</v>
      </c>
      <c r="E12" s="41" t="s">
        <v>310</v>
      </c>
      <c r="F12" s="42" t="s">
        <v>67</v>
      </c>
      <c r="G12" s="42" t="s">
        <v>281</v>
      </c>
      <c r="H12" s="42" t="s">
        <v>311</v>
      </c>
      <c r="I12" s="43" t="s">
        <v>35</v>
      </c>
      <c r="J12" s="44"/>
      <c r="K12" s="44" t="s">
        <v>88</v>
      </c>
      <c r="L12" s="338" t="s">
        <v>236</v>
      </c>
      <c r="M12" s="37" t="s">
        <v>312</v>
      </c>
      <c r="N12" s="46" t="s">
        <v>313</v>
      </c>
      <c r="O12" s="47" t="s">
        <v>314</v>
      </c>
      <c r="P12" s="48" t="s">
        <v>39</v>
      </c>
      <c r="Q12" s="49" t="s">
        <v>40</v>
      </c>
      <c r="R12" s="46" t="s">
        <v>315</v>
      </c>
      <c r="S12" s="46" t="s">
        <v>316</v>
      </c>
      <c r="T12" s="45" t="s">
        <v>94</v>
      </c>
      <c r="U12" s="50">
        <v>1800</v>
      </c>
      <c r="V12" s="51"/>
      <c r="W12" s="51">
        <v>1800</v>
      </c>
      <c r="X12" s="51">
        <v>126.00000000000001</v>
      </c>
      <c r="Y12" s="326">
        <v>54</v>
      </c>
      <c r="Z12" s="326">
        <v>1872</v>
      </c>
      <c r="AA12" s="326">
        <v>0</v>
      </c>
      <c r="AB12" s="50" t="s">
        <v>46</v>
      </c>
      <c r="AC12" s="45" t="s">
        <v>241</v>
      </c>
      <c r="AD12" s="52"/>
      <c r="AE12" s="53" t="s">
        <v>317</v>
      </c>
      <c r="AF12" s="52" t="s">
        <v>318</v>
      </c>
      <c r="AG12" s="54" t="s">
        <v>319</v>
      </c>
      <c r="AH12" s="44"/>
      <c r="AI12" s="50"/>
      <c r="AJ12" s="50"/>
      <c r="AK12" s="55" t="s">
        <v>53</v>
      </c>
      <c r="AL12" s="56" t="s">
        <v>243</v>
      </c>
      <c r="AM12" s="50" t="s">
        <v>51</v>
      </c>
      <c r="AN12" s="44" t="s">
        <v>244</v>
      </c>
      <c r="AO12" s="50" t="s">
        <v>51</v>
      </c>
      <c r="AP12" s="44" t="s">
        <v>244</v>
      </c>
      <c r="AQ12" s="57" t="s">
        <v>41</v>
      </c>
      <c r="AR12" s="56" t="s">
        <v>245</v>
      </c>
      <c r="AS12" s="44"/>
      <c r="AT12" s="50"/>
      <c r="AU12" s="50"/>
      <c r="AV12" s="50"/>
      <c r="AW12" s="13"/>
      <c r="AX12" s="58"/>
    </row>
    <row r="13" spans="1:51" ht="27">
      <c r="A13" s="37" t="s">
        <v>231</v>
      </c>
      <c r="B13" s="38" t="s">
        <v>320</v>
      </c>
      <c r="C13" s="335" t="s">
        <v>236</v>
      </c>
      <c r="D13" s="40">
        <v>684.8</v>
      </c>
      <c r="E13" s="42" t="s">
        <v>321</v>
      </c>
      <c r="F13" s="42" t="s">
        <v>64</v>
      </c>
      <c r="G13" s="42" t="s">
        <v>281</v>
      </c>
      <c r="H13" s="42" t="s">
        <v>322</v>
      </c>
      <c r="I13" s="43" t="s">
        <v>35</v>
      </c>
      <c r="J13" s="44"/>
      <c r="K13" s="44" t="s">
        <v>88</v>
      </c>
      <c r="L13" s="338" t="s">
        <v>236</v>
      </c>
      <c r="M13" s="37" t="s">
        <v>323</v>
      </c>
      <c r="N13" s="46" t="s">
        <v>324</v>
      </c>
      <c r="O13" s="47"/>
      <c r="P13" s="48" t="s">
        <v>44</v>
      </c>
      <c r="Q13" s="49" t="s">
        <v>40</v>
      </c>
      <c r="R13" s="46" t="s">
        <v>145</v>
      </c>
      <c r="S13" s="46" t="s">
        <v>325</v>
      </c>
      <c r="T13" s="45" t="s">
        <v>94</v>
      </c>
      <c r="U13" s="50">
        <v>640</v>
      </c>
      <c r="V13" s="51"/>
      <c r="W13" s="51">
        <v>640</v>
      </c>
      <c r="X13" s="51">
        <v>44.800000000000004</v>
      </c>
      <c r="Y13" s="51"/>
      <c r="Z13" s="326">
        <v>684.8</v>
      </c>
      <c r="AA13" s="326">
        <v>0</v>
      </c>
      <c r="AB13" s="50" t="s">
        <v>55</v>
      </c>
      <c r="AC13" s="45" t="s">
        <v>241</v>
      </c>
      <c r="AD13" s="52"/>
      <c r="AE13" s="53"/>
      <c r="AF13" s="52"/>
      <c r="AG13" s="54" t="s">
        <v>326</v>
      </c>
      <c r="AH13" s="44"/>
      <c r="AI13" s="50"/>
      <c r="AJ13" s="50"/>
      <c r="AK13" s="55" t="s">
        <v>53</v>
      </c>
      <c r="AL13" s="56" t="s">
        <v>243</v>
      </c>
      <c r="AM13" s="50" t="s">
        <v>51</v>
      </c>
      <c r="AN13" s="44" t="s">
        <v>244</v>
      </c>
      <c r="AO13" s="50" t="s">
        <v>51</v>
      </c>
      <c r="AP13" s="44" t="s">
        <v>244</v>
      </c>
      <c r="AQ13" s="57" t="s">
        <v>41</v>
      </c>
      <c r="AR13" s="56" t="s">
        <v>245</v>
      </c>
      <c r="AS13" s="44"/>
      <c r="AT13" s="50"/>
      <c r="AU13" s="50"/>
      <c r="AV13" s="50"/>
      <c r="AW13" s="13"/>
      <c r="AX13" s="58"/>
    </row>
    <row r="14" spans="1:51" ht="27">
      <c r="A14" s="37" t="s">
        <v>231</v>
      </c>
      <c r="B14" s="38" t="s">
        <v>327</v>
      </c>
      <c r="C14" s="335" t="s">
        <v>236</v>
      </c>
      <c r="D14" s="40">
        <v>1872</v>
      </c>
      <c r="E14" s="41" t="s">
        <v>328</v>
      </c>
      <c r="F14" s="42" t="s">
        <v>67</v>
      </c>
      <c r="G14" s="42" t="s">
        <v>329</v>
      </c>
      <c r="H14" s="42" t="s">
        <v>330</v>
      </c>
      <c r="I14" s="43" t="s">
        <v>35</v>
      </c>
      <c r="J14" s="44"/>
      <c r="K14" s="44" t="s">
        <v>88</v>
      </c>
      <c r="L14" s="338" t="s">
        <v>236</v>
      </c>
      <c r="M14" s="37" t="s">
        <v>331</v>
      </c>
      <c r="N14" s="46" t="s">
        <v>332</v>
      </c>
      <c r="O14" s="47" t="s">
        <v>333</v>
      </c>
      <c r="P14" s="48" t="s">
        <v>39</v>
      </c>
      <c r="Q14" s="49" t="s">
        <v>40</v>
      </c>
      <c r="R14" s="46" t="s">
        <v>334</v>
      </c>
      <c r="S14" s="46" t="s">
        <v>335</v>
      </c>
      <c r="T14" s="45" t="s">
        <v>94</v>
      </c>
      <c r="U14" s="50">
        <v>1800</v>
      </c>
      <c r="V14" s="51"/>
      <c r="W14" s="51">
        <v>1800</v>
      </c>
      <c r="X14" s="51">
        <v>126.00000000000001</v>
      </c>
      <c r="Y14" s="326">
        <v>54</v>
      </c>
      <c r="Z14" s="326">
        <v>1872</v>
      </c>
      <c r="AA14" s="326">
        <v>0</v>
      </c>
      <c r="AB14" s="50" t="s">
        <v>46</v>
      </c>
      <c r="AC14" s="45" t="s">
        <v>241</v>
      </c>
      <c r="AD14" s="52"/>
      <c r="AE14" s="53" t="s">
        <v>336</v>
      </c>
      <c r="AF14" s="52" t="s">
        <v>337</v>
      </c>
      <c r="AG14" s="54" t="s">
        <v>338</v>
      </c>
      <c r="AH14" s="44"/>
      <c r="AI14" s="50"/>
      <c r="AJ14" s="50"/>
      <c r="AK14" s="55" t="s">
        <v>53</v>
      </c>
      <c r="AL14" s="56" t="s">
        <v>243</v>
      </c>
      <c r="AM14" s="50" t="s">
        <v>51</v>
      </c>
      <c r="AN14" s="44" t="s">
        <v>244</v>
      </c>
      <c r="AO14" s="50" t="s">
        <v>51</v>
      </c>
      <c r="AP14" s="44" t="s">
        <v>244</v>
      </c>
      <c r="AQ14" s="57" t="s">
        <v>41</v>
      </c>
      <c r="AR14" s="56" t="s">
        <v>245</v>
      </c>
      <c r="AS14" s="44"/>
      <c r="AT14" s="50"/>
      <c r="AU14" s="50"/>
      <c r="AV14" s="50"/>
      <c r="AW14" s="13"/>
      <c r="AX14" s="58"/>
    </row>
    <row r="15" spans="1:51" ht="27">
      <c r="A15" s="37" t="s">
        <v>231</v>
      </c>
      <c r="B15" s="38" t="s">
        <v>339</v>
      </c>
      <c r="C15" s="335" t="s">
        <v>236</v>
      </c>
      <c r="D15" s="40">
        <v>1872</v>
      </c>
      <c r="E15" s="41" t="s">
        <v>340</v>
      </c>
      <c r="F15" s="42" t="s">
        <v>67</v>
      </c>
      <c r="G15" s="42" t="s">
        <v>281</v>
      </c>
      <c r="H15" s="42" t="s">
        <v>341</v>
      </c>
      <c r="I15" s="43" t="s">
        <v>35</v>
      </c>
      <c r="J15" s="44"/>
      <c r="K15" s="44" t="s">
        <v>88</v>
      </c>
      <c r="L15" s="338" t="s">
        <v>236</v>
      </c>
      <c r="M15" s="37" t="s">
        <v>342</v>
      </c>
      <c r="N15" s="46" t="s">
        <v>343</v>
      </c>
      <c r="O15" s="47" t="s">
        <v>344</v>
      </c>
      <c r="P15" s="48" t="s">
        <v>39</v>
      </c>
      <c r="Q15" s="49" t="s">
        <v>40</v>
      </c>
      <c r="R15" s="46" t="s">
        <v>345</v>
      </c>
      <c r="S15" s="46" t="s">
        <v>346</v>
      </c>
      <c r="T15" s="45" t="s">
        <v>94</v>
      </c>
      <c r="U15" s="50">
        <v>1800</v>
      </c>
      <c r="V15" s="51"/>
      <c r="W15" s="51">
        <v>1800</v>
      </c>
      <c r="X15" s="51">
        <v>126.00000000000001</v>
      </c>
      <c r="Y15" s="326">
        <v>54</v>
      </c>
      <c r="Z15" s="326">
        <v>1872</v>
      </c>
      <c r="AA15" s="326">
        <v>0</v>
      </c>
      <c r="AB15" s="50" t="s">
        <v>46</v>
      </c>
      <c r="AC15" s="45" t="s">
        <v>241</v>
      </c>
      <c r="AD15" s="52"/>
      <c r="AE15" s="53" t="s">
        <v>347</v>
      </c>
      <c r="AF15" s="52" t="s">
        <v>348</v>
      </c>
      <c r="AG15" s="54" t="s">
        <v>349</v>
      </c>
      <c r="AH15" s="44"/>
      <c r="AI15" s="50"/>
      <c r="AJ15" s="50"/>
      <c r="AK15" s="55" t="s">
        <v>53</v>
      </c>
      <c r="AL15" s="56" t="s">
        <v>243</v>
      </c>
      <c r="AM15" s="50" t="s">
        <v>51</v>
      </c>
      <c r="AN15" s="44" t="s">
        <v>244</v>
      </c>
      <c r="AO15" s="50" t="s">
        <v>51</v>
      </c>
      <c r="AP15" s="44" t="s">
        <v>244</v>
      </c>
      <c r="AQ15" s="57" t="s">
        <v>41</v>
      </c>
      <c r="AR15" s="56" t="s">
        <v>245</v>
      </c>
      <c r="AS15" s="44"/>
      <c r="AT15" s="50"/>
      <c r="AU15" s="50"/>
      <c r="AV15" s="50"/>
      <c r="AW15" s="13"/>
      <c r="AX15" s="58"/>
    </row>
    <row r="16" spans="1:51" ht="27.6">
      <c r="A16" s="37" t="s">
        <v>231</v>
      </c>
      <c r="B16" s="38" t="s">
        <v>350</v>
      </c>
      <c r="C16" s="335" t="s">
        <v>236</v>
      </c>
      <c r="D16" s="40">
        <v>1872</v>
      </c>
      <c r="E16" s="41" t="s">
        <v>351</v>
      </c>
      <c r="F16" s="42" t="s">
        <v>67</v>
      </c>
      <c r="G16" s="42" t="s">
        <v>234</v>
      </c>
      <c r="H16" s="42" t="s">
        <v>352</v>
      </c>
      <c r="I16" s="43" t="s">
        <v>35</v>
      </c>
      <c r="J16" s="44"/>
      <c r="K16" s="44" t="s">
        <v>88</v>
      </c>
      <c r="L16" s="338" t="s">
        <v>236</v>
      </c>
      <c r="M16" s="37" t="s">
        <v>353</v>
      </c>
      <c r="N16" s="46" t="s">
        <v>354</v>
      </c>
      <c r="O16" s="47" t="s">
        <v>355</v>
      </c>
      <c r="P16" s="48" t="s">
        <v>39</v>
      </c>
      <c r="Q16" s="49" t="s">
        <v>40</v>
      </c>
      <c r="R16" s="46" t="s">
        <v>356</v>
      </c>
      <c r="S16" s="46" t="s">
        <v>357</v>
      </c>
      <c r="T16" s="45" t="s">
        <v>94</v>
      </c>
      <c r="U16" s="50">
        <v>1800</v>
      </c>
      <c r="V16" s="51"/>
      <c r="W16" s="51">
        <v>1800</v>
      </c>
      <c r="X16" s="51">
        <v>126.00000000000001</v>
      </c>
      <c r="Y16" s="326">
        <v>54</v>
      </c>
      <c r="Z16" s="326">
        <v>1872</v>
      </c>
      <c r="AA16" s="326">
        <v>0</v>
      </c>
      <c r="AB16" s="50" t="s">
        <v>46</v>
      </c>
      <c r="AC16" s="45" t="s">
        <v>241</v>
      </c>
      <c r="AD16" s="52"/>
      <c r="AE16" s="53" t="s">
        <v>358</v>
      </c>
      <c r="AF16" s="52" t="s">
        <v>359</v>
      </c>
      <c r="AG16" s="54" t="s">
        <v>360</v>
      </c>
      <c r="AH16" s="44"/>
      <c r="AI16" s="50"/>
      <c r="AJ16" s="50"/>
      <c r="AK16" s="55" t="s">
        <v>53</v>
      </c>
      <c r="AL16" s="56" t="s">
        <v>243</v>
      </c>
      <c r="AM16" s="50" t="s">
        <v>51</v>
      </c>
      <c r="AN16" s="44" t="s">
        <v>244</v>
      </c>
      <c r="AO16" s="50" t="s">
        <v>51</v>
      </c>
      <c r="AP16" s="44" t="s">
        <v>244</v>
      </c>
      <c r="AQ16" s="57" t="s">
        <v>41</v>
      </c>
      <c r="AR16" s="56" t="s">
        <v>245</v>
      </c>
      <c r="AS16" s="44"/>
      <c r="AT16" s="50"/>
      <c r="AU16" s="50" t="s">
        <v>42</v>
      </c>
      <c r="AV16" s="50" t="s">
        <v>361</v>
      </c>
      <c r="AW16" s="13"/>
      <c r="AX16" s="58"/>
    </row>
    <row r="17" spans="1:50" ht="27">
      <c r="A17" s="37" t="s">
        <v>231</v>
      </c>
      <c r="B17" s="38" t="s">
        <v>362</v>
      </c>
      <c r="C17" s="335" t="s">
        <v>236</v>
      </c>
      <c r="D17" s="40">
        <v>1560</v>
      </c>
      <c r="E17" s="41" t="s">
        <v>363</v>
      </c>
      <c r="F17" s="42" t="s">
        <v>144</v>
      </c>
      <c r="G17" s="42" t="s">
        <v>364</v>
      </c>
      <c r="H17" s="42" t="s">
        <v>365</v>
      </c>
      <c r="I17" s="43" t="s">
        <v>35</v>
      </c>
      <c r="J17" s="44"/>
      <c r="K17" s="44" t="s">
        <v>88</v>
      </c>
      <c r="L17" s="338" t="s">
        <v>236</v>
      </c>
      <c r="M17" s="37" t="s">
        <v>366</v>
      </c>
      <c r="N17" s="46" t="s">
        <v>367</v>
      </c>
      <c r="O17" s="47" t="s">
        <v>368</v>
      </c>
      <c r="P17" s="48" t="s">
        <v>39</v>
      </c>
      <c r="Q17" s="49" t="s">
        <v>40</v>
      </c>
      <c r="R17" s="46" t="s">
        <v>369</v>
      </c>
      <c r="S17" s="46" t="s">
        <v>370</v>
      </c>
      <c r="T17" s="45" t="s">
        <v>94</v>
      </c>
      <c r="U17" s="50">
        <v>1500</v>
      </c>
      <c r="V17" s="51"/>
      <c r="W17" s="51">
        <v>1500</v>
      </c>
      <c r="X17" s="51">
        <v>105.00000000000001</v>
      </c>
      <c r="Y17" s="326">
        <v>45</v>
      </c>
      <c r="Z17" s="326">
        <v>1560</v>
      </c>
      <c r="AA17" s="326">
        <v>0</v>
      </c>
      <c r="AB17" s="50" t="s">
        <v>55</v>
      </c>
      <c r="AC17" s="45" t="s">
        <v>241</v>
      </c>
      <c r="AD17" s="52"/>
      <c r="AE17" s="52"/>
      <c r="AF17" s="52" t="s">
        <v>371</v>
      </c>
      <c r="AG17" s="54" t="s">
        <v>372</v>
      </c>
      <c r="AH17" s="44"/>
      <c r="AI17" s="50"/>
      <c r="AJ17" s="50"/>
      <c r="AK17" s="55" t="s">
        <v>53</v>
      </c>
      <c r="AL17" s="56" t="s">
        <v>243</v>
      </c>
      <c r="AM17" s="50" t="s">
        <v>51</v>
      </c>
      <c r="AN17" s="44" t="s">
        <v>244</v>
      </c>
      <c r="AO17" s="50" t="s">
        <v>51</v>
      </c>
      <c r="AP17" s="44" t="s">
        <v>244</v>
      </c>
      <c r="AQ17" s="57" t="s">
        <v>41</v>
      </c>
      <c r="AR17" s="56" t="s">
        <v>245</v>
      </c>
      <c r="AS17" s="44"/>
      <c r="AT17" s="50"/>
      <c r="AU17" s="50"/>
      <c r="AV17" s="50"/>
      <c r="AW17" s="13"/>
      <c r="AX17" s="58"/>
    </row>
    <row r="18" spans="1:50" ht="27">
      <c r="A18" s="37" t="s">
        <v>231</v>
      </c>
      <c r="B18" s="38" t="s">
        <v>373</v>
      </c>
      <c r="C18" s="335" t="s">
        <v>236</v>
      </c>
      <c r="D18" s="40">
        <v>5460</v>
      </c>
      <c r="E18" s="41" t="s">
        <v>374</v>
      </c>
      <c r="F18" s="42" t="s">
        <v>144</v>
      </c>
      <c r="G18" s="42" t="s">
        <v>364</v>
      </c>
      <c r="H18" s="42" t="s">
        <v>365</v>
      </c>
      <c r="I18" s="43" t="s">
        <v>35</v>
      </c>
      <c r="J18" s="44"/>
      <c r="K18" s="44" t="s">
        <v>88</v>
      </c>
      <c r="L18" s="338" t="s">
        <v>236</v>
      </c>
      <c r="M18" s="37" t="s">
        <v>366</v>
      </c>
      <c r="N18" s="46" t="s">
        <v>367</v>
      </c>
      <c r="O18" s="47" t="s">
        <v>368</v>
      </c>
      <c r="P18" s="48" t="s">
        <v>39</v>
      </c>
      <c r="Q18" s="49" t="s">
        <v>40</v>
      </c>
      <c r="R18" s="46" t="s">
        <v>369</v>
      </c>
      <c r="S18" s="46" t="s">
        <v>375</v>
      </c>
      <c r="T18" s="45" t="s">
        <v>94</v>
      </c>
      <c r="U18" s="50">
        <v>5250</v>
      </c>
      <c r="V18" s="51"/>
      <c r="W18" s="51">
        <v>5250</v>
      </c>
      <c r="X18" s="51">
        <v>367.50000000000006</v>
      </c>
      <c r="Y18" s="326">
        <v>157.5</v>
      </c>
      <c r="Z18" s="326">
        <v>5460</v>
      </c>
      <c r="AA18" s="326">
        <v>0</v>
      </c>
      <c r="AB18" s="50" t="s">
        <v>55</v>
      </c>
      <c r="AC18" s="45" t="s">
        <v>241</v>
      </c>
      <c r="AD18" s="52"/>
      <c r="AE18" s="52"/>
      <c r="AF18" s="52" t="s">
        <v>371</v>
      </c>
      <c r="AG18" s="54" t="s">
        <v>372</v>
      </c>
      <c r="AH18" s="44"/>
      <c r="AI18" s="50"/>
      <c r="AJ18" s="50"/>
      <c r="AK18" s="55" t="s">
        <v>53</v>
      </c>
      <c r="AL18" s="56" t="s">
        <v>243</v>
      </c>
      <c r="AM18" s="50" t="s">
        <v>51</v>
      </c>
      <c r="AN18" s="44" t="s">
        <v>244</v>
      </c>
      <c r="AO18" s="50" t="s">
        <v>51</v>
      </c>
      <c r="AP18" s="44" t="s">
        <v>244</v>
      </c>
      <c r="AQ18" s="57" t="s">
        <v>41</v>
      </c>
      <c r="AR18" s="56" t="s">
        <v>245</v>
      </c>
      <c r="AS18" s="44"/>
      <c r="AT18" s="50"/>
      <c r="AU18" s="50"/>
      <c r="AV18" s="50"/>
      <c r="AW18" s="13"/>
      <c r="AX18" s="58"/>
    </row>
    <row r="19" spans="1:50" ht="27.6">
      <c r="A19" s="37" t="s">
        <v>231</v>
      </c>
      <c r="B19" s="38" t="s">
        <v>376</v>
      </c>
      <c r="C19" s="335" t="s">
        <v>236</v>
      </c>
      <c r="D19" s="40">
        <v>1872</v>
      </c>
      <c r="E19" s="41" t="s">
        <v>377</v>
      </c>
      <c r="F19" s="42" t="s">
        <v>67</v>
      </c>
      <c r="G19" s="42" t="s">
        <v>234</v>
      </c>
      <c r="H19" s="42" t="s">
        <v>378</v>
      </c>
      <c r="I19" s="43" t="s">
        <v>35</v>
      </c>
      <c r="J19" s="44"/>
      <c r="K19" s="44" t="s">
        <v>88</v>
      </c>
      <c r="L19" s="338" t="s">
        <v>236</v>
      </c>
      <c r="M19" s="37" t="s">
        <v>379</v>
      </c>
      <c r="N19" s="46" t="s">
        <v>380</v>
      </c>
      <c r="O19" s="47" t="s">
        <v>381</v>
      </c>
      <c r="P19" s="48" t="s">
        <v>39</v>
      </c>
      <c r="Q19" s="49" t="s">
        <v>40</v>
      </c>
      <c r="R19" s="66" t="s">
        <v>382</v>
      </c>
      <c r="S19" s="46" t="s">
        <v>383</v>
      </c>
      <c r="T19" s="45" t="s">
        <v>94</v>
      </c>
      <c r="U19" s="50">
        <v>1800</v>
      </c>
      <c r="V19" s="51"/>
      <c r="W19" s="51">
        <v>1800</v>
      </c>
      <c r="X19" s="51">
        <v>126.00000000000001</v>
      </c>
      <c r="Y19" s="326">
        <v>54</v>
      </c>
      <c r="Z19" s="326">
        <v>1872</v>
      </c>
      <c r="AA19" s="326">
        <v>0</v>
      </c>
      <c r="AB19" s="50" t="s">
        <v>46</v>
      </c>
      <c r="AC19" s="45" t="s">
        <v>241</v>
      </c>
      <c r="AD19" s="52"/>
      <c r="AE19" s="52" t="s">
        <v>384</v>
      </c>
      <c r="AF19" s="52" t="s">
        <v>385</v>
      </c>
      <c r="AG19" s="54" t="s">
        <v>386</v>
      </c>
      <c r="AH19" s="44"/>
      <c r="AI19" s="50"/>
      <c r="AJ19" s="50"/>
      <c r="AK19" s="55" t="s">
        <v>53</v>
      </c>
      <c r="AL19" s="56" t="s">
        <v>243</v>
      </c>
      <c r="AM19" s="50" t="s">
        <v>51</v>
      </c>
      <c r="AN19" s="44" t="s">
        <v>244</v>
      </c>
      <c r="AO19" s="50" t="s">
        <v>51</v>
      </c>
      <c r="AP19" s="44" t="s">
        <v>244</v>
      </c>
      <c r="AQ19" s="57" t="s">
        <v>41</v>
      </c>
      <c r="AR19" s="56" t="s">
        <v>245</v>
      </c>
      <c r="AS19" s="44"/>
      <c r="AT19" s="50"/>
      <c r="AU19" s="50"/>
      <c r="AV19" s="50"/>
      <c r="AW19" s="13"/>
      <c r="AX19" s="58"/>
    </row>
    <row r="20" spans="1:50" ht="14.4">
      <c r="A20" s="37" t="s">
        <v>231</v>
      </c>
      <c r="B20" s="38" t="s">
        <v>387</v>
      </c>
      <c r="C20" s="335" t="s">
        <v>236</v>
      </c>
      <c r="D20" s="40">
        <v>331.01</v>
      </c>
      <c r="E20" s="41" t="s">
        <v>388</v>
      </c>
      <c r="F20" s="42" t="s">
        <v>64</v>
      </c>
      <c r="G20" s="42" t="s">
        <v>281</v>
      </c>
      <c r="H20" s="42" t="s">
        <v>389</v>
      </c>
      <c r="I20" s="43" t="s">
        <v>35</v>
      </c>
      <c r="J20" s="44"/>
      <c r="K20" s="44" t="s">
        <v>88</v>
      </c>
      <c r="L20" s="338" t="s">
        <v>236</v>
      </c>
      <c r="M20" s="37" t="s">
        <v>390</v>
      </c>
      <c r="N20" s="46" t="s">
        <v>391</v>
      </c>
      <c r="O20" s="47"/>
      <c r="P20" s="48" t="s">
        <v>44</v>
      </c>
      <c r="Q20" s="49" t="s">
        <v>49</v>
      </c>
      <c r="R20" s="67"/>
      <c r="S20" s="66" t="s">
        <v>392</v>
      </c>
      <c r="T20" s="45" t="s">
        <v>94</v>
      </c>
      <c r="U20" s="50">
        <v>310</v>
      </c>
      <c r="V20" s="51"/>
      <c r="W20" s="51">
        <v>310</v>
      </c>
      <c r="X20" s="51">
        <v>21.700000000000003</v>
      </c>
      <c r="Y20" s="51"/>
      <c r="Z20" s="326">
        <v>331.7</v>
      </c>
      <c r="AA20" s="326">
        <v>-0.68999999999999795</v>
      </c>
      <c r="AB20" s="50" t="s">
        <v>55</v>
      </c>
      <c r="AC20" s="45" t="s">
        <v>241</v>
      </c>
      <c r="AD20" s="52"/>
      <c r="AE20" s="52"/>
      <c r="AF20" s="52"/>
      <c r="AG20" s="54" t="s">
        <v>393</v>
      </c>
      <c r="AH20" s="44"/>
      <c r="AI20" s="50"/>
      <c r="AJ20" s="50"/>
      <c r="AK20" s="55" t="s">
        <v>53</v>
      </c>
      <c r="AL20" s="56" t="s">
        <v>243</v>
      </c>
      <c r="AM20" s="50" t="s">
        <v>51</v>
      </c>
      <c r="AN20" s="44" t="s">
        <v>244</v>
      </c>
      <c r="AO20" s="50" t="s">
        <v>51</v>
      </c>
      <c r="AP20" s="44" t="s">
        <v>244</v>
      </c>
      <c r="AQ20" s="57" t="s">
        <v>41</v>
      </c>
      <c r="AR20" s="56" t="s">
        <v>245</v>
      </c>
      <c r="AS20" s="44"/>
      <c r="AT20" s="50"/>
      <c r="AU20" s="50"/>
      <c r="AV20" s="50"/>
      <c r="AW20" s="13"/>
      <c r="AX20" s="58"/>
    </row>
    <row r="21" spans="1:50" ht="40.200000000000003">
      <c r="A21" s="37" t="s">
        <v>231</v>
      </c>
      <c r="B21" s="38" t="s">
        <v>394</v>
      </c>
      <c r="C21" s="335" t="s">
        <v>236</v>
      </c>
      <c r="D21" s="40">
        <v>2204.8000000000002</v>
      </c>
      <c r="E21" s="41" t="s">
        <v>395</v>
      </c>
      <c r="F21" s="42" t="s">
        <v>67</v>
      </c>
      <c r="G21" s="42" t="s">
        <v>273</v>
      </c>
      <c r="H21" s="42" t="s">
        <v>396</v>
      </c>
      <c r="I21" s="43" t="s">
        <v>35</v>
      </c>
      <c r="J21" s="44"/>
      <c r="K21" s="44" t="s">
        <v>88</v>
      </c>
      <c r="L21" s="338" t="s">
        <v>236</v>
      </c>
      <c r="M21" s="37" t="s">
        <v>397</v>
      </c>
      <c r="N21" s="46" t="s">
        <v>398</v>
      </c>
      <c r="O21" s="47" t="s">
        <v>399</v>
      </c>
      <c r="P21" s="48" t="s">
        <v>39</v>
      </c>
      <c r="Q21" s="49" t="s">
        <v>40</v>
      </c>
      <c r="R21" s="46" t="s">
        <v>400</v>
      </c>
      <c r="S21" s="46" t="s">
        <v>401</v>
      </c>
      <c r="T21" s="45" t="s">
        <v>94</v>
      </c>
      <c r="U21" s="50">
        <v>2120</v>
      </c>
      <c r="V21" s="51"/>
      <c r="W21" s="51">
        <v>2120</v>
      </c>
      <c r="X21" s="51">
        <v>148.4</v>
      </c>
      <c r="Y21" s="326">
        <v>63.6</v>
      </c>
      <c r="Z21" s="326">
        <v>2204.8000000000002</v>
      </c>
      <c r="AA21" s="326">
        <v>0</v>
      </c>
      <c r="AB21" s="50" t="s">
        <v>46</v>
      </c>
      <c r="AC21" s="45" t="s">
        <v>241</v>
      </c>
      <c r="AD21" s="52"/>
      <c r="AE21" s="52" t="s">
        <v>402</v>
      </c>
      <c r="AF21" s="52" t="s">
        <v>403</v>
      </c>
      <c r="AG21" s="54" t="s">
        <v>404</v>
      </c>
      <c r="AH21" s="44"/>
      <c r="AI21" s="50"/>
      <c r="AJ21" s="50"/>
      <c r="AK21" s="55" t="s">
        <v>53</v>
      </c>
      <c r="AL21" s="56" t="s">
        <v>243</v>
      </c>
      <c r="AM21" s="50" t="s">
        <v>51</v>
      </c>
      <c r="AN21" s="44" t="s">
        <v>244</v>
      </c>
      <c r="AO21" s="50" t="s">
        <v>51</v>
      </c>
      <c r="AP21" s="44" t="s">
        <v>244</v>
      </c>
      <c r="AQ21" s="57" t="s">
        <v>41</v>
      </c>
      <c r="AR21" s="56" t="s">
        <v>245</v>
      </c>
      <c r="AS21" s="44"/>
      <c r="AT21" s="50"/>
      <c r="AU21" s="50" t="s">
        <v>42</v>
      </c>
      <c r="AV21" s="50" t="s">
        <v>361</v>
      </c>
      <c r="AW21" s="13"/>
      <c r="AX21" s="58"/>
    </row>
    <row r="22" spans="1:50" ht="27">
      <c r="A22" s="37" t="s">
        <v>231</v>
      </c>
      <c r="B22" s="38" t="s">
        <v>405</v>
      </c>
      <c r="C22" s="335" t="s">
        <v>236</v>
      </c>
      <c r="D22" s="40">
        <v>856</v>
      </c>
      <c r="E22" s="41" t="s">
        <v>406</v>
      </c>
      <c r="F22" s="42" t="s">
        <v>64</v>
      </c>
      <c r="G22" s="42" t="s">
        <v>407</v>
      </c>
      <c r="H22" s="42" t="s">
        <v>408</v>
      </c>
      <c r="I22" s="43" t="s">
        <v>35</v>
      </c>
      <c r="J22" s="44"/>
      <c r="K22" s="44" t="s">
        <v>88</v>
      </c>
      <c r="L22" s="338" t="s">
        <v>236</v>
      </c>
      <c r="M22" s="68" t="s">
        <v>409</v>
      </c>
      <c r="N22" s="46" t="s">
        <v>410</v>
      </c>
      <c r="O22" s="47" t="s">
        <v>411</v>
      </c>
      <c r="P22" s="48" t="s">
        <v>39</v>
      </c>
      <c r="Q22" s="49" t="s">
        <v>40</v>
      </c>
      <c r="R22" s="46" t="s">
        <v>412</v>
      </c>
      <c r="S22" s="46" t="s">
        <v>413</v>
      </c>
      <c r="T22" s="45" t="s">
        <v>94</v>
      </c>
      <c r="U22" s="50">
        <v>800</v>
      </c>
      <c r="V22" s="51"/>
      <c r="W22" s="51">
        <v>800</v>
      </c>
      <c r="X22" s="51">
        <v>56.000000000000007</v>
      </c>
      <c r="Y22" s="51"/>
      <c r="Z22" s="326">
        <v>856</v>
      </c>
      <c r="AA22" s="326">
        <v>0</v>
      </c>
      <c r="AB22" s="69" t="s">
        <v>55</v>
      </c>
      <c r="AC22" s="70" t="s">
        <v>241</v>
      </c>
      <c r="AD22" s="52"/>
      <c r="AE22" s="52"/>
      <c r="AF22" s="52"/>
      <c r="AG22" s="54" t="s">
        <v>414</v>
      </c>
      <c r="AH22" s="44"/>
      <c r="AI22" s="50"/>
      <c r="AJ22" s="50"/>
      <c r="AK22" s="55" t="s">
        <v>53</v>
      </c>
      <c r="AL22" s="56" t="s">
        <v>243</v>
      </c>
      <c r="AM22" s="50" t="s">
        <v>51</v>
      </c>
      <c r="AN22" s="44" t="s">
        <v>244</v>
      </c>
      <c r="AO22" s="50" t="s">
        <v>51</v>
      </c>
      <c r="AP22" s="44" t="s">
        <v>244</v>
      </c>
      <c r="AQ22" s="57" t="s">
        <v>41</v>
      </c>
      <c r="AR22" s="56" t="s">
        <v>245</v>
      </c>
      <c r="AS22" s="44"/>
      <c r="AT22" s="50"/>
      <c r="AU22" s="50"/>
      <c r="AV22" s="50"/>
      <c r="AW22" s="13"/>
      <c r="AX22" s="58"/>
    </row>
    <row r="23" spans="1:50" ht="27">
      <c r="A23" s="37" t="s">
        <v>231</v>
      </c>
      <c r="B23" s="38" t="s">
        <v>415</v>
      </c>
      <c r="C23" s="335" t="s">
        <v>236</v>
      </c>
      <c r="D23" s="40">
        <v>3556</v>
      </c>
      <c r="E23" s="42" t="s">
        <v>416</v>
      </c>
      <c r="F23" s="42" t="s">
        <v>67</v>
      </c>
      <c r="G23" s="42" t="s">
        <v>281</v>
      </c>
      <c r="H23" s="42" t="s">
        <v>417</v>
      </c>
      <c r="I23" s="43" t="s">
        <v>35</v>
      </c>
      <c r="J23" s="44"/>
      <c r="K23" s="44" t="s">
        <v>88</v>
      </c>
      <c r="L23" s="338" t="s">
        <v>236</v>
      </c>
      <c r="M23" s="37" t="s">
        <v>418</v>
      </c>
      <c r="N23" s="46" t="s">
        <v>419</v>
      </c>
      <c r="O23" s="47" t="s">
        <v>420</v>
      </c>
      <c r="P23" s="48" t="s">
        <v>39</v>
      </c>
      <c r="Q23" s="49" t="s">
        <v>40</v>
      </c>
      <c r="R23" s="46" t="s">
        <v>421</v>
      </c>
      <c r="S23" s="46" t="s">
        <v>422</v>
      </c>
      <c r="T23" s="45" t="s">
        <v>94</v>
      </c>
      <c r="U23" s="50">
        <v>3800</v>
      </c>
      <c r="V23" s="51">
        <v>380</v>
      </c>
      <c r="W23" s="51">
        <v>3420</v>
      </c>
      <c r="X23" s="51">
        <v>239.40000000000003</v>
      </c>
      <c r="Y23" s="326">
        <v>102.6</v>
      </c>
      <c r="Z23" s="326">
        <v>3556.8</v>
      </c>
      <c r="AA23" s="326">
        <v>-0.80000000000018201</v>
      </c>
      <c r="AB23" s="50" t="s">
        <v>46</v>
      </c>
      <c r="AC23" s="45" t="s">
        <v>241</v>
      </c>
      <c r="AD23" s="52"/>
      <c r="AE23" s="53" t="s">
        <v>423</v>
      </c>
      <c r="AF23" s="52" t="s">
        <v>424</v>
      </c>
      <c r="AG23" s="54" t="s">
        <v>425</v>
      </c>
      <c r="AH23" s="44"/>
      <c r="AI23" s="50"/>
      <c r="AJ23" s="50"/>
      <c r="AK23" s="55" t="s">
        <v>53</v>
      </c>
      <c r="AL23" s="56" t="s">
        <v>243</v>
      </c>
      <c r="AM23" s="50" t="s">
        <v>51</v>
      </c>
      <c r="AN23" s="44" t="s">
        <v>244</v>
      </c>
      <c r="AO23" s="50" t="s">
        <v>51</v>
      </c>
      <c r="AP23" s="44" t="s">
        <v>244</v>
      </c>
      <c r="AQ23" s="57" t="s">
        <v>41</v>
      </c>
      <c r="AR23" s="56" t="s">
        <v>245</v>
      </c>
      <c r="AS23" s="44"/>
      <c r="AT23" s="50"/>
      <c r="AU23" s="50"/>
      <c r="AV23" s="50"/>
      <c r="AW23" s="13"/>
      <c r="AX23" s="58"/>
    </row>
    <row r="24" spans="1:50" ht="40.200000000000003">
      <c r="A24" s="37" t="s">
        <v>231</v>
      </c>
      <c r="B24" s="38" t="s">
        <v>426</v>
      </c>
      <c r="C24" s="335" t="s">
        <v>236</v>
      </c>
      <c r="D24" s="40">
        <v>3619.2</v>
      </c>
      <c r="E24" s="41" t="s">
        <v>427</v>
      </c>
      <c r="F24" s="42" t="s">
        <v>67</v>
      </c>
      <c r="G24" s="42" t="s">
        <v>234</v>
      </c>
      <c r="H24" s="42" t="s">
        <v>428</v>
      </c>
      <c r="I24" s="43" t="s">
        <v>35</v>
      </c>
      <c r="J24" s="44"/>
      <c r="K24" s="44" t="s">
        <v>88</v>
      </c>
      <c r="L24" s="338" t="s">
        <v>236</v>
      </c>
      <c r="M24" s="37" t="s">
        <v>429</v>
      </c>
      <c r="N24" s="46" t="s">
        <v>430</v>
      </c>
      <c r="O24" s="47" t="s">
        <v>431</v>
      </c>
      <c r="P24" s="48" t="s">
        <v>39</v>
      </c>
      <c r="Q24" s="49" t="s">
        <v>40</v>
      </c>
      <c r="R24" s="46" t="s">
        <v>432</v>
      </c>
      <c r="S24" s="46" t="s">
        <v>433</v>
      </c>
      <c r="T24" s="45" t="s">
        <v>94</v>
      </c>
      <c r="U24" s="50">
        <v>3480</v>
      </c>
      <c r="V24" s="51"/>
      <c r="W24" s="51">
        <v>3480</v>
      </c>
      <c r="X24" s="51">
        <v>243.60000000000002</v>
      </c>
      <c r="Y24" s="326">
        <v>104.4</v>
      </c>
      <c r="Z24" s="326">
        <v>3619.2</v>
      </c>
      <c r="AA24" s="326">
        <v>0</v>
      </c>
      <c r="AB24" s="50" t="s">
        <v>46</v>
      </c>
      <c r="AC24" s="340" t="s">
        <v>241</v>
      </c>
      <c r="AD24" s="71"/>
      <c r="AE24" s="71" t="s">
        <v>434</v>
      </c>
      <c r="AF24" s="71" t="s">
        <v>435</v>
      </c>
      <c r="AG24" s="72" t="s">
        <v>436</v>
      </c>
      <c r="AH24" s="44"/>
      <c r="AI24" s="50"/>
      <c r="AJ24" s="50"/>
      <c r="AK24" s="55" t="s">
        <v>53</v>
      </c>
      <c r="AL24" s="56" t="s">
        <v>243</v>
      </c>
      <c r="AM24" s="50" t="s">
        <v>51</v>
      </c>
      <c r="AN24" s="44" t="s">
        <v>244</v>
      </c>
      <c r="AO24" s="50" t="s">
        <v>51</v>
      </c>
      <c r="AP24" s="44" t="s">
        <v>244</v>
      </c>
      <c r="AQ24" s="57" t="s">
        <v>41</v>
      </c>
      <c r="AR24" s="56" t="s">
        <v>245</v>
      </c>
      <c r="AS24" s="44"/>
      <c r="AT24" s="50"/>
      <c r="AU24" s="50"/>
      <c r="AV24" s="50"/>
      <c r="AW24" s="13"/>
      <c r="AX24" s="58"/>
    </row>
    <row r="25" spans="1:50" ht="14.4">
      <c r="A25" s="37" t="s">
        <v>231</v>
      </c>
      <c r="B25" s="73" t="s">
        <v>437</v>
      </c>
      <c r="C25" s="335" t="s">
        <v>236</v>
      </c>
      <c r="D25" s="40">
        <v>9</v>
      </c>
      <c r="E25" s="42" t="s">
        <v>438</v>
      </c>
      <c r="F25" s="42" t="s">
        <v>61</v>
      </c>
      <c r="G25" s="42" t="s">
        <v>281</v>
      </c>
      <c r="H25" s="42" t="s">
        <v>439</v>
      </c>
      <c r="I25" s="43"/>
      <c r="J25" s="44"/>
      <c r="K25" s="44"/>
      <c r="L25" s="337"/>
      <c r="M25" s="37"/>
      <c r="N25" s="46"/>
      <c r="O25" s="47"/>
      <c r="P25" s="48"/>
      <c r="Q25" s="49"/>
      <c r="R25" s="46"/>
      <c r="S25" s="46"/>
      <c r="T25" s="44"/>
      <c r="U25" s="44"/>
      <c r="V25" s="51"/>
      <c r="W25" s="51">
        <v>0</v>
      </c>
      <c r="X25" s="51">
        <v>0</v>
      </c>
      <c r="Y25" s="51"/>
      <c r="Z25" s="326">
        <v>0</v>
      </c>
      <c r="AA25" s="326">
        <v>9</v>
      </c>
      <c r="AB25" s="74" t="s">
        <v>46</v>
      </c>
      <c r="AC25" s="338" t="s">
        <v>241</v>
      </c>
      <c r="AD25" s="71" t="s">
        <v>440</v>
      </c>
      <c r="AE25" s="71"/>
      <c r="AF25" s="71"/>
      <c r="AG25" s="71"/>
      <c r="AH25" s="44"/>
      <c r="AI25" s="50"/>
      <c r="AJ25" s="50"/>
      <c r="AK25" s="55" t="s">
        <v>41</v>
      </c>
      <c r="AL25" s="56" t="s">
        <v>441</v>
      </c>
      <c r="AM25" s="55" t="s">
        <v>41</v>
      </c>
      <c r="AN25" s="56" t="s">
        <v>441</v>
      </c>
      <c r="AO25" s="55" t="s">
        <v>41</v>
      </c>
      <c r="AP25" s="56" t="s">
        <v>441</v>
      </c>
      <c r="AQ25" s="55" t="s">
        <v>41</v>
      </c>
      <c r="AR25" s="56" t="s">
        <v>441</v>
      </c>
      <c r="AS25" s="44"/>
      <c r="AT25" s="50"/>
      <c r="AU25" s="50"/>
      <c r="AV25" s="50"/>
      <c r="AW25" s="13"/>
      <c r="AX25" s="58"/>
    </row>
    <row r="26" spans="1:50" ht="40.200000000000003">
      <c r="A26" s="37" t="s">
        <v>231</v>
      </c>
      <c r="B26" s="75" t="s">
        <v>442</v>
      </c>
      <c r="C26" s="335" t="s">
        <v>236</v>
      </c>
      <c r="D26" s="40">
        <v>10400</v>
      </c>
      <c r="E26" s="61" t="s">
        <v>443</v>
      </c>
      <c r="F26" s="61" t="s">
        <v>43</v>
      </c>
      <c r="G26" s="42" t="s">
        <v>444</v>
      </c>
      <c r="H26" s="42" t="s">
        <v>445</v>
      </c>
      <c r="I26" s="43" t="s">
        <v>43</v>
      </c>
      <c r="J26" s="44" t="s">
        <v>446</v>
      </c>
      <c r="K26" s="44" t="s">
        <v>133</v>
      </c>
      <c r="L26" s="337" t="s">
        <v>236</v>
      </c>
      <c r="M26" s="37" t="s">
        <v>447</v>
      </c>
      <c r="N26" s="46" t="s">
        <v>448</v>
      </c>
      <c r="O26" s="47" t="s">
        <v>449</v>
      </c>
      <c r="P26" s="48" t="s">
        <v>39</v>
      </c>
      <c r="Q26" s="49"/>
      <c r="R26" s="46" t="s">
        <v>450</v>
      </c>
      <c r="S26" s="46" t="s">
        <v>451</v>
      </c>
      <c r="T26" s="44" t="s">
        <v>130</v>
      </c>
      <c r="U26" s="51">
        <v>10000</v>
      </c>
      <c r="V26" s="51"/>
      <c r="W26" s="51">
        <v>10000</v>
      </c>
      <c r="X26" s="51">
        <v>700.00000000000011</v>
      </c>
      <c r="Y26" s="326">
        <v>300</v>
      </c>
      <c r="Z26" s="326">
        <v>10400</v>
      </c>
      <c r="AA26" s="326">
        <v>0</v>
      </c>
      <c r="AB26" s="50" t="s">
        <v>57</v>
      </c>
      <c r="AC26" s="37" t="s">
        <v>166</v>
      </c>
      <c r="AD26" s="71"/>
      <c r="AE26" s="71" t="s">
        <v>452</v>
      </c>
      <c r="AF26" s="71" t="s">
        <v>197</v>
      </c>
      <c r="AG26" s="72" t="s">
        <v>198</v>
      </c>
      <c r="AH26" s="44"/>
      <c r="AI26" s="50"/>
      <c r="AJ26" s="50"/>
      <c r="AK26" s="55" t="s">
        <v>41</v>
      </c>
      <c r="AL26" s="56" t="s">
        <v>453</v>
      </c>
      <c r="AM26" s="76" t="s">
        <v>50</v>
      </c>
      <c r="AN26" s="77" t="s">
        <v>441</v>
      </c>
      <c r="AO26" s="76" t="s">
        <v>50</v>
      </c>
      <c r="AP26" s="77" t="s">
        <v>441</v>
      </c>
      <c r="AQ26" s="57" t="s">
        <v>50</v>
      </c>
      <c r="AR26" s="56" t="s">
        <v>454</v>
      </c>
      <c r="AS26" s="44"/>
      <c r="AT26" s="50"/>
      <c r="AU26" s="50" t="s">
        <v>42</v>
      </c>
      <c r="AV26" s="50" t="s">
        <v>361</v>
      </c>
      <c r="AW26" s="13"/>
      <c r="AX26" s="58"/>
    </row>
    <row r="27" spans="1:50" ht="40.200000000000003">
      <c r="A27" s="37" t="s">
        <v>231</v>
      </c>
      <c r="B27" s="75" t="s">
        <v>455</v>
      </c>
      <c r="C27" s="335" t="s">
        <v>236</v>
      </c>
      <c r="D27" s="40">
        <v>10400</v>
      </c>
      <c r="E27" s="61" t="s">
        <v>456</v>
      </c>
      <c r="F27" s="61" t="s">
        <v>43</v>
      </c>
      <c r="G27" s="42" t="s">
        <v>444</v>
      </c>
      <c r="H27" s="42" t="s">
        <v>445</v>
      </c>
      <c r="I27" s="43" t="s">
        <v>43</v>
      </c>
      <c r="J27" s="44" t="s">
        <v>457</v>
      </c>
      <c r="K27" s="44" t="s">
        <v>133</v>
      </c>
      <c r="L27" s="337" t="s">
        <v>236</v>
      </c>
      <c r="M27" s="37" t="s">
        <v>447</v>
      </c>
      <c r="N27" s="46" t="s">
        <v>448</v>
      </c>
      <c r="O27" s="47" t="s">
        <v>449</v>
      </c>
      <c r="P27" s="48" t="s">
        <v>39</v>
      </c>
      <c r="Q27" s="49"/>
      <c r="R27" s="46" t="s">
        <v>450</v>
      </c>
      <c r="S27" s="46" t="s">
        <v>458</v>
      </c>
      <c r="T27" s="44" t="s">
        <v>130</v>
      </c>
      <c r="U27" s="51">
        <v>10000</v>
      </c>
      <c r="V27" s="51"/>
      <c r="W27" s="51">
        <v>10000</v>
      </c>
      <c r="X27" s="51">
        <v>700.00000000000011</v>
      </c>
      <c r="Y27" s="326">
        <v>300</v>
      </c>
      <c r="Z27" s="326">
        <v>10400</v>
      </c>
      <c r="AA27" s="326">
        <v>0</v>
      </c>
      <c r="AB27" s="50" t="s">
        <v>57</v>
      </c>
      <c r="AC27" s="37" t="s">
        <v>166</v>
      </c>
      <c r="AD27" s="71"/>
      <c r="AE27" s="71" t="s">
        <v>452</v>
      </c>
      <c r="AF27" s="71" t="s">
        <v>197</v>
      </c>
      <c r="AG27" s="72" t="s">
        <v>198</v>
      </c>
      <c r="AH27" s="44"/>
      <c r="AI27" s="50"/>
      <c r="AJ27" s="50"/>
      <c r="AK27" s="55" t="s">
        <v>41</v>
      </c>
      <c r="AL27" s="56" t="s">
        <v>453</v>
      </c>
      <c r="AM27" s="76" t="s">
        <v>50</v>
      </c>
      <c r="AN27" s="77" t="s">
        <v>441</v>
      </c>
      <c r="AO27" s="76" t="s">
        <v>50</v>
      </c>
      <c r="AP27" s="77" t="s">
        <v>441</v>
      </c>
      <c r="AQ27" s="57" t="s">
        <v>50</v>
      </c>
      <c r="AR27" s="56" t="s">
        <v>454</v>
      </c>
      <c r="AS27" s="44"/>
      <c r="AT27" s="50"/>
      <c r="AU27" s="50" t="s">
        <v>42</v>
      </c>
      <c r="AV27" s="50" t="s">
        <v>361</v>
      </c>
      <c r="AW27" s="13"/>
      <c r="AX27" s="58"/>
    </row>
    <row r="28" spans="1:50" ht="27">
      <c r="A28" s="37" t="s">
        <v>231</v>
      </c>
      <c r="B28" s="38" t="s">
        <v>459</v>
      </c>
      <c r="C28" s="335" t="s">
        <v>236</v>
      </c>
      <c r="D28" s="40">
        <v>4212</v>
      </c>
      <c r="E28" s="41" t="s">
        <v>460</v>
      </c>
      <c r="F28" s="42" t="s">
        <v>59</v>
      </c>
      <c r="G28" s="42" t="s">
        <v>461</v>
      </c>
      <c r="H28" s="42" t="s">
        <v>462</v>
      </c>
      <c r="I28" s="74" t="s">
        <v>35</v>
      </c>
      <c r="J28" s="45"/>
      <c r="K28" s="45" t="s">
        <v>88</v>
      </c>
      <c r="L28" s="338" t="s">
        <v>236</v>
      </c>
      <c r="M28" s="37" t="s">
        <v>463</v>
      </c>
      <c r="N28" s="46" t="s">
        <v>464</v>
      </c>
      <c r="O28" s="47" t="s">
        <v>465</v>
      </c>
      <c r="P28" s="48" t="s">
        <v>39</v>
      </c>
      <c r="Q28" s="49" t="s">
        <v>40</v>
      </c>
      <c r="R28" s="46" t="s">
        <v>466</v>
      </c>
      <c r="S28" s="46" t="s">
        <v>467</v>
      </c>
      <c r="T28" s="45" t="s">
        <v>94</v>
      </c>
      <c r="U28" s="50">
        <v>4500</v>
      </c>
      <c r="V28" s="51">
        <v>450</v>
      </c>
      <c r="W28" s="51">
        <v>4050</v>
      </c>
      <c r="X28" s="51">
        <v>283.5</v>
      </c>
      <c r="Y28" s="327">
        <v>121.5</v>
      </c>
      <c r="Z28" s="326">
        <v>4212</v>
      </c>
      <c r="AA28" s="326">
        <v>0</v>
      </c>
      <c r="AB28" s="74" t="s">
        <v>46</v>
      </c>
      <c r="AC28" s="45" t="s">
        <v>241</v>
      </c>
      <c r="AD28" s="71"/>
      <c r="AE28" s="71" t="s">
        <v>468</v>
      </c>
      <c r="AF28" s="71" t="s">
        <v>469</v>
      </c>
      <c r="AG28" s="72" t="s">
        <v>470</v>
      </c>
      <c r="AH28" s="44"/>
      <c r="AI28" s="50"/>
      <c r="AJ28" s="50"/>
      <c r="AK28" s="55" t="s">
        <v>53</v>
      </c>
      <c r="AL28" s="56" t="s">
        <v>243</v>
      </c>
      <c r="AM28" s="50" t="s">
        <v>51</v>
      </c>
      <c r="AN28" s="44" t="s">
        <v>244</v>
      </c>
      <c r="AO28" s="50" t="s">
        <v>51</v>
      </c>
      <c r="AP28" s="44" t="s">
        <v>244</v>
      </c>
      <c r="AQ28" s="57" t="s">
        <v>41</v>
      </c>
      <c r="AR28" s="56" t="s">
        <v>245</v>
      </c>
      <c r="AS28" s="44"/>
      <c r="AT28" s="50"/>
      <c r="AU28" s="50" t="s">
        <v>42</v>
      </c>
      <c r="AV28" s="50" t="s">
        <v>361</v>
      </c>
      <c r="AW28" s="13"/>
      <c r="AX28" s="58"/>
    </row>
    <row r="29" spans="1:50" ht="40.200000000000003">
      <c r="A29" s="37" t="s">
        <v>231</v>
      </c>
      <c r="B29" s="59" t="s">
        <v>471</v>
      </c>
      <c r="C29" s="335" t="s">
        <v>236</v>
      </c>
      <c r="D29" s="40">
        <v>1497.5</v>
      </c>
      <c r="E29" s="79" t="s">
        <v>472</v>
      </c>
      <c r="F29" s="61" t="s">
        <v>64</v>
      </c>
      <c r="G29" s="42" t="s">
        <v>473</v>
      </c>
      <c r="H29" s="42" t="s">
        <v>474</v>
      </c>
      <c r="I29" s="74" t="s">
        <v>35</v>
      </c>
      <c r="J29" s="45"/>
      <c r="K29" s="45" t="s">
        <v>88</v>
      </c>
      <c r="L29" s="337" t="s">
        <v>161</v>
      </c>
      <c r="M29" s="37" t="s">
        <v>475</v>
      </c>
      <c r="N29" s="46" t="s">
        <v>476</v>
      </c>
      <c r="O29" s="47" t="s">
        <v>477</v>
      </c>
      <c r="P29" s="48" t="s">
        <v>39</v>
      </c>
      <c r="Q29" s="49" t="s">
        <v>40</v>
      </c>
      <c r="R29" s="46" t="s">
        <v>478</v>
      </c>
      <c r="S29" s="46" t="s">
        <v>479</v>
      </c>
      <c r="T29" s="45" t="s">
        <v>480</v>
      </c>
      <c r="U29" s="50">
        <v>1440</v>
      </c>
      <c r="V29" s="51"/>
      <c r="W29" s="51">
        <v>1440</v>
      </c>
      <c r="X29" s="51">
        <v>100.80000000000001</v>
      </c>
      <c r="Y29" s="327">
        <v>43.2</v>
      </c>
      <c r="Z29" s="326">
        <v>1497.6</v>
      </c>
      <c r="AA29" s="326">
        <v>-9.9999999999909106E-2</v>
      </c>
      <c r="AB29" s="74" t="s">
        <v>46</v>
      </c>
      <c r="AC29" s="37" t="s">
        <v>82</v>
      </c>
      <c r="AD29" s="71"/>
      <c r="AE29" s="71" t="s">
        <v>481</v>
      </c>
      <c r="AF29" s="71" t="s">
        <v>482</v>
      </c>
      <c r="AG29" s="72" t="s">
        <v>483</v>
      </c>
      <c r="AH29" s="44"/>
      <c r="AI29" s="50"/>
      <c r="AJ29" s="50"/>
      <c r="AK29" s="55" t="s">
        <v>53</v>
      </c>
      <c r="AL29" s="56" t="s">
        <v>122</v>
      </c>
      <c r="AM29" s="69" t="s">
        <v>50</v>
      </c>
      <c r="AN29" s="70" t="s">
        <v>484</v>
      </c>
      <c r="AO29" s="62" t="s">
        <v>41</v>
      </c>
      <c r="AP29" s="56" t="s">
        <v>258</v>
      </c>
      <c r="AQ29" s="69" t="s">
        <v>50</v>
      </c>
      <c r="AR29" s="70" t="s">
        <v>484</v>
      </c>
      <c r="AS29" s="44"/>
      <c r="AT29" s="50"/>
      <c r="AU29" s="50"/>
      <c r="AV29" s="50"/>
      <c r="AW29" s="13"/>
      <c r="AX29" s="58"/>
    </row>
    <row r="30" spans="1:50" ht="27.6">
      <c r="A30" s="37" t="s">
        <v>231</v>
      </c>
      <c r="B30" s="59" t="s">
        <v>485</v>
      </c>
      <c r="C30" s="335" t="s">
        <v>236</v>
      </c>
      <c r="D30" s="40">
        <v>15600</v>
      </c>
      <c r="E30" s="60" t="s">
        <v>486</v>
      </c>
      <c r="F30" s="61" t="s">
        <v>487</v>
      </c>
      <c r="G30" s="42" t="s">
        <v>234</v>
      </c>
      <c r="H30" s="42" t="s">
        <v>488</v>
      </c>
      <c r="I30" s="74" t="s">
        <v>35</v>
      </c>
      <c r="J30" s="45"/>
      <c r="K30" s="45" t="s">
        <v>88</v>
      </c>
      <c r="L30" s="337" t="s">
        <v>84</v>
      </c>
      <c r="M30" s="37" t="s">
        <v>489</v>
      </c>
      <c r="N30" s="46" t="s">
        <v>490</v>
      </c>
      <c r="O30" s="47" t="s">
        <v>491</v>
      </c>
      <c r="P30" s="48" t="s">
        <v>39</v>
      </c>
      <c r="Q30" s="49" t="s">
        <v>40</v>
      </c>
      <c r="R30" s="46" t="s">
        <v>492</v>
      </c>
      <c r="S30" s="46" t="s">
        <v>493</v>
      </c>
      <c r="T30" s="45" t="s">
        <v>94</v>
      </c>
      <c r="U30" s="50">
        <v>15000</v>
      </c>
      <c r="V30" s="51"/>
      <c r="W30" s="51">
        <v>15000</v>
      </c>
      <c r="X30" s="51">
        <v>1050</v>
      </c>
      <c r="Y30" s="327">
        <v>450</v>
      </c>
      <c r="Z30" s="326">
        <v>15600</v>
      </c>
      <c r="AA30" s="326">
        <v>0</v>
      </c>
      <c r="AB30" s="74" t="s">
        <v>46</v>
      </c>
      <c r="AC30" s="37" t="s">
        <v>100</v>
      </c>
      <c r="AD30" s="52"/>
      <c r="AE30" s="53" t="s">
        <v>494</v>
      </c>
      <c r="AF30" s="52" t="s">
        <v>495</v>
      </c>
      <c r="AG30" s="54" t="s">
        <v>496</v>
      </c>
      <c r="AH30" s="44"/>
      <c r="AI30" s="50"/>
      <c r="AJ30" s="50"/>
      <c r="AK30" s="55" t="s">
        <v>53</v>
      </c>
      <c r="AL30" s="56" t="s">
        <v>194</v>
      </c>
      <c r="AM30" s="62" t="s">
        <v>41</v>
      </c>
      <c r="AN30" s="56" t="s">
        <v>258</v>
      </c>
      <c r="AO30" s="62" t="s">
        <v>41</v>
      </c>
      <c r="AP30" s="56" t="s">
        <v>258</v>
      </c>
      <c r="AQ30" s="57" t="s">
        <v>41</v>
      </c>
      <c r="AR30" s="56" t="s">
        <v>497</v>
      </c>
      <c r="AS30" s="44"/>
      <c r="AT30" s="50"/>
      <c r="AU30" s="50"/>
      <c r="AV30" s="50"/>
      <c r="AW30" s="13"/>
      <c r="AX30" s="58"/>
    </row>
    <row r="31" spans="1:50" ht="27">
      <c r="A31" s="37" t="s">
        <v>231</v>
      </c>
      <c r="B31" s="38" t="s">
        <v>498</v>
      </c>
      <c r="C31" s="335" t="s">
        <v>236</v>
      </c>
      <c r="D31" s="40">
        <v>499.2</v>
      </c>
      <c r="E31" s="41" t="s">
        <v>499</v>
      </c>
      <c r="F31" s="42" t="s">
        <v>37</v>
      </c>
      <c r="G31" s="42" t="s">
        <v>500</v>
      </c>
      <c r="H31" s="42" t="s">
        <v>501</v>
      </c>
      <c r="I31" s="74" t="s">
        <v>35</v>
      </c>
      <c r="J31" s="45"/>
      <c r="K31" s="45" t="s">
        <v>88</v>
      </c>
      <c r="L31" s="338" t="s">
        <v>236</v>
      </c>
      <c r="M31" s="45" t="s">
        <v>502</v>
      </c>
      <c r="N31" s="80" t="s">
        <v>503</v>
      </c>
      <c r="O31" s="80" t="s">
        <v>504</v>
      </c>
      <c r="P31" s="81" t="s">
        <v>39</v>
      </c>
      <c r="Q31" s="74" t="s">
        <v>45</v>
      </c>
      <c r="R31" s="82" t="s">
        <v>505</v>
      </c>
      <c r="S31" s="82" t="s">
        <v>506</v>
      </c>
      <c r="T31" s="45" t="s">
        <v>94</v>
      </c>
      <c r="U31" s="74">
        <v>480</v>
      </c>
      <c r="V31" s="78"/>
      <c r="W31" s="83">
        <v>480</v>
      </c>
      <c r="X31" s="83">
        <v>33.6</v>
      </c>
      <c r="Y31" s="327">
        <v>14.4</v>
      </c>
      <c r="Z31" s="330">
        <v>499.2</v>
      </c>
      <c r="AA31" s="330">
        <v>0</v>
      </c>
      <c r="AB31" s="74" t="s">
        <v>46</v>
      </c>
      <c r="AC31" s="45" t="s">
        <v>241</v>
      </c>
      <c r="AD31" s="45"/>
      <c r="AE31" s="45" t="s">
        <v>507</v>
      </c>
      <c r="AF31" s="45" t="s">
        <v>508</v>
      </c>
      <c r="AG31" s="84" t="s">
        <v>509</v>
      </c>
      <c r="AH31" s="45"/>
      <c r="AI31" s="74"/>
      <c r="AJ31" s="74"/>
      <c r="AK31" s="55" t="s">
        <v>53</v>
      </c>
      <c r="AL31" s="56" t="s">
        <v>243</v>
      </c>
      <c r="AM31" s="50" t="s">
        <v>51</v>
      </c>
      <c r="AN31" s="44" t="s">
        <v>244</v>
      </c>
      <c r="AO31" s="50" t="s">
        <v>51</v>
      </c>
      <c r="AP31" s="44" t="s">
        <v>244</v>
      </c>
      <c r="AQ31" s="57" t="s">
        <v>41</v>
      </c>
      <c r="AR31" s="56" t="s">
        <v>245</v>
      </c>
      <c r="AS31" s="45"/>
      <c r="AT31" s="74"/>
      <c r="AU31" s="74"/>
      <c r="AV31" s="74"/>
      <c r="AW31" s="13"/>
      <c r="AX31" s="58"/>
    </row>
    <row r="32" spans="1:50" ht="14.4">
      <c r="A32" s="85" t="s">
        <v>231</v>
      </c>
      <c r="B32" s="38" t="s">
        <v>510</v>
      </c>
      <c r="C32" s="335" t="s">
        <v>236</v>
      </c>
      <c r="D32" s="40">
        <v>2268.4</v>
      </c>
      <c r="E32" s="41" t="s">
        <v>511</v>
      </c>
      <c r="F32" s="42" t="s">
        <v>67</v>
      </c>
      <c r="G32" s="42" t="s">
        <v>461</v>
      </c>
      <c r="H32" s="42" t="s">
        <v>512</v>
      </c>
      <c r="I32" s="74" t="s">
        <v>35</v>
      </c>
      <c r="J32" s="45"/>
      <c r="K32" s="45" t="s">
        <v>88</v>
      </c>
      <c r="L32" s="338" t="s">
        <v>236</v>
      </c>
      <c r="M32" s="70" t="s">
        <v>513</v>
      </c>
      <c r="N32" s="86" t="s">
        <v>514</v>
      </c>
      <c r="O32" s="86"/>
      <c r="P32" s="87" t="s">
        <v>44</v>
      </c>
      <c r="Q32" s="88" t="s">
        <v>40</v>
      </c>
      <c r="R32" s="89"/>
      <c r="S32" s="89" t="s">
        <v>515</v>
      </c>
      <c r="T32" s="45" t="s">
        <v>94</v>
      </c>
      <c r="U32" s="69">
        <v>2120</v>
      </c>
      <c r="V32" s="90"/>
      <c r="W32" s="91">
        <v>2120</v>
      </c>
      <c r="X32" s="91">
        <v>148.4</v>
      </c>
      <c r="Y32" s="90"/>
      <c r="Z32" s="331">
        <v>2268.4</v>
      </c>
      <c r="AA32" s="331">
        <v>0</v>
      </c>
      <c r="AB32" s="74" t="s">
        <v>46</v>
      </c>
      <c r="AC32" s="45" t="s">
        <v>241</v>
      </c>
      <c r="AD32" s="70"/>
      <c r="AE32" s="70"/>
      <c r="AF32" s="70"/>
      <c r="AG32" s="92" t="s">
        <v>516</v>
      </c>
      <c r="AH32" s="70"/>
      <c r="AI32" s="69"/>
      <c r="AJ32" s="69"/>
      <c r="AK32" s="55" t="s">
        <v>53</v>
      </c>
      <c r="AL32" s="56" t="s">
        <v>243</v>
      </c>
      <c r="AM32" s="50" t="s">
        <v>51</v>
      </c>
      <c r="AN32" s="44" t="s">
        <v>244</v>
      </c>
      <c r="AO32" s="50" t="s">
        <v>51</v>
      </c>
      <c r="AP32" s="44" t="s">
        <v>244</v>
      </c>
      <c r="AQ32" s="57" t="s">
        <v>41</v>
      </c>
      <c r="AR32" s="56" t="s">
        <v>245</v>
      </c>
      <c r="AS32" s="70"/>
      <c r="AT32" s="69"/>
      <c r="AU32" s="69"/>
      <c r="AV32" s="69"/>
      <c r="AW32" s="13"/>
      <c r="AX32" s="58"/>
    </row>
    <row r="33" spans="1:50" ht="27">
      <c r="A33" s="85" t="s">
        <v>231</v>
      </c>
      <c r="B33" s="38" t="s">
        <v>517</v>
      </c>
      <c r="C33" s="335" t="s">
        <v>236</v>
      </c>
      <c r="D33" s="40">
        <v>1284</v>
      </c>
      <c r="E33" s="41" t="s">
        <v>518</v>
      </c>
      <c r="F33" s="42" t="s">
        <v>59</v>
      </c>
      <c r="G33" s="42" t="s">
        <v>273</v>
      </c>
      <c r="H33" s="42" t="s">
        <v>519</v>
      </c>
      <c r="I33" s="74" t="s">
        <v>35</v>
      </c>
      <c r="J33" s="45"/>
      <c r="K33" s="45" t="s">
        <v>88</v>
      </c>
      <c r="L33" s="338" t="s">
        <v>236</v>
      </c>
      <c r="M33" s="70" t="s">
        <v>520</v>
      </c>
      <c r="N33" s="86" t="s">
        <v>521</v>
      </c>
      <c r="O33" s="86" t="s">
        <v>522</v>
      </c>
      <c r="P33" s="87" t="s">
        <v>39</v>
      </c>
      <c r="Q33" s="88" t="s">
        <v>40</v>
      </c>
      <c r="R33" s="89" t="s">
        <v>523</v>
      </c>
      <c r="S33" s="89" t="s">
        <v>524</v>
      </c>
      <c r="T33" s="45" t="s">
        <v>94</v>
      </c>
      <c r="U33" s="69">
        <v>1200</v>
      </c>
      <c r="V33" s="90"/>
      <c r="W33" s="91">
        <v>1200</v>
      </c>
      <c r="X33" s="91">
        <v>84.000000000000014</v>
      </c>
      <c r="Y33" s="90"/>
      <c r="Z33" s="331">
        <v>1284</v>
      </c>
      <c r="AA33" s="331">
        <v>0</v>
      </c>
      <c r="AB33" s="74" t="s">
        <v>46</v>
      </c>
      <c r="AC33" s="45" t="s">
        <v>241</v>
      </c>
      <c r="AD33" s="70"/>
      <c r="AE33" s="70"/>
      <c r="AF33" s="70"/>
      <c r="AG33" s="92" t="s">
        <v>525</v>
      </c>
      <c r="AH33" s="70"/>
      <c r="AI33" s="69"/>
      <c r="AJ33" s="69"/>
      <c r="AK33" s="55" t="s">
        <v>53</v>
      </c>
      <c r="AL33" s="56" t="s">
        <v>243</v>
      </c>
      <c r="AM33" s="69" t="s">
        <v>51</v>
      </c>
      <c r="AN33" s="70" t="s">
        <v>245</v>
      </c>
      <c r="AO33" s="69" t="s">
        <v>51</v>
      </c>
      <c r="AP33" s="70" t="s">
        <v>245</v>
      </c>
      <c r="AQ33" s="69" t="s">
        <v>50</v>
      </c>
      <c r="AR33" s="70" t="s">
        <v>526</v>
      </c>
      <c r="AS33" s="70"/>
      <c r="AT33" s="69"/>
      <c r="AU33" s="69"/>
      <c r="AV33" s="69"/>
      <c r="AW33" s="13"/>
      <c r="AX33" s="58"/>
    </row>
    <row r="34" spans="1:50" ht="27">
      <c r="A34" s="85" t="s">
        <v>231</v>
      </c>
      <c r="B34" s="75" t="s">
        <v>527</v>
      </c>
      <c r="C34" s="335" t="s">
        <v>236</v>
      </c>
      <c r="D34" s="40">
        <v>10649.6</v>
      </c>
      <c r="E34" s="79" t="s">
        <v>528</v>
      </c>
      <c r="F34" s="61" t="s">
        <v>43</v>
      </c>
      <c r="G34" s="42" t="s">
        <v>273</v>
      </c>
      <c r="H34" s="42" t="s">
        <v>529</v>
      </c>
      <c r="I34" s="69" t="s">
        <v>43</v>
      </c>
      <c r="J34" s="70" t="s">
        <v>530</v>
      </c>
      <c r="K34" s="70" t="s">
        <v>133</v>
      </c>
      <c r="L34" s="339" t="s">
        <v>236</v>
      </c>
      <c r="M34" s="70" t="s">
        <v>531</v>
      </c>
      <c r="N34" s="86" t="s">
        <v>532</v>
      </c>
      <c r="O34" s="86" t="s">
        <v>533</v>
      </c>
      <c r="P34" s="87" t="s">
        <v>39</v>
      </c>
      <c r="Q34" s="69"/>
      <c r="R34" s="89" t="s">
        <v>534</v>
      </c>
      <c r="S34" s="89" t="s">
        <v>535</v>
      </c>
      <c r="T34" s="70" t="s">
        <v>536</v>
      </c>
      <c r="U34" s="90">
        <v>10240</v>
      </c>
      <c r="V34" s="90"/>
      <c r="W34" s="91">
        <v>10240</v>
      </c>
      <c r="X34" s="91">
        <v>716.80000000000007</v>
      </c>
      <c r="Y34" s="328">
        <v>307.2</v>
      </c>
      <c r="Z34" s="331">
        <v>10649.6</v>
      </c>
      <c r="AA34" s="331">
        <v>0</v>
      </c>
      <c r="AB34" s="69" t="s">
        <v>57</v>
      </c>
      <c r="AC34" s="70" t="s">
        <v>103</v>
      </c>
      <c r="AD34" s="70"/>
      <c r="AE34" s="70" t="s">
        <v>537</v>
      </c>
      <c r="AF34" s="70" t="s">
        <v>538</v>
      </c>
      <c r="AG34" s="92" t="s">
        <v>539</v>
      </c>
      <c r="AH34" s="70"/>
      <c r="AI34" s="69"/>
      <c r="AJ34" s="69"/>
      <c r="AK34" s="62" t="s">
        <v>41</v>
      </c>
      <c r="AL34" s="56" t="s">
        <v>441</v>
      </c>
      <c r="AM34" s="69" t="s">
        <v>50</v>
      </c>
      <c r="AN34" s="70" t="s">
        <v>441</v>
      </c>
      <c r="AO34" s="69" t="s">
        <v>50</v>
      </c>
      <c r="AP34" s="70" t="s">
        <v>441</v>
      </c>
      <c r="AQ34" s="69" t="s">
        <v>50</v>
      </c>
      <c r="AR34" s="70" t="s">
        <v>540</v>
      </c>
      <c r="AS34" s="70"/>
      <c r="AT34" s="69"/>
      <c r="AU34" s="69"/>
      <c r="AV34" s="69"/>
      <c r="AW34" s="13"/>
      <c r="AX34" s="58"/>
    </row>
    <row r="35" spans="1:50" ht="27">
      <c r="A35" s="85" t="s">
        <v>231</v>
      </c>
      <c r="B35" s="38" t="s">
        <v>541</v>
      </c>
      <c r="C35" s="335" t="s">
        <v>236</v>
      </c>
      <c r="D35" s="40">
        <v>866.7</v>
      </c>
      <c r="E35" s="42" t="s">
        <v>542</v>
      </c>
      <c r="F35" s="42" t="s">
        <v>64</v>
      </c>
      <c r="G35" s="42" t="s">
        <v>234</v>
      </c>
      <c r="H35" s="42" t="s">
        <v>543</v>
      </c>
      <c r="I35" s="69" t="s">
        <v>35</v>
      </c>
      <c r="J35" s="70"/>
      <c r="K35" s="70" t="s">
        <v>88</v>
      </c>
      <c r="L35" s="338" t="s">
        <v>236</v>
      </c>
      <c r="M35" s="93" t="s">
        <v>544</v>
      </c>
      <c r="N35" s="86" t="s">
        <v>545</v>
      </c>
      <c r="O35" s="86" t="s">
        <v>546</v>
      </c>
      <c r="P35" s="87" t="s">
        <v>39</v>
      </c>
      <c r="Q35" s="88" t="s">
        <v>40</v>
      </c>
      <c r="R35" s="89" t="s">
        <v>547</v>
      </c>
      <c r="S35" s="89" t="s">
        <v>548</v>
      </c>
      <c r="T35" s="45" t="s">
        <v>94</v>
      </c>
      <c r="U35" s="69">
        <v>810</v>
      </c>
      <c r="V35" s="90"/>
      <c r="W35" s="91">
        <v>810</v>
      </c>
      <c r="X35" s="91">
        <v>56.7</v>
      </c>
      <c r="Y35" s="90"/>
      <c r="Z35" s="331">
        <v>866.7</v>
      </c>
      <c r="AA35" s="331">
        <v>0</v>
      </c>
      <c r="AB35" s="69" t="s">
        <v>55</v>
      </c>
      <c r="AC35" s="70" t="s">
        <v>241</v>
      </c>
      <c r="AD35" s="70"/>
      <c r="AE35" s="70"/>
      <c r="AF35" s="70"/>
      <c r="AG35" s="92" t="s">
        <v>549</v>
      </c>
      <c r="AH35" s="70"/>
      <c r="AI35" s="69"/>
      <c r="AJ35" s="69"/>
      <c r="AK35" s="55" t="s">
        <v>53</v>
      </c>
      <c r="AL35" s="56" t="s">
        <v>243</v>
      </c>
      <c r="AM35" s="69" t="s">
        <v>51</v>
      </c>
      <c r="AN35" s="70" t="s">
        <v>245</v>
      </c>
      <c r="AO35" s="69" t="s">
        <v>51</v>
      </c>
      <c r="AP35" s="70" t="s">
        <v>245</v>
      </c>
      <c r="AQ35" s="69" t="s">
        <v>50</v>
      </c>
      <c r="AR35" s="70" t="s">
        <v>526</v>
      </c>
      <c r="AS35" s="70"/>
      <c r="AT35" s="69"/>
      <c r="AU35" s="69"/>
      <c r="AV35" s="69"/>
      <c r="AW35" s="13"/>
      <c r="AX35" s="58"/>
    </row>
    <row r="36" spans="1:50" ht="27">
      <c r="A36" s="85" t="s">
        <v>231</v>
      </c>
      <c r="B36" s="75" t="s">
        <v>550</v>
      </c>
      <c r="C36" s="335" t="s">
        <v>236</v>
      </c>
      <c r="D36" s="40">
        <v>2808</v>
      </c>
      <c r="E36" s="60" t="s">
        <v>551</v>
      </c>
      <c r="F36" s="61" t="s">
        <v>43</v>
      </c>
      <c r="G36" s="42" t="s">
        <v>281</v>
      </c>
      <c r="H36" s="42" t="s">
        <v>552</v>
      </c>
      <c r="I36" s="69" t="s">
        <v>43</v>
      </c>
      <c r="J36" s="70" t="s">
        <v>553</v>
      </c>
      <c r="K36" s="70" t="s">
        <v>133</v>
      </c>
      <c r="L36" s="339" t="s">
        <v>236</v>
      </c>
      <c r="M36" s="70" t="s">
        <v>554</v>
      </c>
      <c r="N36" s="86" t="s">
        <v>555</v>
      </c>
      <c r="O36" s="86"/>
      <c r="P36" s="87" t="s">
        <v>44</v>
      </c>
      <c r="Q36" s="88"/>
      <c r="R36" s="89" t="s">
        <v>556</v>
      </c>
      <c r="S36" s="89" t="s">
        <v>557</v>
      </c>
      <c r="T36" s="70" t="s">
        <v>130</v>
      </c>
      <c r="U36" s="90">
        <v>2624</v>
      </c>
      <c r="V36" s="90"/>
      <c r="W36" s="91">
        <v>2624</v>
      </c>
      <c r="X36" s="91">
        <v>183.68</v>
      </c>
      <c r="Y36" s="90"/>
      <c r="Z36" s="331">
        <v>2807.68</v>
      </c>
      <c r="AA36" s="331">
        <v>0.32000000000016399</v>
      </c>
      <c r="AB36" s="69" t="s">
        <v>57</v>
      </c>
      <c r="AC36" s="70" t="s">
        <v>103</v>
      </c>
      <c r="AD36" s="70"/>
      <c r="AE36" s="70" t="s">
        <v>558</v>
      </c>
      <c r="AF36" s="70" t="s">
        <v>559</v>
      </c>
      <c r="AG36" s="92" t="s">
        <v>560</v>
      </c>
      <c r="AH36" s="70"/>
      <c r="AI36" s="69"/>
      <c r="AJ36" s="69"/>
      <c r="AK36" s="55" t="s">
        <v>41</v>
      </c>
      <c r="AL36" s="56" t="s">
        <v>453</v>
      </c>
      <c r="AM36" s="69" t="s">
        <v>50</v>
      </c>
      <c r="AN36" s="70" t="s">
        <v>441</v>
      </c>
      <c r="AO36" s="69" t="s">
        <v>50</v>
      </c>
      <c r="AP36" s="70" t="s">
        <v>441</v>
      </c>
      <c r="AQ36" s="69" t="s">
        <v>50</v>
      </c>
      <c r="AR36" s="70" t="s">
        <v>540</v>
      </c>
      <c r="AS36" s="70"/>
      <c r="AT36" s="69"/>
      <c r="AU36" s="69"/>
      <c r="AV36" s="69"/>
      <c r="AW36" s="13"/>
      <c r="AX36" s="58"/>
    </row>
    <row r="37" spans="1:50" ht="27">
      <c r="A37" s="85" t="s">
        <v>231</v>
      </c>
      <c r="B37" s="75" t="s">
        <v>561</v>
      </c>
      <c r="C37" s="335" t="s">
        <v>236</v>
      </c>
      <c r="D37" s="40">
        <v>3160</v>
      </c>
      <c r="E37" s="79" t="s">
        <v>562</v>
      </c>
      <c r="F37" s="61" t="s">
        <v>43</v>
      </c>
      <c r="G37" s="42" t="s">
        <v>281</v>
      </c>
      <c r="H37" s="42" t="s">
        <v>552</v>
      </c>
      <c r="I37" s="69" t="s">
        <v>43</v>
      </c>
      <c r="J37" s="70" t="s">
        <v>563</v>
      </c>
      <c r="K37" s="70" t="s">
        <v>133</v>
      </c>
      <c r="L37" s="339" t="s">
        <v>236</v>
      </c>
      <c r="M37" s="70" t="s">
        <v>554</v>
      </c>
      <c r="N37" s="86" t="s">
        <v>555</v>
      </c>
      <c r="O37" s="86"/>
      <c r="P37" s="87" t="s">
        <v>44</v>
      </c>
      <c r="Q37" s="69"/>
      <c r="R37" s="89" t="s">
        <v>564</v>
      </c>
      <c r="S37" s="89" t="s">
        <v>565</v>
      </c>
      <c r="T37" s="70" t="s">
        <v>130</v>
      </c>
      <c r="U37" s="90">
        <v>2952.45</v>
      </c>
      <c r="V37" s="90"/>
      <c r="W37" s="91">
        <v>2952.45</v>
      </c>
      <c r="X37" s="91">
        <v>206.67150000000001</v>
      </c>
      <c r="Y37" s="90"/>
      <c r="Z37" s="331">
        <v>3159.1215000000002</v>
      </c>
      <c r="AA37" s="331">
        <v>0.87849999999980399</v>
      </c>
      <c r="AB37" s="69" t="s">
        <v>57</v>
      </c>
      <c r="AC37" s="70" t="s">
        <v>103</v>
      </c>
      <c r="AD37" s="70"/>
      <c r="AE37" s="70" t="s">
        <v>558</v>
      </c>
      <c r="AF37" s="70" t="s">
        <v>559</v>
      </c>
      <c r="AG37" s="92" t="s">
        <v>560</v>
      </c>
      <c r="AH37" s="70"/>
      <c r="AI37" s="69"/>
      <c r="AJ37" s="69"/>
      <c r="AK37" s="55" t="s">
        <v>41</v>
      </c>
      <c r="AL37" s="56" t="s">
        <v>453</v>
      </c>
      <c r="AM37" s="69" t="s">
        <v>50</v>
      </c>
      <c r="AN37" s="70" t="s">
        <v>441</v>
      </c>
      <c r="AO37" s="69" t="s">
        <v>50</v>
      </c>
      <c r="AP37" s="70" t="s">
        <v>441</v>
      </c>
      <c r="AQ37" s="69" t="s">
        <v>50</v>
      </c>
      <c r="AR37" s="70" t="s">
        <v>540</v>
      </c>
      <c r="AS37" s="70"/>
      <c r="AT37" s="69"/>
      <c r="AU37" s="69"/>
      <c r="AV37" s="69"/>
      <c r="AW37" s="13"/>
      <c r="AX37" s="58"/>
    </row>
    <row r="38" spans="1:50" ht="27">
      <c r="A38" s="85" t="s">
        <v>231</v>
      </c>
      <c r="B38" s="38" t="s">
        <v>566</v>
      </c>
      <c r="C38" s="335" t="s">
        <v>236</v>
      </c>
      <c r="D38" s="40">
        <v>1248</v>
      </c>
      <c r="E38" s="41" t="s">
        <v>567</v>
      </c>
      <c r="F38" s="42" t="s">
        <v>59</v>
      </c>
      <c r="G38" s="42" t="s">
        <v>281</v>
      </c>
      <c r="H38" s="42" t="s">
        <v>568</v>
      </c>
      <c r="I38" s="74" t="s">
        <v>35</v>
      </c>
      <c r="J38" s="45"/>
      <c r="K38" s="45" t="s">
        <v>88</v>
      </c>
      <c r="L38" s="338" t="s">
        <v>236</v>
      </c>
      <c r="M38" s="70" t="s">
        <v>569</v>
      </c>
      <c r="N38" s="86" t="s">
        <v>570</v>
      </c>
      <c r="O38" s="86" t="s">
        <v>571</v>
      </c>
      <c r="P38" s="87" t="s">
        <v>39</v>
      </c>
      <c r="Q38" s="88" t="s">
        <v>40</v>
      </c>
      <c r="R38" s="89" t="s">
        <v>572</v>
      </c>
      <c r="S38" s="89" t="s">
        <v>573</v>
      </c>
      <c r="T38" s="70" t="s">
        <v>94</v>
      </c>
      <c r="U38" s="69">
        <v>1200</v>
      </c>
      <c r="V38" s="90"/>
      <c r="W38" s="91">
        <v>1200</v>
      </c>
      <c r="X38" s="91">
        <v>84.000000000000014</v>
      </c>
      <c r="Y38" s="327">
        <v>36</v>
      </c>
      <c r="Z38" s="331">
        <v>1248</v>
      </c>
      <c r="AA38" s="331">
        <v>0</v>
      </c>
      <c r="AB38" s="69" t="s">
        <v>46</v>
      </c>
      <c r="AC38" s="70" t="s">
        <v>241</v>
      </c>
      <c r="AD38" s="70"/>
      <c r="AE38" s="70" t="s">
        <v>570</v>
      </c>
      <c r="AF38" s="70" t="s">
        <v>574</v>
      </c>
      <c r="AG38" s="92" t="s">
        <v>575</v>
      </c>
      <c r="AH38" s="70"/>
      <c r="AI38" s="69"/>
      <c r="AJ38" s="69"/>
      <c r="AK38" s="55" t="s">
        <v>53</v>
      </c>
      <c r="AL38" s="56" t="s">
        <v>243</v>
      </c>
      <c r="AM38" s="69" t="s">
        <v>51</v>
      </c>
      <c r="AN38" s="70" t="s">
        <v>245</v>
      </c>
      <c r="AO38" s="69" t="s">
        <v>51</v>
      </c>
      <c r="AP38" s="70" t="s">
        <v>245</v>
      </c>
      <c r="AQ38" s="69" t="s">
        <v>50</v>
      </c>
      <c r="AR38" s="70" t="s">
        <v>526</v>
      </c>
      <c r="AS38" s="70"/>
      <c r="AT38" s="69"/>
      <c r="AU38" s="69"/>
      <c r="AV38" s="69"/>
      <c r="AW38" s="13"/>
      <c r="AX38" s="58"/>
    </row>
    <row r="39" spans="1:50" ht="27">
      <c r="A39" s="85" t="s">
        <v>231</v>
      </c>
      <c r="B39" s="38" t="s">
        <v>576</v>
      </c>
      <c r="C39" s="335" t="s">
        <v>236</v>
      </c>
      <c r="D39" s="40">
        <v>5200</v>
      </c>
      <c r="E39" s="41" t="s">
        <v>577</v>
      </c>
      <c r="F39" s="42" t="s">
        <v>67</v>
      </c>
      <c r="G39" s="42" t="s">
        <v>234</v>
      </c>
      <c r="H39" s="42" t="s">
        <v>578</v>
      </c>
      <c r="I39" s="74" t="s">
        <v>35</v>
      </c>
      <c r="J39" s="45"/>
      <c r="K39" s="45" t="s">
        <v>88</v>
      </c>
      <c r="L39" s="338" t="s">
        <v>236</v>
      </c>
      <c r="M39" s="70" t="s">
        <v>579</v>
      </c>
      <c r="N39" s="86" t="s">
        <v>580</v>
      </c>
      <c r="O39" s="86" t="s">
        <v>581</v>
      </c>
      <c r="P39" s="87" t="s">
        <v>39</v>
      </c>
      <c r="Q39" s="88" t="s">
        <v>40</v>
      </c>
      <c r="R39" s="89" t="s">
        <v>582</v>
      </c>
      <c r="S39" s="89" t="s">
        <v>583</v>
      </c>
      <c r="T39" s="70" t="s">
        <v>94</v>
      </c>
      <c r="U39" s="69">
        <v>5000</v>
      </c>
      <c r="V39" s="90"/>
      <c r="W39" s="91">
        <v>5000</v>
      </c>
      <c r="X39" s="91">
        <v>350.00000000000006</v>
      </c>
      <c r="Y39" s="327">
        <v>150</v>
      </c>
      <c r="Z39" s="331">
        <v>5200</v>
      </c>
      <c r="AA39" s="331">
        <v>0</v>
      </c>
      <c r="AB39" s="69" t="s">
        <v>46</v>
      </c>
      <c r="AC39" s="70" t="s">
        <v>241</v>
      </c>
      <c r="AD39" s="70"/>
      <c r="AE39" s="70" t="s">
        <v>584</v>
      </c>
      <c r="AF39" s="70" t="s">
        <v>585</v>
      </c>
      <c r="AG39" s="92" t="s">
        <v>586</v>
      </c>
      <c r="AH39" s="70"/>
      <c r="AI39" s="69"/>
      <c r="AJ39" s="69"/>
      <c r="AK39" s="55" t="s">
        <v>53</v>
      </c>
      <c r="AL39" s="56" t="s">
        <v>243</v>
      </c>
      <c r="AM39" s="69" t="s">
        <v>50</v>
      </c>
      <c r="AN39" s="70" t="s">
        <v>99</v>
      </c>
      <c r="AO39" s="62" t="s">
        <v>41</v>
      </c>
      <c r="AP39" s="56" t="s">
        <v>258</v>
      </c>
      <c r="AQ39" s="69" t="s">
        <v>50</v>
      </c>
      <c r="AR39" s="70" t="s">
        <v>526</v>
      </c>
      <c r="AS39" s="70"/>
      <c r="AT39" s="69"/>
      <c r="AU39" s="69"/>
      <c r="AV39" s="69"/>
      <c r="AW39" s="13"/>
      <c r="AX39" s="58"/>
    </row>
    <row r="40" spans="1:50" ht="27">
      <c r="A40" s="85" t="s">
        <v>231</v>
      </c>
      <c r="B40" s="38" t="s">
        <v>587</v>
      </c>
      <c r="C40" s="335" t="s">
        <v>236</v>
      </c>
      <c r="D40" s="40">
        <v>663</v>
      </c>
      <c r="E40" s="42" t="s">
        <v>588</v>
      </c>
      <c r="F40" s="42" t="s">
        <v>64</v>
      </c>
      <c r="G40" s="42" t="s">
        <v>248</v>
      </c>
      <c r="H40" s="42" t="s">
        <v>589</v>
      </c>
      <c r="I40" s="69" t="s">
        <v>35</v>
      </c>
      <c r="J40" s="70"/>
      <c r="K40" s="70" t="s">
        <v>88</v>
      </c>
      <c r="L40" s="338" t="s">
        <v>236</v>
      </c>
      <c r="M40" s="70" t="s">
        <v>590</v>
      </c>
      <c r="N40" s="86" t="s">
        <v>591</v>
      </c>
      <c r="O40" s="86" t="s">
        <v>592</v>
      </c>
      <c r="P40" s="87" t="s">
        <v>39</v>
      </c>
      <c r="Q40" s="88" t="s">
        <v>40</v>
      </c>
      <c r="R40" s="89" t="s">
        <v>593</v>
      </c>
      <c r="S40" s="89" t="s">
        <v>594</v>
      </c>
      <c r="T40" s="70" t="s">
        <v>94</v>
      </c>
      <c r="U40" s="69">
        <v>620</v>
      </c>
      <c r="V40" s="90"/>
      <c r="W40" s="91">
        <v>620</v>
      </c>
      <c r="X40" s="91">
        <v>43.400000000000006</v>
      </c>
      <c r="Y40" s="90"/>
      <c r="Z40" s="331">
        <v>663.4</v>
      </c>
      <c r="AA40" s="331">
        <v>-0.39999999999997699</v>
      </c>
      <c r="AB40" s="69" t="s">
        <v>55</v>
      </c>
      <c r="AC40" s="70" t="s">
        <v>241</v>
      </c>
      <c r="AD40" s="70"/>
      <c r="AE40" s="70"/>
      <c r="AF40" s="70"/>
      <c r="AG40" s="92" t="s">
        <v>595</v>
      </c>
      <c r="AH40" s="70"/>
      <c r="AI40" s="69"/>
      <c r="AJ40" s="69"/>
      <c r="AK40" s="55" t="s">
        <v>53</v>
      </c>
      <c r="AL40" s="56" t="s">
        <v>243</v>
      </c>
      <c r="AM40" s="69" t="s">
        <v>50</v>
      </c>
      <c r="AN40" s="70" t="s">
        <v>99</v>
      </c>
      <c r="AO40" s="62" t="s">
        <v>41</v>
      </c>
      <c r="AP40" s="56" t="s">
        <v>258</v>
      </c>
      <c r="AQ40" s="69" t="s">
        <v>50</v>
      </c>
      <c r="AR40" s="70" t="s">
        <v>526</v>
      </c>
      <c r="AS40" s="70"/>
      <c r="AT40" s="69"/>
      <c r="AU40" s="69"/>
      <c r="AV40" s="69"/>
      <c r="AW40" s="13"/>
      <c r="AX40" s="58"/>
    </row>
    <row r="41" spans="1:50" ht="14.4">
      <c r="A41" s="85" t="s">
        <v>231</v>
      </c>
      <c r="B41" s="38" t="s">
        <v>596</v>
      </c>
      <c r="C41" s="335" t="s">
        <v>236</v>
      </c>
      <c r="D41" s="40">
        <v>1027.2</v>
      </c>
      <c r="E41" s="42" t="s">
        <v>597</v>
      </c>
      <c r="F41" s="42" t="s">
        <v>37</v>
      </c>
      <c r="G41" s="42" t="s">
        <v>281</v>
      </c>
      <c r="H41" s="42" t="s">
        <v>598</v>
      </c>
      <c r="I41" s="69" t="s">
        <v>35</v>
      </c>
      <c r="J41" s="70"/>
      <c r="K41" s="70" t="s">
        <v>88</v>
      </c>
      <c r="L41" s="339" t="s">
        <v>241</v>
      </c>
      <c r="M41" s="94" t="s">
        <v>599</v>
      </c>
      <c r="N41" s="86" t="s">
        <v>600</v>
      </c>
      <c r="O41" s="86"/>
      <c r="P41" s="87" t="s">
        <v>44</v>
      </c>
      <c r="Q41" s="69" t="s">
        <v>45</v>
      </c>
      <c r="R41" s="89"/>
      <c r="S41" s="89" t="s">
        <v>601</v>
      </c>
      <c r="T41" s="70" t="s">
        <v>94</v>
      </c>
      <c r="U41" s="69">
        <v>960</v>
      </c>
      <c r="V41" s="90"/>
      <c r="W41" s="91">
        <v>960</v>
      </c>
      <c r="X41" s="91">
        <v>67.2</v>
      </c>
      <c r="Y41" s="90"/>
      <c r="Z41" s="331">
        <v>1027.2</v>
      </c>
      <c r="AA41" s="331">
        <v>0</v>
      </c>
      <c r="AB41" s="69" t="s">
        <v>46</v>
      </c>
      <c r="AC41" s="70" t="s">
        <v>241</v>
      </c>
      <c r="AD41" s="70"/>
      <c r="AE41" s="70"/>
      <c r="AF41" s="70"/>
      <c r="AG41" s="92" t="s">
        <v>602</v>
      </c>
      <c r="AH41" s="70"/>
      <c r="AI41" s="69"/>
      <c r="AJ41" s="69"/>
      <c r="AK41" s="55" t="s">
        <v>53</v>
      </c>
      <c r="AL41" s="56" t="s">
        <v>243</v>
      </c>
      <c r="AM41" s="69" t="s">
        <v>50</v>
      </c>
      <c r="AN41" s="70" t="s">
        <v>99</v>
      </c>
      <c r="AO41" s="62" t="s">
        <v>41</v>
      </c>
      <c r="AP41" s="56" t="s">
        <v>258</v>
      </c>
      <c r="AQ41" s="69" t="s">
        <v>50</v>
      </c>
      <c r="AR41" s="70" t="s">
        <v>526</v>
      </c>
      <c r="AS41" s="70"/>
      <c r="AT41" s="69"/>
      <c r="AU41" s="69"/>
      <c r="AV41" s="69"/>
      <c r="AW41" s="13"/>
      <c r="AX41" s="58"/>
    </row>
    <row r="42" spans="1:50" ht="27">
      <c r="A42" s="85" t="s">
        <v>231</v>
      </c>
      <c r="B42" s="38" t="s">
        <v>603</v>
      </c>
      <c r="C42" s="335" t="s">
        <v>236</v>
      </c>
      <c r="D42" s="40">
        <v>1284</v>
      </c>
      <c r="E42" s="41" t="s">
        <v>604</v>
      </c>
      <c r="F42" s="42" t="s">
        <v>66</v>
      </c>
      <c r="G42" s="42" t="s">
        <v>605</v>
      </c>
      <c r="H42" s="42" t="s">
        <v>606</v>
      </c>
      <c r="I42" s="69" t="s">
        <v>35</v>
      </c>
      <c r="J42" s="70"/>
      <c r="K42" s="70" t="s">
        <v>88</v>
      </c>
      <c r="L42" s="339" t="s">
        <v>241</v>
      </c>
      <c r="M42" s="70" t="s">
        <v>607</v>
      </c>
      <c r="N42" s="86" t="s">
        <v>608</v>
      </c>
      <c r="O42" s="86" t="s">
        <v>609</v>
      </c>
      <c r="P42" s="87" t="s">
        <v>39</v>
      </c>
      <c r="Q42" s="88" t="s">
        <v>40</v>
      </c>
      <c r="R42" s="89" t="s">
        <v>610</v>
      </c>
      <c r="S42" s="89" t="s">
        <v>611</v>
      </c>
      <c r="T42" s="70" t="s">
        <v>94</v>
      </c>
      <c r="U42" s="69">
        <v>1200</v>
      </c>
      <c r="V42" s="90"/>
      <c r="W42" s="91">
        <v>1200</v>
      </c>
      <c r="X42" s="91">
        <v>84.000000000000014</v>
      </c>
      <c r="Y42" s="90"/>
      <c r="Z42" s="331">
        <v>1284</v>
      </c>
      <c r="AA42" s="331">
        <v>0</v>
      </c>
      <c r="AB42" s="69" t="s">
        <v>55</v>
      </c>
      <c r="AC42" s="70" t="s">
        <v>241</v>
      </c>
      <c r="AD42" s="70" t="s">
        <v>612</v>
      </c>
      <c r="AE42" s="70"/>
      <c r="AF42" s="70"/>
      <c r="AG42" s="92" t="s">
        <v>613</v>
      </c>
      <c r="AH42" s="70"/>
      <c r="AI42" s="69"/>
      <c r="AJ42" s="69"/>
      <c r="AK42" s="55" t="s">
        <v>53</v>
      </c>
      <c r="AL42" s="56" t="s">
        <v>243</v>
      </c>
      <c r="AM42" s="69" t="s">
        <v>50</v>
      </c>
      <c r="AN42" s="70" t="s">
        <v>99</v>
      </c>
      <c r="AO42" s="62" t="s">
        <v>41</v>
      </c>
      <c r="AP42" s="56" t="s">
        <v>258</v>
      </c>
      <c r="AQ42" s="69" t="s">
        <v>50</v>
      </c>
      <c r="AR42" s="70" t="s">
        <v>526</v>
      </c>
      <c r="AS42" s="70"/>
      <c r="AT42" s="69"/>
      <c r="AU42" s="50" t="s">
        <v>42</v>
      </c>
      <c r="AV42" s="50" t="s">
        <v>361</v>
      </c>
      <c r="AW42" s="13"/>
      <c r="AX42" s="58"/>
    </row>
    <row r="43" spans="1:50" ht="14.4">
      <c r="A43" s="85" t="s">
        <v>231</v>
      </c>
      <c r="B43" s="64" t="s">
        <v>614</v>
      </c>
      <c r="C43" s="335" t="s">
        <v>236</v>
      </c>
      <c r="D43" s="40">
        <v>12</v>
      </c>
      <c r="E43" s="41" t="s">
        <v>615</v>
      </c>
      <c r="F43" s="42" t="s">
        <v>54</v>
      </c>
      <c r="G43" s="42" t="s">
        <v>281</v>
      </c>
      <c r="H43" s="42" t="s">
        <v>616</v>
      </c>
      <c r="I43" s="69"/>
      <c r="J43" s="70"/>
      <c r="K43" s="70"/>
      <c r="L43" s="70"/>
      <c r="M43" s="70"/>
      <c r="N43" s="86"/>
      <c r="O43" s="86"/>
      <c r="P43" s="87"/>
      <c r="Q43" s="69"/>
      <c r="R43" s="89"/>
      <c r="S43" s="89"/>
      <c r="T43" s="70"/>
      <c r="U43" s="70"/>
      <c r="V43" s="90"/>
      <c r="W43" s="91">
        <v>0</v>
      </c>
      <c r="X43" s="91">
        <v>0</v>
      </c>
      <c r="Y43" s="90"/>
      <c r="Z43" s="331">
        <v>0</v>
      </c>
      <c r="AA43" s="331">
        <v>12</v>
      </c>
      <c r="AB43" s="69" t="s">
        <v>46</v>
      </c>
      <c r="AC43" s="70" t="s">
        <v>241</v>
      </c>
      <c r="AD43" s="70" t="s">
        <v>617</v>
      </c>
      <c r="AE43" s="70"/>
      <c r="AF43" s="70"/>
      <c r="AG43" s="70"/>
      <c r="AH43" s="70"/>
      <c r="AI43" s="69"/>
      <c r="AJ43" s="69" t="s">
        <v>618</v>
      </c>
      <c r="AK43" s="76" t="s">
        <v>41</v>
      </c>
      <c r="AL43" s="77" t="s">
        <v>127</v>
      </c>
      <c r="AM43" s="69" t="s">
        <v>50</v>
      </c>
      <c r="AN43" s="70" t="s">
        <v>127</v>
      </c>
      <c r="AO43" s="69" t="s">
        <v>50</v>
      </c>
      <c r="AP43" s="70" t="s">
        <v>127</v>
      </c>
      <c r="AQ43" s="69" t="s">
        <v>50</v>
      </c>
      <c r="AR43" s="70" t="s">
        <v>127</v>
      </c>
      <c r="AS43" s="70"/>
      <c r="AT43" s="69"/>
      <c r="AU43" s="69"/>
      <c r="AV43" s="69"/>
      <c r="AW43" s="13"/>
      <c r="AX43" s="58"/>
    </row>
    <row r="44" spans="1:50" ht="40.200000000000003">
      <c r="A44" s="85" t="s">
        <v>231</v>
      </c>
      <c r="B44" s="38" t="s">
        <v>619</v>
      </c>
      <c r="C44" s="335" t="s">
        <v>236</v>
      </c>
      <c r="D44" s="40">
        <v>856</v>
      </c>
      <c r="E44" s="41" t="s">
        <v>620</v>
      </c>
      <c r="F44" s="42" t="s">
        <v>64</v>
      </c>
      <c r="G44" s="42" t="s">
        <v>461</v>
      </c>
      <c r="H44" s="42" t="s">
        <v>621</v>
      </c>
      <c r="I44" s="69" t="s">
        <v>35</v>
      </c>
      <c r="J44" s="70"/>
      <c r="K44" s="70" t="s">
        <v>88</v>
      </c>
      <c r="L44" s="338" t="s">
        <v>236</v>
      </c>
      <c r="M44" s="70" t="s">
        <v>622</v>
      </c>
      <c r="N44" s="86" t="s">
        <v>623</v>
      </c>
      <c r="O44" s="86" t="s">
        <v>624</v>
      </c>
      <c r="P44" s="87" t="s">
        <v>39</v>
      </c>
      <c r="Q44" s="88" t="s">
        <v>40</v>
      </c>
      <c r="R44" s="89" t="s">
        <v>625</v>
      </c>
      <c r="S44" s="89" t="s">
        <v>626</v>
      </c>
      <c r="T44" s="70" t="s">
        <v>94</v>
      </c>
      <c r="U44" s="69">
        <v>800</v>
      </c>
      <c r="V44" s="90"/>
      <c r="W44" s="91">
        <v>800</v>
      </c>
      <c r="X44" s="91">
        <v>56.000000000000007</v>
      </c>
      <c r="Y44" s="90"/>
      <c r="Z44" s="331">
        <v>856</v>
      </c>
      <c r="AA44" s="331">
        <v>0</v>
      </c>
      <c r="AB44" s="69" t="s">
        <v>55</v>
      </c>
      <c r="AC44" s="70" t="s">
        <v>241</v>
      </c>
      <c r="AD44" s="70"/>
      <c r="AE44" s="70"/>
      <c r="AF44" s="70"/>
      <c r="AG44" s="92" t="s">
        <v>627</v>
      </c>
      <c r="AH44" s="70"/>
      <c r="AI44" s="69"/>
      <c r="AJ44" s="69"/>
      <c r="AK44" s="55" t="s">
        <v>53</v>
      </c>
      <c r="AL44" s="56" t="s">
        <v>243</v>
      </c>
      <c r="AM44" s="69" t="s">
        <v>50</v>
      </c>
      <c r="AN44" s="70" t="s">
        <v>99</v>
      </c>
      <c r="AO44" s="62" t="s">
        <v>41</v>
      </c>
      <c r="AP44" s="56" t="s">
        <v>258</v>
      </c>
      <c r="AQ44" s="69" t="s">
        <v>50</v>
      </c>
      <c r="AR44" s="70" t="s">
        <v>526</v>
      </c>
      <c r="AS44" s="70"/>
      <c r="AT44" s="69"/>
      <c r="AU44" s="69"/>
      <c r="AV44" s="69"/>
      <c r="AW44" s="13"/>
      <c r="AX44" s="58"/>
    </row>
    <row r="45" spans="1:50" ht="27">
      <c r="A45" s="85" t="s">
        <v>231</v>
      </c>
      <c r="B45" s="75" t="s">
        <v>628</v>
      </c>
      <c r="C45" s="335" t="s">
        <v>236</v>
      </c>
      <c r="D45" s="40">
        <v>4066</v>
      </c>
      <c r="E45" s="79" t="s">
        <v>629</v>
      </c>
      <c r="F45" s="61" t="s">
        <v>43</v>
      </c>
      <c r="G45" s="42" t="s">
        <v>630</v>
      </c>
      <c r="H45" s="42" t="s">
        <v>631</v>
      </c>
      <c r="I45" s="69" t="s">
        <v>43</v>
      </c>
      <c r="J45" s="70" t="s">
        <v>632</v>
      </c>
      <c r="K45" s="70" t="s">
        <v>133</v>
      </c>
      <c r="L45" s="339" t="s">
        <v>236</v>
      </c>
      <c r="M45" s="70" t="s">
        <v>633</v>
      </c>
      <c r="N45" s="86" t="s">
        <v>634</v>
      </c>
      <c r="O45" s="86"/>
      <c r="P45" s="87" t="s">
        <v>44</v>
      </c>
      <c r="Q45" s="69"/>
      <c r="R45" s="89" t="s">
        <v>635</v>
      </c>
      <c r="S45" s="89" t="s">
        <v>636</v>
      </c>
      <c r="T45" s="70" t="s">
        <v>130</v>
      </c>
      <c r="U45" s="90">
        <v>3800</v>
      </c>
      <c r="V45" s="90"/>
      <c r="W45" s="91">
        <v>3800</v>
      </c>
      <c r="X45" s="91">
        <v>266</v>
      </c>
      <c r="Y45" s="90"/>
      <c r="Z45" s="331">
        <v>4066</v>
      </c>
      <c r="AA45" s="331">
        <v>0</v>
      </c>
      <c r="AB45" s="69" t="s">
        <v>57</v>
      </c>
      <c r="AC45" s="70" t="s">
        <v>103</v>
      </c>
      <c r="AD45" s="70"/>
      <c r="AE45" s="70" t="s">
        <v>637</v>
      </c>
      <c r="AF45" s="70" t="s">
        <v>638</v>
      </c>
      <c r="AG45" s="92" t="s">
        <v>639</v>
      </c>
      <c r="AH45" s="70"/>
      <c r="AI45" s="69"/>
      <c r="AJ45" s="69"/>
      <c r="AK45" s="62" t="s">
        <v>41</v>
      </c>
      <c r="AL45" s="56" t="s">
        <v>441</v>
      </c>
      <c r="AM45" s="69" t="s">
        <v>50</v>
      </c>
      <c r="AN45" s="70" t="s">
        <v>441</v>
      </c>
      <c r="AO45" s="69" t="s">
        <v>50</v>
      </c>
      <c r="AP45" s="70" t="s">
        <v>441</v>
      </c>
      <c r="AQ45" s="69" t="s">
        <v>50</v>
      </c>
      <c r="AR45" s="70" t="s">
        <v>540</v>
      </c>
      <c r="AS45" s="70"/>
      <c r="AT45" s="69"/>
      <c r="AU45" s="69"/>
      <c r="AV45" s="69"/>
      <c r="AW45" s="13"/>
      <c r="AX45" s="58"/>
    </row>
    <row r="46" spans="1:50" ht="14.4">
      <c r="A46" s="85" t="s">
        <v>231</v>
      </c>
      <c r="B46" s="38" t="s">
        <v>640</v>
      </c>
      <c r="C46" s="335" t="s">
        <v>236</v>
      </c>
      <c r="D46" s="40">
        <v>684.8</v>
      </c>
      <c r="E46" s="41" t="s">
        <v>641</v>
      </c>
      <c r="F46" s="42" t="s">
        <v>64</v>
      </c>
      <c r="G46" s="42" t="s">
        <v>281</v>
      </c>
      <c r="H46" s="42" t="s">
        <v>642</v>
      </c>
      <c r="I46" s="69" t="s">
        <v>35</v>
      </c>
      <c r="J46" s="70"/>
      <c r="K46" s="70" t="s">
        <v>88</v>
      </c>
      <c r="L46" s="339" t="s">
        <v>241</v>
      </c>
      <c r="M46" s="70" t="s">
        <v>643</v>
      </c>
      <c r="N46" s="86" t="s">
        <v>644</v>
      </c>
      <c r="O46" s="86" t="s">
        <v>645</v>
      </c>
      <c r="P46" s="87" t="s">
        <v>39</v>
      </c>
      <c r="Q46" s="88" t="s">
        <v>40</v>
      </c>
      <c r="R46" s="89" t="s">
        <v>145</v>
      </c>
      <c r="S46" s="89" t="s">
        <v>646</v>
      </c>
      <c r="T46" s="70" t="s">
        <v>167</v>
      </c>
      <c r="U46" s="69">
        <v>640</v>
      </c>
      <c r="V46" s="90"/>
      <c r="W46" s="91">
        <v>640</v>
      </c>
      <c r="X46" s="91">
        <v>44.800000000000004</v>
      </c>
      <c r="Y46" s="90"/>
      <c r="Z46" s="331">
        <v>684.8</v>
      </c>
      <c r="AA46" s="331">
        <v>0</v>
      </c>
      <c r="AB46" s="69" t="s">
        <v>55</v>
      </c>
      <c r="AC46" s="70" t="s">
        <v>241</v>
      </c>
      <c r="AD46" s="70"/>
      <c r="AE46" s="70"/>
      <c r="AF46" s="70"/>
      <c r="AG46" s="92" t="s">
        <v>647</v>
      </c>
      <c r="AH46" s="70"/>
      <c r="AI46" s="69"/>
      <c r="AJ46" s="69"/>
      <c r="AK46" s="55" t="s">
        <v>53</v>
      </c>
      <c r="AL46" s="56" t="s">
        <v>243</v>
      </c>
      <c r="AM46" s="69" t="s">
        <v>50</v>
      </c>
      <c r="AN46" s="70" t="s">
        <v>99</v>
      </c>
      <c r="AO46" s="62" t="s">
        <v>41</v>
      </c>
      <c r="AP46" s="56" t="s">
        <v>258</v>
      </c>
      <c r="AQ46" s="69" t="s">
        <v>50</v>
      </c>
      <c r="AR46" s="70" t="s">
        <v>526</v>
      </c>
      <c r="AS46" s="70"/>
      <c r="AT46" s="69"/>
      <c r="AU46" s="69"/>
      <c r="AV46" s="69"/>
      <c r="AW46" s="13"/>
      <c r="AX46" s="58"/>
    </row>
    <row r="47" spans="1:50" ht="40.200000000000003">
      <c r="A47" s="85" t="s">
        <v>231</v>
      </c>
      <c r="B47" s="38" t="s">
        <v>648</v>
      </c>
      <c r="C47" s="335" t="s">
        <v>236</v>
      </c>
      <c r="D47" s="40">
        <v>1985.92</v>
      </c>
      <c r="E47" s="95" t="s">
        <v>649</v>
      </c>
      <c r="F47" s="42" t="s">
        <v>63</v>
      </c>
      <c r="G47" s="42" t="s">
        <v>281</v>
      </c>
      <c r="H47" s="42" t="s">
        <v>650</v>
      </c>
      <c r="I47" s="69" t="s">
        <v>35</v>
      </c>
      <c r="J47" s="70"/>
      <c r="K47" s="70" t="s">
        <v>88</v>
      </c>
      <c r="L47" s="339" t="s">
        <v>241</v>
      </c>
      <c r="M47" s="70" t="s">
        <v>651</v>
      </c>
      <c r="N47" s="86" t="s">
        <v>652</v>
      </c>
      <c r="O47" s="86"/>
      <c r="P47" s="87" t="s">
        <v>44</v>
      </c>
      <c r="Q47" s="88" t="s">
        <v>40</v>
      </c>
      <c r="R47" s="89" t="s">
        <v>653</v>
      </c>
      <c r="S47" s="89" t="s">
        <v>654</v>
      </c>
      <c r="T47" s="89" t="s">
        <v>655</v>
      </c>
      <c r="U47" s="96">
        <v>1856</v>
      </c>
      <c r="V47" s="90"/>
      <c r="W47" s="91">
        <v>1856</v>
      </c>
      <c r="X47" s="91">
        <v>129.92000000000002</v>
      </c>
      <c r="Y47" s="90"/>
      <c r="Z47" s="331">
        <v>1985.92</v>
      </c>
      <c r="AA47" s="331">
        <v>0</v>
      </c>
      <c r="AB47" s="69" t="s">
        <v>55</v>
      </c>
      <c r="AC47" s="70" t="s">
        <v>241</v>
      </c>
      <c r="AD47" s="70"/>
      <c r="AE47" s="70"/>
      <c r="AF47" s="70"/>
      <c r="AG47" s="92" t="s">
        <v>656</v>
      </c>
      <c r="AH47" s="70"/>
      <c r="AI47" s="69"/>
      <c r="AJ47" s="69"/>
      <c r="AK47" s="55" t="s">
        <v>53</v>
      </c>
      <c r="AL47" s="56" t="s">
        <v>243</v>
      </c>
      <c r="AM47" s="69" t="s">
        <v>50</v>
      </c>
      <c r="AN47" s="70" t="s">
        <v>99</v>
      </c>
      <c r="AO47" s="62" t="s">
        <v>41</v>
      </c>
      <c r="AP47" s="56" t="s">
        <v>258</v>
      </c>
      <c r="AQ47" s="69" t="s">
        <v>50</v>
      </c>
      <c r="AR47" s="70" t="s">
        <v>526</v>
      </c>
      <c r="AS47" s="70"/>
      <c r="AT47" s="69"/>
      <c r="AU47" s="69"/>
      <c r="AV47" s="69"/>
      <c r="AW47" s="13"/>
      <c r="AX47" s="58"/>
    </row>
    <row r="48" spans="1:50" ht="27">
      <c r="A48" s="85" t="s">
        <v>231</v>
      </c>
      <c r="B48" s="38" t="s">
        <v>657</v>
      </c>
      <c r="C48" s="335" t="s">
        <v>236</v>
      </c>
      <c r="D48" s="40">
        <v>2269</v>
      </c>
      <c r="E48" s="41" t="s">
        <v>658</v>
      </c>
      <c r="F48" s="42" t="s">
        <v>67</v>
      </c>
      <c r="G48" s="42" t="s">
        <v>461</v>
      </c>
      <c r="H48" s="42" t="s">
        <v>659</v>
      </c>
      <c r="I48" s="69" t="s">
        <v>35</v>
      </c>
      <c r="J48" s="70"/>
      <c r="K48" s="70" t="s">
        <v>88</v>
      </c>
      <c r="L48" s="339" t="s">
        <v>241</v>
      </c>
      <c r="M48" s="70" t="s">
        <v>660</v>
      </c>
      <c r="N48" s="86" t="s">
        <v>661</v>
      </c>
      <c r="O48" s="86"/>
      <c r="P48" s="87" t="s">
        <v>44</v>
      </c>
      <c r="Q48" s="88" t="s">
        <v>40</v>
      </c>
      <c r="R48" s="97" t="s">
        <v>662</v>
      </c>
      <c r="S48" s="97" t="s">
        <v>663</v>
      </c>
      <c r="T48" s="70" t="s">
        <v>94</v>
      </c>
      <c r="U48" s="69">
        <v>2120</v>
      </c>
      <c r="V48" s="90"/>
      <c r="W48" s="91">
        <v>2120</v>
      </c>
      <c r="X48" s="91">
        <v>148.4</v>
      </c>
      <c r="Y48" s="90"/>
      <c r="Z48" s="331">
        <v>2268.4</v>
      </c>
      <c r="AA48" s="331">
        <v>0.59999999999990905</v>
      </c>
      <c r="AB48" s="69" t="s">
        <v>46</v>
      </c>
      <c r="AC48" s="70" t="s">
        <v>241</v>
      </c>
      <c r="AD48" s="70"/>
      <c r="AE48" s="70"/>
      <c r="AF48" s="70"/>
      <c r="AG48" s="92" t="s">
        <v>664</v>
      </c>
      <c r="AH48" s="70"/>
      <c r="AI48" s="69"/>
      <c r="AJ48" s="69"/>
      <c r="AK48" s="55" t="s">
        <v>53</v>
      </c>
      <c r="AL48" s="56" t="s">
        <v>243</v>
      </c>
      <c r="AM48" s="69" t="s">
        <v>50</v>
      </c>
      <c r="AN48" s="70" t="s">
        <v>99</v>
      </c>
      <c r="AO48" s="62" t="s">
        <v>41</v>
      </c>
      <c r="AP48" s="56" t="s">
        <v>258</v>
      </c>
      <c r="AQ48" s="69" t="s">
        <v>50</v>
      </c>
      <c r="AR48" s="70" t="s">
        <v>526</v>
      </c>
      <c r="AS48" s="70"/>
      <c r="AT48" s="69"/>
      <c r="AU48" s="69"/>
      <c r="AV48" s="69"/>
      <c r="AW48" s="13"/>
      <c r="AX48" s="58"/>
    </row>
    <row r="49" spans="1:50" ht="14.4">
      <c r="A49" s="85" t="s">
        <v>231</v>
      </c>
      <c r="B49" s="38" t="s">
        <v>665</v>
      </c>
      <c r="C49" s="335" t="s">
        <v>236</v>
      </c>
      <c r="D49" s="40">
        <v>1027.2</v>
      </c>
      <c r="E49" s="41" t="s">
        <v>666</v>
      </c>
      <c r="F49" s="42" t="s">
        <v>64</v>
      </c>
      <c r="G49" s="42" t="s">
        <v>444</v>
      </c>
      <c r="H49" s="42" t="s">
        <v>667</v>
      </c>
      <c r="I49" s="69" t="s">
        <v>35</v>
      </c>
      <c r="J49" s="70"/>
      <c r="K49" s="70" t="s">
        <v>88</v>
      </c>
      <c r="L49" s="339" t="s">
        <v>236</v>
      </c>
      <c r="M49" s="70" t="s">
        <v>668</v>
      </c>
      <c r="N49" s="86" t="s">
        <v>669</v>
      </c>
      <c r="O49" s="86" t="s">
        <v>670</v>
      </c>
      <c r="P49" s="87" t="s">
        <v>39</v>
      </c>
      <c r="Q49" s="88" t="s">
        <v>40</v>
      </c>
      <c r="R49" s="89" t="s">
        <v>145</v>
      </c>
      <c r="S49" s="89" t="s">
        <v>671</v>
      </c>
      <c r="T49" s="70" t="s">
        <v>148</v>
      </c>
      <c r="U49" s="69">
        <v>960</v>
      </c>
      <c r="V49" s="90"/>
      <c r="W49" s="91">
        <v>960</v>
      </c>
      <c r="X49" s="91">
        <v>67.2</v>
      </c>
      <c r="Y49" s="90"/>
      <c r="Z49" s="331">
        <v>1027.2</v>
      </c>
      <c r="AA49" s="331">
        <v>0</v>
      </c>
      <c r="AB49" s="69" t="s">
        <v>55</v>
      </c>
      <c r="AC49" s="70" t="s">
        <v>241</v>
      </c>
      <c r="AD49" s="70"/>
      <c r="AE49" s="70"/>
      <c r="AF49" s="70"/>
      <c r="AG49" s="92" t="s">
        <v>672</v>
      </c>
      <c r="AH49" s="70"/>
      <c r="AI49" s="69"/>
      <c r="AJ49" s="69"/>
      <c r="AK49" s="55" t="s">
        <v>53</v>
      </c>
      <c r="AL49" s="56" t="s">
        <v>243</v>
      </c>
      <c r="AM49" s="69" t="s">
        <v>50</v>
      </c>
      <c r="AN49" s="70" t="s">
        <v>99</v>
      </c>
      <c r="AO49" s="62" t="s">
        <v>41</v>
      </c>
      <c r="AP49" s="56" t="s">
        <v>258</v>
      </c>
      <c r="AQ49" s="69" t="s">
        <v>50</v>
      </c>
      <c r="AR49" s="70" t="s">
        <v>526</v>
      </c>
      <c r="AS49" s="70"/>
      <c r="AT49" s="69"/>
      <c r="AU49" s="69"/>
      <c r="AV49" s="69"/>
      <c r="AW49" s="13"/>
      <c r="AX49" s="58"/>
    </row>
    <row r="50" spans="1:50" ht="14.4">
      <c r="A50" s="85" t="s">
        <v>231</v>
      </c>
      <c r="B50" s="38" t="s">
        <v>673</v>
      </c>
      <c r="C50" s="335" t="s">
        <v>236</v>
      </c>
      <c r="D50" s="40">
        <v>1872</v>
      </c>
      <c r="E50" s="41" t="s">
        <v>674</v>
      </c>
      <c r="F50" s="42" t="s">
        <v>144</v>
      </c>
      <c r="G50" s="42" t="s">
        <v>281</v>
      </c>
      <c r="H50" s="42" t="s">
        <v>675</v>
      </c>
      <c r="I50" s="69" t="s">
        <v>35</v>
      </c>
      <c r="J50" s="70"/>
      <c r="K50" s="70" t="s">
        <v>88</v>
      </c>
      <c r="L50" s="339" t="s">
        <v>236</v>
      </c>
      <c r="M50" s="70" t="s">
        <v>676</v>
      </c>
      <c r="N50" s="86" t="s">
        <v>677</v>
      </c>
      <c r="O50" s="86" t="s">
        <v>678</v>
      </c>
      <c r="P50" s="87" t="s">
        <v>39</v>
      </c>
      <c r="Q50" s="88" t="s">
        <v>40</v>
      </c>
      <c r="R50" s="89" t="s">
        <v>145</v>
      </c>
      <c r="S50" s="89" t="s">
        <v>679</v>
      </c>
      <c r="T50" s="70" t="s">
        <v>94</v>
      </c>
      <c r="U50" s="69">
        <v>1800</v>
      </c>
      <c r="V50" s="90"/>
      <c r="W50" s="91">
        <v>1800</v>
      </c>
      <c r="X50" s="91">
        <v>126.00000000000001</v>
      </c>
      <c r="Y50" s="328">
        <v>54</v>
      </c>
      <c r="Z50" s="331">
        <v>1872</v>
      </c>
      <c r="AA50" s="331">
        <v>0</v>
      </c>
      <c r="AB50" s="69" t="s">
        <v>55</v>
      </c>
      <c r="AC50" s="70" t="s">
        <v>241</v>
      </c>
      <c r="AD50" s="70"/>
      <c r="AE50" s="70"/>
      <c r="AF50" s="70" t="s">
        <v>680</v>
      </c>
      <c r="AG50" s="92" t="s">
        <v>681</v>
      </c>
      <c r="AH50" s="70"/>
      <c r="AI50" s="69"/>
      <c r="AJ50" s="69"/>
      <c r="AK50" s="55" t="s">
        <v>53</v>
      </c>
      <c r="AL50" s="56" t="s">
        <v>243</v>
      </c>
      <c r="AM50" s="69" t="s">
        <v>50</v>
      </c>
      <c r="AN50" s="70" t="s">
        <v>99</v>
      </c>
      <c r="AO50" s="62" t="s">
        <v>41</v>
      </c>
      <c r="AP50" s="56" t="s">
        <v>258</v>
      </c>
      <c r="AQ50" s="69" t="s">
        <v>50</v>
      </c>
      <c r="AR50" s="70" t="s">
        <v>526</v>
      </c>
      <c r="AS50" s="70"/>
      <c r="AT50" s="69"/>
      <c r="AU50" s="69"/>
      <c r="AV50" s="69"/>
      <c r="AW50" s="13"/>
      <c r="AX50" s="58"/>
    </row>
    <row r="51" spans="1:50" ht="27">
      <c r="A51" s="85" t="s">
        <v>231</v>
      </c>
      <c r="B51" s="38" t="s">
        <v>682</v>
      </c>
      <c r="C51" s="335" t="s">
        <v>236</v>
      </c>
      <c r="D51" s="40">
        <v>513.6</v>
      </c>
      <c r="E51" s="41" t="s">
        <v>683</v>
      </c>
      <c r="F51" s="42" t="s">
        <v>37</v>
      </c>
      <c r="G51" s="42" t="s">
        <v>273</v>
      </c>
      <c r="H51" s="42" t="s">
        <v>684</v>
      </c>
      <c r="I51" s="69" t="s">
        <v>35</v>
      </c>
      <c r="J51" s="70"/>
      <c r="K51" s="70" t="s">
        <v>88</v>
      </c>
      <c r="L51" s="339" t="s">
        <v>236</v>
      </c>
      <c r="M51" s="94" t="s">
        <v>685</v>
      </c>
      <c r="N51" s="86" t="s">
        <v>686</v>
      </c>
      <c r="O51" s="86" t="s">
        <v>687</v>
      </c>
      <c r="P51" s="87" t="s">
        <v>39</v>
      </c>
      <c r="Q51" s="69" t="s">
        <v>45</v>
      </c>
      <c r="R51" s="89" t="s">
        <v>688</v>
      </c>
      <c r="S51" s="89" t="s">
        <v>689</v>
      </c>
      <c r="T51" s="70" t="s">
        <v>94</v>
      </c>
      <c r="U51" s="69">
        <v>480</v>
      </c>
      <c r="V51" s="90"/>
      <c r="W51" s="91">
        <v>480</v>
      </c>
      <c r="X51" s="91">
        <v>33.6</v>
      </c>
      <c r="Y51" s="90"/>
      <c r="Z51" s="331">
        <v>513.6</v>
      </c>
      <c r="AA51" s="331">
        <v>0</v>
      </c>
      <c r="AB51" s="69" t="s">
        <v>46</v>
      </c>
      <c r="AC51" s="70" t="s">
        <v>241</v>
      </c>
      <c r="AD51" s="70"/>
      <c r="AE51" s="70"/>
      <c r="AF51" s="70"/>
      <c r="AG51" s="92" t="s">
        <v>690</v>
      </c>
      <c r="AH51" s="70"/>
      <c r="AI51" s="69"/>
      <c r="AJ51" s="69"/>
      <c r="AK51" s="55" t="s">
        <v>53</v>
      </c>
      <c r="AL51" s="56" t="s">
        <v>243</v>
      </c>
      <c r="AM51" s="69" t="s">
        <v>50</v>
      </c>
      <c r="AN51" s="70" t="s">
        <v>99</v>
      </c>
      <c r="AO51" s="62" t="s">
        <v>41</v>
      </c>
      <c r="AP51" s="56" t="s">
        <v>258</v>
      </c>
      <c r="AQ51" s="69" t="s">
        <v>50</v>
      </c>
      <c r="AR51" s="70" t="s">
        <v>526</v>
      </c>
      <c r="AS51" s="70"/>
      <c r="AT51" s="69"/>
      <c r="AU51" s="69"/>
      <c r="AV51" s="69"/>
      <c r="AW51" s="13"/>
      <c r="AX51" s="58"/>
    </row>
    <row r="52" spans="1:50" ht="40.200000000000003">
      <c r="A52" s="85" t="s">
        <v>231</v>
      </c>
      <c r="B52" s="38" t="s">
        <v>691</v>
      </c>
      <c r="C52" s="335" t="s">
        <v>236</v>
      </c>
      <c r="D52" s="40">
        <v>1872</v>
      </c>
      <c r="E52" s="41" t="s">
        <v>692</v>
      </c>
      <c r="F52" s="42" t="s">
        <v>67</v>
      </c>
      <c r="G52" s="42" t="s">
        <v>234</v>
      </c>
      <c r="H52" s="42" t="s">
        <v>693</v>
      </c>
      <c r="I52" s="69" t="s">
        <v>35</v>
      </c>
      <c r="J52" s="70"/>
      <c r="K52" s="70" t="s">
        <v>88</v>
      </c>
      <c r="L52" s="339" t="s">
        <v>236</v>
      </c>
      <c r="M52" s="70" t="s">
        <v>694</v>
      </c>
      <c r="N52" s="86" t="s">
        <v>695</v>
      </c>
      <c r="O52" s="86" t="s">
        <v>696</v>
      </c>
      <c r="P52" s="87" t="s">
        <v>39</v>
      </c>
      <c r="Q52" s="88" t="s">
        <v>40</v>
      </c>
      <c r="R52" s="89" t="s">
        <v>697</v>
      </c>
      <c r="S52" s="89" t="s">
        <v>698</v>
      </c>
      <c r="T52" s="70" t="s">
        <v>94</v>
      </c>
      <c r="U52" s="69">
        <v>1800</v>
      </c>
      <c r="V52" s="90"/>
      <c r="W52" s="91">
        <v>1800</v>
      </c>
      <c r="X52" s="91">
        <v>126.00000000000001</v>
      </c>
      <c r="Y52" s="328">
        <v>54</v>
      </c>
      <c r="Z52" s="331">
        <v>1872</v>
      </c>
      <c r="AA52" s="331">
        <v>0</v>
      </c>
      <c r="AB52" s="69" t="s">
        <v>46</v>
      </c>
      <c r="AC52" s="70" t="s">
        <v>241</v>
      </c>
      <c r="AD52" s="70"/>
      <c r="AE52" s="70" t="s">
        <v>699</v>
      </c>
      <c r="AF52" s="70" t="s">
        <v>700</v>
      </c>
      <c r="AG52" s="92" t="s">
        <v>701</v>
      </c>
      <c r="AH52" s="70"/>
      <c r="AI52" s="69"/>
      <c r="AJ52" s="69"/>
      <c r="AK52" s="55" t="s">
        <v>53</v>
      </c>
      <c r="AL52" s="56" t="s">
        <v>243</v>
      </c>
      <c r="AM52" s="69" t="s">
        <v>50</v>
      </c>
      <c r="AN52" s="70" t="s">
        <v>99</v>
      </c>
      <c r="AO52" s="62" t="s">
        <v>41</v>
      </c>
      <c r="AP52" s="56" t="s">
        <v>258</v>
      </c>
      <c r="AQ52" s="69" t="s">
        <v>50</v>
      </c>
      <c r="AR52" s="70" t="s">
        <v>526</v>
      </c>
      <c r="AS52" s="70"/>
      <c r="AT52" s="69"/>
      <c r="AU52" s="69"/>
      <c r="AV52" s="69"/>
      <c r="AW52" s="13"/>
      <c r="AX52" s="58"/>
    </row>
    <row r="53" spans="1:50" ht="27">
      <c r="A53" s="85" t="s">
        <v>231</v>
      </c>
      <c r="B53" s="38" t="s">
        <v>702</v>
      </c>
      <c r="C53" s="335" t="s">
        <v>236</v>
      </c>
      <c r="D53" s="40">
        <v>342.4</v>
      </c>
      <c r="E53" s="41" t="s">
        <v>703</v>
      </c>
      <c r="F53" s="42" t="s">
        <v>64</v>
      </c>
      <c r="G53" s="42" t="s">
        <v>281</v>
      </c>
      <c r="H53" s="42" t="s">
        <v>704</v>
      </c>
      <c r="I53" s="69" t="s">
        <v>35</v>
      </c>
      <c r="J53" s="70"/>
      <c r="K53" s="70" t="s">
        <v>88</v>
      </c>
      <c r="L53" s="339" t="s">
        <v>236</v>
      </c>
      <c r="M53" s="70" t="s">
        <v>705</v>
      </c>
      <c r="N53" s="86" t="s">
        <v>706</v>
      </c>
      <c r="O53" s="86" t="s">
        <v>707</v>
      </c>
      <c r="P53" s="87" t="s">
        <v>39</v>
      </c>
      <c r="Q53" s="88" t="s">
        <v>40</v>
      </c>
      <c r="R53" s="89" t="s">
        <v>708</v>
      </c>
      <c r="S53" s="89" t="s">
        <v>709</v>
      </c>
      <c r="T53" s="70" t="s">
        <v>94</v>
      </c>
      <c r="U53" s="69">
        <v>320</v>
      </c>
      <c r="V53" s="90"/>
      <c r="W53" s="91">
        <v>320</v>
      </c>
      <c r="X53" s="91">
        <v>22.400000000000002</v>
      </c>
      <c r="Y53" s="90"/>
      <c r="Z53" s="331">
        <v>342.4</v>
      </c>
      <c r="AA53" s="331">
        <v>0</v>
      </c>
      <c r="AB53" s="69" t="s">
        <v>55</v>
      </c>
      <c r="AC53" s="70" t="s">
        <v>241</v>
      </c>
      <c r="AD53" s="70"/>
      <c r="AE53" s="70"/>
      <c r="AF53" s="70"/>
      <c r="AG53" s="92" t="s">
        <v>710</v>
      </c>
      <c r="AH53" s="70"/>
      <c r="AI53" s="69"/>
      <c r="AJ53" s="69"/>
      <c r="AK53" s="55" t="s">
        <v>53</v>
      </c>
      <c r="AL53" s="56" t="s">
        <v>243</v>
      </c>
      <c r="AM53" s="69" t="s">
        <v>50</v>
      </c>
      <c r="AN53" s="70" t="s">
        <v>99</v>
      </c>
      <c r="AO53" s="62" t="s">
        <v>41</v>
      </c>
      <c r="AP53" s="56" t="s">
        <v>258</v>
      </c>
      <c r="AQ53" s="69" t="s">
        <v>50</v>
      </c>
      <c r="AR53" s="70" t="s">
        <v>711</v>
      </c>
      <c r="AS53" s="70"/>
      <c r="AT53" s="69"/>
      <c r="AU53" s="69"/>
      <c r="AV53" s="69"/>
      <c r="AW53" s="13"/>
      <c r="AX53" s="58"/>
    </row>
    <row r="54" spans="1:50" ht="27">
      <c r="A54" s="85" t="s">
        <v>231</v>
      </c>
      <c r="B54" s="38" t="s">
        <v>712</v>
      </c>
      <c r="C54" s="335" t="s">
        <v>236</v>
      </c>
      <c r="D54" s="40">
        <v>5649.6</v>
      </c>
      <c r="E54" s="41" t="s">
        <v>713</v>
      </c>
      <c r="F54" s="42" t="s">
        <v>67</v>
      </c>
      <c r="G54" s="42" t="s">
        <v>500</v>
      </c>
      <c r="H54" s="42" t="s">
        <v>714</v>
      </c>
      <c r="I54" s="69" t="s">
        <v>35</v>
      </c>
      <c r="J54" s="70"/>
      <c r="K54" s="70" t="s">
        <v>88</v>
      </c>
      <c r="L54" s="339" t="s">
        <v>236</v>
      </c>
      <c r="M54" s="70" t="s">
        <v>715</v>
      </c>
      <c r="N54" s="86" t="s">
        <v>716</v>
      </c>
      <c r="O54" s="86"/>
      <c r="P54" s="87" t="s">
        <v>44</v>
      </c>
      <c r="Q54" s="88" t="s">
        <v>40</v>
      </c>
      <c r="R54" s="89" t="s">
        <v>145</v>
      </c>
      <c r="S54" s="89" t="s">
        <v>717</v>
      </c>
      <c r="T54" s="70" t="s">
        <v>718</v>
      </c>
      <c r="U54" s="69">
        <v>6360</v>
      </c>
      <c r="V54" s="90">
        <v>1080</v>
      </c>
      <c r="W54" s="91">
        <v>5280</v>
      </c>
      <c r="X54" s="91">
        <v>369.6</v>
      </c>
      <c r="Y54" s="90"/>
      <c r="Z54" s="331">
        <v>5649.6</v>
      </c>
      <c r="AA54" s="331">
        <v>0</v>
      </c>
      <c r="AB54" s="69" t="s">
        <v>55</v>
      </c>
      <c r="AC54" s="70" t="s">
        <v>241</v>
      </c>
      <c r="AD54" s="70"/>
      <c r="AE54" s="70"/>
      <c r="AF54" s="70"/>
      <c r="AG54" s="92" t="s">
        <v>719</v>
      </c>
      <c r="AH54" s="70"/>
      <c r="AI54" s="69"/>
      <c r="AJ54" s="69"/>
      <c r="AK54" s="55" t="s">
        <v>53</v>
      </c>
      <c r="AL54" s="56" t="s">
        <v>243</v>
      </c>
      <c r="AM54" s="69" t="s">
        <v>50</v>
      </c>
      <c r="AN54" s="70" t="s">
        <v>99</v>
      </c>
      <c r="AO54" s="62" t="s">
        <v>41</v>
      </c>
      <c r="AP54" s="56" t="s">
        <v>258</v>
      </c>
      <c r="AQ54" s="69" t="s">
        <v>50</v>
      </c>
      <c r="AR54" s="70" t="s">
        <v>526</v>
      </c>
      <c r="AS54" s="70"/>
      <c r="AT54" s="69"/>
      <c r="AU54" s="69"/>
      <c r="AV54" s="69"/>
      <c r="AW54" s="13"/>
      <c r="AX54" s="58"/>
    </row>
    <row r="55" spans="1:50" ht="14.4">
      <c r="A55" s="85" t="s">
        <v>231</v>
      </c>
      <c r="B55" s="38" t="s">
        <v>720</v>
      </c>
      <c r="C55" s="335" t="s">
        <v>236</v>
      </c>
      <c r="D55" s="40">
        <v>342</v>
      </c>
      <c r="E55" s="41" t="s">
        <v>721</v>
      </c>
      <c r="F55" s="42" t="s">
        <v>64</v>
      </c>
      <c r="G55" s="42" t="s">
        <v>234</v>
      </c>
      <c r="H55" s="42" t="s">
        <v>722</v>
      </c>
      <c r="I55" s="69" t="s">
        <v>35</v>
      </c>
      <c r="J55" s="70"/>
      <c r="K55" s="70" t="s">
        <v>88</v>
      </c>
      <c r="L55" s="339" t="s">
        <v>236</v>
      </c>
      <c r="M55" s="70" t="s">
        <v>723</v>
      </c>
      <c r="N55" s="86" t="s">
        <v>724</v>
      </c>
      <c r="O55" s="86" t="s">
        <v>725</v>
      </c>
      <c r="P55" s="87" t="s">
        <v>39</v>
      </c>
      <c r="Q55" s="88" t="s">
        <v>40</v>
      </c>
      <c r="R55" s="89" t="s">
        <v>145</v>
      </c>
      <c r="S55" s="89" t="s">
        <v>726</v>
      </c>
      <c r="T55" s="70" t="s">
        <v>94</v>
      </c>
      <c r="U55" s="69">
        <v>320</v>
      </c>
      <c r="V55" s="90"/>
      <c r="W55" s="91">
        <v>320</v>
      </c>
      <c r="X55" s="91">
        <v>22.400000000000002</v>
      </c>
      <c r="Y55" s="90"/>
      <c r="Z55" s="331">
        <v>342.4</v>
      </c>
      <c r="AA55" s="331">
        <v>-0.39999999999997699</v>
      </c>
      <c r="AB55" s="69" t="s">
        <v>55</v>
      </c>
      <c r="AC55" s="70" t="s">
        <v>241</v>
      </c>
      <c r="AD55" s="70"/>
      <c r="AE55" s="70"/>
      <c r="AF55" s="70"/>
      <c r="AG55" s="92" t="s">
        <v>727</v>
      </c>
      <c r="AH55" s="70"/>
      <c r="AI55" s="69"/>
      <c r="AJ55" s="69"/>
      <c r="AK55" s="55" t="s">
        <v>53</v>
      </c>
      <c r="AL55" s="56" t="s">
        <v>243</v>
      </c>
      <c r="AM55" s="69" t="s">
        <v>50</v>
      </c>
      <c r="AN55" s="70" t="s">
        <v>99</v>
      </c>
      <c r="AO55" s="62" t="s">
        <v>41</v>
      </c>
      <c r="AP55" s="56" t="s">
        <v>258</v>
      </c>
      <c r="AQ55" s="69" t="s">
        <v>50</v>
      </c>
      <c r="AR55" s="70" t="s">
        <v>526</v>
      </c>
      <c r="AS55" s="70"/>
      <c r="AT55" s="69"/>
      <c r="AU55" s="69"/>
      <c r="AV55" s="69"/>
      <c r="AW55" s="13"/>
      <c r="AX55" s="58"/>
    </row>
    <row r="56" spans="1:50" ht="27">
      <c r="A56" s="85" t="s">
        <v>231</v>
      </c>
      <c r="B56" s="38" t="s">
        <v>728</v>
      </c>
      <c r="C56" s="335" t="s">
        <v>236</v>
      </c>
      <c r="D56" s="40">
        <v>2675</v>
      </c>
      <c r="E56" s="41" t="s">
        <v>729</v>
      </c>
      <c r="F56" s="42" t="s">
        <v>54</v>
      </c>
      <c r="G56" s="42" t="s">
        <v>407</v>
      </c>
      <c r="H56" s="42" t="s">
        <v>730</v>
      </c>
      <c r="I56" s="69" t="s">
        <v>35</v>
      </c>
      <c r="J56" s="70"/>
      <c r="K56" s="70" t="s">
        <v>88</v>
      </c>
      <c r="L56" s="339" t="s">
        <v>236</v>
      </c>
      <c r="M56" s="70" t="s">
        <v>731</v>
      </c>
      <c r="N56" s="86" t="s">
        <v>732</v>
      </c>
      <c r="O56" s="86"/>
      <c r="P56" s="87" t="s">
        <v>44</v>
      </c>
      <c r="Q56" s="88" t="s">
        <v>40</v>
      </c>
      <c r="R56" s="89" t="s">
        <v>733</v>
      </c>
      <c r="S56" s="89" t="s">
        <v>734</v>
      </c>
      <c r="T56" s="70" t="s">
        <v>77</v>
      </c>
      <c r="U56" s="69">
        <v>2500</v>
      </c>
      <c r="V56" s="90"/>
      <c r="W56" s="91">
        <v>2500</v>
      </c>
      <c r="X56" s="91">
        <v>175.00000000000003</v>
      </c>
      <c r="Y56" s="90"/>
      <c r="Z56" s="331">
        <v>2675</v>
      </c>
      <c r="AA56" s="331">
        <v>0</v>
      </c>
      <c r="AB56" s="69" t="s">
        <v>46</v>
      </c>
      <c r="AC56" s="70" t="s">
        <v>241</v>
      </c>
      <c r="AD56" s="70"/>
      <c r="AE56" s="70"/>
      <c r="AF56" s="70"/>
      <c r="AG56" s="92" t="s">
        <v>735</v>
      </c>
      <c r="AH56" s="70"/>
      <c r="AI56" s="69"/>
      <c r="AJ56" s="69"/>
      <c r="AK56" s="55" t="s">
        <v>53</v>
      </c>
      <c r="AL56" s="56" t="s">
        <v>243</v>
      </c>
      <c r="AM56" s="69" t="s">
        <v>50</v>
      </c>
      <c r="AN56" s="70" t="s">
        <v>99</v>
      </c>
      <c r="AO56" s="62" t="s">
        <v>41</v>
      </c>
      <c r="AP56" s="56" t="s">
        <v>258</v>
      </c>
      <c r="AQ56" s="69" t="s">
        <v>50</v>
      </c>
      <c r="AR56" s="70" t="s">
        <v>526</v>
      </c>
      <c r="AS56" s="70"/>
      <c r="AT56" s="69"/>
      <c r="AU56" s="69"/>
      <c r="AV56" s="69"/>
      <c r="AW56" s="13"/>
      <c r="AX56" s="58"/>
    </row>
    <row r="57" spans="1:50" ht="14.4">
      <c r="A57" s="85" t="s">
        <v>231</v>
      </c>
      <c r="B57" s="38" t="s">
        <v>736</v>
      </c>
      <c r="C57" s="335" t="s">
        <v>236</v>
      </c>
      <c r="D57" s="40">
        <v>1733.4</v>
      </c>
      <c r="E57" s="41" t="s">
        <v>737</v>
      </c>
      <c r="F57" s="42" t="s">
        <v>67</v>
      </c>
      <c r="G57" s="42" t="s">
        <v>461</v>
      </c>
      <c r="H57" s="42" t="s">
        <v>738</v>
      </c>
      <c r="I57" s="69" t="s">
        <v>35</v>
      </c>
      <c r="J57" s="70"/>
      <c r="K57" s="70" t="s">
        <v>88</v>
      </c>
      <c r="L57" s="339" t="s">
        <v>236</v>
      </c>
      <c r="M57" s="70" t="s">
        <v>739</v>
      </c>
      <c r="N57" s="86" t="s">
        <v>740</v>
      </c>
      <c r="O57" s="86" t="s">
        <v>741</v>
      </c>
      <c r="P57" s="87" t="s">
        <v>39</v>
      </c>
      <c r="Q57" s="88" t="s">
        <v>40</v>
      </c>
      <c r="R57" s="89" t="s">
        <v>145</v>
      </c>
      <c r="S57" s="89" t="s">
        <v>742</v>
      </c>
      <c r="T57" s="70" t="s">
        <v>94</v>
      </c>
      <c r="U57" s="69">
        <v>1800</v>
      </c>
      <c r="V57" s="90">
        <v>180</v>
      </c>
      <c r="W57" s="91">
        <v>1620</v>
      </c>
      <c r="X57" s="91">
        <v>113.4</v>
      </c>
      <c r="Y57" s="90"/>
      <c r="Z57" s="331">
        <v>1733.4</v>
      </c>
      <c r="AA57" s="331">
        <v>0</v>
      </c>
      <c r="AB57" s="69" t="s">
        <v>55</v>
      </c>
      <c r="AC57" s="70" t="s">
        <v>241</v>
      </c>
      <c r="AD57" s="70"/>
      <c r="AE57" s="70"/>
      <c r="AF57" s="70"/>
      <c r="AG57" s="92" t="s">
        <v>743</v>
      </c>
      <c r="AH57" s="70"/>
      <c r="AI57" s="69"/>
      <c r="AJ57" s="69"/>
      <c r="AK57" s="55" t="s">
        <v>53</v>
      </c>
      <c r="AL57" s="56" t="s">
        <v>243</v>
      </c>
      <c r="AM57" s="69" t="s">
        <v>50</v>
      </c>
      <c r="AN57" s="70" t="s">
        <v>99</v>
      </c>
      <c r="AO57" s="62" t="s">
        <v>41</v>
      </c>
      <c r="AP57" s="56" t="s">
        <v>258</v>
      </c>
      <c r="AQ57" s="69" t="s">
        <v>50</v>
      </c>
      <c r="AR57" s="70" t="s">
        <v>526</v>
      </c>
      <c r="AS57" s="70"/>
      <c r="AT57" s="69"/>
      <c r="AU57" s="69"/>
      <c r="AV57" s="69"/>
      <c r="AW57" s="13"/>
      <c r="AX57" s="58"/>
    </row>
    <row r="58" spans="1:50" ht="40.200000000000003">
      <c r="A58" s="85" t="s">
        <v>231</v>
      </c>
      <c r="B58" s="38" t="s">
        <v>744</v>
      </c>
      <c r="C58" s="335" t="s">
        <v>236</v>
      </c>
      <c r="D58" s="40">
        <v>4087.4</v>
      </c>
      <c r="E58" s="41" t="s">
        <v>745</v>
      </c>
      <c r="F58" s="42" t="s">
        <v>144</v>
      </c>
      <c r="G58" s="42" t="s">
        <v>261</v>
      </c>
      <c r="H58" s="42" t="s">
        <v>746</v>
      </c>
      <c r="I58" s="69" t="s">
        <v>35</v>
      </c>
      <c r="J58" s="70"/>
      <c r="K58" s="70" t="s">
        <v>88</v>
      </c>
      <c r="L58" s="339" t="s">
        <v>236</v>
      </c>
      <c r="M58" s="70" t="s">
        <v>747</v>
      </c>
      <c r="N58" s="86" t="s">
        <v>748</v>
      </c>
      <c r="O58" s="86" t="s">
        <v>749</v>
      </c>
      <c r="P58" s="87" t="s">
        <v>39</v>
      </c>
      <c r="Q58" s="88" t="s">
        <v>40</v>
      </c>
      <c r="R58" s="89" t="s">
        <v>750</v>
      </c>
      <c r="S58" s="89" t="s">
        <v>751</v>
      </c>
      <c r="T58" s="70" t="s">
        <v>94</v>
      </c>
      <c r="U58" s="69">
        <v>3820</v>
      </c>
      <c r="V58" s="90"/>
      <c r="W58" s="91">
        <v>3820</v>
      </c>
      <c r="X58" s="91">
        <v>267.40000000000003</v>
      </c>
      <c r="Y58" s="328">
        <v>114.6</v>
      </c>
      <c r="Z58" s="331">
        <v>3972.8</v>
      </c>
      <c r="AA58" s="331">
        <v>114.6</v>
      </c>
      <c r="AB58" s="69" t="s">
        <v>55</v>
      </c>
      <c r="AC58" s="70" t="s">
        <v>241</v>
      </c>
      <c r="AD58" s="70" t="s">
        <v>752</v>
      </c>
      <c r="AE58" s="70"/>
      <c r="AF58" s="70"/>
      <c r="AG58" s="92" t="s">
        <v>753</v>
      </c>
      <c r="AH58" s="70" t="s">
        <v>754</v>
      </c>
      <c r="AI58" s="69"/>
      <c r="AJ58" s="69" t="s">
        <v>755</v>
      </c>
      <c r="AK58" s="55" t="s">
        <v>53</v>
      </c>
      <c r="AL58" s="56" t="s">
        <v>243</v>
      </c>
      <c r="AM58" s="69" t="s">
        <v>50</v>
      </c>
      <c r="AN58" s="70" t="s">
        <v>99</v>
      </c>
      <c r="AO58" s="62" t="s">
        <v>41</v>
      </c>
      <c r="AP58" s="56" t="s">
        <v>258</v>
      </c>
      <c r="AQ58" s="69" t="s">
        <v>50</v>
      </c>
      <c r="AR58" s="70" t="s">
        <v>756</v>
      </c>
      <c r="AS58" s="70"/>
      <c r="AT58" s="69"/>
      <c r="AU58" s="69"/>
      <c r="AV58" s="69"/>
      <c r="AW58" s="13"/>
      <c r="AX58" s="58"/>
    </row>
    <row r="59" spans="1:50" ht="14.4">
      <c r="A59" s="37" t="s">
        <v>231</v>
      </c>
      <c r="B59" s="38" t="s">
        <v>757</v>
      </c>
      <c r="C59" s="335" t="s">
        <v>236</v>
      </c>
      <c r="D59" s="40">
        <v>428</v>
      </c>
      <c r="E59" s="41" t="s">
        <v>758</v>
      </c>
      <c r="F59" s="42" t="s">
        <v>64</v>
      </c>
      <c r="G59" s="42" t="s">
        <v>281</v>
      </c>
      <c r="H59" s="42" t="s">
        <v>759</v>
      </c>
      <c r="I59" s="74" t="s">
        <v>35</v>
      </c>
      <c r="J59" s="45"/>
      <c r="K59" s="45" t="s">
        <v>88</v>
      </c>
      <c r="L59" s="339" t="s">
        <v>236</v>
      </c>
      <c r="M59" s="98" t="s">
        <v>760</v>
      </c>
      <c r="N59" s="80" t="s">
        <v>761</v>
      </c>
      <c r="O59" s="80"/>
      <c r="P59" s="81" t="s">
        <v>44</v>
      </c>
      <c r="Q59" s="99" t="s">
        <v>40</v>
      </c>
      <c r="R59" s="82"/>
      <c r="S59" s="82" t="s">
        <v>762</v>
      </c>
      <c r="T59" s="70" t="s">
        <v>94</v>
      </c>
      <c r="U59" s="74">
        <v>400</v>
      </c>
      <c r="V59" s="78"/>
      <c r="W59" s="83">
        <v>400</v>
      </c>
      <c r="X59" s="83">
        <v>28.000000000000004</v>
      </c>
      <c r="Y59" s="78"/>
      <c r="Z59" s="330">
        <v>428</v>
      </c>
      <c r="AA59" s="330">
        <v>0</v>
      </c>
      <c r="AB59" s="69" t="s">
        <v>55</v>
      </c>
      <c r="AC59" s="70" t="s">
        <v>241</v>
      </c>
      <c r="AD59" s="45"/>
      <c r="AE59" s="45"/>
      <c r="AF59" s="45"/>
      <c r="AG59" s="84" t="s">
        <v>763</v>
      </c>
      <c r="AH59" s="45"/>
      <c r="AI59" s="74"/>
      <c r="AJ59" s="74"/>
      <c r="AK59" s="55" t="s">
        <v>53</v>
      </c>
      <c r="AL59" s="56" t="s">
        <v>243</v>
      </c>
      <c r="AM59" s="69" t="s">
        <v>50</v>
      </c>
      <c r="AN59" s="70" t="s">
        <v>99</v>
      </c>
      <c r="AO59" s="62" t="s">
        <v>41</v>
      </c>
      <c r="AP59" s="56" t="s">
        <v>258</v>
      </c>
      <c r="AQ59" s="69" t="s">
        <v>50</v>
      </c>
      <c r="AR59" s="70" t="s">
        <v>526</v>
      </c>
      <c r="AS59" s="45"/>
      <c r="AT59" s="74"/>
      <c r="AU59" s="74"/>
      <c r="AV59" s="74"/>
      <c r="AW59" s="13"/>
      <c r="AX59" s="58"/>
    </row>
    <row r="60" spans="1:50" ht="27">
      <c r="A60" s="85" t="s">
        <v>231</v>
      </c>
      <c r="B60" s="75" t="s">
        <v>764</v>
      </c>
      <c r="C60" s="335" t="s">
        <v>236</v>
      </c>
      <c r="D60" s="40">
        <v>6823.44</v>
      </c>
      <c r="E60" s="79" t="s">
        <v>765</v>
      </c>
      <c r="F60" s="61" t="s">
        <v>43</v>
      </c>
      <c r="G60" s="42" t="s">
        <v>248</v>
      </c>
      <c r="H60" s="42" t="s">
        <v>766</v>
      </c>
      <c r="I60" s="69" t="s">
        <v>43</v>
      </c>
      <c r="J60" s="70" t="s">
        <v>767</v>
      </c>
      <c r="K60" s="70" t="s">
        <v>133</v>
      </c>
      <c r="L60" s="339" t="s">
        <v>236</v>
      </c>
      <c r="M60" s="70" t="s">
        <v>768</v>
      </c>
      <c r="N60" s="86" t="s">
        <v>769</v>
      </c>
      <c r="O60" s="86" t="s">
        <v>770</v>
      </c>
      <c r="P60" s="87" t="s">
        <v>39</v>
      </c>
      <c r="Q60" s="69"/>
      <c r="R60" s="89" t="s">
        <v>771</v>
      </c>
      <c r="S60" s="89" t="s">
        <v>772</v>
      </c>
      <c r="T60" s="70" t="s">
        <v>134</v>
      </c>
      <c r="U60" s="90">
        <v>6561</v>
      </c>
      <c r="V60" s="90"/>
      <c r="W60" s="91">
        <v>6561</v>
      </c>
      <c r="X60" s="91">
        <v>459.27000000000004</v>
      </c>
      <c r="Y60" s="328">
        <v>196.83</v>
      </c>
      <c r="Z60" s="331">
        <v>6823.44</v>
      </c>
      <c r="AA60" s="331">
        <v>0</v>
      </c>
      <c r="AB60" s="69" t="s">
        <v>57</v>
      </c>
      <c r="AC60" s="70" t="s">
        <v>103</v>
      </c>
      <c r="AD60" s="70"/>
      <c r="AE60" s="70" t="s">
        <v>773</v>
      </c>
      <c r="AF60" s="70" t="s">
        <v>774</v>
      </c>
      <c r="AG60" s="92" t="s">
        <v>775</v>
      </c>
      <c r="AH60" s="70"/>
      <c r="AI60" s="69"/>
      <c r="AJ60" s="69"/>
      <c r="AK60" s="62" t="s">
        <v>41</v>
      </c>
      <c r="AL60" s="56" t="s">
        <v>441</v>
      </c>
      <c r="AM60" s="69" t="s">
        <v>50</v>
      </c>
      <c r="AN60" s="70" t="s">
        <v>441</v>
      </c>
      <c r="AO60" s="69" t="s">
        <v>50</v>
      </c>
      <c r="AP60" s="70" t="s">
        <v>441</v>
      </c>
      <c r="AQ60" s="69" t="s">
        <v>50</v>
      </c>
      <c r="AR60" s="70" t="s">
        <v>540</v>
      </c>
      <c r="AS60" s="70"/>
      <c r="AT60" s="69"/>
      <c r="AU60" s="69"/>
      <c r="AV60" s="69"/>
      <c r="AW60" s="13"/>
      <c r="AX60" s="58"/>
    </row>
    <row r="61" spans="1:50" ht="14.4">
      <c r="A61" s="85" t="s">
        <v>231</v>
      </c>
      <c r="B61" s="38" t="s">
        <v>776</v>
      </c>
      <c r="C61" s="335" t="s">
        <v>236</v>
      </c>
      <c r="D61" s="40">
        <v>513.61</v>
      </c>
      <c r="E61" s="41" t="s">
        <v>777</v>
      </c>
      <c r="F61" s="42" t="s">
        <v>37</v>
      </c>
      <c r="G61" s="42" t="s">
        <v>281</v>
      </c>
      <c r="H61" s="42" t="s">
        <v>778</v>
      </c>
      <c r="I61" s="69" t="s">
        <v>35</v>
      </c>
      <c r="J61" s="70"/>
      <c r="K61" s="70" t="s">
        <v>88</v>
      </c>
      <c r="L61" s="339" t="s">
        <v>241</v>
      </c>
      <c r="M61" s="70" t="s">
        <v>779</v>
      </c>
      <c r="N61" s="86" t="s">
        <v>780</v>
      </c>
      <c r="O61" s="86"/>
      <c r="P61" s="87" t="s">
        <v>44</v>
      </c>
      <c r="Q61" s="69" t="s">
        <v>45</v>
      </c>
      <c r="R61" s="89"/>
      <c r="S61" s="89" t="s">
        <v>781</v>
      </c>
      <c r="T61" s="70" t="s">
        <v>94</v>
      </c>
      <c r="U61" s="69">
        <v>480</v>
      </c>
      <c r="V61" s="90"/>
      <c r="W61" s="91">
        <v>480</v>
      </c>
      <c r="X61" s="91">
        <v>33.6</v>
      </c>
      <c r="Y61" s="90"/>
      <c r="Z61" s="331">
        <v>513.6</v>
      </c>
      <c r="AA61" s="331">
        <v>9.9999999999909103E-3</v>
      </c>
      <c r="AB61" s="69" t="s">
        <v>46</v>
      </c>
      <c r="AC61" s="70" t="s">
        <v>241</v>
      </c>
      <c r="AD61" s="70"/>
      <c r="AE61" s="70"/>
      <c r="AF61" s="70"/>
      <c r="AG61" s="92" t="s">
        <v>782</v>
      </c>
      <c r="AH61" s="70"/>
      <c r="AI61" s="69"/>
      <c r="AJ61" s="69"/>
      <c r="AK61" s="55" t="s">
        <v>53</v>
      </c>
      <c r="AL61" s="56" t="s">
        <v>243</v>
      </c>
      <c r="AM61" s="69" t="s">
        <v>50</v>
      </c>
      <c r="AN61" s="70" t="s">
        <v>99</v>
      </c>
      <c r="AO61" s="62" t="s">
        <v>41</v>
      </c>
      <c r="AP61" s="56" t="s">
        <v>258</v>
      </c>
      <c r="AQ61" s="69" t="s">
        <v>50</v>
      </c>
      <c r="AR61" s="70" t="s">
        <v>526</v>
      </c>
      <c r="AS61" s="70"/>
      <c r="AT61" s="69"/>
      <c r="AU61" s="69"/>
      <c r="AV61" s="69"/>
      <c r="AW61" s="13"/>
      <c r="AX61" s="58"/>
    </row>
    <row r="62" spans="1:50" ht="14.4">
      <c r="A62" s="85" t="s">
        <v>231</v>
      </c>
      <c r="B62" s="38" t="s">
        <v>783</v>
      </c>
      <c r="C62" s="335" t="s">
        <v>236</v>
      </c>
      <c r="D62" s="40">
        <v>513.6</v>
      </c>
      <c r="E62" s="41" t="s">
        <v>784</v>
      </c>
      <c r="F62" s="42" t="s">
        <v>37</v>
      </c>
      <c r="G62" s="42" t="s">
        <v>281</v>
      </c>
      <c r="H62" s="42" t="s">
        <v>598</v>
      </c>
      <c r="I62" s="69" t="s">
        <v>35</v>
      </c>
      <c r="J62" s="70"/>
      <c r="K62" s="70" t="s">
        <v>88</v>
      </c>
      <c r="L62" s="339" t="s">
        <v>241</v>
      </c>
      <c r="M62" s="100" t="s">
        <v>599</v>
      </c>
      <c r="N62" s="86" t="s">
        <v>600</v>
      </c>
      <c r="O62" s="86"/>
      <c r="P62" s="87" t="s">
        <v>44</v>
      </c>
      <c r="Q62" s="69" t="s">
        <v>45</v>
      </c>
      <c r="R62" s="89"/>
      <c r="S62" s="89" t="s">
        <v>785</v>
      </c>
      <c r="T62" s="70" t="s">
        <v>94</v>
      </c>
      <c r="U62" s="69">
        <v>480</v>
      </c>
      <c r="V62" s="90"/>
      <c r="W62" s="91">
        <v>480</v>
      </c>
      <c r="X62" s="91">
        <v>33.6</v>
      </c>
      <c r="Y62" s="90"/>
      <c r="Z62" s="331">
        <v>513.6</v>
      </c>
      <c r="AA62" s="331">
        <v>0</v>
      </c>
      <c r="AB62" s="69" t="s">
        <v>46</v>
      </c>
      <c r="AC62" s="70" t="s">
        <v>241</v>
      </c>
      <c r="AD62" s="70"/>
      <c r="AE62" s="70"/>
      <c r="AF62" s="70"/>
      <c r="AG62" s="92" t="s">
        <v>602</v>
      </c>
      <c r="AH62" s="70"/>
      <c r="AI62" s="69"/>
      <c r="AJ62" s="69"/>
      <c r="AK62" s="55" t="s">
        <v>53</v>
      </c>
      <c r="AL62" s="56" t="s">
        <v>243</v>
      </c>
      <c r="AM62" s="69" t="s">
        <v>50</v>
      </c>
      <c r="AN62" s="70" t="s">
        <v>99</v>
      </c>
      <c r="AO62" s="62" t="s">
        <v>41</v>
      </c>
      <c r="AP62" s="56" t="s">
        <v>258</v>
      </c>
      <c r="AQ62" s="69" t="s">
        <v>50</v>
      </c>
      <c r="AR62" s="70" t="s">
        <v>526</v>
      </c>
      <c r="AS62" s="70"/>
      <c r="AT62" s="69"/>
      <c r="AU62" s="69"/>
      <c r="AV62" s="69"/>
      <c r="AW62" s="13"/>
      <c r="AX62" s="58"/>
    </row>
    <row r="63" spans="1:50" ht="27">
      <c r="A63" s="85" t="s">
        <v>231</v>
      </c>
      <c r="B63" s="38" t="s">
        <v>786</v>
      </c>
      <c r="C63" s="335" t="s">
        <v>236</v>
      </c>
      <c r="D63" s="40">
        <v>14360.32</v>
      </c>
      <c r="E63" s="95" t="s">
        <v>787</v>
      </c>
      <c r="F63" s="42" t="s">
        <v>144</v>
      </c>
      <c r="G63" s="42" t="s">
        <v>248</v>
      </c>
      <c r="H63" s="42" t="s">
        <v>788</v>
      </c>
      <c r="I63" s="69" t="s">
        <v>35</v>
      </c>
      <c r="J63" s="70"/>
      <c r="K63" s="70" t="s">
        <v>88</v>
      </c>
      <c r="L63" s="339" t="s">
        <v>241</v>
      </c>
      <c r="M63" s="70" t="s">
        <v>789</v>
      </c>
      <c r="N63" s="86" t="s">
        <v>790</v>
      </c>
      <c r="O63" s="86" t="s">
        <v>791</v>
      </c>
      <c r="P63" s="87" t="s">
        <v>39</v>
      </c>
      <c r="Q63" s="88" t="s">
        <v>40</v>
      </c>
      <c r="R63" s="89" t="s">
        <v>145</v>
      </c>
      <c r="S63" s="89" t="s">
        <v>792</v>
      </c>
      <c r="T63" s="70" t="s">
        <v>655</v>
      </c>
      <c r="U63" s="69">
        <v>13808</v>
      </c>
      <c r="V63" s="90"/>
      <c r="W63" s="91">
        <v>13808</v>
      </c>
      <c r="X63" s="91">
        <v>966.56000000000006</v>
      </c>
      <c r="Y63" s="328">
        <v>414.24</v>
      </c>
      <c r="Z63" s="331">
        <v>14360.32</v>
      </c>
      <c r="AA63" s="331">
        <v>0</v>
      </c>
      <c r="AB63" s="69" t="s">
        <v>55</v>
      </c>
      <c r="AC63" s="70" t="s">
        <v>241</v>
      </c>
      <c r="AD63" s="70"/>
      <c r="AE63" s="70"/>
      <c r="AF63" s="70" t="s">
        <v>793</v>
      </c>
      <c r="AG63" s="92" t="s">
        <v>794</v>
      </c>
      <c r="AH63" s="70"/>
      <c r="AI63" s="69"/>
      <c r="AJ63" s="69"/>
      <c r="AK63" s="55" t="s">
        <v>53</v>
      </c>
      <c r="AL63" s="56" t="s">
        <v>243</v>
      </c>
      <c r="AM63" s="69" t="s">
        <v>50</v>
      </c>
      <c r="AN63" s="70" t="s">
        <v>99</v>
      </c>
      <c r="AO63" s="62" t="s">
        <v>41</v>
      </c>
      <c r="AP63" s="56" t="s">
        <v>258</v>
      </c>
      <c r="AQ63" s="69" t="s">
        <v>50</v>
      </c>
      <c r="AR63" s="70" t="s">
        <v>526</v>
      </c>
      <c r="AS63" s="70"/>
      <c r="AT63" s="69"/>
      <c r="AU63" s="50" t="s">
        <v>42</v>
      </c>
      <c r="AV63" s="50" t="s">
        <v>361</v>
      </c>
      <c r="AW63" s="13"/>
      <c r="AX63" s="58"/>
    </row>
    <row r="64" spans="1:50" ht="41.4">
      <c r="A64" s="85" t="s">
        <v>231</v>
      </c>
      <c r="B64" s="75" t="s">
        <v>795</v>
      </c>
      <c r="C64" s="335" t="s">
        <v>236</v>
      </c>
      <c r="D64" s="40">
        <v>5933.81</v>
      </c>
      <c r="E64" s="61"/>
      <c r="F64" s="61"/>
      <c r="G64" s="42" t="s">
        <v>261</v>
      </c>
      <c r="H64" s="42" t="s">
        <v>796</v>
      </c>
      <c r="I64" s="101" t="s">
        <v>52</v>
      </c>
      <c r="J64" s="44" t="s">
        <v>797</v>
      </c>
      <c r="K64" s="44" t="s">
        <v>88</v>
      </c>
      <c r="L64" s="44"/>
      <c r="M64" s="37" t="s">
        <v>798</v>
      </c>
      <c r="N64" s="46" t="s">
        <v>799</v>
      </c>
      <c r="O64" s="47" t="s">
        <v>800</v>
      </c>
      <c r="P64" s="48" t="s">
        <v>39</v>
      </c>
      <c r="Q64" s="49" t="s">
        <v>40</v>
      </c>
      <c r="R64" s="46" t="s">
        <v>801</v>
      </c>
      <c r="S64" s="46" t="s">
        <v>802</v>
      </c>
      <c r="T64" s="44" t="s">
        <v>803</v>
      </c>
      <c r="U64" s="51">
        <v>5705.59</v>
      </c>
      <c r="V64" s="51"/>
      <c r="W64" s="102">
        <v>5705.59</v>
      </c>
      <c r="X64" s="102">
        <v>399.39130000000006</v>
      </c>
      <c r="Y64" s="329">
        <v>171.1677</v>
      </c>
      <c r="Z64" s="329">
        <v>5933.8136000000004</v>
      </c>
      <c r="AA64" s="329">
        <v>-3.6000000000058199E-3</v>
      </c>
      <c r="AB64" s="50" t="s">
        <v>129</v>
      </c>
      <c r="AC64" s="37" t="s">
        <v>100</v>
      </c>
      <c r="AD64" s="44"/>
      <c r="AE64" s="52" t="s">
        <v>804</v>
      </c>
      <c r="AF64" s="52" t="s">
        <v>805</v>
      </c>
      <c r="AG64" s="54" t="s">
        <v>806</v>
      </c>
      <c r="AH64" s="44" t="s">
        <v>807</v>
      </c>
      <c r="AI64" s="69"/>
      <c r="AJ64" s="69"/>
      <c r="AK64" s="62" t="s">
        <v>41</v>
      </c>
      <c r="AL64" s="56" t="s">
        <v>441</v>
      </c>
      <c r="AM64" s="69" t="s">
        <v>50</v>
      </c>
      <c r="AN64" s="70" t="s">
        <v>441</v>
      </c>
      <c r="AO64" s="69" t="s">
        <v>50</v>
      </c>
      <c r="AP64" s="70" t="s">
        <v>441</v>
      </c>
      <c r="AQ64" s="69" t="s">
        <v>50</v>
      </c>
      <c r="AR64" s="70" t="s">
        <v>540</v>
      </c>
      <c r="AS64" s="70"/>
      <c r="AT64" s="69"/>
      <c r="AU64" s="69"/>
      <c r="AV64" s="69"/>
      <c r="AW64" s="13"/>
      <c r="AX64" s="58"/>
    </row>
    <row r="65" spans="1:50" ht="14.4">
      <c r="A65" s="85" t="s">
        <v>231</v>
      </c>
      <c r="B65" s="38" t="s">
        <v>808</v>
      </c>
      <c r="C65" s="335" t="s">
        <v>236</v>
      </c>
      <c r="D65" s="40">
        <v>428</v>
      </c>
      <c r="E65" s="60" t="s">
        <v>809</v>
      </c>
      <c r="F65" s="42" t="s">
        <v>64</v>
      </c>
      <c r="G65" s="42" t="s">
        <v>234</v>
      </c>
      <c r="H65" s="42" t="s">
        <v>810</v>
      </c>
      <c r="I65" s="69" t="s">
        <v>35</v>
      </c>
      <c r="J65" s="70"/>
      <c r="K65" s="70" t="s">
        <v>88</v>
      </c>
      <c r="L65" s="339" t="s">
        <v>241</v>
      </c>
      <c r="M65" s="70" t="s">
        <v>811</v>
      </c>
      <c r="N65" s="86" t="s">
        <v>812</v>
      </c>
      <c r="O65" s="86"/>
      <c r="P65" s="87" t="s">
        <v>44</v>
      </c>
      <c r="Q65" s="88" t="s">
        <v>40</v>
      </c>
      <c r="R65" s="89"/>
      <c r="S65" s="103" t="s">
        <v>813</v>
      </c>
      <c r="T65" s="70" t="s">
        <v>94</v>
      </c>
      <c r="U65" s="69">
        <v>400</v>
      </c>
      <c r="V65" s="90"/>
      <c r="W65" s="91">
        <v>400</v>
      </c>
      <c r="X65" s="91">
        <v>28.000000000000004</v>
      </c>
      <c r="Y65" s="90"/>
      <c r="Z65" s="331">
        <v>428</v>
      </c>
      <c r="AA65" s="331">
        <v>0</v>
      </c>
      <c r="AB65" s="69" t="s">
        <v>55</v>
      </c>
      <c r="AC65" s="70" t="s">
        <v>143</v>
      </c>
      <c r="AD65" s="70"/>
      <c r="AE65" s="70"/>
      <c r="AF65" s="70"/>
      <c r="AG65" s="92" t="s">
        <v>814</v>
      </c>
      <c r="AH65" s="70"/>
      <c r="AI65" s="69"/>
      <c r="AJ65" s="69"/>
      <c r="AK65" s="55" t="s">
        <v>53</v>
      </c>
      <c r="AL65" s="56" t="s">
        <v>243</v>
      </c>
      <c r="AM65" s="69" t="s">
        <v>50</v>
      </c>
      <c r="AN65" s="70" t="s">
        <v>99</v>
      </c>
      <c r="AO65" s="62" t="s">
        <v>41</v>
      </c>
      <c r="AP65" s="56" t="s">
        <v>258</v>
      </c>
      <c r="AQ65" s="69" t="s">
        <v>50</v>
      </c>
      <c r="AR65" s="70" t="s">
        <v>526</v>
      </c>
      <c r="AS65" s="70"/>
      <c r="AT65" s="69"/>
      <c r="AU65" s="69"/>
      <c r="AV65" s="69"/>
      <c r="AW65" s="13"/>
      <c r="AX65" s="58"/>
    </row>
    <row r="66" spans="1:50" ht="27">
      <c r="A66" s="85" t="s">
        <v>231</v>
      </c>
      <c r="B66" s="38" t="s">
        <v>815</v>
      </c>
      <c r="C66" s="335" t="s">
        <v>236</v>
      </c>
      <c r="D66" s="40">
        <v>1926</v>
      </c>
      <c r="E66" s="79" t="s">
        <v>816</v>
      </c>
      <c r="F66" s="61" t="s">
        <v>67</v>
      </c>
      <c r="G66" s="42" t="s">
        <v>234</v>
      </c>
      <c r="H66" s="42" t="s">
        <v>817</v>
      </c>
      <c r="I66" s="69" t="s">
        <v>35</v>
      </c>
      <c r="J66" s="70"/>
      <c r="K66" s="70" t="s">
        <v>88</v>
      </c>
      <c r="L66" s="339" t="s">
        <v>143</v>
      </c>
      <c r="M66" s="70" t="s">
        <v>818</v>
      </c>
      <c r="N66" s="86" t="s">
        <v>819</v>
      </c>
      <c r="O66" s="86"/>
      <c r="P66" s="87" t="s">
        <v>44</v>
      </c>
      <c r="Q66" s="88" t="s">
        <v>40</v>
      </c>
      <c r="R66" s="89" t="s">
        <v>820</v>
      </c>
      <c r="S66" s="89" t="s">
        <v>821</v>
      </c>
      <c r="T66" s="70" t="s">
        <v>94</v>
      </c>
      <c r="U66" s="69">
        <v>1800</v>
      </c>
      <c r="V66" s="90"/>
      <c r="W66" s="91">
        <v>1800</v>
      </c>
      <c r="X66" s="91">
        <v>126.00000000000001</v>
      </c>
      <c r="Y66" s="90"/>
      <c r="Z66" s="331">
        <v>1926</v>
      </c>
      <c r="AA66" s="331">
        <v>0</v>
      </c>
      <c r="AB66" s="69" t="s">
        <v>46</v>
      </c>
      <c r="AC66" s="70" t="s">
        <v>84</v>
      </c>
      <c r="AD66" s="70" t="s">
        <v>822</v>
      </c>
      <c r="AE66" s="70"/>
      <c r="AF66" s="70"/>
      <c r="AG66" s="92" t="s">
        <v>823</v>
      </c>
      <c r="AH66" s="70"/>
      <c r="AI66" s="69"/>
      <c r="AJ66" s="69"/>
      <c r="AK66" s="55" t="s">
        <v>53</v>
      </c>
      <c r="AL66" s="56" t="s">
        <v>243</v>
      </c>
      <c r="AM66" s="69" t="s">
        <v>50</v>
      </c>
      <c r="AN66" s="70" t="s">
        <v>99</v>
      </c>
      <c r="AO66" s="62" t="s">
        <v>41</v>
      </c>
      <c r="AP66" s="56" t="s">
        <v>258</v>
      </c>
      <c r="AQ66" s="69" t="s">
        <v>50</v>
      </c>
      <c r="AR66" s="70" t="s">
        <v>526</v>
      </c>
      <c r="AS66" s="70"/>
      <c r="AT66" s="69"/>
      <c r="AU66" s="69"/>
      <c r="AV66" s="69"/>
      <c r="AW66" s="13"/>
      <c r="AX66" s="58"/>
    </row>
    <row r="67" spans="1:50" ht="40.200000000000003">
      <c r="A67" s="85" t="s">
        <v>231</v>
      </c>
      <c r="B67" s="75" t="s">
        <v>824</v>
      </c>
      <c r="C67" s="335" t="s">
        <v>241</v>
      </c>
      <c r="D67" s="40">
        <v>4785.04</v>
      </c>
      <c r="E67" s="61"/>
      <c r="F67" s="61" t="s">
        <v>63</v>
      </c>
      <c r="G67" s="42" t="s">
        <v>248</v>
      </c>
      <c r="H67" s="42" t="s">
        <v>825</v>
      </c>
      <c r="I67" s="101" t="s">
        <v>52</v>
      </c>
      <c r="J67" s="104" t="s">
        <v>826</v>
      </c>
      <c r="K67" s="44" t="s">
        <v>88</v>
      </c>
      <c r="L67" s="44"/>
      <c r="M67" s="37" t="s">
        <v>827</v>
      </c>
      <c r="N67" s="46" t="s">
        <v>828</v>
      </c>
      <c r="O67" s="47" t="s">
        <v>829</v>
      </c>
      <c r="P67" s="48" t="s">
        <v>39</v>
      </c>
      <c r="Q67" s="49" t="s">
        <v>40</v>
      </c>
      <c r="R67" s="46" t="s">
        <v>830</v>
      </c>
      <c r="S67" s="105" t="s">
        <v>831</v>
      </c>
      <c r="T67" s="44" t="s">
        <v>803</v>
      </c>
      <c r="U67" s="51">
        <v>4601</v>
      </c>
      <c r="V67" s="51"/>
      <c r="W67" s="102">
        <v>4601</v>
      </c>
      <c r="X67" s="102">
        <v>322.07000000000005</v>
      </c>
      <c r="Y67" s="329">
        <v>138.03</v>
      </c>
      <c r="Z67" s="329">
        <v>4785.04</v>
      </c>
      <c r="AA67" s="329">
        <v>0</v>
      </c>
      <c r="AB67" s="50" t="s">
        <v>129</v>
      </c>
      <c r="AC67" s="37" t="s">
        <v>100</v>
      </c>
      <c r="AD67" s="44"/>
      <c r="AE67" s="53" t="s">
        <v>832</v>
      </c>
      <c r="AF67" s="52" t="s">
        <v>833</v>
      </c>
      <c r="AG67" s="44" t="s">
        <v>834</v>
      </c>
      <c r="AH67" s="70"/>
      <c r="AI67" s="69"/>
      <c r="AJ67" s="69"/>
      <c r="AK67" s="62" t="s">
        <v>41</v>
      </c>
      <c r="AL67" s="56" t="s">
        <v>441</v>
      </c>
      <c r="AM67" s="69" t="s">
        <v>50</v>
      </c>
      <c r="AN67" s="70" t="s">
        <v>441</v>
      </c>
      <c r="AO67" s="69" t="s">
        <v>50</v>
      </c>
      <c r="AP67" s="70" t="s">
        <v>441</v>
      </c>
      <c r="AQ67" s="69" t="s">
        <v>50</v>
      </c>
      <c r="AR67" s="70" t="s">
        <v>540</v>
      </c>
      <c r="AS67" s="70"/>
      <c r="AT67" s="69"/>
      <c r="AU67" s="69"/>
      <c r="AV67" s="69"/>
      <c r="AW67" s="13"/>
      <c r="AX67" s="58"/>
    </row>
    <row r="68" spans="1:50" ht="40.200000000000003">
      <c r="A68" s="85" t="s">
        <v>231</v>
      </c>
      <c r="B68" s="38" t="s">
        <v>835</v>
      </c>
      <c r="C68" s="335" t="s">
        <v>241</v>
      </c>
      <c r="D68" s="40">
        <v>12480</v>
      </c>
      <c r="E68" s="79" t="s">
        <v>836</v>
      </c>
      <c r="F68" s="61" t="s">
        <v>66</v>
      </c>
      <c r="G68" s="42" t="s">
        <v>248</v>
      </c>
      <c r="H68" s="42" t="s">
        <v>837</v>
      </c>
      <c r="I68" s="69" t="s">
        <v>35</v>
      </c>
      <c r="J68" s="70"/>
      <c r="K68" s="70" t="s">
        <v>88</v>
      </c>
      <c r="L68" s="339" t="s">
        <v>241</v>
      </c>
      <c r="M68" s="93" t="s">
        <v>838</v>
      </c>
      <c r="N68" s="86" t="s">
        <v>839</v>
      </c>
      <c r="O68" s="86" t="s">
        <v>840</v>
      </c>
      <c r="P68" s="87" t="s">
        <v>39</v>
      </c>
      <c r="Q68" s="88" t="s">
        <v>40</v>
      </c>
      <c r="R68" s="89" t="s">
        <v>841</v>
      </c>
      <c r="S68" s="89" t="s">
        <v>842</v>
      </c>
      <c r="T68" s="70" t="s">
        <v>94</v>
      </c>
      <c r="U68" s="69">
        <v>12000</v>
      </c>
      <c r="V68" s="90"/>
      <c r="W68" s="91">
        <v>12000</v>
      </c>
      <c r="X68" s="91">
        <v>840.00000000000011</v>
      </c>
      <c r="Y68" s="328">
        <v>360</v>
      </c>
      <c r="Z68" s="331">
        <v>12480</v>
      </c>
      <c r="AA68" s="331">
        <v>0</v>
      </c>
      <c r="AB68" s="69" t="s">
        <v>55</v>
      </c>
      <c r="AC68" s="70" t="s">
        <v>143</v>
      </c>
      <c r="AD68" s="70"/>
      <c r="AE68" s="70"/>
      <c r="AF68" s="70" t="s">
        <v>843</v>
      </c>
      <c r="AG68" s="92" t="s">
        <v>844</v>
      </c>
      <c r="AH68" s="70"/>
      <c r="AI68" s="69"/>
      <c r="AJ68" s="69"/>
      <c r="AK68" s="55" t="s">
        <v>53</v>
      </c>
      <c r="AL68" s="56" t="s">
        <v>243</v>
      </c>
      <c r="AM68" s="69" t="s">
        <v>50</v>
      </c>
      <c r="AN68" s="70" t="s">
        <v>99</v>
      </c>
      <c r="AO68" s="62" t="s">
        <v>41</v>
      </c>
      <c r="AP68" s="56" t="s">
        <v>258</v>
      </c>
      <c r="AQ68" s="69" t="s">
        <v>50</v>
      </c>
      <c r="AR68" s="70" t="s">
        <v>526</v>
      </c>
      <c r="AS68" s="70"/>
      <c r="AT68" s="69"/>
      <c r="AU68" s="50" t="s">
        <v>42</v>
      </c>
      <c r="AV68" s="50" t="s">
        <v>361</v>
      </c>
      <c r="AW68" s="13"/>
      <c r="AX68" s="58"/>
    </row>
    <row r="69" spans="1:50" ht="27">
      <c r="A69" s="85" t="s">
        <v>231</v>
      </c>
      <c r="B69" s="59" t="s">
        <v>845</v>
      </c>
      <c r="C69" s="335" t="s">
        <v>241</v>
      </c>
      <c r="D69" s="40">
        <v>3640</v>
      </c>
      <c r="E69" s="79" t="s">
        <v>846</v>
      </c>
      <c r="F69" s="61" t="s">
        <v>144</v>
      </c>
      <c r="G69" s="42" t="s">
        <v>847</v>
      </c>
      <c r="H69" s="42" t="s">
        <v>848</v>
      </c>
      <c r="I69" s="69" t="s">
        <v>35</v>
      </c>
      <c r="J69" s="70"/>
      <c r="K69" s="70" t="s">
        <v>88</v>
      </c>
      <c r="L69" s="339" t="s">
        <v>241</v>
      </c>
      <c r="M69" s="70" t="s">
        <v>849</v>
      </c>
      <c r="N69" s="86" t="s">
        <v>850</v>
      </c>
      <c r="O69" s="86" t="s">
        <v>851</v>
      </c>
      <c r="P69" s="87" t="s">
        <v>39</v>
      </c>
      <c r="Q69" s="88" t="s">
        <v>40</v>
      </c>
      <c r="R69" s="89" t="s">
        <v>852</v>
      </c>
      <c r="S69" s="89" t="s">
        <v>853</v>
      </c>
      <c r="T69" s="70" t="s">
        <v>94</v>
      </c>
      <c r="U69" s="69">
        <v>3500</v>
      </c>
      <c r="V69" s="90"/>
      <c r="W69" s="91">
        <v>3500</v>
      </c>
      <c r="X69" s="91">
        <v>245.00000000000003</v>
      </c>
      <c r="Y69" s="328">
        <v>105</v>
      </c>
      <c r="Z69" s="331">
        <v>3640</v>
      </c>
      <c r="AA69" s="331">
        <v>0</v>
      </c>
      <c r="AB69" s="69" t="s">
        <v>55</v>
      </c>
      <c r="AC69" s="70" t="s">
        <v>114</v>
      </c>
      <c r="AD69" s="70"/>
      <c r="AE69" s="70"/>
      <c r="AF69" s="70" t="s">
        <v>854</v>
      </c>
      <c r="AG69" s="92" t="s">
        <v>855</v>
      </c>
      <c r="AH69" s="70"/>
      <c r="AI69" s="69"/>
      <c r="AJ69" s="69"/>
      <c r="AK69" s="76" t="s">
        <v>53</v>
      </c>
      <c r="AL69" s="77" t="s">
        <v>245</v>
      </c>
      <c r="AM69" s="69" t="s">
        <v>50</v>
      </c>
      <c r="AN69" s="70" t="s">
        <v>99</v>
      </c>
      <c r="AO69" s="62" t="s">
        <v>41</v>
      </c>
      <c r="AP69" s="56" t="s">
        <v>258</v>
      </c>
      <c r="AQ69" s="69" t="s">
        <v>50</v>
      </c>
      <c r="AR69" s="70" t="s">
        <v>526</v>
      </c>
      <c r="AS69" s="70"/>
      <c r="AT69" s="69"/>
      <c r="AU69" s="69"/>
      <c r="AV69" s="69"/>
      <c r="AW69" s="13"/>
      <c r="AX69" s="58"/>
    </row>
    <row r="70" spans="1:50" ht="27">
      <c r="A70" s="85" t="s">
        <v>231</v>
      </c>
      <c r="B70" s="38" t="s">
        <v>856</v>
      </c>
      <c r="C70" s="335" t="s">
        <v>241</v>
      </c>
      <c r="D70" s="40">
        <v>9758</v>
      </c>
      <c r="E70" s="42" t="s">
        <v>857</v>
      </c>
      <c r="F70" s="42" t="s">
        <v>67</v>
      </c>
      <c r="G70" s="42" t="s">
        <v>281</v>
      </c>
      <c r="H70" s="42" t="s">
        <v>858</v>
      </c>
      <c r="I70" s="69" t="s">
        <v>35</v>
      </c>
      <c r="J70" s="70"/>
      <c r="K70" s="70" t="s">
        <v>88</v>
      </c>
      <c r="L70" s="339" t="s">
        <v>241</v>
      </c>
      <c r="M70" s="70" t="s">
        <v>859</v>
      </c>
      <c r="N70" s="86" t="s">
        <v>860</v>
      </c>
      <c r="O70" s="86"/>
      <c r="P70" s="87" t="s">
        <v>44</v>
      </c>
      <c r="Q70" s="88" t="s">
        <v>40</v>
      </c>
      <c r="R70" s="89" t="s">
        <v>861</v>
      </c>
      <c r="S70" s="89" t="s">
        <v>862</v>
      </c>
      <c r="T70" s="70" t="s">
        <v>193</v>
      </c>
      <c r="U70" s="69">
        <v>11400</v>
      </c>
      <c r="V70" s="90">
        <v>2280</v>
      </c>
      <c r="W70" s="91">
        <v>9120</v>
      </c>
      <c r="X70" s="91">
        <v>638.40000000000009</v>
      </c>
      <c r="Y70" s="90"/>
      <c r="Z70" s="331">
        <v>9758.4</v>
      </c>
      <c r="AA70" s="331">
        <v>-0.39999999999963598</v>
      </c>
      <c r="AB70" s="69" t="s">
        <v>46</v>
      </c>
      <c r="AC70" s="70" t="s">
        <v>143</v>
      </c>
      <c r="AD70" s="70"/>
      <c r="AE70" s="70"/>
      <c r="AF70" s="70"/>
      <c r="AG70" s="92" t="s">
        <v>863</v>
      </c>
      <c r="AH70" s="70"/>
      <c r="AI70" s="69"/>
      <c r="AJ70" s="69"/>
      <c r="AK70" s="55" t="s">
        <v>53</v>
      </c>
      <c r="AL70" s="56" t="s">
        <v>243</v>
      </c>
      <c r="AM70" s="69" t="s">
        <v>50</v>
      </c>
      <c r="AN70" s="70" t="s">
        <v>99</v>
      </c>
      <c r="AO70" s="62" t="s">
        <v>41</v>
      </c>
      <c r="AP70" s="56" t="s">
        <v>258</v>
      </c>
      <c r="AQ70" s="69" t="s">
        <v>50</v>
      </c>
      <c r="AR70" s="70" t="s">
        <v>526</v>
      </c>
      <c r="AS70" s="70"/>
      <c r="AT70" s="69"/>
      <c r="AU70" s="69"/>
      <c r="AV70" s="69"/>
      <c r="AW70" s="13"/>
      <c r="AX70" s="58"/>
    </row>
    <row r="71" spans="1:50" ht="27">
      <c r="A71" s="85" t="s">
        <v>231</v>
      </c>
      <c r="B71" s="38" t="s">
        <v>864</v>
      </c>
      <c r="C71" s="335" t="s">
        <v>241</v>
      </c>
      <c r="D71" s="40">
        <v>9152</v>
      </c>
      <c r="E71" s="41" t="s">
        <v>865</v>
      </c>
      <c r="F71" s="42" t="s">
        <v>67</v>
      </c>
      <c r="G71" s="42" t="s">
        <v>281</v>
      </c>
      <c r="H71" s="42" t="s">
        <v>866</v>
      </c>
      <c r="I71" s="69" t="s">
        <v>35</v>
      </c>
      <c r="J71" s="70"/>
      <c r="K71" s="70" t="s">
        <v>88</v>
      </c>
      <c r="L71" s="339" t="s">
        <v>241</v>
      </c>
      <c r="M71" s="70" t="s">
        <v>867</v>
      </c>
      <c r="N71" s="86" t="s">
        <v>868</v>
      </c>
      <c r="O71" s="86" t="s">
        <v>869</v>
      </c>
      <c r="P71" s="87" t="s">
        <v>39</v>
      </c>
      <c r="Q71" s="88" t="s">
        <v>40</v>
      </c>
      <c r="R71" s="89" t="s">
        <v>870</v>
      </c>
      <c r="S71" s="89" t="s">
        <v>871</v>
      </c>
      <c r="T71" s="70" t="s">
        <v>94</v>
      </c>
      <c r="U71" s="69">
        <v>8800</v>
      </c>
      <c r="V71" s="90"/>
      <c r="W71" s="91">
        <v>8800</v>
      </c>
      <c r="X71" s="91">
        <v>616.00000000000011</v>
      </c>
      <c r="Y71" s="328">
        <v>264</v>
      </c>
      <c r="Z71" s="331">
        <v>9152</v>
      </c>
      <c r="AA71" s="331">
        <v>0</v>
      </c>
      <c r="AB71" s="69" t="s">
        <v>46</v>
      </c>
      <c r="AC71" s="70" t="s">
        <v>143</v>
      </c>
      <c r="AD71" s="70"/>
      <c r="AE71" s="70" t="s">
        <v>872</v>
      </c>
      <c r="AF71" s="70" t="s">
        <v>873</v>
      </c>
      <c r="AG71" s="92" t="s">
        <v>874</v>
      </c>
      <c r="AH71" s="70"/>
      <c r="AI71" s="69"/>
      <c r="AJ71" s="69"/>
      <c r="AK71" s="55" t="s">
        <v>53</v>
      </c>
      <c r="AL71" s="56" t="s">
        <v>243</v>
      </c>
      <c r="AM71" s="69" t="s">
        <v>50</v>
      </c>
      <c r="AN71" s="70" t="s">
        <v>99</v>
      </c>
      <c r="AO71" s="62" t="s">
        <v>41</v>
      </c>
      <c r="AP71" s="56" t="s">
        <v>258</v>
      </c>
      <c r="AQ71" s="69" t="s">
        <v>50</v>
      </c>
      <c r="AR71" s="70" t="s">
        <v>526</v>
      </c>
      <c r="AS71" s="70"/>
      <c r="AT71" s="69"/>
      <c r="AU71" s="69"/>
      <c r="AV71" s="69"/>
      <c r="AW71" s="13"/>
      <c r="AX71" s="58"/>
    </row>
    <row r="72" spans="1:50" ht="27">
      <c r="A72" s="85" t="s">
        <v>231</v>
      </c>
      <c r="B72" s="38" t="s">
        <v>875</v>
      </c>
      <c r="C72" s="335" t="s">
        <v>241</v>
      </c>
      <c r="D72" s="40">
        <v>22898</v>
      </c>
      <c r="E72" s="95" t="s">
        <v>876</v>
      </c>
      <c r="F72" s="42" t="s">
        <v>65</v>
      </c>
      <c r="G72" s="42" t="s">
        <v>461</v>
      </c>
      <c r="H72" s="42" t="s">
        <v>877</v>
      </c>
      <c r="I72" s="69" t="s">
        <v>35</v>
      </c>
      <c r="J72" s="70"/>
      <c r="K72" s="70" t="s">
        <v>88</v>
      </c>
      <c r="L72" s="339" t="s">
        <v>241</v>
      </c>
      <c r="M72" s="70" t="s">
        <v>878</v>
      </c>
      <c r="N72" s="86" t="s">
        <v>879</v>
      </c>
      <c r="O72" s="86"/>
      <c r="P72" s="87" t="s">
        <v>44</v>
      </c>
      <c r="Q72" s="88" t="s">
        <v>40</v>
      </c>
      <c r="R72" s="89" t="s">
        <v>880</v>
      </c>
      <c r="S72" s="89" t="s">
        <v>881</v>
      </c>
      <c r="T72" s="70" t="s">
        <v>882</v>
      </c>
      <c r="U72" s="69">
        <v>21400</v>
      </c>
      <c r="V72" s="90"/>
      <c r="W72" s="91">
        <v>21400</v>
      </c>
      <c r="X72" s="91">
        <v>1498.0000000000002</v>
      </c>
      <c r="Y72" s="90"/>
      <c r="Z72" s="331">
        <v>22898</v>
      </c>
      <c r="AA72" s="331">
        <v>0</v>
      </c>
      <c r="AB72" s="69" t="s">
        <v>55</v>
      </c>
      <c r="AC72" s="70" t="s">
        <v>143</v>
      </c>
      <c r="AD72" s="70"/>
      <c r="AE72" s="70"/>
      <c r="AF72" s="70"/>
      <c r="AG72" s="92" t="s">
        <v>876</v>
      </c>
      <c r="AH72" s="70"/>
      <c r="AI72" s="69"/>
      <c r="AJ72" s="69"/>
      <c r="AK72" s="55" t="s">
        <v>53</v>
      </c>
      <c r="AL72" s="56" t="s">
        <v>243</v>
      </c>
      <c r="AM72" s="69" t="s">
        <v>50</v>
      </c>
      <c r="AN72" s="70" t="s">
        <v>99</v>
      </c>
      <c r="AO72" s="62" t="s">
        <v>41</v>
      </c>
      <c r="AP72" s="56" t="s">
        <v>258</v>
      </c>
      <c r="AQ72" s="69" t="s">
        <v>50</v>
      </c>
      <c r="AR72" s="70" t="s">
        <v>526</v>
      </c>
      <c r="AS72" s="70"/>
      <c r="AT72" s="69"/>
      <c r="AU72" s="69"/>
      <c r="AV72" s="69"/>
      <c r="AW72" s="13"/>
      <c r="AX72" s="58"/>
    </row>
    <row r="73" spans="1:50" ht="27">
      <c r="A73" s="85" t="s">
        <v>231</v>
      </c>
      <c r="B73" s="38" t="s">
        <v>883</v>
      </c>
      <c r="C73" s="335" t="s">
        <v>241</v>
      </c>
      <c r="D73" s="40">
        <v>856</v>
      </c>
      <c r="E73" s="41" t="s">
        <v>884</v>
      </c>
      <c r="F73" s="42" t="s">
        <v>37</v>
      </c>
      <c r="G73" s="42" t="s">
        <v>461</v>
      </c>
      <c r="H73" s="42" t="s">
        <v>885</v>
      </c>
      <c r="I73" s="69" t="s">
        <v>35</v>
      </c>
      <c r="J73" s="70"/>
      <c r="K73" s="70" t="s">
        <v>88</v>
      </c>
      <c r="L73" s="339" t="s">
        <v>241</v>
      </c>
      <c r="M73" s="70" t="s">
        <v>886</v>
      </c>
      <c r="N73" s="86" t="s">
        <v>887</v>
      </c>
      <c r="O73" s="86" t="s">
        <v>888</v>
      </c>
      <c r="P73" s="87" t="s">
        <v>39</v>
      </c>
      <c r="Q73" s="88" t="s">
        <v>40</v>
      </c>
      <c r="R73" s="89" t="s">
        <v>889</v>
      </c>
      <c r="S73" s="89" t="s">
        <v>890</v>
      </c>
      <c r="T73" s="70" t="s">
        <v>94</v>
      </c>
      <c r="U73" s="69">
        <v>800</v>
      </c>
      <c r="V73" s="90"/>
      <c r="W73" s="91">
        <v>800</v>
      </c>
      <c r="X73" s="91">
        <v>56.000000000000007</v>
      </c>
      <c r="Y73" s="90"/>
      <c r="Z73" s="331">
        <v>856</v>
      </c>
      <c r="AA73" s="331">
        <v>0</v>
      </c>
      <c r="AB73" s="69" t="s">
        <v>46</v>
      </c>
      <c r="AC73" s="70" t="s">
        <v>143</v>
      </c>
      <c r="AD73" s="70"/>
      <c r="AE73" s="70"/>
      <c r="AF73" s="70"/>
      <c r="AG73" s="92" t="s">
        <v>891</v>
      </c>
      <c r="AH73" s="70"/>
      <c r="AI73" s="69"/>
      <c r="AJ73" s="69"/>
      <c r="AK73" s="55" t="s">
        <v>53</v>
      </c>
      <c r="AL73" s="56" t="s">
        <v>243</v>
      </c>
      <c r="AM73" s="69" t="s">
        <v>50</v>
      </c>
      <c r="AN73" s="70" t="s">
        <v>99</v>
      </c>
      <c r="AO73" s="62" t="s">
        <v>41</v>
      </c>
      <c r="AP73" s="56" t="s">
        <v>258</v>
      </c>
      <c r="AQ73" s="69" t="s">
        <v>50</v>
      </c>
      <c r="AR73" s="70" t="s">
        <v>526</v>
      </c>
      <c r="AS73" s="70"/>
      <c r="AT73" s="69"/>
      <c r="AU73" s="69"/>
      <c r="AV73" s="69"/>
      <c r="AW73" s="13"/>
      <c r="AX73" s="58"/>
    </row>
    <row r="74" spans="1:50" ht="27">
      <c r="A74" s="85" t="s">
        <v>231</v>
      </c>
      <c r="B74" s="38" t="s">
        <v>892</v>
      </c>
      <c r="C74" s="335" t="s">
        <v>241</v>
      </c>
      <c r="D74" s="40">
        <v>1684.8</v>
      </c>
      <c r="E74" s="41" t="s">
        <v>893</v>
      </c>
      <c r="F74" s="42" t="s">
        <v>67</v>
      </c>
      <c r="G74" s="42" t="s">
        <v>461</v>
      </c>
      <c r="H74" s="42" t="s">
        <v>738</v>
      </c>
      <c r="I74" s="69" t="s">
        <v>35</v>
      </c>
      <c r="J74" s="70"/>
      <c r="K74" s="70" t="s">
        <v>88</v>
      </c>
      <c r="L74" s="339" t="s">
        <v>241</v>
      </c>
      <c r="M74" s="70" t="s">
        <v>739</v>
      </c>
      <c r="N74" s="86" t="s">
        <v>894</v>
      </c>
      <c r="O74" s="86" t="s">
        <v>895</v>
      </c>
      <c r="P74" s="87" t="s">
        <v>39</v>
      </c>
      <c r="Q74" s="88" t="s">
        <v>40</v>
      </c>
      <c r="R74" s="89" t="s">
        <v>896</v>
      </c>
      <c r="S74" s="89" t="s">
        <v>897</v>
      </c>
      <c r="T74" s="70" t="s">
        <v>94</v>
      </c>
      <c r="U74" s="69">
        <v>1800</v>
      </c>
      <c r="V74" s="90">
        <v>180</v>
      </c>
      <c r="W74" s="91">
        <v>1620</v>
      </c>
      <c r="X74" s="91">
        <v>113.4</v>
      </c>
      <c r="Y74" s="328">
        <v>48.6</v>
      </c>
      <c r="Z74" s="331">
        <v>1684.8</v>
      </c>
      <c r="AA74" s="331">
        <v>0</v>
      </c>
      <c r="AB74" s="69" t="s">
        <v>46</v>
      </c>
      <c r="AC74" s="70" t="s">
        <v>143</v>
      </c>
      <c r="AD74" s="70"/>
      <c r="AE74" s="70" t="s">
        <v>898</v>
      </c>
      <c r="AF74" s="70" t="s">
        <v>899</v>
      </c>
      <c r="AG74" s="92" t="s">
        <v>743</v>
      </c>
      <c r="AH74" s="70"/>
      <c r="AI74" s="69"/>
      <c r="AJ74" s="69"/>
      <c r="AK74" s="55" t="s">
        <v>53</v>
      </c>
      <c r="AL74" s="56" t="s">
        <v>243</v>
      </c>
      <c r="AM74" s="69" t="s">
        <v>50</v>
      </c>
      <c r="AN74" s="70" t="s">
        <v>99</v>
      </c>
      <c r="AO74" s="62" t="s">
        <v>41</v>
      </c>
      <c r="AP74" s="56" t="s">
        <v>258</v>
      </c>
      <c r="AQ74" s="69" t="s">
        <v>50</v>
      </c>
      <c r="AR74" s="70" t="s">
        <v>526</v>
      </c>
      <c r="AS74" s="70"/>
      <c r="AT74" s="69"/>
      <c r="AU74" s="69"/>
      <c r="AV74" s="69"/>
      <c r="AW74" s="13"/>
      <c r="AX74" s="58"/>
    </row>
    <row r="75" spans="1:50" ht="27">
      <c r="A75" s="85" t="s">
        <v>231</v>
      </c>
      <c r="B75" s="38" t="s">
        <v>900</v>
      </c>
      <c r="C75" s="335" t="s">
        <v>241</v>
      </c>
      <c r="D75" s="40">
        <v>416</v>
      </c>
      <c r="E75" s="41" t="s">
        <v>901</v>
      </c>
      <c r="F75" s="42" t="s">
        <v>35</v>
      </c>
      <c r="G75" s="42" t="s">
        <v>902</v>
      </c>
      <c r="H75" s="42" t="s">
        <v>903</v>
      </c>
      <c r="I75" s="69" t="s">
        <v>35</v>
      </c>
      <c r="J75" s="70"/>
      <c r="K75" s="70" t="s">
        <v>88</v>
      </c>
      <c r="L75" s="339" t="s">
        <v>241</v>
      </c>
      <c r="M75" s="70" t="s">
        <v>174</v>
      </c>
      <c r="N75" s="86" t="s">
        <v>175</v>
      </c>
      <c r="O75" s="86" t="s">
        <v>176</v>
      </c>
      <c r="P75" s="87" t="s">
        <v>39</v>
      </c>
      <c r="Q75" s="69" t="s">
        <v>45</v>
      </c>
      <c r="R75" s="97" t="s">
        <v>177</v>
      </c>
      <c r="S75" s="97" t="s">
        <v>178</v>
      </c>
      <c r="T75" s="70" t="s">
        <v>94</v>
      </c>
      <c r="U75" s="69">
        <v>400</v>
      </c>
      <c r="V75" s="90"/>
      <c r="W75" s="91">
        <v>400</v>
      </c>
      <c r="X75" s="91">
        <v>28.000000000000004</v>
      </c>
      <c r="Y75" s="328">
        <v>12</v>
      </c>
      <c r="Z75" s="331">
        <v>416</v>
      </c>
      <c r="AA75" s="331">
        <v>0</v>
      </c>
      <c r="AB75" s="69" t="s">
        <v>46</v>
      </c>
      <c r="AC75" s="70" t="s">
        <v>143</v>
      </c>
      <c r="AD75" s="70"/>
      <c r="AE75" s="70" t="s">
        <v>904</v>
      </c>
      <c r="AF75" s="70" t="s">
        <v>905</v>
      </c>
      <c r="AG75" s="92" t="s">
        <v>906</v>
      </c>
      <c r="AH75" s="70"/>
      <c r="AI75" s="69"/>
      <c r="AJ75" s="69"/>
      <c r="AK75" s="55" t="s">
        <v>53</v>
      </c>
      <c r="AL75" s="56" t="s">
        <v>243</v>
      </c>
      <c r="AM75" s="69" t="s">
        <v>50</v>
      </c>
      <c r="AN75" s="70" t="s">
        <v>99</v>
      </c>
      <c r="AO75" s="62" t="s">
        <v>41</v>
      </c>
      <c r="AP75" s="56" t="s">
        <v>258</v>
      </c>
      <c r="AQ75" s="69" t="s">
        <v>50</v>
      </c>
      <c r="AR75" s="70" t="s">
        <v>526</v>
      </c>
      <c r="AS75" s="70"/>
      <c r="AT75" s="69"/>
      <c r="AU75" s="69"/>
      <c r="AV75" s="69"/>
      <c r="AW75" s="13"/>
      <c r="AX75" s="58"/>
    </row>
    <row r="76" spans="1:50" ht="27">
      <c r="A76" s="85" t="s">
        <v>231</v>
      </c>
      <c r="B76" s="59" t="s">
        <v>907</v>
      </c>
      <c r="C76" s="335" t="s">
        <v>241</v>
      </c>
      <c r="D76" s="40">
        <v>856</v>
      </c>
      <c r="E76" s="60" t="s">
        <v>908</v>
      </c>
      <c r="F76" s="42" t="s">
        <v>37</v>
      </c>
      <c r="G76" s="42" t="s">
        <v>909</v>
      </c>
      <c r="H76" s="42" t="s">
        <v>910</v>
      </c>
      <c r="I76" s="69" t="s">
        <v>35</v>
      </c>
      <c r="J76" s="70"/>
      <c r="K76" s="70" t="s">
        <v>88</v>
      </c>
      <c r="L76" s="339" t="s">
        <v>114</v>
      </c>
      <c r="M76" s="70" t="s">
        <v>911</v>
      </c>
      <c r="N76" s="86" t="s">
        <v>912</v>
      </c>
      <c r="O76" s="86" t="s">
        <v>913</v>
      </c>
      <c r="P76" s="87" t="s">
        <v>39</v>
      </c>
      <c r="Q76" s="88" t="s">
        <v>40</v>
      </c>
      <c r="R76" s="97" t="s">
        <v>914</v>
      </c>
      <c r="S76" s="106" t="s">
        <v>915</v>
      </c>
      <c r="T76" s="70" t="s">
        <v>94</v>
      </c>
      <c r="U76" s="69">
        <v>800</v>
      </c>
      <c r="V76" s="90"/>
      <c r="W76" s="91">
        <v>800</v>
      </c>
      <c r="X76" s="91">
        <v>56.000000000000007</v>
      </c>
      <c r="Y76" s="90"/>
      <c r="Z76" s="331">
        <v>856</v>
      </c>
      <c r="AA76" s="331">
        <v>0</v>
      </c>
      <c r="AB76" s="69" t="s">
        <v>46</v>
      </c>
      <c r="AC76" s="70" t="s">
        <v>109</v>
      </c>
      <c r="AD76" s="70"/>
      <c r="AE76" s="70"/>
      <c r="AF76" s="70"/>
      <c r="AG76" s="92" t="s">
        <v>916</v>
      </c>
      <c r="AH76" s="70"/>
      <c r="AI76" s="69"/>
      <c r="AJ76" s="69"/>
      <c r="AK76" s="55" t="s">
        <v>53</v>
      </c>
      <c r="AL76" s="56" t="s">
        <v>99</v>
      </c>
      <c r="AM76" s="69" t="s">
        <v>50</v>
      </c>
      <c r="AN76" s="70" t="s">
        <v>99</v>
      </c>
      <c r="AO76" s="62" t="s">
        <v>41</v>
      </c>
      <c r="AP76" s="56" t="s">
        <v>258</v>
      </c>
      <c r="AQ76" s="69" t="s">
        <v>50</v>
      </c>
      <c r="AR76" s="70" t="s">
        <v>526</v>
      </c>
      <c r="AS76" s="70"/>
      <c r="AT76" s="69"/>
      <c r="AU76" s="69"/>
      <c r="AV76" s="69"/>
      <c r="AW76" s="13"/>
      <c r="AX76" s="58"/>
    </row>
    <row r="77" spans="1:50" ht="27">
      <c r="A77" s="85" t="s">
        <v>231</v>
      </c>
      <c r="B77" s="38" t="s">
        <v>917</v>
      </c>
      <c r="C77" s="335" t="s">
        <v>241</v>
      </c>
      <c r="D77" s="40">
        <v>513.6</v>
      </c>
      <c r="E77" s="41" t="s">
        <v>918</v>
      </c>
      <c r="F77" s="42" t="s">
        <v>37</v>
      </c>
      <c r="G77" s="42" t="s">
        <v>234</v>
      </c>
      <c r="H77" s="42" t="s">
        <v>919</v>
      </c>
      <c r="I77" s="69" t="s">
        <v>35</v>
      </c>
      <c r="J77" s="70"/>
      <c r="K77" s="70" t="s">
        <v>88</v>
      </c>
      <c r="L77" s="339" t="s">
        <v>241</v>
      </c>
      <c r="M77" s="70" t="s">
        <v>920</v>
      </c>
      <c r="N77" s="86" t="s">
        <v>921</v>
      </c>
      <c r="O77" s="86" t="s">
        <v>922</v>
      </c>
      <c r="P77" s="87" t="s">
        <v>39</v>
      </c>
      <c r="Q77" s="88" t="s">
        <v>40</v>
      </c>
      <c r="R77" s="97" t="s">
        <v>923</v>
      </c>
      <c r="S77" s="97" t="s">
        <v>924</v>
      </c>
      <c r="T77" s="70" t="s">
        <v>94</v>
      </c>
      <c r="U77" s="69">
        <v>480</v>
      </c>
      <c r="V77" s="90"/>
      <c r="W77" s="91">
        <v>480</v>
      </c>
      <c r="X77" s="91">
        <v>33.6</v>
      </c>
      <c r="Y77" s="90"/>
      <c r="Z77" s="331">
        <v>513.6</v>
      </c>
      <c r="AA77" s="331">
        <v>0</v>
      </c>
      <c r="AB77" s="69" t="s">
        <v>46</v>
      </c>
      <c r="AC77" s="70" t="s">
        <v>143</v>
      </c>
      <c r="AD77" s="70"/>
      <c r="AE77" s="70"/>
      <c r="AF77" s="70"/>
      <c r="AG77" s="92" t="s">
        <v>925</v>
      </c>
      <c r="AH77" s="70"/>
      <c r="AI77" s="69"/>
      <c r="AJ77" s="69"/>
      <c r="AK77" s="55" t="s">
        <v>53</v>
      </c>
      <c r="AL77" s="56" t="s">
        <v>243</v>
      </c>
      <c r="AM77" s="69" t="s">
        <v>50</v>
      </c>
      <c r="AN77" s="70" t="s">
        <v>99</v>
      </c>
      <c r="AO77" s="62" t="s">
        <v>41</v>
      </c>
      <c r="AP77" s="56" t="s">
        <v>258</v>
      </c>
      <c r="AQ77" s="69" t="s">
        <v>50</v>
      </c>
      <c r="AR77" s="70" t="s">
        <v>526</v>
      </c>
      <c r="AS77" s="70"/>
      <c r="AT77" s="69"/>
      <c r="AU77" s="69"/>
      <c r="AV77" s="69"/>
      <c r="AW77" s="13"/>
      <c r="AX77" s="58"/>
    </row>
    <row r="78" spans="1:50" ht="27">
      <c r="A78" s="85" t="s">
        <v>231</v>
      </c>
      <c r="B78" s="38" t="s">
        <v>926</v>
      </c>
      <c r="C78" s="335" t="s">
        <v>241</v>
      </c>
      <c r="D78" s="40">
        <v>2215</v>
      </c>
      <c r="E78" s="42" t="s">
        <v>857</v>
      </c>
      <c r="F78" s="42" t="s">
        <v>64</v>
      </c>
      <c r="G78" s="42" t="s">
        <v>281</v>
      </c>
      <c r="H78" s="42" t="s">
        <v>858</v>
      </c>
      <c r="I78" s="69" t="s">
        <v>35</v>
      </c>
      <c r="J78" s="70"/>
      <c r="K78" s="70" t="s">
        <v>88</v>
      </c>
      <c r="L78" s="339" t="s">
        <v>241</v>
      </c>
      <c r="M78" s="70" t="s">
        <v>927</v>
      </c>
      <c r="N78" s="86" t="s">
        <v>928</v>
      </c>
      <c r="O78" s="86"/>
      <c r="P78" s="87" t="s">
        <v>44</v>
      </c>
      <c r="Q78" s="88" t="s">
        <v>40</v>
      </c>
      <c r="R78" s="97"/>
      <c r="S78" s="97" t="s">
        <v>929</v>
      </c>
      <c r="T78" s="70" t="s">
        <v>167</v>
      </c>
      <c r="U78" s="69">
        <v>2070</v>
      </c>
      <c r="V78" s="90"/>
      <c r="W78" s="91">
        <v>2070</v>
      </c>
      <c r="X78" s="91">
        <v>144.9</v>
      </c>
      <c r="Y78" s="90"/>
      <c r="Z78" s="331">
        <v>2214.9</v>
      </c>
      <c r="AA78" s="331">
        <v>9.9999999999909106E-2</v>
      </c>
      <c r="AB78" s="69" t="s">
        <v>55</v>
      </c>
      <c r="AC78" s="70" t="s">
        <v>143</v>
      </c>
      <c r="AD78" s="70"/>
      <c r="AE78" s="70"/>
      <c r="AF78" s="70"/>
      <c r="AG78" s="92" t="s">
        <v>930</v>
      </c>
      <c r="AH78" s="70"/>
      <c r="AI78" s="69"/>
      <c r="AJ78" s="69"/>
      <c r="AK78" s="55" t="s">
        <v>53</v>
      </c>
      <c r="AL78" s="56" t="s">
        <v>243</v>
      </c>
      <c r="AM78" s="69" t="s">
        <v>50</v>
      </c>
      <c r="AN78" s="70" t="s">
        <v>99</v>
      </c>
      <c r="AO78" s="62" t="s">
        <v>41</v>
      </c>
      <c r="AP78" s="56" t="s">
        <v>258</v>
      </c>
      <c r="AQ78" s="69" t="s">
        <v>50</v>
      </c>
      <c r="AR78" s="70" t="s">
        <v>526</v>
      </c>
      <c r="AS78" s="70"/>
      <c r="AT78" s="69"/>
      <c r="AU78" s="69"/>
      <c r="AV78" s="69"/>
      <c r="AW78" s="13"/>
      <c r="AX78" s="58"/>
    </row>
    <row r="79" spans="1:50" ht="27">
      <c r="A79" s="85" t="s">
        <v>231</v>
      </c>
      <c r="B79" s="38" t="s">
        <v>931</v>
      </c>
      <c r="C79" s="335" t="s">
        <v>241</v>
      </c>
      <c r="D79" s="40">
        <v>1284</v>
      </c>
      <c r="E79" s="41" t="s">
        <v>932</v>
      </c>
      <c r="F79" s="42" t="s">
        <v>59</v>
      </c>
      <c r="G79" s="42" t="s">
        <v>281</v>
      </c>
      <c r="H79" s="42" t="s">
        <v>933</v>
      </c>
      <c r="I79" s="69" t="s">
        <v>35</v>
      </c>
      <c r="J79" s="70"/>
      <c r="K79" s="70" t="s">
        <v>88</v>
      </c>
      <c r="L79" s="339" t="s">
        <v>241</v>
      </c>
      <c r="M79" s="70" t="s">
        <v>934</v>
      </c>
      <c r="N79" s="86" t="s">
        <v>935</v>
      </c>
      <c r="O79" s="86"/>
      <c r="P79" s="87" t="s">
        <v>44</v>
      </c>
      <c r="Q79" s="88" t="s">
        <v>40</v>
      </c>
      <c r="R79" s="89" t="s">
        <v>936</v>
      </c>
      <c r="S79" s="89" t="s">
        <v>937</v>
      </c>
      <c r="T79" s="70" t="s">
        <v>94</v>
      </c>
      <c r="U79" s="69">
        <v>1200</v>
      </c>
      <c r="V79" s="90"/>
      <c r="W79" s="91">
        <v>1200</v>
      </c>
      <c r="X79" s="91">
        <v>84.000000000000014</v>
      </c>
      <c r="Y79" s="90"/>
      <c r="Z79" s="331">
        <v>1284</v>
      </c>
      <c r="AA79" s="331">
        <v>0</v>
      </c>
      <c r="AB79" s="69" t="s">
        <v>46</v>
      </c>
      <c r="AC79" s="70" t="s">
        <v>143</v>
      </c>
      <c r="AD79" s="70"/>
      <c r="AE79" s="70"/>
      <c r="AF79" s="70"/>
      <c r="AG79" s="92" t="s">
        <v>938</v>
      </c>
      <c r="AH79" s="70"/>
      <c r="AI79" s="69"/>
      <c r="AJ79" s="69"/>
      <c r="AK79" s="55" t="s">
        <v>53</v>
      </c>
      <c r="AL79" s="56" t="s">
        <v>243</v>
      </c>
      <c r="AM79" s="69" t="s">
        <v>50</v>
      </c>
      <c r="AN79" s="70" t="s">
        <v>99</v>
      </c>
      <c r="AO79" s="62" t="s">
        <v>41</v>
      </c>
      <c r="AP79" s="56" t="s">
        <v>258</v>
      </c>
      <c r="AQ79" s="69" t="s">
        <v>50</v>
      </c>
      <c r="AR79" s="70" t="s">
        <v>526</v>
      </c>
      <c r="AS79" s="70"/>
      <c r="AT79" s="69"/>
      <c r="AU79" s="69"/>
      <c r="AV79" s="69"/>
      <c r="AW79" s="13"/>
      <c r="AX79" s="58"/>
    </row>
    <row r="80" spans="1:50" ht="27">
      <c r="A80" s="85" t="s">
        <v>231</v>
      </c>
      <c r="B80" s="38" t="s">
        <v>939</v>
      </c>
      <c r="C80" s="335" t="s">
        <v>241</v>
      </c>
      <c r="D80" s="40">
        <v>1872</v>
      </c>
      <c r="E80" s="79" t="s">
        <v>940</v>
      </c>
      <c r="F80" s="42" t="s">
        <v>67</v>
      </c>
      <c r="G80" s="42" t="s">
        <v>941</v>
      </c>
      <c r="H80" s="42" t="s">
        <v>942</v>
      </c>
      <c r="I80" s="69" t="s">
        <v>35</v>
      </c>
      <c r="J80" s="70"/>
      <c r="K80" s="70" t="s">
        <v>88</v>
      </c>
      <c r="L80" s="339" t="s">
        <v>143</v>
      </c>
      <c r="M80" s="70" t="s">
        <v>943</v>
      </c>
      <c r="N80" s="86" t="s">
        <v>944</v>
      </c>
      <c r="O80" s="86" t="s">
        <v>945</v>
      </c>
      <c r="P80" s="87" t="s">
        <v>39</v>
      </c>
      <c r="Q80" s="88" t="s">
        <v>40</v>
      </c>
      <c r="R80" s="89" t="s">
        <v>946</v>
      </c>
      <c r="S80" s="89" t="s">
        <v>947</v>
      </c>
      <c r="T80" s="70" t="s">
        <v>94</v>
      </c>
      <c r="U80" s="69">
        <v>1800</v>
      </c>
      <c r="V80" s="90"/>
      <c r="W80" s="91">
        <v>1800</v>
      </c>
      <c r="X80" s="91">
        <v>126.00000000000001</v>
      </c>
      <c r="Y80" s="328">
        <v>54</v>
      </c>
      <c r="Z80" s="331">
        <v>1872</v>
      </c>
      <c r="AA80" s="331">
        <v>0</v>
      </c>
      <c r="AB80" s="69" t="s">
        <v>46</v>
      </c>
      <c r="AC80" s="70" t="s">
        <v>84</v>
      </c>
      <c r="AD80" s="70"/>
      <c r="AE80" s="70"/>
      <c r="AF80" s="70"/>
      <c r="AG80" s="92" t="s">
        <v>948</v>
      </c>
      <c r="AH80" s="70"/>
      <c r="AI80" s="69"/>
      <c r="AJ80" s="69"/>
      <c r="AK80" s="55" t="s">
        <v>53</v>
      </c>
      <c r="AL80" s="56" t="s">
        <v>243</v>
      </c>
      <c r="AM80" s="69" t="s">
        <v>50</v>
      </c>
      <c r="AN80" s="70" t="s">
        <v>99</v>
      </c>
      <c r="AO80" s="62" t="s">
        <v>41</v>
      </c>
      <c r="AP80" s="56" t="s">
        <v>258</v>
      </c>
      <c r="AQ80" s="69" t="s">
        <v>50</v>
      </c>
      <c r="AR80" s="70" t="s">
        <v>526</v>
      </c>
      <c r="AS80" s="70"/>
      <c r="AT80" s="69"/>
      <c r="AU80" s="13" t="s">
        <v>42</v>
      </c>
      <c r="AV80" s="50" t="s">
        <v>165</v>
      </c>
      <c r="AW80" s="13"/>
      <c r="AX80" s="58"/>
    </row>
    <row r="81" spans="1:50" ht="27">
      <c r="A81" s="85" t="s">
        <v>231</v>
      </c>
      <c r="B81" s="38" t="s">
        <v>949</v>
      </c>
      <c r="C81" s="335" t="s">
        <v>241</v>
      </c>
      <c r="D81" s="40">
        <v>684</v>
      </c>
      <c r="E81" s="41" t="s">
        <v>950</v>
      </c>
      <c r="F81" s="42" t="s">
        <v>64</v>
      </c>
      <c r="G81" s="42" t="s">
        <v>234</v>
      </c>
      <c r="H81" s="42" t="s">
        <v>951</v>
      </c>
      <c r="I81" s="69" t="s">
        <v>35</v>
      </c>
      <c r="J81" s="70"/>
      <c r="K81" s="70" t="s">
        <v>88</v>
      </c>
      <c r="L81" s="339" t="s">
        <v>241</v>
      </c>
      <c r="M81" s="70" t="s">
        <v>952</v>
      </c>
      <c r="N81" s="86" t="s">
        <v>953</v>
      </c>
      <c r="O81" s="86" t="s">
        <v>954</v>
      </c>
      <c r="P81" s="87" t="s">
        <v>39</v>
      </c>
      <c r="Q81" s="88" t="s">
        <v>40</v>
      </c>
      <c r="R81" s="89" t="s">
        <v>955</v>
      </c>
      <c r="S81" s="89" t="s">
        <v>956</v>
      </c>
      <c r="T81" s="70" t="s">
        <v>167</v>
      </c>
      <c r="U81" s="69">
        <v>640</v>
      </c>
      <c r="V81" s="90"/>
      <c r="W81" s="91">
        <v>640</v>
      </c>
      <c r="X81" s="91">
        <v>44.800000000000004</v>
      </c>
      <c r="Y81" s="90"/>
      <c r="Z81" s="331">
        <v>684.8</v>
      </c>
      <c r="AA81" s="331">
        <v>-0.79999999999995497</v>
      </c>
      <c r="AB81" s="69" t="s">
        <v>55</v>
      </c>
      <c r="AC81" s="70" t="s">
        <v>143</v>
      </c>
      <c r="AD81" s="70"/>
      <c r="AE81" s="70"/>
      <c r="AF81" s="70"/>
      <c r="AG81" s="92" t="s">
        <v>957</v>
      </c>
      <c r="AH81" s="70"/>
      <c r="AI81" s="69"/>
      <c r="AJ81" s="69"/>
      <c r="AK81" s="55" t="s">
        <v>53</v>
      </c>
      <c r="AL81" s="56" t="s">
        <v>243</v>
      </c>
      <c r="AM81" s="69" t="s">
        <v>50</v>
      </c>
      <c r="AN81" s="70" t="s">
        <v>99</v>
      </c>
      <c r="AO81" s="62" t="s">
        <v>41</v>
      </c>
      <c r="AP81" s="56" t="s">
        <v>258</v>
      </c>
      <c r="AQ81" s="69" t="s">
        <v>50</v>
      </c>
      <c r="AR81" s="70" t="s">
        <v>526</v>
      </c>
      <c r="AS81" s="70"/>
      <c r="AT81" s="69"/>
      <c r="AU81" s="69"/>
      <c r="AV81" s="69"/>
      <c r="AW81" s="13"/>
      <c r="AX81" s="58"/>
    </row>
    <row r="82" spans="1:50" ht="27">
      <c r="A82" s="85" t="s">
        <v>231</v>
      </c>
      <c r="B82" s="38" t="s">
        <v>958</v>
      </c>
      <c r="C82" s="335" t="s">
        <v>241</v>
      </c>
      <c r="D82" s="40">
        <v>684</v>
      </c>
      <c r="E82" s="41" t="s">
        <v>959</v>
      </c>
      <c r="F82" s="42" t="s">
        <v>64</v>
      </c>
      <c r="G82" s="42" t="s">
        <v>281</v>
      </c>
      <c r="H82" s="42" t="s">
        <v>960</v>
      </c>
      <c r="I82" s="69" t="s">
        <v>35</v>
      </c>
      <c r="J82" s="70"/>
      <c r="K82" s="70" t="s">
        <v>88</v>
      </c>
      <c r="L82" s="339" t="s">
        <v>241</v>
      </c>
      <c r="M82" s="70" t="s">
        <v>961</v>
      </c>
      <c r="N82" s="86" t="s">
        <v>962</v>
      </c>
      <c r="O82" s="86"/>
      <c r="P82" s="87" t="s">
        <v>44</v>
      </c>
      <c r="Q82" s="88" t="s">
        <v>40</v>
      </c>
      <c r="R82" s="89" t="s">
        <v>963</v>
      </c>
      <c r="S82" s="89" t="s">
        <v>964</v>
      </c>
      <c r="T82" s="70" t="s">
        <v>167</v>
      </c>
      <c r="U82" s="69">
        <v>640</v>
      </c>
      <c r="V82" s="90"/>
      <c r="W82" s="91">
        <v>640</v>
      </c>
      <c r="X82" s="91">
        <v>44.800000000000004</v>
      </c>
      <c r="Y82" s="90"/>
      <c r="Z82" s="331">
        <v>684.8</v>
      </c>
      <c r="AA82" s="331">
        <v>-0.79999999999995497</v>
      </c>
      <c r="AB82" s="69" t="s">
        <v>55</v>
      </c>
      <c r="AC82" s="70" t="s">
        <v>143</v>
      </c>
      <c r="AD82" s="70"/>
      <c r="AE82" s="70"/>
      <c r="AF82" s="70"/>
      <c r="AG82" s="92" t="s">
        <v>965</v>
      </c>
      <c r="AH82" s="70"/>
      <c r="AI82" s="69"/>
      <c r="AJ82" s="69"/>
      <c r="AK82" s="55" t="s">
        <v>53</v>
      </c>
      <c r="AL82" s="56" t="s">
        <v>243</v>
      </c>
      <c r="AM82" s="69" t="s">
        <v>50</v>
      </c>
      <c r="AN82" s="70" t="s">
        <v>99</v>
      </c>
      <c r="AO82" s="62" t="s">
        <v>41</v>
      </c>
      <c r="AP82" s="56" t="s">
        <v>258</v>
      </c>
      <c r="AQ82" s="69" t="s">
        <v>50</v>
      </c>
      <c r="AR82" s="70" t="s">
        <v>526</v>
      </c>
      <c r="AS82" s="70"/>
      <c r="AT82" s="69"/>
      <c r="AU82" s="69"/>
      <c r="AV82" s="69"/>
      <c r="AW82" s="13"/>
      <c r="AX82" s="58"/>
    </row>
    <row r="83" spans="1:50" ht="27">
      <c r="A83" s="85" t="s">
        <v>231</v>
      </c>
      <c r="B83" s="38" t="s">
        <v>966</v>
      </c>
      <c r="C83" s="335" t="s">
        <v>241</v>
      </c>
      <c r="D83" s="40">
        <v>4066</v>
      </c>
      <c r="E83" s="41" t="s">
        <v>959</v>
      </c>
      <c r="F83" s="42" t="s">
        <v>67</v>
      </c>
      <c r="G83" s="42" t="s">
        <v>281</v>
      </c>
      <c r="H83" s="42" t="s">
        <v>960</v>
      </c>
      <c r="I83" s="69" t="s">
        <v>35</v>
      </c>
      <c r="J83" s="70"/>
      <c r="K83" s="70" t="s">
        <v>88</v>
      </c>
      <c r="L83" s="339" t="s">
        <v>241</v>
      </c>
      <c r="M83" s="70" t="s">
        <v>961</v>
      </c>
      <c r="N83" s="86" t="s">
        <v>967</v>
      </c>
      <c r="O83" s="86"/>
      <c r="P83" s="87" t="s">
        <v>44</v>
      </c>
      <c r="Q83" s="88" t="s">
        <v>40</v>
      </c>
      <c r="R83" s="89" t="s">
        <v>963</v>
      </c>
      <c r="S83" s="89" t="s">
        <v>968</v>
      </c>
      <c r="T83" s="70" t="s">
        <v>94</v>
      </c>
      <c r="U83" s="69">
        <v>3800</v>
      </c>
      <c r="V83" s="90"/>
      <c r="W83" s="91">
        <v>3800</v>
      </c>
      <c r="X83" s="91">
        <v>266</v>
      </c>
      <c r="Y83" s="90"/>
      <c r="Z83" s="331">
        <v>4066</v>
      </c>
      <c r="AA83" s="331">
        <v>0</v>
      </c>
      <c r="AB83" s="69" t="s">
        <v>46</v>
      </c>
      <c r="AC83" s="70" t="s">
        <v>143</v>
      </c>
      <c r="AD83" s="70"/>
      <c r="AE83" s="70"/>
      <c r="AF83" s="70"/>
      <c r="AG83" s="92" t="s">
        <v>965</v>
      </c>
      <c r="AH83" s="70"/>
      <c r="AI83" s="69"/>
      <c r="AJ83" s="69"/>
      <c r="AK83" s="55" t="s">
        <v>53</v>
      </c>
      <c r="AL83" s="56" t="s">
        <v>243</v>
      </c>
      <c r="AM83" s="69" t="s">
        <v>50</v>
      </c>
      <c r="AN83" s="70" t="s">
        <v>99</v>
      </c>
      <c r="AO83" s="62" t="s">
        <v>41</v>
      </c>
      <c r="AP83" s="56" t="s">
        <v>258</v>
      </c>
      <c r="AQ83" s="57" t="s">
        <v>41</v>
      </c>
      <c r="AR83" s="56" t="s">
        <v>497</v>
      </c>
      <c r="AS83" s="70"/>
      <c r="AT83" s="69"/>
      <c r="AU83" s="69"/>
      <c r="AV83" s="69"/>
      <c r="AW83" s="13"/>
      <c r="AX83" s="58"/>
    </row>
    <row r="84" spans="1:50" ht="27">
      <c r="A84" s="85" t="s">
        <v>231</v>
      </c>
      <c r="B84" s="38" t="s">
        <v>969</v>
      </c>
      <c r="C84" s="335" t="s">
        <v>241</v>
      </c>
      <c r="D84" s="40">
        <v>1872</v>
      </c>
      <c r="E84" s="42" t="s">
        <v>970</v>
      </c>
      <c r="F84" s="42" t="s">
        <v>67</v>
      </c>
      <c r="G84" s="42" t="s">
        <v>234</v>
      </c>
      <c r="H84" s="42" t="s">
        <v>971</v>
      </c>
      <c r="I84" s="69" t="s">
        <v>35</v>
      </c>
      <c r="J84" s="70"/>
      <c r="K84" s="70" t="s">
        <v>88</v>
      </c>
      <c r="L84" s="339" t="s">
        <v>241</v>
      </c>
      <c r="M84" s="70" t="s">
        <v>972</v>
      </c>
      <c r="N84" s="86" t="s">
        <v>973</v>
      </c>
      <c r="O84" s="86" t="s">
        <v>974</v>
      </c>
      <c r="P84" s="87" t="s">
        <v>39</v>
      </c>
      <c r="Q84" s="88" t="s">
        <v>40</v>
      </c>
      <c r="R84" s="89" t="s">
        <v>975</v>
      </c>
      <c r="S84" s="89" t="s">
        <v>976</v>
      </c>
      <c r="T84" s="70" t="s">
        <v>94</v>
      </c>
      <c r="U84" s="69">
        <v>1800</v>
      </c>
      <c r="V84" s="90"/>
      <c r="W84" s="91">
        <v>1800</v>
      </c>
      <c r="X84" s="91">
        <v>126.00000000000001</v>
      </c>
      <c r="Y84" s="328">
        <v>54</v>
      </c>
      <c r="Z84" s="331">
        <v>1872</v>
      </c>
      <c r="AA84" s="331">
        <v>0</v>
      </c>
      <c r="AB84" s="69" t="s">
        <v>46</v>
      </c>
      <c r="AC84" s="70" t="s">
        <v>143</v>
      </c>
      <c r="AD84" s="70"/>
      <c r="AE84" s="70" t="s">
        <v>977</v>
      </c>
      <c r="AF84" s="70" t="s">
        <v>978</v>
      </c>
      <c r="AG84" s="92" t="s">
        <v>979</v>
      </c>
      <c r="AH84" s="70"/>
      <c r="AI84" s="69"/>
      <c r="AJ84" s="69"/>
      <c r="AK84" s="55" t="s">
        <v>53</v>
      </c>
      <c r="AL84" s="56" t="s">
        <v>243</v>
      </c>
      <c r="AM84" s="69" t="s">
        <v>50</v>
      </c>
      <c r="AN84" s="70" t="s">
        <v>99</v>
      </c>
      <c r="AO84" s="62" t="s">
        <v>41</v>
      </c>
      <c r="AP84" s="56" t="s">
        <v>258</v>
      </c>
      <c r="AQ84" s="57" t="s">
        <v>41</v>
      </c>
      <c r="AR84" s="56" t="s">
        <v>497</v>
      </c>
      <c r="AS84" s="70"/>
      <c r="AT84" s="69"/>
      <c r="AU84" s="69"/>
      <c r="AV84" s="69"/>
      <c r="AW84" s="13"/>
      <c r="AX84" s="58"/>
    </row>
    <row r="85" spans="1:50" ht="14.4">
      <c r="A85" s="85" t="s">
        <v>231</v>
      </c>
      <c r="B85" s="38" t="s">
        <v>980</v>
      </c>
      <c r="C85" s="335" t="s">
        <v>241</v>
      </c>
      <c r="D85" s="40">
        <v>428</v>
      </c>
      <c r="E85" s="41" t="s">
        <v>981</v>
      </c>
      <c r="F85" s="42" t="s">
        <v>64</v>
      </c>
      <c r="G85" s="42" t="s">
        <v>261</v>
      </c>
      <c r="H85" s="42" t="s">
        <v>982</v>
      </c>
      <c r="I85" s="69" t="s">
        <v>35</v>
      </c>
      <c r="J85" s="70"/>
      <c r="K85" s="70" t="s">
        <v>88</v>
      </c>
      <c r="L85" s="339" t="s">
        <v>241</v>
      </c>
      <c r="M85" s="70" t="s">
        <v>983</v>
      </c>
      <c r="N85" s="86" t="s">
        <v>984</v>
      </c>
      <c r="O85" s="86"/>
      <c r="P85" s="87" t="s">
        <v>44</v>
      </c>
      <c r="Q85" s="88" t="s">
        <v>40</v>
      </c>
      <c r="R85" s="89"/>
      <c r="S85" s="89" t="s">
        <v>985</v>
      </c>
      <c r="T85" s="70" t="s">
        <v>94</v>
      </c>
      <c r="U85" s="69">
        <v>400</v>
      </c>
      <c r="V85" s="90"/>
      <c r="W85" s="91">
        <v>400</v>
      </c>
      <c r="X85" s="91">
        <v>28.000000000000004</v>
      </c>
      <c r="Y85" s="90"/>
      <c r="Z85" s="331">
        <v>428</v>
      </c>
      <c r="AA85" s="331">
        <v>0</v>
      </c>
      <c r="AB85" s="69" t="s">
        <v>55</v>
      </c>
      <c r="AC85" s="70" t="s">
        <v>143</v>
      </c>
      <c r="AD85" s="70"/>
      <c r="AE85" s="70"/>
      <c r="AF85" s="70"/>
      <c r="AG85" s="92" t="s">
        <v>986</v>
      </c>
      <c r="AH85" s="70"/>
      <c r="AI85" s="69"/>
      <c r="AJ85" s="69"/>
      <c r="AK85" s="55" t="s">
        <v>53</v>
      </c>
      <c r="AL85" s="56" t="s">
        <v>243</v>
      </c>
      <c r="AM85" s="69" t="s">
        <v>50</v>
      </c>
      <c r="AN85" s="70" t="s">
        <v>99</v>
      </c>
      <c r="AO85" s="62" t="s">
        <v>41</v>
      </c>
      <c r="AP85" s="56" t="s">
        <v>258</v>
      </c>
      <c r="AQ85" s="57" t="s">
        <v>41</v>
      </c>
      <c r="AR85" s="56" t="s">
        <v>497</v>
      </c>
      <c r="AS85" s="70"/>
      <c r="AT85" s="69"/>
      <c r="AU85" s="69"/>
      <c r="AV85" s="69"/>
      <c r="AW85" s="13"/>
      <c r="AX85" s="58"/>
    </row>
    <row r="86" spans="1:50" ht="27">
      <c r="A86" s="85" t="s">
        <v>231</v>
      </c>
      <c r="B86" s="59" t="s">
        <v>987</v>
      </c>
      <c r="C86" s="335" t="s">
        <v>241</v>
      </c>
      <c r="D86" s="40">
        <v>4768.3999999999996</v>
      </c>
      <c r="E86" s="79" t="s">
        <v>988</v>
      </c>
      <c r="F86" s="61" t="s">
        <v>56</v>
      </c>
      <c r="G86" s="42" t="s">
        <v>261</v>
      </c>
      <c r="H86" s="42" t="s">
        <v>989</v>
      </c>
      <c r="I86" s="69" t="s">
        <v>38</v>
      </c>
      <c r="J86" s="70"/>
      <c r="K86" s="70" t="s">
        <v>108</v>
      </c>
      <c r="L86" s="339" t="s">
        <v>241</v>
      </c>
      <c r="M86" s="70" t="s">
        <v>990</v>
      </c>
      <c r="N86" s="86" t="s">
        <v>991</v>
      </c>
      <c r="O86" s="86" t="s">
        <v>992</v>
      </c>
      <c r="P86" s="87" t="s">
        <v>39</v>
      </c>
      <c r="Q86" s="69" t="s">
        <v>45</v>
      </c>
      <c r="R86" s="89" t="s">
        <v>993</v>
      </c>
      <c r="S86" s="89" t="s">
        <v>994</v>
      </c>
      <c r="T86" s="70" t="s">
        <v>94</v>
      </c>
      <c r="U86" s="69">
        <v>4585</v>
      </c>
      <c r="V86" s="90"/>
      <c r="W86" s="91">
        <v>4585</v>
      </c>
      <c r="X86" s="91">
        <v>320.95000000000005</v>
      </c>
      <c r="Y86" s="328">
        <v>137.55000000000001</v>
      </c>
      <c r="Z86" s="331">
        <v>4768.3999999999996</v>
      </c>
      <c r="AA86" s="331">
        <v>0</v>
      </c>
      <c r="AB86" s="69" t="s">
        <v>58</v>
      </c>
      <c r="AC86" s="70" t="s">
        <v>100</v>
      </c>
      <c r="AD86" s="70"/>
      <c r="AE86" s="70" t="s">
        <v>995</v>
      </c>
      <c r="AF86" s="70" t="s">
        <v>996</v>
      </c>
      <c r="AG86" s="92" t="s">
        <v>997</v>
      </c>
      <c r="AH86" s="70"/>
      <c r="AI86" s="69"/>
      <c r="AJ86" s="69"/>
      <c r="AK86" s="76" t="s">
        <v>53</v>
      </c>
      <c r="AL86" s="77" t="s">
        <v>104</v>
      </c>
      <c r="AM86" s="69" t="s">
        <v>50</v>
      </c>
      <c r="AN86" s="70" t="s">
        <v>99</v>
      </c>
      <c r="AO86" s="62" t="s">
        <v>41</v>
      </c>
      <c r="AP86" s="56" t="s">
        <v>258</v>
      </c>
      <c r="AQ86" s="57" t="s">
        <v>41</v>
      </c>
      <c r="AR86" s="56" t="s">
        <v>497</v>
      </c>
      <c r="AS86" s="70"/>
      <c r="AT86" s="69"/>
      <c r="AU86" s="69"/>
      <c r="AV86" s="69"/>
      <c r="AW86" s="13"/>
      <c r="AX86" s="58"/>
    </row>
    <row r="87" spans="1:50" ht="53.4">
      <c r="A87" s="37" t="s">
        <v>231</v>
      </c>
      <c r="B87" s="59" t="s">
        <v>998</v>
      </c>
      <c r="C87" s="335" t="s">
        <v>241</v>
      </c>
      <c r="D87" s="40">
        <v>1616</v>
      </c>
      <c r="E87" s="61" t="s">
        <v>999</v>
      </c>
      <c r="F87" s="61" t="s">
        <v>69</v>
      </c>
      <c r="G87" s="42" t="s">
        <v>281</v>
      </c>
      <c r="H87" s="42" t="s">
        <v>1000</v>
      </c>
      <c r="I87" s="74" t="s">
        <v>38</v>
      </c>
      <c r="J87" s="45"/>
      <c r="K87" s="45" t="s">
        <v>108</v>
      </c>
      <c r="L87" s="338" t="s">
        <v>241</v>
      </c>
      <c r="M87" s="98" t="s">
        <v>1001</v>
      </c>
      <c r="N87" s="80" t="s">
        <v>1002</v>
      </c>
      <c r="O87" s="80"/>
      <c r="P87" s="81" t="s">
        <v>44</v>
      </c>
      <c r="Q87" s="99" t="s">
        <v>40</v>
      </c>
      <c r="R87" s="82" t="s">
        <v>1003</v>
      </c>
      <c r="S87" s="82" t="s">
        <v>1004</v>
      </c>
      <c r="T87" s="45" t="s">
        <v>94</v>
      </c>
      <c r="U87" s="74">
        <v>3500</v>
      </c>
      <c r="V87" s="78">
        <v>500</v>
      </c>
      <c r="W87" s="83">
        <v>3000</v>
      </c>
      <c r="X87" s="83">
        <v>210.00000000000003</v>
      </c>
      <c r="Y87" s="78"/>
      <c r="Z87" s="330">
        <v>3210</v>
      </c>
      <c r="AA87" s="330">
        <v>-1594</v>
      </c>
      <c r="AB87" s="74" t="s">
        <v>58</v>
      </c>
      <c r="AC87" s="45" t="s">
        <v>100</v>
      </c>
      <c r="AD87" s="107" t="s">
        <v>1005</v>
      </c>
      <c r="AE87" s="45"/>
      <c r="AF87" s="45"/>
      <c r="AG87" s="84" t="s">
        <v>1006</v>
      </c>
      <c r="AH87" s="45"/>
      <c r="AI87" s="74"/>
      <c r="AJ87" s="74"/>
      <c r="AK87" s="55" t="s">
        <v>50</v>
      </c>
      <c r="AL87" s="108">
        <v>44776</v>
      </c>
      <c r="AM87" s="69" t="s">
        <v>50</v>
      </c>
      <c r="AN87" s="70" t="s">
        <v>99</v>
      </c>
      <c r="AO87" s="55" t="s">
        <v>41</v>
      </c>
      <c r="AP87" s="109" t="s">
        <v>484</v>
      </c>
      <c r="AQ87" s="69" t="s">
        <v>50</v>
      </c>
      <c r="AR87" s="70" t="s">
        <v>526</v>
      </c>
      <c r="AS87" s="45"/>
      <c r="AT87" s="74"/>
      <c r="AU87" s="74"/>
      <c r="AV87" s="74"/>
      <c r="AW87" s="13"/>
      <c r="AX87" s="58"/>
    </row>
    <row r="88" spans="1:50" ht="27">
      <c r="A88" s="85" t="s">
        <v>231</v>
      </c>
      <c r="B88" s="59" t="s">
        <v>1007</v>
      </c>
      <c r="C88" s="335" t="s">
        <v>241</v>
      </c>
      <c r="D88" s="40">
        <v>4280</v>
      </c>
      <c r="E88" s="41" t="s">
        <v>1008</v>
      </c>
      <c r="F88" s="42" t="s">
        <v>144</v>
      </c>
      <c r="G88" s="42" t="s">
        <v>281</v>
      </c>
      <c r="H88" s="42" t="s">
        <v>1009</v>
      </c>
      <c r="I88" s="69" t="s">
        <v>35</v>
      </c>
      <c r="J88" s="70"/>
      <c r="K88" s="70" t="s">
        <v>88</v>
      </c>
      <c r="L88" s="338" t="s">
        <v>241</v>
      </c>
      <c r="M88" s="93" t="s">
        <v>1010</v>
      </c>
      <c r="N88" s="110" t="s">
        <v>1011</v>
      </c>
      <c r="O88" s="86" t="s">
        <v>1012</v>
      </c>
      <c r="P88" s="87" t="s">
        <v>39</v>
      </c>
      <c r="Q88" s="88" t="s">
        <v>40</v>
      </c>
      <c r="R88" s="89" t="s">
        <v>1013</v>
      </c>
      <c r="S88" s="89" t="s">
        <v>1014</v>
      </c>
      <c r="T88" s="70" t="s">
        <v>94</v>
      </c>
      <c r="U88" s="69">
        <v>5440</v>
      </c>
      <c r="V88" s="90">
        <v>1440</v>
      </c>
      <c r="W88" s="91">
        <v>4000</v>
      </c>
      <c r="X88" s="91">
        <v>280</v>
      </c>
      <c r="Y88" s="90"/>
      <c r="Z88" s="331">
        <v>4280</v>
      </c>
      <c r="AA88" s="331">
        <v>0</v>
      </c>
      <c r="AB88" s="69" t="s">
        <v>46</v>
      </c>
      <c r="AC88" s="70" t="s">
        <v>105</v>
      </c>
      <c r="AD88" s="70"/>
      <c r="AE88" s="70"/>
      <c r="AF88" s="70"/>
      <c r="AG88" s="92" t="s">
        <v>1015</v>
      </c>
      <c r="AH88" s="70"/>
      <c r="AI88" s="69"/>
      <c r="AJ88" s="69"/>
      <c r="AK88" s="55" t="s">
        <v>53</v>
      </c>
      <c r="AL88" s="77" t="s">
        <v>245</v>
      </c>
      <c r="AM88" s="69" t="s">
        <v>50</v>
      </c>
      <c r="AN88" s="70" t="s">
        <v>99</v>
      </c>
      <c r="AO88" s="62" t="s">
        <v>41</v>
      </c>
      <c r="AP88" s="56" t="s">
        <v>258</v>
      </c>
      <c r="AQ88" s="69" t="s">
        <v>50</v>
      </c>
      <c r="AR88" s="70" t="s">
        <v>526</v>
      </c>
      <c r="AS88" s="70"/>
      <c r="AT88" s="69"/>
      <c r="AU88" s="69"/>
      <c r="AV88" s="69"/>
      <c r="AW88" s="13"/>
      <c r="AX88" s="58"/>
    </row>
    <row r="89" spans="1:50" ht="40.200000000000003">
      <c r="A89" s="85" t="s">
        <v>231</v>
      </c>
      <c r="B89" s="38" t="s">
        <v>1016</v>
      </c>
      <c r="C89" s="335" t="s">
        <v>241</v>
      </c>
      <c r="D89" s="40">
        <v>499.2</v>
      </c>
      <c r="E89" s="41" t="s">
        <v>1017</v>
      </c>
      <c r="F89" s="42" t="s">
        <v>37</v>
      </c>
      <c r="G89" s="42" t="s">
        <v>444</v>
      </c>
      <c r="H89" s="42" t="s">
        <v>1018</v>
      </c>
      <c r="I89" s="69" t="s">
        <v>35</v>
      </c>
      <c r="J89" s="70"/>
      <c r="K89" s="70" t="s">
        <v>88</v>
      </c>
      <c r="L89" s="339" t="s">
        <v>241</v>
      </c>
      <c r="M89" s="70" t="s">
        <v>1019</v>
      </c>
      <c r="N89" s="86" t="s">
        <v>1020</v>
      </c>
      <c r="O89" s="86" t="s">
        <v>1021</v>
      </c>
      <c r="P89" s="87" t="s">
        <v>39</v>
      </c>
      <c r="Q89" s="88" t="s">
        <v>40</v>
      </c>
      <c r="R89" s="67" t="s">
        <v>1022</v>
      </c>
      <c r="S89" s="89" t="s">
        <v>1023</v>
      </c>
      <c r="T89" s="70" t="s">
        <v>94</v>
      </c>
      <c r="U89" s="69">
        <v>480</v>
      </c>
      <c r="V89" s="90"/>
      <c r="W89" s="91">
        <v>480</v>
      </c>
      <c r="X89" s="91">
        <v>33.6</v>
      </c>
      <c r="Y89" s="328">
        <v>14.4</v>
      </c>
      <c r="Z89" s="331">
        <v>499.2</v>
      </c>
      <c r="AA89" s="331">
        <v>0</v>
      </c>
      <c r="AB89" s="69" t="s">
        <v>46</v>
      </c>
      <c r="AC89" s="70" t="s">
        <v>143</v>
      </c>
      <c r="AD89" s="70"/>
      <c r="AE89" s="70" t="s">
        <v>1024</v>
      </c>
      <c r="AF89" s="70" t="s">
        <v>1025</v>
      </c>
      <c r="AG89" s="92" t="s">
        <v>1026</v>
      </c>
      <c r="AH89" s="70"/>
      <c r="AI89" s="69"/>
      <c r="AJ89" s="69"/>
      <c r="AK89" s="55" t="s">
        <v>53</v>
      </c>
      <c r="AL89" s="56" t="s">
        <v>243</v>
      </c>
      <c r="AM89" s="69" t="s">
        <v>50</v>
      </c>
      <c r="AN89" s="70" t="s">
        <v>99</v>
      </c>
      <c r="AO89" s="62" t="s">
        <v>41</v>
      </c>
      <c r="AP89" s="56" t="s">
        <v>258</v>
      </c>
      <c r="AQ89" s="69" t="s">
        <v>50</v>
      </c>
      <c r="AR89" s="70" t="s">
        <v>526</v>
      </c>
      <c r="AS89" s="70"/>
      <c r="AT89" s="69"/>
      <c r="AU89" s="69"/>
      <c r="AV89" s="69"/>
      <c r="AW89" s="13"/>
      <c r="AX89" s="58"/>
    </row>
    <row r="90" spans="1:50" ht="27">
      <c r="A90" s="85" t="s">
        <v>231</v>
      </c>
      <c r="B90" s="38" t="s">
        <v>1027</v>
      </c>
      <c r="C90" s="335" t="s">
        <v>241</v>
      </c>
      <c r="D90" s="40">
        <v>2704</v>
      </c>
      <c r="E90" s="41" t="s">
        <v>1028</v>
      </c>
      <c r="F90" s="42" t="s">
        <v>67</v>
      </c>
      <c r="G90" s="42" t="s">
        <v>1029</v>
      </c>
      <c r="H90" s="42" t="s">
        <v>1030</v>
      </c>
      <c r="I90" s="69" t="s">
        <v>35</v>
      </c>
      <c r="J90" s="70"/>
      <c r="K90" s="70" t="s">
        <v>88</v>
      </c>
      <c r="L90" s="339" t="s">
        <v>241</v>
      </c>
      <c r="M90" s="70" t="s">
        <v>1031</v>
      </c>
      <c r="N90" s="86" t="s">
        <v>1032</v>
      </c>
      <c r="O90" s="86" t="s">
        <v>1033</v>
      </c>
      <c r="P90" s="87" t="s">
        <v>39</v>
      </c>
      <c r="Q90" s="88" t="s">
        <v>40</v>
      </c>
      <c r="R90" s="89" t="s">
        <v>1034</v>
      </c>
      <c r="S90" s="89" t="s">
        <v>1035</v>
      </c>
      <c r="T90" s="70" t="s">
        <v>94</v>
      </c>
      <c r="U90" s="69">
        <v>2600</v>
      </c>
      <c r="V90" s="90"/>
      <c r="W90" s="91">
        <v>2600</v>
      </c>
      <c r="X90" s="91">
        <v>182.00000000000003</v>
      </c>
      <c r="Y90" s="328">
        <v>78</v>
      </c>
      <c r="Z90" s="331">
        <v>2704</v>
      </c>
      <c r="AA90" s="331">
        <v>0</v>
      </c>
      <c r="AB90" s="69" t="s">
        <v>46</v>
      </c>
      <c r="AC90" s="70" t="s">
        <v>143</v>
      </c>
      <c r="AD90" s="70" t="s">
        <v>1036</v>
      </c>
      <c r="AE90" s="70" t="s">
        <v>1037</v>
      </c>
      <c r="AF90" s="70" t="s">
        <v>1038</v>
      </c>
      <c r="AG90" s="92" t="s">
        <v>1039</v>
      </c>
      <c r="AH90" s="70"/>
      <c r="AI90" s="69"/>
      <c r="AJ90" s="69"/>
      <c r="AK90" s="55" t="s">
        <v>53</v>
      </c>
      <c r="AL90" s="56" t="s">
        <v>243</v>
      </c>
      <c r="AM90" s="69" t="s">
        <v>50</v>
      </c>
      <c r="AN90" s="70" t="s">
        <v>99</v>
      </c>
      <c r="AO90" s="62" t="s">
        <v>41</v>
      </c>
      <c r="AP90" s="56" t="s">
        <v>258</v>
      </c>
      <c r="AQ90" s="69" t="s">
        <v>50</v>
      </c>
      <c r="AR90" s="70" t="s">
        <v>526</v>
      </c>
      <c r="AS90" s="70"/>
      <c r="AT90" s="69"/>
      <c r="AU90" s="69"/>
      <c r="AV90" s="69"/>
      <c r="AW90" s="13"/>
      <c r="AX90" s="58"/>
    </row>
    <row r="91" spans="1:50" ht="27">
      <c r="A91" s="85" t="s">
        <v>231</v>
      </c>
      <c r="B91" s="38" t="s">
        <v>1040</v>
      </c>
      <c r="C91" s="335" t="s">
        <v>241</v>
      </c>
      <c r="D91" s="40">
        <v>4066</v>
      </c>
      <c r="E91" s="41" t="s">
        <v>1041</v>
      </c>
      <c r="F91" s="42" t="s">
        <v>67</v>
      </c>
      <c r="G91" s="42" t="s">
        <v>234</v>
      </c>
      <c r="H91" s="42" t="s">
        <v>1042</v>
      </c>
      <c r="I91" s="69" t="s">
        <v>35</v>
      </c>
      <c r="J91" s="70"/>
      <c r="K91" s="70" t="s">
        <v>88</v>
      </c>
      <c r="L91" s="339" t="s">
        <v>241</v>
      </c>
      <c r="M91" s="70" t="s">
        <v>1043</v>
      </c>
      <c r="N91" s="86" t="s">
        <v>1044</v>
      </c>
      <c r="O91" s="86" t="s">
        <v>1045</v>
      </c>
      <c r="P91" s="87" t="s">
        <v>39</v>
      </c>
      <c r="Q91" s="88" t="s">
        <v>40</v>
      </c>
      <c r="R91" s="89" t="s">
        <v>1046</v>
      </c>
      <c r="S91" s="89" t="s">
        <v>1047</v>
      </c>
      <c r="T91" s="70" t="s">
        <v>94</v>
      </c>
      <c r="U91" s="69">
        <v>3800</v>
      </c>
      <c r="V91" s="90"/>
      <c r="W91" s="91">
        <v>3800</v>
      </c>
      <c r="X91" s="91">
        <v>266</v>
      </c>
      <c r="Y91" s="90"/>
      <c r="Z91" s="331">
        <v>4066</v>
      </c>
      <c r="AA91" s="331">
        <v>0</v>
      </c>
      <c r="AB91" s="69" t="s">
        <v>46</v>
      </c>
      <c r="AC91" s="70" t="s">
        <v>143</v>
      </c>
      <c r="AD91" s="70"/>
      <c r="AE91" s="70"/>
      <c r="AF91" s="70"/>
      <c r="AG91" s="92" t="s">
        <v>1048</v>
      </c>
      <c r="AH91" s="70"/>
      <c r="AI91" s="69"/>
      <c r="AJ91" s="69"/>
      <c r="AK91" s="55" t="s">
        <v>53</v>
      </c>
      <c r="AL91" s="56" t="s">
        <v>243</v>
      </c>
      <c r="AM91" s="69" t="s">
        <v>50</v>
      </c>
      <c r="AN91" s="70" t="s">
        <v>99</v>
      </c>
      <c r="AO91" s="62" t="s">
        <v>41</v>
      </c>
      <c r="AP91" s="56" t="s">
        <v>258</v>
      </c>
      <c r="AQ91" s="69" t="s">
        <v>50</v>
      </c>
      <c r="AR91" s="70" t="s">
        <v>526</v>
      </c>
      <c r="AS91" s="70"/>
      <c r="AT91" s="69"/>
      <c r="AU91" s="69"/>
      <c r="AV91" s="69"/>
      <c r="AW91" s="13"/>
      <c r="AX91" s="58"/>
    </row>
    <row r="92" spans="1:50" ht="27">
      <c r="A92" s="85" t="s">
        <v>231</v>
      </c>
      <c r="B92" s="59" t="s">
        <v>1049</v>
      </c>
      <c r="C92" s="335" t="s">
        <v>241</v>
      </c>
      <c r="D92" s="40">
        <v>2471.6999999999998</v>
      </c>
      <c r="E92" s="79" t="s">
        <v>1050</v>
      </c>
      <c r="F92" s="61" t="s">
        <v>69</v>
      </c>
      <c r="G92" s="42" t="s">
        <v>281</v>
      </c>
      <c r="H92" s="42" t="s">
        <v>1051</v>
      </c>
      <c r="I92" s="69" t="s">
        <v>38</v>
      </c>
      <c r="J92" s="70"/>
      <c r="K92" s="70" t="s">
        <v>108</v>
      </c>
      <c r="L92" s="339" t="s">
        <v>241</v>
      </c>
      <c r="M92" s="70" t="s">
        <v>1052</v>
      </c>
      <c r="N92" s="86" t="s">
        <v>1053</v>
      </c>
      <c r="O92" s="86"/>
      <c r="P92" s="87" t="s">
        <v>44</v>
      </c>
      <c r="Q92" s="88" t="s">
        <v>40</v>
      </c>
      <c r="R92" s="89" t="s">
        <v>662</v>
      </c>
      <c r="S92" s="89" t="s">
        <v>1054</v>
      </c>
      <c r="T92" s="70" t="s">
        <v>94</v>
      </c>
      <c r="U92" s="69">
        <v>2310</v>
      </c>
      <c r="V92" s="90"/>
      <c r="W92" s="91">
        <v>2310</v>
      </c>
      <c r="X92" s="91">
        <v>161.70000000000002</v>
      </c>
      <c r="Y92" s="90"/>
      <c r="Z92" s="331">
        <v>2471.6999999999998</v>
      </c>
      <c r="AA92" s="331">
        <v>0</v>
      </c>
      <c r="AB92" s="69" t="s">
        <v>58</v>
      </c>
      <c r="AC92" s="70" t="s">
        <v>100</v>
      </c>
      <c r="AD92" s="70"/>
      <c r="AE92" s="70"/>
      <c r="AF92" s="70"/>
      <c r="AG92" s="92" t="s">
        <v>1055</v>
      </c>
      <c r="AH92" s="70"/>
      <c r="AI92" s="69"/>
      <c r="AJ92" s="69"/>
      <c r="AK92" s="76" t="s">
        <v>53</v>
      </c>
      <c r="AL92" s="77" t="s">
        <v>104</v>
      </c>
      <c r="AM92" s="69" t="s">
        <v>50</v>
      </c>
      <c r="AN92" s="70" t="s">
        <v>99</v>
      </c>
      <c r="AO92" s="62" t="s">
        <v>41</v>
      </c>
      <c r="AP92" s="56" t="s">
        <v>258</v>
      </c>
      <c r="AQ92" s="69" t="s">
        <v>50</v>
      </c>
      <c r="AR92" s="70" t="s">
        <v>526</v>
      </c>
      <c r="AS92" s="70"/>
      <c r="AT92" s="69"/>
      <c r="AU92" s="69"/>
      <c r="AV92" s="69"/>
      <c r="AW92" s="13"/>
      <c r="AX92" s="58"/>
    </row>
    <row r="93" spans="1:50" ht="27">
      <c r="A93" s="85" t="s">
        <v>231</v>
      </c>
      <c r="B93" s="38" t="s">
        <v>1056</v>
      </c>
      <c r="C93" s="335" t="s">
        <v>241</v>
      </c>
      <c r="D93" s="40">
        <v>1248</v>
      </c>
      <c r="E93" s="41" t="s">
        <v>1057</v>
      </c>
      <c r="F93" s="42" t="s">
        <v>35</v>
      </c>
      <c r="G93" s="42" t="s">
        <v>281</v>
      </c>
      <c r="H93" s="42" t="s">
        <v>1058</v>
      </c>
      <c r="I93" s="69" t="s">
        <v>35</v>
      </c>
      <c r="J93" s="70"/>
      <c r="K93" s="70" t="s">
        <v>88</v>
      </c>
      <c r="L93" s="339" t="s">
        <v>241</v>
      </c>
      <c r="M93" s="70" t="s">
        <v>1059</v>
      </c>
      <c r="N93" s="86" t="s">
        <v>1060</v>
      </c>
      <c r="O93" s="86" t="s">
        <v>1061</v>
      </c>
      <c r="P93" s="87" t="s">
        <v>39</v>
      </c>
      <c r="Q93" s="88" t="s">
        <v>40</v>
      </c>
      <c r="R93" s="89" t="s">
        <v>1062</v>
      </c>
      <c r="S93" s="89" t="s">
        <v>1063</v>
      </c>
      <c r="T93" s="70" t="s">
        <v>94</v>
      </c>
      <c r="U93" s="69">
        <v>1200</v>
      </c>
      <c r="V93" s="90"/>
      <c r="W93" s="91">
        <v>1200</v>
      </c>
      <c r="X93" s="91">
        <v>84.000000000000014</v>
      </c>
      <c r="Y93" s="328">
        <v>36</v>
      </c>
      <c r="Z93" s="331">
        <v>1248</v>
      </c>
      <c r="AA93" s="331">
        <v>0</v>
      </c>
      <c r="AB93" s="69" t="s">
        <v>46</v>
      </c>
      <c r="AC93" s="70" t="s">
        <v>143</v>
      </c>
      <c r="AD93" s="70"/>
      <c r="AE93" s="70" t="s">
        <v>1064</v>
      </c>
      <c r="AF93" s="70" t="s">
        <v>1065</v>
      </c>
      <c r="AG93" s="92" t="s">
        <v>1066</v>
      </c>
      <c r="AH93" s="70"/>
      <c r="AI93" s="69"/>
      <c r="AJ93" s="69"/>
      <c r="AK93" s="55" t="s">
        <v>53</v>
      </c>
      <c r="AL93" s="56" t="s">
        <v>243</v>
      </c>
      <c r="AM93" s="69" t="s">
        <v>50</v>
      </c>
      <c r="AN93" s="70" t="s">
        <v>99</v>
      </c>
      <c r="AO93" s="62" t="s">
        <v>41</v>
      </c>
      <c r="AP93" s="56" t="s">
        <v>258</v>
      </c>
      <c r="AQ93" s="69" t="s">
        <v>50</v>
      </c>
      <c r="AR93" s="70" t="s">
        <v>526</v>
      </c>
      <c r="AS93" s="70"/>
      <c r="AT93" s="69"/>
      <c r="AU93" s="69"/>
      <c r="AV93" s="69"/>
      <c r="AW93" s="13"/>
      <c r="AX93" s="58"/>
    </row>
    <row r="94" spans="1:50" ht="40.200000000000003">
      <c r="A94" s="85" t="s">
        <v>231</v>
      </c>
      <c r="B94" s="38" t="s">
        <v>1067</v>
      </c>
      <c r="C94" s="335" t="s">
        <v>241</v>
      </c>
      <c r="D94" s="40">
        <v>20544</v>
      </c>
      <c r="E94" s="95" t="s">
        <v>1068</v>
      </c>
      <c r="F94" s="42" t="s">
        <v>66</v>
      </c>
      <c r="G94" s="42" t="s">
        <v>261</v>
      </c>
      <c r="H94" s="42" t="s">
        <v>1069</v>
      </c>
      <c r="I94" s="69" t="s">
        <v>35</v>
      </c>
      <c r="J94" s="70"/>
      <c r="K94" s="70" t="s">
        <v>88</v>
      </c>
      <c r="L94" s="339" t="s">
        <v>241</v>
      </c>
      <c r="M94" s="70" t="s">
        <v>1070</v>
      </c>
      <c r="N94" s="86" t="s">
        <v>1071</v>
      </c>
      <c r="O94" s="86" t="s">
        <v>1072</v>
      </c>
      <c r="P94" s="87" t="s">
        <v>39</v>
      </c>
      <c r="Q94" s="88" t="s">
        <v>40</v>
      </c>
      <c r="R94" s="89" t="s">
        <v>1073</v>
      </c>
      <c r="S94" s="89" t="s">
        <v>1074</v>
      </c>
      <c r="T94" s="70" t="s">
        <v>94</v>
      </c>
      <c r="U94" s="69">
        <v>19200</v>
      </c>
      <c r="V94" s="90"/>
      <c r="W94" s="91">
        <v>19200</v>
      </c>
      <c r="X94" s="91">
        <v>1344.0000000000002</v>
      </c>
      <c r="Y94" s="90"/>
      <c r="Z94" s="331">
        <v>20544</v>
      </c>
      <c r="AA94" s="331">
        <v>0</v>
      </c>
      <c r="AB94" s="69" t="s">
        <v>46</v>
      </c>
      <c r="AC94" s="70" t="s">
        <v>143</v>
      </c>
      <c r="AD94" s="70"/>
      <c r="AE94" s="70"/>
      <c r="AF94" s="70"/>
      <c r="AG94" s="92" t="s">
        <v>1068</v>
      </c>
      <c r="AH94" s="70"/>
      <c r="AI94" s="69"/>
      <c r="AJ94" s="69"/>
      <c r="AK94" s="55" t="s">
        <v>53</v>
      </c>
      <c r="AL94" s="56" t="s">
        <v>243</v>
      </c>
      <c r="AM94" s="69" t="s">
        <v>50</v>
      </c>
      <c r="AN94" s="70" t="s">
        <v>99</v>
      </c>
      <c r="AO94" s="62" t="s">
        <v>41</v>
      </c>
      <c r="AP94" s="56" t="s">
        <v>258</v>
      </c>
      <c r="AQ94" s="69" t="s">
        <v>50</v>
      </c>
      <c r="AR94" s="70" t="s">
        <v>526</v>
      </c>
      <c r="AS94" s="70"/>
      <c r="AT94" s="69"/>
      <c r="AU94" s="69"/>
      <c r="AV94" s="69"/>
      <c r="AW94" s="13"/>
      <c r="AX94" s="58"/>
    </row>
    <row r="95" spans="1:50" ht="27">
      <c r="A95" s="85" t="s">
        <v>231</v>
      </c>
      <c r="B95" s="38" t="s">
        <v>1075</v>
      </c>
      <c r="C95" s="335" t="s">
        <v>241</v>
      </c>
      <c r="D95" s="40">
        <v>832</v>
      </c>
      <c r="E95" s="41" t="s">
        <v>1076</v>
      </c>
      <c r="F95" s="42" t="s">
        <v>64</v>
      </c>
      <c r="G95" s="42" t="s">
        <v>281</v>
      </c>
      <c r="H95" s="42" t="s">
        <v>1077</v>
      </c>
      <c r="I95" s="69" t="s">
        <v>35</v>
      </c>
      <c r="J95" s="70"/>
      <c r="K95" s="70" t="s">
        <v>88</v>
      </c>
      <c r="L95" s="339" t="s">
        <v>241</v>
      </c>
      <c r="M95" s="70" t="s">
        <v>1078</v>
      </c>
      <c r="N95" s="86" t="s">
        <v>1079</v>
      </c>
      <c r="O95" s="86" t="s">
        <v>1080</v>
      </c>
      <c r="P95" s="87" t="s">
        <v>39</v>
      </c>
      <c r="Q95" s="88" t="s">
        <v>40</v>
      </c>
      <c r="R95" s="89" t="s">
        <v>1081</v>
      </c>
      <c r="S95" s="89" t="s">
        <v>1082</v>
      </c>
      <c r="T95" s="70" t="s">
        <v>94</v>
      </c>
      <c r="U95" s="69">
        <v>800</v>
      </c>
      <c r="V95" s="90"/>
      <c r="W95" s="91">
        <v>800</v>
      </c>
      <c r="X95" s="91">
        <v>56.000000000000007</v>
      </c>
      <c r="Y95" s="328">
        <v>24</v>
      </c>
      <c r="Z95" s="331">
        <v>832</v>
      </c>
      <c r="AA95" s="331">
        <v>0</v>
      </c>
      <c r="AB95" s="69" t="s">
        <v>55</v>
      </c>
      <c r="AC95" s="70" t="s">
        <v>143</v>
      </c>
      <c r="AD95" s="70"/>
      <c r="AE95" s="70"/>
      <c r="AF95" s="70"/>
      <c r="AG95" s="92" t="s">
        <v>1083</v>
      </c>
      <c r="AH95" s="70"/>
      <c r="AI95" s="69"/>
      <c r="AJ95" s="69"/>
      <c r="AK95" s="55" t="s">
        <v>53</v>
      </c>
      <c r="AL95" s="56" t="s">
        <v>243</v>
      </c>
      <c r="AM95" s="69" t="s">
        <v>50</v>
      </c>
      <c r="AN95" s="70" t="s">
        <v>99</v>
      </c>
      <c r="AO95" s="62" t="s">
        <v>41</v>
      </c>
      <c r="AP95" s="56" t="s">
        <v>258</v>
      </c>
      <c r="AQ95" s="69" t="s">
        <v>50</v>
      </c>
      <c r="AR95" s="70" t="s">
        <v>526</v>
      </c>
      <c r="AS95" s="70"/>
      <c r="AT95" s="69"/>
      <c r="AU95" s="69"/>
      <c r="AV95" s="69"/>
      <c r="AW95" s="13"/>
      <c r="AX95" s="58"/>
    </row>
    <row r="96" spans="1:50" ht="14.4">
      <c r="A96" s="85" t="s">
        <v>231</v>
      </c>
      <c r="B96" s="38" t="s">
        <v>1084</v>
      </c>
      <c r="C96" s="335" t="s">
        <v>241</v>
      </c>
      <c r="D96" s="40">
        <v>331</v>
      </c>
      <c r="E96" s="41" t="s">
        <v>1085</v>
      </c>
      <c r="F96" s="42" t="s">
        <v>64</v>
      </c>
      <c r="G96" s="42" t="s">
        <v>281</v>
      </c>
      <c r="H96" s="42" t="s">
        <v>1086</v>
      </c>
      <c r="I96" s="69" t="s">
        <v>35</v>
      </c>
      <c r="J96" s="70"/>
      <c r="K96" s="70" t="s">
        <v>88</v>
      </c>
      <c r="L96" s="339" t="s">
        <v>241</v>
      </c>
      <c r="M96" s="70" t="s">
        <v>1087</v>
      </c>
      <c r="N96" s="86" t="s">
        <v>1088</v>
      </c>
      <c r="O96" s="86"/>
      <c r="P96" s="87" t="s">
        <v>44</v>
      </c>
      <c r="Q96" s="88" t="s">
        <v>40</v>
      </c>
      <c r="R96" s="89"/>
      <c r="S96" s="89" t="s">
        <v>1089</v>
      </c>
      <c r="T96" s="70" t="s">
        <v>94</v>
      </c>
      <c r="U96" s="69">
        <v>310</v>
      </c>
      <c r="V96" s="90"/>
      <c r="W96" s="91">
        <v>310</v>
      </c>
      <c r="X96" s="91">
        <v>21.700000000000003</v>
      </c>
      <c r="Y96" s="90"/>
      <c r="Z96" s="331">
        <v>331.7</v>
      </c>
      <c r="AA96" s="331">
        <v>-0.69999999999998896</v>
      </c>
      <c r="AB96" s="69" t="s">
        <v>55</v>
      </c>
      <c r="AC96" s="70" t="s">
        <v>143</v>
      </c>
      <c r="AD96" s="70"/>
      <c r="AE96" s="70"/>
      <c r="AF96" s="70"/>
      <c r="AG96" s="92" t="s">
        <v>1090</v>
      </c>
      <c r="AH96" s="70"/>
      <c r="AI96" s="69"/>
      <c r="AJ96" s="69"/>
      <c r="AK96" s="55" t="s">
        <v>53</v>
      </c>
      <c r="AL96" s="56" t="s">
        <v>243</v>
      </c>
      <c r="AM96" s="69" t="s">
        <v>50</v>
      </c>
      <c r="AN96" s="70" t="s">
        <v>99</v>
      </c>
      <c r="AO96" s="62" t="s">
        <v>41</v>
      </c>
      <c r="AP96" s="56" t="s">
        <v>258</v>
      </c>
      <c r="AQ96" s="69" t="s">
        <v>50</v>
      </c>
      <c r="AR96" s="70" t="s">
        <v>526</v>
      </c>
      <c r="AS96" s="70"/>
      <c r="AT96" s="69"/>
      <c r="AU96" s="69"/>
      <c r="AV96" s="69"/>
      <c r="AW96" s="13"/>
      <c r="AX96" s="58"/>
    </row>
    <row r="97" spans="1:50" ht="53.4">
      <c r="A97" s="85" t="s">
        <v>231</v>
      </c>
      <c r="B97" s="38" t="s">
        <v>1091</v>
      </c>
      <c r="C97" s="335" t="s">
        <v>241</v>
      </c>
      <c r="D97" s="40">
        <v>15279.6</v>
      </c>
      <c r="E97" s="41" t="s">
        <v>1092</v>
      </c>
      <c r="F97" s="42" t="s">
        <v>66</v>
      </c>
      <c r="G97" s="42" t="s">
        <v>281</v>
      </c>
      <c r="H97" s="42" t="s">
        <v>1093</v>
      </c>
      <c r="I97" s="69" t="s">
        <v>35</v>
      </c>
      <c r="J97" s="70"/>
      <c r="K97" s="70" t="s">
        <v>88</v>
      </c>
      <c r="L97" s="339" t="s">
        <v>241</v>
      </c>
      <c r="M97" s="70" t="s">
        <v>1094</v>
      </c>
      <c r="N97" s="86" t="s">
        <v>1095</v>
      </c>
      <c r="O97" s="86" t="s">
        <v>1096</v>
      </c>
      <c r="P97" s="87" t="s">
        <v>39</v>
      </c>
      <c r="Q97" s="88" t="s">
        <v>40</v>
      </c>
      <c r="R97" s="89" t="s">
        <v>1097</v>
      </c>
      <c r="S97" s="89" t="s">
        <v>1098</v>
      </c>
      <c r="T97" s="70" t="s">
        <v>94</v>
      </c>
      <c r="U97" s="69">
        <v>14400</v>
      </c>
      <c r="V97" s="90">
        <v>120</v>
      </c>
      <c r="W97" s="91">
        <v>14280</v>
      </c>
      <c r="X97" s="91">
        <v>999.60000000000014</v>
      </c>
      <c r="Y97" s="90"/>
      <c r="Z97" s="331">
        <v>15279.6</v>
      </c>
      <c r="AA97" s="331">
        <v>0</v>
      </c>
      <c r="AB97" s="69" t="s">
        <v>46</v>
      </c>
      <c r="AC97" s="70" t="s">
        <v>143</v>
      </c>
      <c r="AD97" s="70"/>
      <c r="AE97" s="70"/>
      <c r="AF97" s="70"/>
      <c r="AG97" s="92" t="s">
        <v>1099</v>
      </c>
      <c r="AH97" s="70"/>
      <c r="AI97" s="69"/>
      <c r="AJ97" s="69"/>
      <c r="AK97" s="55" t="s">
        <v>53</v>
      </c>
      <c r="AL97" s="56" t="s">
        <v>243</v>
      </c>
      <c r="AM97" s="69" t="s">
        <v>50</v>
      </c>
      <c r="AN97" s="70" t="s">
        <v>99</v>
      </c>
      <c r="AO97" s="62" t="s">
        <v>41</v>
      </c>
      <c r="AP97" s="56" t="s">
        <v>258</v>
      </c>
      <c r="AQ97" s="69" t="s">
        <v>50</v>
      </c>
      <c r="AR97" s="70" t="s">
        <v>526</v>
      </c>
      <c r="AS97" s="70"/>
      <c r="AT97" s="69"/>
      <c r="AU97" s="69"/>
      <c r="AV97" s="69"/>
      <c r="AW97" s="13"/>
      <c r="AX97" s="58"/>
    </row>
    <row r="98" spans="1:50" ht="27">
      <c r="A98" s="85" t="s">
        <v>231</v>
      </c>
      <c r="B98" s="38" t="s">
        <v>1100</v>
      </c>
      <c r="C98" s="335" t="s">
        <v>241</v>
      </c>
      <c r="D98" s="40">
        <v>1248</v>
      </c>
      <c r="E98" s="41" t="s">
        <v>1101</v>
      </c>
      <c r="F98" s="42" t="s">
        <v>59</v>
      </c>
      <c r="G98" s="42" t="s">
        <v>261</v>
      </c>
      <c r="H98" s="42" t="s">
        <v>1102</v>
      </c>
      <c r="I98" s="69" t="s">
        <v>35</v>
      </c>
      <c r="J98" s="70"/>
      <c r="K98" s="70" t="s">
        <v>88</v>
      </c>
      <c r="L98" s="339" t="s">
        <v>241</v>
      </c>
      <c r="M98" s="70" t="s">
        <v>221</v>
      </c>
      <c r="N98" s="86" t="s">
        <v>222</v>
      </c>
      <c r="O98" s="86" t="s">
        <v>223</v>
      </c>
      <c r="P98" s="87" t="s">
        <v>39</v>
      </c>
      <c r="Q98" s="88" t="s">
        <v>40</v>
      </c>
      <c r="R98" s="89" t="s">
        <v>1103</v>
      </c>
      <c r="S98" s="89" t="s">
        <v>1104</v>
      </c>
      <c r="T98" s="70" t="s">
        <v>94</v>
      </c>
      <c r="U98" s="69">
        <v>1200</v>
      </c>
      <c r="V98" s="90"/>
      <c r="W98" s="91">
        <v>1200</v>
      </c>
      <c r="X98" s="91">
        <v>84.000000000000014</v>
      </c>
      <c r="Y98" s="328">
        <v>36</v>
      </c>
      <c r="Z98" s="331">
        <v>1248</v>
      </c>
      <c r="AA98" s="331">
        <v>0</v>
      </c>
      <c r="AB98" s="69" t="s">
        <v>46</v>
      </c>
      <c r="AC98" s="70" t="s">
        <v>143</v>
      </c>
      <c r="AD98" s="70"/>
      <c r="AE98" s="70" t="s">
        <v>1105</v>
      </c>
      <c r="AF98" s="70" t="s">
        <v>1106</v>
      </c>
      <c r="AG98" s="92" t="s">
        <v>1107</v>
      </c>
      <c r="AH98" s="70"/>
      <c r="AI98" s="69"/>
      <c r="AJ98" s="69"/>
      <c r="AK98" s="55" t="s">
        <v>53</v>
      </c>
      <c r="AL98" s="56" t="s">
        <v>243</v>
      </c>
      <c r="AM98" s="69" t="s">
        <v>50</v>
      </c>
      <c r="AN98" s="70" t="s">
        <v>99</v>
      </c>
      <c r="AO98" s="62" t="s">
        <v>41</v>
      </c>
      <c r="AP98" s="56" t="s">
        <v>258</v>
      </c>
      <c r="AQ98" s="69" t="s">
        <v>50</v>
      </c>
      <c r="AR98" s="70" t="s">
        <v>526</v>
      </c>
      <c r="AS98" s="70"/>
      <c r="AT98" s="69"/>
      <c r="AU98" s="69"/>
      <c r="AV98" s="69"/>
      <c r="AW98" s="13"/>
      <c r="AX98" s="58"/>
    </row>
    <row r="99" spans="1:50" ht="40.200000000000003">
      <c r="A99" s="85" t="s">
        <v>231</v>
      </c>
      <c r="B99" s="38" t="s">
        <v>1108</v>
      </c>
      <c r="C99" s="335" t="s">
        <v>241</v>
      </c>
      <c r="D99" s="40">
        <v>342.4</v>
      </c>
      <c r="E99" s="41" t="s">
        <v>1109</v>
      </c>
      <c r="F99" s="42" t="s">
        <v>64</v>
      </c>
      <c r="G99" s="42" t="s">
        <v>261</v>
      </c>
      <c r="H99" s="42" t="s">
        <v>1110</v>
      </c>
      <c r="I99" s="69" t="s">
        <v>35</v>
      </c>
      <c r="J99" s="70"/>
      <c r="K99" s="70" t="s">
        <v>88</v>
      </c>
      <c r="L99" s="339" t="s">
        <v>241</v>
      </c>
      <c r="M99" s="70" t="s">
        <v>1111</v>
      </c>
      <c r="N99" s="86" t="s">
        <v>1112</v>
      </c>
      <c r="O99" s="86" t="s">
        <v>1113</v>
      </c>
      <c r="P99" s="87" t="s">
        <v>39</v>
      </c>
      <c r="Q99" s="88" t="s">
        <v>40</v>
      </c>
      <c r="R99" s="89" t="s">
        <v>1114</v>
      </c>
      <c r="S99" s="89" t="s">
        <v>1115</v>
      </c>
      <c r="T99" s="70" t="s">
        <v>94</v>
      </c>
      <c r="U99" s="69">
        <v>320</v>
      </c>
      <c r="V99" s="90"/>
      <c r="W99" s="91">
        <v>320</v>
      </c>
      <c r="X99" s="91">
        <v>22.400000000000002</v>
      </c>
      <c r="Y99" s="90"/>
      <c r="Z99" s="331">
        <v>342.4</v>
      </c>
      <c r="AA99" s="331">
        <v>0</v>
      </c>
      <c r="AB99" s="69" t="s">
        <v>55</v>
      </c>
      <c r="AC99" s="70" t="s">
        <v>143</v>
      </c>
      <c r="AD99" s="70"/>
      <c r="AE99" s="70"/>
      <c r="AF99" s="70"/>
      <c r="AG99" s="92" t="s">
        <v>1116</v>
      </c>
      <c r="AH99" s="70"/>
      <c r="AI99" s="69"/>
      <c r="AJ99" s="69"/>
      <c r="AK99" s="55" t="s">
        <v>53</v>
      </c>
      <c r="AL99" s="56" t="s">
        <v>243</v>
      </c>
      <c r="AM99" s="69" t="s">
        <v>50</v>
      </c>
      <c r="AN99" s="70" t="s">
        <v>99</v>
      </c>
      <c r="AO99" s="62" t="s">
        <v>41</v>
      </c>
      <c r="AP99" s="56" t="s">
        <v>258</v>
      </c>
      <c r="AQ99" s="69" t="s">
        <v>50</v>
      </c>
      <c r="AR99" s="70" t="s">
        <v>526</v>
      </c>
      <c r="AS99" s="70"/>
      <c r="AT99" s="69"/>
      <c r="AU99" s="69"/>
      <c r="AV99" s="69"/>
      <c r="AW99" s="13"/>
      <c r="AX99" s="58"/>
    </row>
    <row r="100" spans="1:50" ht="40.200000000000003">
      <c r="A100" s="85" t="s">
        <v>231</v>
      </c>
      <c r="B100" s="38" t="s">
        <v>1117</v>
      </c>
      <c r="C100" s="335" t="s">
        <v>241</v>
      </c>
      <c r="D100" s="40">
        <v>11024</v>
      </c>
      <c r="E100" s="41" t="s">
        <v>1118</v>
      </c>
      <c r="F100" s="42" t="s">
        <v>66</v>
      </c>
      <c r="G100" s="42" t="s">
        <v>261</v>
      </c>
      <c r="H100" s="42" t="s">
        <v>1119</v>
      </c>
      <c r="I100" s="69" t="s">
        <v>35</v>
      </c>
      <c r="J100" s="70"/>
      <c r="K100" s="70" t="s">
        <v>88</v>
      </c>
      <c r="L100" s="339" t="s">
        <v>241</v>
      </c>
      <c r="M100" s="70" t="s">
        <v>1120</v>
      </c>
      <c r="N100" s="86" t="s">
        <v>1121</v>
      </c>
      <c r="O100" s="86" t="s">
        <v>1122</v>
      </c>
      <c r="P100" s="87" t="s">
        <v>39</v>
      </c>
      <c r="Q100" s="88" t="s">
        <v>40</v>
      </c>
      <c r="R100" s="89" t="s">
        <v>145</v>
      </c>
      <c r="S100" s="89" t="s">
        <v>1123</v>
      </c>
      <c r="T100" s="70" t="s">
        <v>1124</v>
      </c>
      <c r="U100" s="69">
        <v>10600</v>
      </c>
      <c r="V100" s="90"/>
      <c r="W100" s="91">
        <v>10600</v>
      </c>
      <c r="X100" s="91">
        <v>742.00000000000011</v>
      </c>
      <c r="Y100" s="328">
        <v>318</v>
      </c>
      <c r="Z100" s="331">
        <v>11024</v>
      </c>
      <c r="AA100" s="331">
        <v>0</v>
      </c>
      <c r="AB100" s="69" t="s">
        <v>55</v>
      </c>
      <c r="AC100" s="70" t="s">
        <v>143</v>
      </c>
      <c r="AD100" s="70"/>
      <c r="AE100" s="70"/>
      <c r="AF100" s="70" t="s">
        <v>1125</v>
      </c>
      <c r="AG100" s="92" t="s">
        <v>1126</v>
      </c>
      <c r="AH100" s="70"/>
      <c r="AI100" s="69"/>
      <c r="AJ100" s="69"/>
      <c r="AK100" s="55" t="s">
        <v>53</v>
      </c>
      <c r="AL100" s="56" t="s">
        <v>243</v>
      </c>
      <c r="AM100" s="69" t="s">
        <v>50</v>
      </c>
      <c r="AN100" s="70" t="s">
        <v>99</v>
      </c>
      <c r="AO100" s="62" t="s">
        <v>41</v>
      </c>
      <c r="AP100" s="56" t="s">
        <v>258</v>
      </c>
      <c r="AQ100" s="69" t="s">
        <v>50</v>
      </c>
      <c r="AR100" s="70" t="s">
        <v>526</v>
      </c>
      <c r="AS100" s="70"/>
      <c r="AT100" s="69"/>
      <c r="AU100" s="69"/>
      <c r="AV100" s="69"/>
      <c r="AW100" s="13"/>
      <c r="AX100" s="58"/>
    </row>
    <row r="101" spans="1:50" ht="14.4">
      <c r="A101" s="85" t="s">
        <v>231</v>
      </c>
      <c r="B101" s="38" t="s">
        <v>1127</v>
      </c>
      <c r="C101" s="335" t="s">
        <v>241</v>
      </c>
      <c r="D101" s="40">
        <v>3682</v>
      </c>
      <c r="E101" s="41" t="s">
        <v>1128</v>
      </c>
      <c r="F101" s="42" t="s">
        <v>144</v>
      </c>
      <c r="G101" s="42" t="s">
        <v>281</v>
      </c>
      <c r="H101" s="42" t="s">
        <v>1129</v>
      </c>
      <c r="I101" s="69" t="s">
        <v>35</v>
      </c>
      <c r="J101" s="70"/>
      <c r="K101" s="70" t="s">
        <v>88</v>
      </c>
      <c r="L101" s="339" t="s">
        <v>241</v>
      </c>
      <c r="M101" s="70" t="s">
        <v>1130</v>
      </c>
      <c r="N101" s="86" t="s">
        <v>1131</v>
      </c>
      <c r="O101" s="86" t="s">
        <v>1132</v>
      </c>
      <c r="P101" s="87" t="s">
        <v>39</v>
      </c>
      <c r="Q101" s="88" t="s">
        <v>40</v>
      </c>
      <c r="R101" s="89" t="s">
        <v>145</v>
      </c>
      <c r="S101" s="89" t="s">
        <v>1133</v>
      </c>
      <c r="T101" s="70" t="s">
        <v>94</v>
      </c>
      <c r="U101" s="69">
        <v>3442</v>
      </c>
      <c r="V101" s="90"/>
      <c r="W101" s="91">
        <v>3442</v>
      </c>
      <c r="X101" s="91">
        <v>240.94000000000003</v>
      </c>
      <c r="Y101" s="90"/>
      <c r="Z101" s="331">
        <v>3682.94</v>
      </c>
      <c r="AA101" s="331">
        <v>-0.94000000000005501</v>
      </c>
      <c r="AB101" s="69" t="s">
        <v>55</v>
      </c>
      <c r="AC101" s="70" t="s">
        <v>143</v>
      </c>
      <c r="AD101" s="70"/>
      <c r="AE101" s="70"/>
      <c r="AF101" s="70" t="s">
        <v>1134</v>
      </c>
      <c r="AG101" s="92" t="s">
        <v>1135</v>
      </c>
      <c r="AH101" s="70"/>
      <c r="AI101" s="69"/>
      <c r="AJ101" s="69"/>
      <c r="AK101" s="55" t="s">
        <v>53</v>
      </c>
      <c r="AL101" s="56" t="s">
        <v>243</v>
      </c>
      <c r="AM101" s="69" t="s">
        <v>50</v>
      </c>
      <c r="AN101" s="70" t="s">
        <v>99</v>
      </c>
      <c r="AO101" s="62" t="s">
        <v>41</v>
      </c>
      <c r="AP101" s="56" t="s">
        <v>258</v>
      </c>
      <c r="AQ101" s="69" t="s">
        <v>50</v>
      </c>
      <c r="AR101" s="70" t="s">
        <v>526</v>
      </c>
      <c r="AS101" s="70"/>
      <c r="AT101" s="69"/>
      <c r="AU101" s="69"/>
      <c r="AV101" s="69"/>
      <c r="AW101" s="13"/>
      <c r="AX101" s="58"/>
    </row>
    <row r="102" spans="1:50" ht="27">
      <c r="A102" s="85" t="s">
        <v>231</v>
      </c>
      <c r="B102" s="38" t="s">
        <v>1136</v>
      </c>
      <c r="C102" s="335" t="s">
        <v>241</v>
      </c>
      <c r="D102" s="40">
        <v>2226.23</v>
      </c>
      <c r="E102" s="41" t="s">
        <v>1137</v>
      </c>
      <c r="F102" s="42" t="s">
        <v>144</v>
      </c>
      <c r="G102" s="42" t="s">
        <v>281</v>
      </c>
      <c r="H102" s="42" t="s">
        <v>1138</v>
      </c>
      <c r="I102" s="69" t="s">
        <v>35</v>
      </c>
      <c r="J102" s="70"/>
      <c r="K102" s="70" t="s">
        <v>88</v>
      </c>
      <c r="L102" s="339" t="s">
        <v>241</v>
      </c>
      <c r="M102" s="70" t="s">
        <v>1139</v>
      </c>
      <c r="N102" s="86" t="s">
        <v>1140</v>
      </c>
      <c r="O102" s="86" t="s">
        <v>1141</v>
      </c>
      <c r="P102" s="87" t="s">
        <v>39</v>
      </c>
      <c r="Q102" s="88" t="s">
        <v>40</v>
      </c>
      <c r="R102" s="89" t="s">
        <v>1142</v>
      </c>
      <c r="S102" s="89" t="s">
        <v>1143</v>
      </c>
      <c r="T102" s="70" t="s">
        <v>94</v>
      </c>
      <c r="U102" s="69">
        <v>2141</v>
      </c>
      <c r="V102" s="90"/>
      <c r="W102" s="91">
        <v>2141</v>
      </c>
      <c r="X102" s="91">
        <v>149.87</v>
      </c>
      <c r="Y102" s="328">
        <v>64.23</v>
      </c>
      <c r="Z102" s="331">
        <v>2226.64</v>
      </c>
      <c r="AA102" s="331">
        <v>-0.40999999999985398</v>
      </c>
      <c r="AB102" s="69" t="s">
        <v>55</v>
      </c>
      <c r="AC102" s="70" t="s">
        <v>143</v>
      </c>
      <c r="AD102" s="70"/>
      <c r="AE102" s="70"/>
      <c r="AF102" s="70" t="s">
        <v>1144</v>
      </c>
      <c r="AG102" s="92" t="s">
        <v>1145</v>
      </c>
      <c r="AH102" s="70"/>
      <c r="AI102" s="69"/>
      <c r="AJ102" s="69"/>
      <c r="AK102" s="55" t="s">
        <v>53</v>
      </c>
      <c r="AL102" s="56" t="s">
        <v>243</v>
      </c>
      <c r="AM102" s="69" t="s">
        <v>50</v>
      </c>
      <c r="AN102" s="70" t="s">
        <v>99</v>
      </c>
      <c r="AO102" s="62" t="s">
        <v>41</v>
      </c>
      <c r="AP102" s="56" t="s">
        <v>258</v>
      </c>
      <c r="AQ102" s="69" t="s">
        <v>50</v>
      </c>
      <c r="AR102" s="70" t="s">
        <v>526</v>
      </c>
      <c r="AS102" s="70"/>
      <c r="AT102" s="69"/>
      <c r="AU102" s="69"/>
      <c r="AV102" s="69"/>
      <c r="AW102" s="13"/>
      <c r="AX102" s="58"/>
    </row>
    <row r="103" spans="1:50" ht="14.4">
      <c r="A103" s="85" t="s">
        <v>231</v>
      </c>
      <c r="B103" s="111" t="s">
        <v>1146</v>
      </c>
      <c r="C103" s="335" t="s">
        <v>241</v>
      </c>
      <c r="D103" s="40">
        <v>3.78</v>
      </c>
      <c r="E103" s="79" t="s">
        <v>1147</v>
      </c>
      <c r="F103" s="61" t="s">
        <v>67</v>
      </c>
      <c r="G103" s="42" t="s">
        <v>261</v>
      </c>
      <c r="H103" s="42" t="s">
        <v>1148</v>
      </c>
      <c r="I103" s="69"/>
      <c r="J103" s="70"/>
      <c r="K103" s="70"/>
      <c r="L103" s="70"/>
      <c r="M103" s="70"/>
      <c r="N103" s="86"/>
      <c r="O103" s="86"/>
      <c r="P103" s="87"/>
      <c r="Q103" s="69"/>
      <c r="R103" s="97"/>
      <c r="S103" s="89"/>
      <c r="T103" s="70"/>
      <c r="U103" s="70"/>
      <c r="V103" s="90"/>
      <c r="W103" s="91">
        <v>0</v>
      </c>
      <c r="X103" s="91">
        <v>0</v>
      </c>
      <c r="Y103" s="90"/>
      <c r="Z103" s="331">
        <v>0</v>
      </c>
      <c r="AA103" s="331">
        <v>3.78</v>
      </c>
      <c r="AB103" s="69" t="s">
        <v>46</v>
      </c>
      <c r="AC103" s="70" t="s">
        <v>84</v>
      </c>
      <c r="AD103" s="70" t="s">
        <v>1149</v>
      </c>
      <c r="AE103" s="70"/>
      <c r="AF103" s="70"/>
      <c r="AG103" s="70"/>
      <c r="AH103" s="70"/>
      <c r="AI103" s="69"/>
      <c r="AJ103" s="69"/>
      <c r="AK103" s="55" t="s">
        <v>41</v>
      </c>
      <c r="AL103" s="56" t="s">
        <v>441</v>
      </c>
      <c r="AM103" s="55" t="s">
        <v>41</v>
      </c>
      <c r="AN103" s="56" t="s">
        <v>441</v>
      </c>
      <c r="AO103" s="55" t="s">
        <v>41</v>
      </c>
      <c r="AP103" s="56" t="s">
        <v>441</v>
      </c>
      <c r="AQ103" s="55" t="s">
        <v>41</v>
      </c>
      <c r="AR103" s="56" t="s">
        <v>441</v>
      </c>
      <c r="AS103" s="70"/>
      <c r="AT103" s="69"/>
      <c r="AU103" s="69"/>
      <c r="AV103" s="69"/>
      <c r="AW103" s="13"/>
      <c r="AX103" s="58"/>
    </row>
    <row r="104" spans="1:50" ht="27">
      <c r="A104" s="85" t="s">
        <v>231</v>
      </c>
      <c r="B104" s="38" t="s">
        <v>1150</v>
      </c>
      <c r="C104" s="335" t="s">
        <v>241</v>
      </c>
      <c r="D104" s="40">
        <v>1872</v>
      </c>
      <c r="E104" s="41" t="s">
        <v>1151</v>
      </c>
      <c r="F104" s="42" t="s">
        <v>67</v>
      </c>
      <c r="G104" s="42" t="s">
        <v>261</v>
      </c>
      <c r="H104" s="42" t="s">
        <v>1152</v>
      </c>
      <c r="I104" s="69" t="s">
        <v>35</v>
      </c>
      <c r="J104" s="70"/>
      <c r="K104" s="70" t="s">
        <v>88</v>
      </c>
      <c r="L104" s="339" t="s">
        <v>241</v>
      </c>
      <c r="M104" s="70" t="s">
        <v>1153</v>
      </c>
      <c r="N104" s="86" t="s">
        <v>1154</v>
      </c>
      <c r="O104" s="86" t="s">
        <v>1155</v>
      </c>
      <c r="P104" s="87" t="s">
        <v>39</v>
      </c>
      <c r="Q104" s="88" t="s">
        <v>40</v>
      </c>
      <c r="R104" s="97" t="s">
        <v>1156</v>
      </c>
      <c r="S104" s="89" t="s">
        <v>1157</v>
      </c>
      <c r="T104" s="70" t="s">
        <v>94</v>
      </c>
      <c r="U104" s="69">
        <v>1800</v>
      </c>
      <c r="V104" s="90"/>
      <c r="W104" s="91">
        <v>1800</v>
      </c>
      <c r="X104" s="91">
        <v>126.00000000000001</v>
      </c>
      <c r="Y104" s="328">
        <v>54</v>
      </c>
      <c r="Z104" s="331">
        <v>1872</v>
      </c>
      <c r="AA104" s="331">
        <v>0</v>
      </c>
      <c r="AB104" s="69" t="s">
        <v>46</v>
      </c>
      <c r="AC104" s="70" t="s">
        <v>143</v>
      </c>
      <c r="AD104" s="70"/>
      <c r="AE104" s="70" t="s">
        <v>1158</v>
      </c>
      <c r="AF104" s="70" t="s">
        <v>1159</v>
      </c>
      <c r="AG104" s="92" t="s">
        <v>1160</v>
      </c>
      <c r="AH104" s="70"/>
      <c r="AI104" s="69"/>
      <c r="AJ104" s="69"/>
      <c r="AK104" s="55" t="s">
        <v>53</v>
      </c>
      <c r="AL104" s="56" t="s">
        <v>243</v>
      </c>
      <c r="AM104" s="69" t="s">
        <v>50</v>
      </c>
      <c r="AN104" s="70" t="s">
        <v>99</v>
      </c>
      <c r="AO104" s="62" t="s">
        <v>41</v>
      </c>
      <c r="AP104" s="56" t="s">
        <v>258</v>
      </c>
      <c r="AQ104" s="69" t="s">
        <v>50</v>
      </c>
      <c r="AR104" s="70" t="s">
        <v>711</v>
      </c>
      <c r="AS104" s="70"/>
      <c r="AT104" s="69"/>
      <c r="AU104" s="69"/>
      <c r="AV104" s="69"/>
      <c r="AW104" s="13"/>
      <c r="AX104" s="58"/>
    </row>
    <row r="105" spans="1:50" ht="27">
      <c r="A105" s="85" t="s">
        <v>231</v>
      </c>
      <c r="B105" s="38" t="s">
        <v>1161</v>
      </c>
      <c r="C105" s="335" t="s">
        <v>241</v>
      </c>
      <c r="D105" s="40">
        <v>1348.49</v>
      </c>
      <c r="E105" s="41" t="s">
        <v>1162</v>
      </c>
      <c r="F105" s="42" t="s">
        <v>70</v>
      </c>
      <c r="G105" s="42" t="s">
        <v>281</v>
      </c>
      <c r="H105" s="42" t="s">
        <v>1163</v>
      </c>
      <c r="I105" s="69" t="s">
        <v>35</v>
      </c>
      <c r="J105" s="70"/>
      <c r="K105" s="70" t="s">
        <v>88</v>
      </c>
      <c r="L105" s="339" t="s">
        <v>241</v>
      </c>
      <c r="M105" s="70" t="s">
        <v>1164</v>
      </c>
      <c r="N105" s="86" t="s">
        <v>1165</v>
      </c>
      <c r="O105" s="86"/>
      <c r="P105" s="87" t="s">
        <v>44</v>
      </c>
      <c r="Q105" s="88" t="s">
        <v>40</v>
      </c>
      <c r="R105" s="112"/>
      <c r="S105" s="89" t="s">
        <v>1166</v>
      </c>
      <c r="T105" s="70" t="s">
        <v>94</v>
      </c>
      <c r="U105" s="69">
        <v>1800</v>
      </c>
      <c r="V105" s="90">
        <v>540</v>
      </c>
      <c r="W105" s="91">
        <v>1260</v>
      </c>
      <c r="X105" s="91">
        <v>88.2</v>
      </c>
      <c r="Y105" s="90"/>
      <c r="Z105" s="331">
        <v>1348.2</v>
      </c>
      <c r="AA105" s="331">
        <v>0.28999999999996401</v>
      </c>
      <c r="AB105" s="69" t="s">
        <v>55</v>
      </c>
      <c r="AC105" s="70" t="s">
        <v>143</v>
      </c>
      <c r="AD105" s="70"/>
      <c r="AE105" s="70"/>
      <c r="AF105" s="70"/>
      <c r="AG105" s="92" t="s">
        <v>1167</v>
      </c>
      <c r="AH105" s="70"/>
      <c r="AI105" s="69"/>
      <c r="AJ105" s="69"/>
      <c r="AK105" s="55" t="s">
        <v>53</v>
      </c>
      <c r="AL105" s="56" t="s">
        <v>243</v>
      </c>
      <c r="AM105" s="69" t="s">
        <v>50</v>
      </c>
      <c r="AN105" s="70" t="s">
        <v>99</v>
      </c>
      <c r="AO105" s="62" t="s">
        <v>41</v>
      </c>
      <c r="AP105" s="56" t="s">
        <v>258</v>
      </c>
      <c r="AQ105" s="69" t="s">
        <v>50</v>
      </c>
      <c r="AR105" s="70" t="s">
        <v>526</v>
      </c>
      <c r="AS105" s="70"/>
      <c r="AT105" s="69"/>
      <c r="AU105" s="69"/>
      <c r="AV105" s="69"/>
      <c r="AW105" s="13"/>
      <c r="AX105" s="58"/>
    </row>
    <row r="106" spans="1:50" ht="27">
      <c r="A106" s="85" t="s">
        <v>231</v>
      </c>
      <c r="B106" s="38" t="s">
        <v>1168</v>
      </c>
      <c r="C106" s="335" t="s">
        <v>241</v>
      </c>
      <c r="D106" s="40">
        <v>1926</v>
      </c>
      <c r="E106" s="41" t="s">
        <v>1169</v>
      </c>
      <c r="F106" s="42" t="s">
        <v>67</v>
      </c>
      <c r="G106" s="42" t="s">
        <v>234</v>
      </c>
      <c r="H106" s="42" t="s">
        <v>1170</v>
      </c>
      <c r="I106" s="69" t="s">
        <v>35</v>
      </c>
      <c r="J106" s="70"/>
      <c r="K106" s="70" t="s">
        <v>88</v>
      </c>
      <c r="L106" s="339" t="s">
        <v>241</v>
      </c>
      <c r="M106" s="70" t="s">
        <v>1171</v>
      </c>
      <c r="N106" s="86" t="s">
        <v>1172</v>
      </c>
      <c r="O106" s="86"/>
      <c r="P106" s="87" t="s">
        <v>44</v>
      </c>
      <c r="Q106" s="88" t="s">
        <v>40</v>
      </c>
      <c r="R106" s="112" t="s">
        <v>1173</v>
      </c>
      <c r="S106" s="89" t="s">
        <v>1174</v>
      </c>
      <c r="T106" s="70" t="s">
        <v>94</v>
      </c>
      <c r="U106" s="69">
        <v>1800</v>
      </c>
      <c r="V106" s="90"/>
      <c r="W106" s="91">
        <v>1800</v>
      </c>
      <c r="X106" s="91">
        <v>126.00000000000001</v>
      </c>
      <c r="Y106" s="90"/>
      <c r="Z106" s="331">
        <v>1926</v>
      </c>
      <c r="AA106" s="331">
        <v>0</v>
      </c>
      <c r="AB106" s="69" t="s">
        <v>46</v>
      </c>
      <c r="AC106" s="70" t="s">
        <v>143</v>
      </c>
      <c r="AD106" s="70"/>
      <c r="AE106" s="70"/>
      <c r="AF106" s="70"/>
      <c r="AG106" s="92" t="s">
        <v>1175</v>
      </c>
      <c r="AH106" s="70"/>
      <c r="AI106" s="69"/>
      <c r="AJ106" s="69"/>
      <c r="AK106" s="55" t="s">
        <v>53</v>
      </c>
      <c r="AL106" s="56" t="s">
        <v>243</v>
      </c>
      <c r="AM106" s="69" t="s">
        <v>50</v>
      </c>
      <c r="AN106" s="70" t="s">
        <v>99</v>
      </c>
      <c r="AO106" s="62" t="s">
        <v>41</v>
      </c>
      <c r="AP106" s="56" t="s">
        <v>258</v>
      </c>
      <c r="AQ106" s="69" t="s">
        <v>50</v>
      </c>
      <c r="AR106" s="70" t="s">
        <v>526</v>
      </c>
      <c r="AS106" s="70"/>
      <c r="AT106" s="69"/>
      <c r="AU106" s="69"/>
      <c r="AV106" s="69"/>
      <c r="AW106" s="13"/>
      <c r="AX106" s="58"/>
    </row>
    <row r="107" spans="1:50" ht="27">
      <c r="A107" s="85" t="s">
        <v>231</v>
      </c>
      <c r="B107" s="38" t="s">
        <v>1176</v>
      </c>
      <c r="C107" s="335" t="s">
        <v>241</v>
      </c>
      <c r="D107" s="40">
        <v>342.4</v>
      </c>
      <c r="E107" s="41" t="s">
        <v>1177</v>
      </c>
      <c r="F107" s="42" t="s">
        <v>64</v>
      </c>
      <c r="G107" s="42" t="s">
        <v>1178</v>
      </c>
      <c r="H107" s="42" t="s">
        <v>1179</v>
      </c>
      <c r="I107" s="69" t="s">
        <v>35</v>
      </c>
      <c r="J107" s="70"/>
      <c r="K107" s="70" t="s">
        <v>88</v>
      </c>
      <c r="L107" s="339" t="s">
        <v>241</v>
      </c>
      <c r="M107" s="70" t="s">
        <v>1180</v>
      </c>
      <c r="N107" s="86" t="s">
        <v>1181</v>
      </c>
      <c r="O107" s="86" t="s">
        <v>1182</v>
      </c>
      <c r="P107" s="87" t="s">
        <v>39</v>
      </c>
      <c r="Q107" s="88" t="s">
        <v>40</v>
      </c>
      <c r="R107" s="89" t="s">
        <v>1183</v>
      </c>
      <c r="S107" s="89" t="s">
        <v>1184</v>
      </c>
      <c r="T107" s="70" t="s">
        <v>94</v>
      </c>
      <c r="U107" s="69">
        <v>320</v>
      </c>
      <c r="V107" s="90"/>
      <c r="W107" s="91">
        <v>320</v>
      </c>
      <c r="X107" s="91">
        <v>22.400000000000002</v>
      </c>
      <c r="Y107" s="90"/>
      <c r="Z107" s="331">
        <v>342.4</v>
      </c>
      <c r="AA107" s="331">
        <v>0</v>
      </c>
      <c r="AB107" s="69" t="s">
        <v>55</v>
      </c>
      <c r="AC107" s="70" t="s">
        <v>143</v>
      </c>
      <c r="AD107" s="70"/>
      <c r="AE107" s="70"/>
      <c r="AF107" s="70"/>
      <c r="AG107" s="92" t="s">
        <v>1185</v>
      </c>
      <c r="AH107" s="70"/>
      <c r="AI107" s="69"/>
      <c r="AJ107" s="69"/>
      <c r="AK107" s="55" t="s">
        <v>53</v>
      </c>
      <c r="AL107" s="56" t="s">
        <v>243</v>
      </c>
      <c r="AM107" s="69" t="s">
        <v>50</v>
      </c>
      <c r="AN107" s="70" t="s">
        <v>99</v>
      </c>
      <c r="AO107" s="62" t="s">
        <v>41</v>
      </c>
      <c r="AP107" s="56" t="s">
        <v>258</v>
      </c>
      <c r="AQ107" s="69" t="s">
        <v>50</v>
      </c>
      <c r="AR107" s="70" t="s">
        <v>526</v>
      </c>
      <c r="AS107" s="70"/>
      <c r="AT107" s="69"/>
      <c r="AU107" s="69"/>
      <c r="AV107" s="69"/>
      <c r="AW107" s="13"/>
      <c r="AX107" s="58"/>
    </row>
    <row r="108" spans="1:50" ht="14.4">
      <c r="A108" s="85" t="s">
        <v>231</v>
      </c>
      <c r="B108" s="38" t="s">
        <v>1186</v>
      </c>
      <c r="C108" s="335" t="s">
        <v>241</v>
      </c>
      <c r="D108" s="40">
        <v>2059.75</v>
      </c>
      <c r="E108" s="41" t="s">
        <v>1187</v>
      </c>
      <c r="F108" s="42" t="s">
        <v>64</v>
      </c>
      <c r="G108" s="42" t="s">
        <v>461</v>
      </c>
      <c r="H108" s="42" t="s">
        <v>1188</v>
      </c>
      <c r="I108" s="69" t="s">
        <v>35</v>
      </c>
      <c r="J108" s="70"/>
      <c r="K108" s="70" t="s">
        <v>88</v>
      </c>
      <c r="L108" s="339" t="s">
        <v>241</v>
      </c>
      <c r="M108" s="70" t="s">
        <v>1189</v>
      </c>
      <c r="N108" s="86" t="s">
        <v>1190</v>
      </c>
      <c r="O108" s="86"/>
      <c r="P108" s="87" t="s">
        <v>44</v>
      </c>
      <c r="Q108" s="88" t="s">
        <v>40</v>
      </c>
      <c r="R108" s="89"/>
      <c r="S108" s="89" t="s">
        <v>1191</v>
      </c>
      <c r="T108" s="70" t="s">
        <v>1192</v>
      </c>
      <c r="U108" s="69">
        <v>1925</v>
      </c>
      <c r="V108" s="90"/>
      <c r="W108" s="91">
        <v>1925</v>
      </c>
      <c r="X108" s="91">
        <v>134.75</v>
      </c>
      <c r="Y108" s="328">
        <v>0</v>
      </c>
      <c r="Z108" s="331">
        <v>2059.75</v>
      </c>
      <c r="AA108" s="331">
        <v>0</v>
      </c>
      <c r="AB108" s="69" t="s">
        <v>55</v>
      </c>
      <c r="AC108" s="70" t="s">
        <v>143</v>
      </c>
      <c r="AD108" s="70"/>
      <c r="AE108" s="70"/>
      <c r="AF108" s="70"/>
      <c r="AG108" s="92" t="s">
        <v>1193</v>
      </c>
      <c r="AH108" s="70"/>
      <c r="AI108" s="69"/>
      <c r="AJ108" s="69"/>
      <c r="AK108" s="55" t="s">
        <v>53</v>
      </c>
      <c r="AL108" s="56" t="s">
        <v>243</v>
      </c>
      <c r="AM108" s="69" t="s">
        <v>50</v>
      </c>
      <c r="AN108" s="70" t="s">
        <v>99</v>
      </c>
      <c r="AO108" s="62" t="s">
        <v>41</v>
      </c>
      <c r="AP108" s="56" t="s">
        <v>258</v>
      </c>
      <c r="AQ108" s="69" t="s">
        <v>50</v>
      </c>
      <c r="AR108" s="70" t="s">
        <v>526</v>
      </c>
      <c r="AS108" s="70"/>
      <c r="AT108" s="69"/>
      <c r="AU108" s="69"/>
      <c r="AV108" s="69"/>
      <c r="AW108" s="13"/>
      <c r="AX108" s="58"/>
    </row>
    <row r="109" spans="1:50" ht="27">
      <c r="A109" s="85" t="s">
        <v>231</v>
      </c>
      <c r="B109" s="38" t="s">
        <v>1194</v>
      </c>
      <c r="C109" s="335" t="s">
        <v>241</v>
      </c>
      <c r="D109" s="40">
        <v>449</v>
      </c>
      <c r="E109" s="42" t="s">
        <v>1195</v>
      </c>
      <c r="F109" s="42" t="s">
        <v>64</v>
      </c>
      <c r="G109" s="42" t="s">
        <v>461</v>
      </c>
      <c r="H109" s="42" t="s">
        <v>1196</v>
      </c>
      <c r="I109" s="69" t="s">
        <v>35</v>
      </c>
      <c r="J109" s="70"/>
      <c r="K109" s="70" t="s">
        <v>88</v>
      </c>
      <c r="L109" s="339" t="s">
        <v>241</v>
      </c>
      <c r="M109" s="70" t="s">
        <v>1197</v>
      </c>
      <c r="N109" s="86" t="s">
        <v>1198</v>
      </c>
      <c r="O109" s="86" t="s">
        <v>1199</v>
      </c>
      <c r="P109" s="87" t="s">
        <v>39</v>
      </c>
      <c r="Q109" s="88" t="s">
        <v>40</v>
      </c>
      <c r="R109" s="89" t="s">
        <v>1200</v>
      </c>
      <c r="S109" s="89" t="s">
        <v>1201</v>
      </c>
      <c r="T109" s="70" t="s">
        <v>94</v>
      </c>
      <c r="U109" s="69">
        <v>420</v>
      </c>
      <c r="V109" s="90"/>
      <c r="W109" s="91">
        <v>420</v>
      </c>
      <c r="X109" s="91">
        <v>29.400000000000002</v>
      </c>
      <c r="Y109" s="90"/>
      <c r="Z109" s="331">
        <v>449.4</v>
      </c>
      <c r="AA109" s="331">
        <v>-0.39999999999997699</v>
      </c>
      <c r="AB109" s="69" t="s">
        <v>55</v>
      </c>
      <c r="AC109" s="70" t="s">
        <v>143</v>
      </c>
      <c r="AD109" s="70"/>
      <c r="AE109" s="70"/>
      <c r="AF109" s="70"/>
      <c r="AG109" s="92" t="s">
        <v>1202</v>
      </c>
      <c r="AH109" s="70"/>
      <c r="AI109" s="69"/>
      <c r="AJ109" s="69"/>
      <c r="AK109" s="55" t="s">
        <v>53</v>
      </c>
      <c r="AL109" s="56" t="s">
        <v>243</v>
      </c>
      <c r="AM109" s="69" t="s">
        <v>50</v>
      </c>
      <c r="AN109" s="70" t="s">
        <v>99</v>
      </c>
      <c r="AO109" s="62" t="s">
        <v>41</v>
      </c>
      <c r="AP109" s="56" t="s">
        <v>258</v>
      </c>
      <c r="AQ109" s="69" t="s">
        <v>50</v>
      </c>
      <c r="AR109" s="70" t="s">
        <v>526</v>
      </c>
      <c r="AS109" s="70"/>
      <c r="AT109" s="69"/>
      <c r="AU109" s="69"/>
      <c r="AV109" s="69"/>
      <c r="AW109" s="13"/>
      <c r="AX109" s="58"/>
    </row>
    <row r="110" spans="1:50" ht="14.4">
      <c r="A110" s="85" t="s">
        <v>231</v>
      </c>
      <c r="B110" s="38" t="s">
        <v>1203</v>
      </c>
      <c r="C110" s="335" t="s">
        <v>241</v>
      </c>
      <c r="D110" s="40">
        <v>342</v>
      </c>
      <c r="E110" s="61" t="s">
        <v>1204</v>
      </c>
      <c r="F110" s="42" t="s">
        <v>64</v>
      </c>
      <c r="G110" s="42" t="s">
        <v>1205</v>
      </c>
      <c r="H110" s="42" t="s">
        <v>1206</v>
      </c>
      <c r="I110" s="69" t="s">
        <v>35</v>
      </c>
      <c r="J110" s="70"/>
      <c r="K110" s="70" t="s">
        <v>88</v>
      </c>
      <c r="L110" s="339" t="s">
        <v>143</v>
      </c>
      <c r="M110" s="70" t="s">
        <v>1207</v>
      </c>
      <c r="N110" s="86" t="s">
        <v>1208</v>
      </c>
      <c r="O110" s="86" t="s">
        <v>1209</v>
      </c>
      <c r="P110" s="87" t="s">
        <v>39</v>
      </c>
      <c r="Q110" s="88" t="s">
        <v>40</v>
      </c>
      <c r="R110" s="89" t="s">
        <v>662</v>
      </c>
      <c r="S110" s="89" t="s">
        <v>1210</v>
      </c>
      <c r="T110" s="70" t="s">
        <v>94</v>
      </c>
      <c r="U110" s="69">
        <v>320</v>
      </c>
      <c r="V110" s="90"/>
      <c r="W110" s="91">
        <v>320</v>
      </c>
      <c r="X110" s="91">
        <v>22.400000000000002</v>
      </c>
      <c r="Y110" s="90"/>
      <c r="Z110" s="331">
        <v>342.4</v>
      </c>
      <c r="AA110" s="331">
        <v>-0.39999999999997699</v>
      </c>
      <c r="AB110" s="69" t="s">
        <v>46</v>
      </c>
      <c r="AC110" s="70" t="s">
        <v>84</v>
      </c>
      <c r="AD110" s="70" t="s">
        <v>1211</v>
      </c>
      <c r="AE110" s="70"/>
      <c r="AF110" s="70"/>
      <c r="AG110" s="92" t="s">
        <v>1212</v>
      </c>
      <c r="AH110" s="70"/>
      <c r="AI110" s="69"/>
      <c r="AJ110" s="69"/>
      <c r="AK110" s="55" t="s">
        <v>53</v>
      </c>
      <c r="AL110" s="56" t="s">
        <v>243</v>
      </c>
      <c r="AM110" s="69" t="s">
        <v>50</v>
      </c>
      <c r="AN110" s="70" t="s">
        <v>99</v>
      </c>
      <c r="AO110" s="62" t="s">
        <v>41</v>
      </c>
      <c r="AP110" s="56" t="s">
        <v>258</v>
      </c>
      <c r="AQ110" s="69" t="s">
        <v>50</v>
      </c>
      <c r="AR110" s="70" t="s">
        <v>526</v>
      </c>
      <c r="AS110" s="70"/>
      <c r="AT110" s="69"/>
      <c r="AU110" s="69"/>
      <c r="AV110" s="69"/>
      <c r="AW110" s="13"/>
      <c r="AX110" s="58"/>
    </row>
    <row r="111" spans="1:50" ht="27">
      <c r="A111" s="85" t="s">
        <v>231</v>
      </c>
      <c r="B111" s="59" t="s">
        <v>1213</v>
      </c>
      <c r="C111" s="335" t="s">
        <v>241</v>
      </c>
      <c r="D111" s="40">
        <v>2715.66</v>
      </c>
      <c r="E111" s="95" t="s">
        <v>1214</v>
      </c>
      <c r="F111" s="42" t="s">
        <v>66</v>
      </c>
      <c r="G111" s="42" t="s">
        <v>281</v>
      </c>
      <c r="H111" s="42" t="s">
        <v>1215</v>
      </c>
      <c r="I111" s="69" t="s">
        <v>35</v>
      </c>
      <c r="J111" s="70"/>
      <c r="K111" s="70" t="s">
        <v>88</v>
      </c>
      <c r="L111" s="339" t="s">
        <v>241</v>
      </c>
      <c r="M111" s="70" t="s">
        <v>1216</v>
      </c>
      <c r="N111" s="86" t="s">
        <v>1217</v>
      </c>
      <c r="O111" s="86" t="s">
        <v>1218</v>
      </c>
      <c r="P111" s="87" t="s">
        <v>39</v>
      </c>
      <c r="Q111" s="88" t="s">
        <v>40</v>
      </c>
      <c r="R111" s="89" t="s">
        <v>1219</v>
      </c>
      <c r="S111" s="89" t="s">
        <v>1220</v>
      </c>
      <c r="T111" s="70" t="s">
        <v>655</v>
      </c>
      <c r="U111" s="69">
        <v>2538</v>
      </c>
      <c r="V111" s="90"/>
      <c r="W111" s="91">
        <v>2538</v>
      </c>
      <c r="X111" s="91">
        <v>177.66000000000003</v>
      </c>
      <c r="Y111" s="90"/>
      <c r="Z111" s="331">
        <v>2715.66</v>
      </c>
      <c r="AA111" s="331">
        <v>0</v>
      </c>
      <c r="AB111" s="69" t="s">
        <v>55</v>
      </c>
      <c r="AC111" s="70" t="s">
        <v>143</v>
      </c>
      <c r="AD111" s="113"/>
      <c r="AE111" s="70"/>
      <c r="AF111" s="70"/>
      <c r="AG111" s="92" t="s">
        <v>1214</v>
      </c>
      <c r="AH111" s="70"/>
      <c r="AI111" s="69"/>
      <c r="AJ111" s="69"/>
      <c r="AK111" s="55" t="s">
        <v>53</v>
      </c>
      <c r="AL111" s="56" t="s">
        <v>244</v>
      </c>
      <c r="AM111" s="69" t="s">
        <v>50</v>
      </c>
      <c r="AN111" s="70" t="s">
        <v>99</v>
      </c>
      <c r="AO111" s="62" t="s">
        <v>41</v>
      </c>
      <c r="AP111" s="56" t="s">
        <v>258</v>
      </c>
      <c r="AQ111" s="69" t="s">
        <v>50</v>
      </c>
      <c r="AR111" s="70" t="s">
        <v>526</v>
      </c>
      <c r="AS111" s="70"/>
      <c r="AT111" s="69"/>
      <c r="AU111" s="69"/>
      <c r="AV111" s="69"/>
      <c r="AW111" s="13"/>
      <c r="AX111" s="58"/>
    </row>
    <row r="112" spans="1:50" ht="27">
      <c r="A112" s="85" t="s">
        <v>231</v>
      </c>
      <c r="B112" s="75" t="s">
        <v>1221</v>
      </c>
      <c r="C112" s="335" t="s">
        <v>241</v>
      </c>
      <c r="D112" s="40">
        <v>3594.24</v>
      </c>
      <c r="E112" s="79" t="s">
        <v>1222</v>
      </c>
      <c r="F112" s="61" t="s">
        <v>43</v>
      </c>
      <c r="G112" s="42" t="s">
        <v>248</v>
      </c>
      <c r="H112" s="42" t="s">
        <v>1223</v>
      </c>
      <c r="I112" s="69" t="s">
        <v>43</v>
      </c>
      <c r="J112" s="70" t="s">
        <v>1224</v>
      </c>
      <c r="K112" s="70" t="s">
        <v>133</v>
      </c>
      <c r="L112" s="339" t="s">
        <v>241</v>
      </c>
      <c r="M112" s="70" t="s">
        <v>1225</v>
      </c>
      <c r="N112" s="86" t="s">
        <v>1226</v>
      </c>
      <c r="O112" s="86" t="s">
        <v>1227</v>
      </c>
      <c r="P112" s="87" t="s">
        <v>39</v>
      </c>
      <c r="Q112" s="69"/>
      <c r="R112" s="89" t="s">
        <v>1228</v>
      </c>
      <c r="S112" s="89" t="s">
        <v>1229</v>
      </c>
      <c r="T112" s="70" t="s">
        <v>134</v>
      </c>
      <c r="U112" s="90">
        <v>3456</v>
      </c>
      <c r="V112" s="90"/>
      <c r="W112" s="91">
        <v>3456</v>
      </c>
      <c r="X112" s="91">
        <v>241.92000000000002</v>
      </c>
      <c r="Y112" s="328">
        <v>103.68</v>
      </c>
      <c r="Z112" s="331">
        <v>3594.24</v>
      </c>
      <c r="AA112" s="331">
        <v>0</v>
      </c>
      <c r="AB112" s="69" t="s">
        <v>57</v>
      </c>
      <c r="AC112" s="70" t="s">
        <v>103</v>
      </c>
      <c r="AD112" s="70"/>
      <c r="AE112" s="70" t="s">
        <v>1230</v>
      </c>
      <c r="AF112" s="70" t="s">
        <v>1231</v>
      </c>
      <c r="AG112" s="92" t="s">
        <v>1232</v>
      </c>
      <c r="AH112" s="70"/>
      <c r="AI112" s="69"/>
      <c r="AJ112" s="69"/>
      <c r="AK112" s="62" t="s">
        <v>41</v>
      </c>
      <c r="AL112" s="56" t="s">
        <v>441</v>
      </c>
      <c r="AM112" s="69" t="s">
        <v>50</v>
      </c>
      <c r="AN112" s="70" t="s">
        <v>441</v>
      </c>
      <c r="AO112" s="69" t="s">
        <v>50</v>
      </c>
      <c r="AP112" s="70" t="s">
        <v>441</v>
      </c>
      <c r="AQ112" s="69" t="s">
        <v>50</v>
      </c>
      <c r="AR112" s="70" t="s">
        <v>540</v>
      </c>
      <c r="AS112" s="70"/>
      <c r="AT112" s="69"/>
      <c r="AU112" s="69"/>
      <c r="AV112" s="69"/>
      <c r="AW112" s="13"/>
      <c r="AX112" s="58"/>
    </row>
    <row r="113" spans="1:50" ht="27">
      <c r="A113" s="85" t="s">
        <v>231</v>
      </c>
      <c r="B113" s="75" t="s">
        <v>1233</v>
      </c>
      <c r="C113" s="335" t="s">
        <v>241</v>
      </c>
      <c r="D113" s="40">
        <v>5616</v>
      </c>
      <c r="E113" s="79" t="s">
        <v>1234</v>
      </c>
      <c r="F113" s="61" t="s">
        <v>43</v>
      </c>
      <c r="G113" s="42" t="s">
        <v>261</v>
      </c>
      <c r="H113" s="42" t="s">
        <v>1235</v>
      </c>
      <c r="I113" s="69" t="s">
        <v>43</v>
      </c>
      <c r="J113" s="70" t="s">
        <v>1236</v>
      </c>
      <c r="K113" s="70" t="s">
        <v>133</v>
      </c>
      <c r="L113" s="339" t="s">
        <v>241</v>
      </c>
      <c r="M113" s="70" t="s">
        <v>1237</v>
      </c>
      <c r="N113" s="86" t="s">
        <v>1238</v>
      </c>
      <c r="O113" s="86" t="s">
        <v>1239</v>
      </c>
      <c r="P113" s="87" t="s">
        <v>39</v>
      </c>
      <c r="Q113" s="69"/>
      <c r="R113" s="89" t="s">
        <v>1240</v>
      </c>
      <c r="S113" s="89" t="s">
        <v>1241</v>
      </c>
      <c r="T113" s="70" t="s">
        <v>134</v>
      </c>
      <c r="U113" s="90">
        <v>5400</v>
      </c>
      <c r="V113" s="90"/>
      <c r="W113" s="91">
        <v>5400</v>
      </c>
      <c r="X113" s="91">
        <v>378.00000000000006</v>
      </c>
      <c r="Y113" s="328">
        <v>162</v>
      </c>
      <c r="Z113" s="331">
        <v>5616</v>
      </c>
      <c r="AA113" s="331">
        <v>0</v>
      </c>
      <c r="AB113" s="69" t="s">
        <v>57</v>
      </c>
      <c r="AC113" s="70" t="s">
        <v>103</v>
      </c>
      <c r="AD113" s="70"/>
      <c r="AE113" s="70" t="s">
        <v>1242</v>
      </c>
      <c r="AF113" s="70" t="s">
        <v>1243</v>
      </c>
      <c r="AG113" s="92" t="s">
        <v>1244</v>
      </c>
      <c r="AH113" s="70"/>
      <c r="AI113" s="69"/>
      <c r="AJ113" s="69"/>
      <c r="AK113" s="62" t="s">
        <v>41</v>
      </c>
      <c r="AL113" s="56" t="s">
        <v>441</v>
      </c>
      <c r="AM113" s="69" t="s">
        <v>50</v>
      </c>
      <c r="AN113" s="70" t="s">
        <v>441</v>
      </c>
      <c r="AO113" s="69" t="s">
        <v>50</v>
      </c>
      <c r="AP113" s="70" t="s">
        <v>441</v>
      </c>
      <c r="AQ113" s="69" t="s">
        <v>50</v>
      </c>
      <c r="AR113" s="70" t="s">
        <v>540</v>
      </c>
      <c r="AS113" s="70"/>
      <c r="AT113" s="69"/>
      <c r="AU113" s="69"/>
      <c r="AV113" s="69"/>
      <c r="AW113" s="13"/>
      <c r="AX113" s="58"/>
    </row>
    <row r="114" spans="1:50" ht="40.200000000000003">
      <c r="A114" s="85" t="s">
        <v>231</v>
      </c>
      <c r="B114" s="38" t="s">
        <v>1245</v>
      </c>
      <c r="C114" s="335" t="s">
        <v>241</v>
      </c>
      <c r="D114" s="40">
        <v>1840</v>
      </c>
      <c r="E114" s="42" t="s">
        <v>1246</v>
      </c>
      <c r="F114" s="42" t="s">
        <v>64</v>
      </c>
      <c r="G114" s="42" t="s">
        <v>261</v>
      </c>
      <c r="H114" s="42" t="s">
        <v>1247</v>
      </c>
      <c r="I114" s="69" t="s">
        <v>35</v>
      </c>
      <c r="J114" s="70"/>
      <c r="K114" s="70" t="s">
        <v>88</v>
      </c>
      <c r="L114" s="339" t="s">
        <v>241</v>
      </c>
      <c r="M114" s="70" t="s">
        <v>1248</v>
      </c>
      <c r="N114" s="86" t="s">
        <v>1249</v>
      </c>
      <c r="O114" s="86" t="s">
        <v>1250</v>
      </c>
      <c r="P114" s="87" t="s">
        <v>39</v>
      </c>
      <c r="Q114" s="88" t="s">
        <v>40</v>
      </c>
      <c r="R114" s="89" t="s">
        <v>1251</v>
      </c>
      <c r="S114" s="89" t="s">
        <v>1252</v>
      </c>
      <c r="T114" s="70"/>
      <c r="U114" s="69">
        <v>1770</v>
      </c>
      <c r="V114" s="90"/>
      <c r="W114" s="91">
        <v>1770</v>
      </c>
      <c r="X114" s="91">
        <v>123.9</v>
      </c>
      <c r="Y114" s="328">
        <v>53.1</v>
      </c>
      <c r="Z114" s="331">
        <v>1840.8</v>
      </c>
      <c r="AA114" s="331">
        <v>-0.79999999999995497</v>
      </c>
      <c r="AB114" s="69" t="s">
        <v>55</v>
      </c>
      <c r="AC114" s="70" t="s">
        <v>143</v>
      </c>
      <c r="AD114" s="70"/>
      <c r="AE114" s="70"/>
      <c r="AF114" s="70" t="s">
        <v>1253</v>
      </c>
      <c r="AG114" s="92" t="s">
        <v>1254</v>
      </c>
      <c r="AH114" s="70"/>
      <c r="AI114" s="69"/>
      <c r="AJ114" s="69"/>
      <c r="AK114" s="55" t="s">
        <v>53</v>
      </c>
      <c r="AL114" s="56" t="s">
        <v>243</v>
      </c>
      <c r="AM114" s="69" t="s">
        <v>50</v>
      </c>
      <c r="AN114" s="70" t="s">
        <v>99</v>
      </c>
      <c r="AO114" s="62" t="s">
        <v>41</v>
      </c>
      <c r="AP114" s="56" t="s">
        <v>258</v>
      </c>
      <c r="AQ114" s="69" t="s">
        <v>50</v>
      </c>
      <c r="AR114" s="70" t="s">
        <v>526</v>
      </c>
      <c r="AS114" s="70"/>
      <c r="AT114" s="69"/>
      <c r="AU114" s="69"/>
      <c r="AV114" s="69"/>
      <c r="AW114" s="13"/>
      <c r="AX114" s="58"/>
    </row>
    <row r="115" spans="1:50" ht="66.599999999999994">
      <c r="A115" s="37" t="s">
        <v>231</v>
      </c>
      <c r="B115" s="59" t="s">
        <v>1255</v>
      </c>
      <c r="C115" s="335" t="s">
        <v>241</v>
      </c>
      <c r="D115" s="40">
        <v>3128.32</v>
      </c>
      <c r="E115" s="61" t="s">
        <v>1256</v>
      </c>
      <c r="F115" s="42" t="s">
        <v>64</v>
      </c>
      <c r="G115" s="42" t="s">
        <v>248</v>
      </c>
      <c r="H115" s="42" t="s">
        <v>1257</v>
      </c>
      <c r="I115" s="74" t="s">
        <v>35</v>
      </c>
      <c r="J115" s="45"/>
      <c r="K115" s="45" t="s">
        <v>88</v>
      </c>
      <c r="L115" s="338" t="s">
        <v>143</v>
      </c>
      <c r="M115" s="45" t="s">
        <v>1258</v>
      </c>
      <c r="N115" s="80" t="s">
        <v>1259</v>
      </c>
      <c r="O115" s="80" t="s">
        <v>1260</v>
      </c>
      <c r="P115" s="87" t="s">
        <v>39</v>
      </c>
      <c r="Q115" s="88" t="s">
        <v>40</v>
      </c>
      <c r="R115" s="82" t="s">
        <v>1261</v>
      </c>
      <c r="S115" s="82" t="s">
        <v>1262</v>
      </c>
      <c r="T115" s="45" t="s">
        <v>94</v>
      </c>
      <c r="U115" s="74">
        <v>3008</v>
      </c>
      <c r="V115" s="78"/>
      <c r="W115" s="83">
        <v>3008</v>
      </c>
      <c r="X115" s="83">
        <v>210.56000000000003</v>
      </c>
      <c r="Y115" s="327">
        <v>90.24</v>
      </c>
      <c r="Z115" s="330">
        <v>3128.32</v>
      </c>
      <c r="AA115" s="330">
        <v>0</v>
      </c>
      <c r="AB115" s="74" t="s">
        <v>46</v>
      </c>
      <c r="AC115" s="45" t="s">
        <v>84</v>
      </c>
      <c r="AD115" s="45"/>
      <c r="AE115" s="45" t="s">
        <v>1263</v>
      </c>
      <c r="AF115" s="45" t="s">
        <v>1264</v>
      </c>
      <c r="AG115" s="84" t="s">
        <v>1265</v>
      </c>
      <c r="AH115" s="45"/>
      <c r="AI115" s="74"/>
      <c r="AJ115" s="74"/>
      <c r="AK115" s="55" t="s">
        <v>53</v>
      </c>
      <c r="AL115" s="56" t="s">
        <v>243</v>
      </c>
      <c r="AM115" s="69" t="s">
        <v>50</v>
      </c>
      <c r="AN115" s="70" t="s">
        <v>99</v>
      </c>
      <c r="AO115" s="62" t="s">
        <v>41</v>
      </c>
      <c r="AP115" s="56" t="s">
        <v>258</v>
      </c>
      <c r="AQ115" s="69" t="s">
        <v>50</v>
      </c>
      <c r="AR115" s="70" t="s">
        <v>526</v>
      </c>
      <c r="AS115" s="45"/>
      <c r="AT115" s="74"/>
      <c r="AU115" s="13" t="s">
        <v>42</v>
      </c>
      <c r="AV115" s="50" t="s">
        <v>1266</v>
      </c>
      <c r="AW115" s="13"/>
      <c r="AX115" s="58"/>
    </row>
    <row r="116" spans="1:50" ht="27">
      <c r="A116" s="85" t="s">
        <v>231</v>
      </c>
      <c r="B116" s="59" t="s">
        <v>1267</v>
      </c>
      <c r="C116" s="335" t="s">
        <v>241</v>
      </c>
      <c r="D116" s="40">
        <v>1560</v>
      </c>
      <c r="E116" s="60" t="s">
        <v>1268</v>
      </c>
      <c r="F116" s="61" t="s">
        <v>144</v>
      </c>
      <c r="G116" s="42" t="s">
        <v>248</v>
      </c>
      <c r="H116" s="42" t="s">
        <v>1269</v>
      </c>
      <c r="I116" s="69" t="s">
        <v>35</v>
      </c>
      <c r="J116" s="70"/>
      <c r="K116" s="70" t="s">
        <v>88</v>
      </c>
      <c r="L116" s="339" t="s">
        <v>82</v>
      </c>
      <c r="M116" s="70" t="s">
        <v>1270</v>
      </c>
      <c r="N116" s="86" t="s">
        <v>1271</v>
      </c>
      <c r="O116" s="86" t="s">
        <v>1272</v>
      </c>
      <c r="P116" s="87" t="s">
        <v>39</v>
      </c>
      <c r="Q116" s="88" t="s">
        <v>40</v>
      </c>
      <c r="R116" s="89" t="s">
        <v>1273</v>
      </c>
      <c r="S116" s="89" t="s">
        <v>1274</v>
      </c>
      <c r="T116" s="70" t="s">
        <v>94</v>
      </c>
      <c r="U116" s="69">
        <v>1500</v>
      </c>
      <c r="V116" s="90"/>
      <c r="W116" s="91">
        <v>1500</v>
      </c>
      <c r="X116" s="91">
        <v>105.00000000000001</v>
      </c>
      <c r="Y116" s="328">
        <v>45</v>
      </c>
      <c r="Z116" s="331">
        <v>1560</v>
      </c>
      <c r="AA116" s="331">
        <v>0</v>
      </c>
      <c r="AB116" s="69" t="s">
        <v>46</v>
      </c>
      <c r="AC116" s="70" t="s">
        <v>166</v>
      </c>
      <c r="AD116" s="70"/>
      <c r="AE116" s="70" t="s">
        <v>1275</v>
      </c>
      <c r="AF116" s="70" t="s">
        <v>1276</v>
      </c>
      <c r="AG116" s="92" t="s">
        <v>1277</v>
      </c>
      <c r="AH116" s="70"/>
      <c r="AI116" s="69"/>
      <c r="AJ116" s="69"/>
      <c r="AK116" s="76" t="s">
        <v>53</v>
      </c>
      <c r="AL116" s="77" t="s">
        <v>441</v>
      </c>
      <c r="AM116" s="62" t="s">
        <v>41</v>
      </c>
      <c r="AN116" s="56" t="s">
        <v>258</v>
      </c>
      <c r="AO116" s="62" t="s">
        <v>41</v>
      </c>
      <c r="AP116" s="56" t="s">
        <v>258</v>
      </c>
      <c r="AQ116" s="69" t="s">
        <v>50</v>
      </c>
      <c r="AR116" s="70" t="s">
        <v>258</v>
      </c>
      <c r="AS116" s="70"/>
      <c r="AT116" s="69"/>
      <c r="AU116" s="69"/>
      <c r="AV116" s="69"/>
      <c r="AW116" s="13"/>
      <c r="AX116" s="58"/>
    </row>
    <row r="117" spans="1:50" ht="27">
      <c r="A117" s="85" t="s">
        <v>231</v>
      </c>
      <c r="B117" s="59" t="s">
        <v>1278</v>
      </c>
      <c r="C117" s="335" t="s">
        <v>241</v>
      </c>
      <c r="D117" s="40">
        <v>29952</v>
      </c>
      <c r="E117" s="79" t="s">
        <v>1279</v>
      </c>
      <c r="F117" s="61" t="s">
        <v>66</v>
      </c>
      <c r="G117" s="42" t="s">
        <v>248</v>
      </c>
      <c r="H117" s="42" t="s">
        <v>1280</v>
      </c>
      <c r="I117" s="69" t="s">
        <v>35</v>
      </c>
      <c r="J117" s="70"/>
      <c r="K117" s="70" t="s">
        <v>88</v>
      </c>
      <c r="L117" s="339" t="s">
        <v>1281</v>
      </c>
      <c r="M117" s="70" t="s">
        <v>1282</v>
      </c>
      <c r="N117" s="86" t="s">
        <v>1283</v>
      </c>
      <c r="O117" s="86"/>
      <c r="P117" s="87" t="s">
        <v>44</v>
      </c>
      <c r="Q117" s="88" t="s">
        <v>40</v>
      </c>
      <c r="R117" s="89" t="s">
        <v>1284</v>
      </c>
      <c r="S117" s="89" t="s">
        <v>1285</v>
      </c>
      <c r="T117" s="70" t="s">
        <v>94</v>
      </c>
      <c r="U117" s="69">
        <v>28800</v>
      </c>
      <c r="V117" s="90"/>
      <c r="W117" s="91">
        <v>28800</v>
      </c>
      <c r="X117" s="91">
        <v>2016.0000000000002</v>
      </c>
      <c r="Y117" s="328">
        <v>864</v>
      </c>
      <c r="Z117" s="331">
        <v>29952</v>
      </c>
      <c r="AA117" s="331">
        <v>0</v>
      </c>
      <c r="AB117" s="69" t="s">
        <v>46</v>
      </c>
      <c r="AC117" s="70" t="s">
        <v>83</v>
      </c>
      <c r="AD117" s="70" t="s">
        <v>1286</v>
      </c>
      <c r="AE117" s="70" t="s">
        <v>1287</v>
      </c>
      <c r="AF117" s="70" t="s">
        <v>1288</v>
      </c>
      <c r="AG117" s="92" t="s">
        <v>1289</v>
      </c>
      <c r="AH117" s="70"/>
      <c r="AI117" s="69"/>
      <c r="AJ117" s="69"/>
      <c r="AK117" s="76" t="s">
        <v>53</v>
      </c>
      <c r="AL117" s="77" t="s">
        <v>484</v>
      </c>
      <c r="AM117" s="62" t="s">
        <v>41</v>
      </c>
      <c r="AN117" s="56" t="s">
        <v>258</v>
      </c>
      <c r="AO117" s="62" t="s">
        <v>41</v>
      </c>
      <c r="AP117" s="56" t="s">
        <v>258</v>
      </c>
      <c r="AQ117" s="69" t="s">
        <v>50</v>
      </c>
      <c r="AR117" s="70" t="s">
        <v>258</v>
      </c>
      <c r="AS117" s="70"/>
      <c r="AT117" s="69"/>
      <c r="AU117" s="69"/>
      <c r="AV117" s="69"/>
      <c r="AW117" s="13"/>
      <c r="AX117" s="58"/>
    </row>
    <row r="118" spans="1:50" ht="14.4">
      <c r="A118" s="85" t="s">
        <v>231</v>
      </c>
      <c r="B118" s="38" t="s">
        <v>1290</v>
      </c>
      <c r="C118" s="335" t="s">
        <v>241</v>
      </c>
      <c r="D118" s="40">
        <v>6032</v>
      </c>
      <c r="E118" s="41" t="s">
        <v>1291</v>
      </c>
      <c r="F118" s="42" t="s">
        <v>65</v>
      </c>
      <c r="G118" s="42" t="s">
        <v>444</v>
      </c>
      <c r="H118" s="42" t="s">
        <v>1292</v>
      </c>
      <c r="I118" s="69" t="s">
        <v>35</v>
      </c>
      <c r="J118" s="70"/>
      <c r="K118" s="70" t="s">
        <v>88</v>
      </c>
      <c r="L118" s="339" t="s">
        <v>241</v>
      </c>
      <c r="M118" s="70" t="s">
        <v>1293</v>
      </c>
      <c r="N118" s="86" t="s">
        <v>1294</v>
      </c>
      <c r="O118" s="86"/>
      <c r="P118" s="87" t="s">
        <v>44</v>
      </c>
      <c r="Q118" s="88" t="s">
        <v>40</v>
      </c>
      <c r="R118" s="89" t="s">
        <v>145</v>
      </c>
      <c r="S118" s="103" t="s">
        <v>1295</v>
      </c>
      <c r="T118" s="70" t="s">
        <v>94</v>
      </c>
      <c r="U118" s="69">
        <v>5800</v>
      </c>
      <c r="V118" s="90"/>
      <c r="W118" s="91">
        <v>5800</v>
      </c>
      <c r="X118" s="91">
        <v>406.00000000000006</v>
      </c>
      <c r="Y118" s="328">
        <v>174</v>
      </c>
      <c r="Z118" s="331">
        <v>6032</v>
      </c>
      <c r="AA118" s="331">
        <v>0</v>
      </c>
      <c r="AB118" s="69" t="s">
        <v>55</v>
      </c>
      <c r="AC118" s="70" t="s">
        <v>143</v>
      </c>
      <c r="AD118" s="70"/>
      <c r="AE118" s="70"/>
      <c r="AF118" s="70" t="s">
        <v>1296</v>
      </c>
      <c r="AG118" s="92" t="s">
        <v>1297</v>
      </c>
      <c r="AH118" s="70"/>
      <c r="AI118" s="69"/>
      <c r="AJ118" s="69"/>
      <c r="AK118" s="55" t="s">
        <v>53</v>
      </c>
      <c r="AL118" s="56" t="s">
        <v>243</v>
      </c>
      <c r="AM118" s="69" t="s">
        <v>50</v>
      </c>
      <c r="AN118" s="70" t="s">
        <v>99</v>
      </c>
      <c r="AO118" s="62" t="s">
        <v>41</v>
      </c>
      <c r="AP118" s="56" t="s">
        <v>258</v>
      </c>
      <c r="AQ118" s="69" t="s">
        <v>50</v>
      </c>
      <c r="AR118" s="70" t="s">
        <v>526</v>
      </c>
      <c r="AS118" s="70"/>
      <c r="AT118" s="69"/>
      <c r="AU118" s="69"/>
      <c r="AV118" s="69"/>
      <c r="AW118" s="13"/>
      <c r="AX118" s="58"/>
    </row>
    <row r="119" spans="1:50" ht="14.4">
      <c r="A119" s="85" t="s">
        <v>231</v>
      </c>
      <c r="B119" s="38" t="s">
        <v>1298</v>
      </c>
      <c r="C119" s="335" t="s">
        <v>241</v>
      </c>
      <c r="D119" s="40">
        <v>684</v>
      </c>
      <c r="E119" s="41" t="s">
        <v>1299</v>
      </c>
      <c r="F119" s="42" t="s">
        <v>64</v>
      </c>
      <c r="G119" s="42" t="s">
        <v>281</v>
      </c>
      <c r="H119" s="42" t="s">
        <v>1300</v>
      </c>
      <c r="I119" s="69" t="s">
        <v>35</v>
      </c>
      <c r="J119" s="70"/>
      <c r="K119" s="70" t="s">
        <v>88</v>
      </c>
      <c r="L119" s="339" t="s">
        <v>241</v>
      </c>
      <c r="M119" s="93" t="s">
        <v>1301</v>
      </c>
      <c r="N119" s="86" t="s">
        <v>1302</v>
      </c>
      <c r="O119" s="86"/>
      <c r="P119" s="87" t="s">
        <v>44</v>
      </c>
      <c r="Q119" s="88" t="s">
        <v>40</v>
      </c>
      <c r="R119" s="89"/>
      <c r="S119" s="89" t="s">
        <v>1303</v>
      </c>
      <c r="T119" s="70" t="s">
        <v>94</v>
      </c>
      <c r="U119" s="69">
        <v>640</v>
      </c>
      <c r="V119" s="90"/>
      <c r="W119" s="91">
        <v>640</v>
      </c>
      <c r="X119" s="91">
        <v>44.800000000000004</v>
      </c>
      <c r="Y119" s="90"/>
      <c r="Z119" s="331">
        <v>684.8</v>
      </c>
      <c r="AA119" s="331">
        <v>-0.79999999999995497</v>
      </c>
      <c r="AB119" s="69" t="s">
        <v>55</v>
      </c>
      <c r="AC119" s="70" t="s">
        <v>143</v>
      </c>
      <c r="AD119" s="70"/>
      <c r="AE119" s="70"/>
      <c r="AF119" s="70"/>
      <c r="AG119" s="92" t="s">
        <v>1304</v>
      </c>
      <c r="AH119" s="70"/>
      <c r="AI119" s="69"/>
      <c r="AJ119" s="69"/>
      <c r="AK119" s="55" t="s">
        <v>53</v>
      </c>
      <c r="AL119" s="56" t="s">
        <v>243</v>
      </c>
      <c r="AM119" s="69" t="s">
        <v>50</v>
      </c>
      <c r="AN119" s="70" t="s">
        <v>99</v>
      </c>
      <c r="AO119" s="62" t="s">
        <v>41</v>
      </c>
      <c r="AP119" s="56" t="s">
        <v>258</v>
      </c>
      <c r="AQ119" s="69" t="s">
        <v>50</v>
      </c>
      <c r="AR119" s="70" t="s">
        <v>526</v>
      </c>
      <c r="AS119" s="70"/>
      <c r="AT119" s="69"/>
      <c r="AU119" s="69"/>
      <c r="AV119" s="69"/>
      <c r="AW119" s="13"/>
      <c r="AX119" s="58"/>
    </row>
    <row r="120" spans="1:50" ht="14.4">
      <c r="A120" s="85" t="s">
        <v>231</v>
      </c>
      <c r="B120" s="38" t="s">
        <v>1305</v>
      </c>
      <c r="C120" s="335" t="s">
        <v>241</v>
      </c>
      <c r="D120" s="40">
        <v>513.6</v>
      </c>
      <c r="E120" s="41" t="s">
        <v>1306</v>
      </c>
      <c r="F120" s="42" t="s">
        <v>37</v>
      </c>
      <c r="G120" s="42" t="s">
        <v>461</v>
      </c>
      <c r="H120" s="42" t="s">
        <v>1307</v>
      </c>
      <c r="I120" s="69" t="s">
        <v>35</v>
      </c>
      <c r="J120" s="70"/>
      <c r="K120" s="70" t="s">
        <v>88</v>
      </c>
      <c r="L120" s="339" t="s">
        <v>241</v>
      </c>
      <c r="M120" s="100" t="s">
        <v>1308</v>
      </c>
      <c r="N120" s="86" t="s">
        <v>1309</v>
      </c>
      <c r="O120" s="86"/>
      <c r="P120" s="87" t="s">
        <v>44</v>
      </c>
      <c r="Q120" s="88" t="s">
        <v>45</v>
      </c>
      <c r="R120" s="89"/>
      <c r="S120" s="89" t="s">
        <v>1310</v>
      </c>
      <c r="T120" s="70" t="s">
        <v>94</v>
      </c>
      <c r="U120" s="69">
        <v>480</v>
      </c>
      <c r="V120" s="90"/>
      <c r="W120" s="91">
        <v>480</v>
      </c>
      <c r="X120" s="91">
        <v>33.6</v>
      </c>
      <c r="Y120" s="90"/>
      <c r="Z120" s="331">
        <v>513.6</v>
      </c>
      <c r="AA120" s="331">
        <v>0</v>
      </c>
      <c r="AB120" s="69" t="s">
        <v>46</v>
      </c>
      <c r="AC120" s="70" t="s">
        <v>143</v>
      </c>
      <c r="AD120" s="70"/>
      <c r="AE120" s="70"/>
      <c r="AF120" s="70"/>
      <c r="AG120" s="92" t="s">
        <v>1311</v>
      </c>
      <c r="AH120" s="70"/>
      <c r="AI120" s="69"/>
      <c r="AJ120" s="69"/>
      <c r="AK120" s="55" t="s">
        <v>53</v>
      </c>
      <c r="AL120" s="56" t="s">
        <v>243</v>
      </c>
      <c r="AM120" s="69" t="s">
        <v>50</v>
      </c>
      <c r="AN120" s="70" t="s">
        <v>99</v>
      </c>
      <c r="AO120" s="62" t="s">
        <v>41</v>
      </c>
      <c r="AP120" s="56" t="s">
        <v>258</v>
      </c>
      <c r="AQ120" s="69" t="s">
        <v>50</v>
      </c>
      <c r="AR120" s="70" t="s">
        <v>526</v>
      </c>
      <c r="AS120" s="70"/>
      <c r="AT120" s="69"/>
      <c r="AU120" s="69"/>
      <c r="AV120" s="69"/>
      <c r="AW120" s="13"/>
      <c r="AX120" s="58"/>
    </row>
    <row r="121" spans="1:50" ht="40.200000000000003">
      <c r="A121" s="85" t="s">
        <v>231</v>
      </c>
      <c r="B121" s="38" t="s">
        <v>1312</v>
      </c>
      <c r="C121" s="335" t="s">
        <v>143</v>
      </c>
      <c r="D121" s="40">
        <v>37856</v>
      </c>
      <c r="E121" s="42" t="s">
        <v>1313</v>
      </c>
      <c r="F121" s="42" t="s">
        <v>66</v>
      </c>
      <c r="G121" s="42" t="s">
        <v>281</v>
      </c>
      <c r="H121" s="42" t="s">
        <v>1314</v>
      </c>
      <c r="I121" s="69" t="s">
        <v>35</v>
      </c>
      <c r="J121" s="70"/>
      <c r="K121" s="70" t="s">
        <v>88</v>
      </c>
      <c r="L121" s="339" t="s">
        <v>143</v>
      </c>
      <c r="M121" s="70" t="s">
        <v>1315</v>
      </c>
      <c r="N121" s="86" t="s">
        <v>1316</v>
      </c>
      <c r="O121" s="86" t="s">
        <v>1317</v>
      </c>
      <c r="P121" s="87" t="s">
        <v>39</v>
      </c>
      <c r="Q121" s="88" t="s">
        <v>40</v>
      </c>
      <c r="R121" s="89" t="s">
        <v>1318</v>
      </c>
      <c r="S121" s="89" t="s">
        <v>1319</v>
      </c>
      <c r="T121" s="70" t="s">
        <v>1124</v>
      </c>
      <c r="U121" s="69">
        <v>36400</v>
      </c>
      <c r="V121" s="90"/>
      <c r="W121" s="91">
        <v>36400</v>
      </c>
      <c r="X121" s="91">
        <v>2548.0000000000005</v>
      </c>
      <c r="Y121" s="328">
        <v>1092</v>
      </c>
      <c r="Z121" s="331">
        <v>37856</v>
      </c>
      <c r="AA121" s="331">
        <v>0</v>
      </c>
      <c r="AB121" s="69" t="s">
        <v>46</v>
      </c>
      <c r="AC121" s="70" t="s">
        <v>84</v>
      </c>
      <c r="AD121" s="70"/>
      <c r="AE121" s="70" t="s">
        <v>1320</v>
      </c>
      <c r="AF121" s="70" t="s">
        <v>1321</v>
      </c>
      <c r="AG121" s="92" t="s">
        <v>1322</v>
      </c>
      <c r="AH121" s="70"/>
      <c r="AI121" s="69"/>
      <c r="AJ121" s="69"/>
      <c r="AK121" s="76" t="s">
        <v>53</v>
      </c>
      <c r="AL121" s="77" t="s">
        <v>243</v>
      </c>
      <c r="AM121" s="69" t="s">
        <v>50</v>
      </c>
      <c r="AN121" s="70" t="s">
        <v>99</v>
      </c>
      <c r="AO121" s="62" t="s">
        <v>41</v>
      </c>
      <c r="AP121" s="56" t="s">
        <v>258</v>
      </c>
      <c r="AQ121" s="69" t="s">
        <v>50</v>
      </c>
      <c r="AR121" s="70" t="s">
        <v>526</v>
      </c>
      <c r="AS121" s="70"/>
      <c r="AT121" s="69"/>
      <c r="AU121" s="69"/>
      <c r="AV121" s="69"/>
      <c r="AW121" s="13"/>
      <c r="AX121" s="58"/>
    </row>
    <row r="122" spans="1:50" ht="27">
      <c r="A122" s="85" t="s">
        <v>231</v>
      </c>
      <c r="B122" s="38" t="s">
        <v>1323</v>
      </c>
      <c r="C122" s="335" t="s">
        <v>143</v>
      </c>
      <c r="D122" s="40">
        <v>1664</v>
      </c>
      <c r="E122" s="41" t="s">
        <v>1324</v>
      </c>
      <c r="F122" s="42" t="s">
        <v>37</v>
      </c>
      <c r="G122" s="42" t="s">
        <v>234</v>
      </c>
      <c r="H122" s="42" t="s">
        <v>1325</v>
      </c>
      <c r="I122" s="69" t="s">
        <v>35</v>
      </c>
      <c r="J122" s="70"/>
      <c r="K122" s="70" t="s">
        <v>88</v>
      </c>
      <c r="L122" s="339" t="s">
        <v>143</v>
      </c>
      <c r="M122" s="70" t="s">
        <v>1326</v>
      </c>
      <c r="N122" s="86" t="s">
        <v>1327</v>
      </c>
      <c r="O122" s="86" t="s">
        <v>1328</v>
      </c>
      <c r="P122" s="87" t="s">
        <v>39</v>
      </c>
      <c r="Q122" s="69" t="s">
        <v>45</v>
      </c>
      <c r="R122" s="89" t="s">
        <v>1329</v>
      </c>
      <c r="S122" s="89" t="s">
        <v>1330</v>
      </c>
      <c r="T122" s="70" t="s">
        <v>480</v>
      </c>
      <c r="U122" s="69">
        <v>1600</v>
      </c>
      <c r="V122" s="90"/>
      <c r="W122" s="91">
        <v>1600</v>
      </c>
      <c r="X122" s="91">
        <v>112.00000000000001</v>
      </c>
      <c r="Y122" s="328">
        <v>48</v>
      </c>
      <c r="Z122" s="331">
        <v>1664</v>
      </c>
      <c r="AA122" s="331">
        <v>0</v>
      </c>
      <c r="AB122" s="69" t="s">
        <v>46</v>
      </c>
      <c r="AC122" s="70" t="s">
        <v>84</v>
      </c>
      <c r="AD122" s="70"/>
      <c r="AE122" s="70" t="s">
        <v>1331</v>
      </c>
      <c r="AF122" s="70" t="s">
        <v>1332</v>
      </c>
      <c r="AG122" s="92" t="s">
        <v>1333</v>
      </c>
      <c r="AH122" s="70"/>
      <c r="AI122" s="69"/>
      <c r="AJ122" s="69"/>
      <c r="AK122" s="76" t="s">
        <v>53</v>
      </c>
      <c r="AL122" s="77" t="s">
        <v>243</v>
      </c>
      <c r="AM122" s="76" t="s">
        <v>50</v>
      </c>
      <c r="AN122" s="77" t="s">
        <v>1334</v>
      </c>
      <c r="AO122" s="62" t="s">
        <v>41</v>
      </c>
      <c r="AP122" s="56" t="s">
        <v>258</v>
      </c>
      <c r="AQ122" s="76" t="s">
        <v>50</v>
      </c>
      <c r="AR122" s="77" t="s">
        <v>1334</v>
      </c>
      <c r="AS122" s="70"/>
      <c r="AT122" s="69"/>
      <c r="AU122" s="50" t="s">
        <v>42</v>
      </c>
      <c r="AV122" s="50" t="s">
        <v>361</v>
      </c>
      <c r="AW122" s="13"/>
      <c r="AX122" s="58"/>
    </row>
    <row r="123" spans="1:50" ht="27">
      <c r="A123" s="85" t="s">
        <v>231</v>
      </c>
      <c r="B123" s="38" t="s">
        <v>1335</v>
      </c>
      <c r="C123" s="335" t="s">
        <v>143</v>
      </c>
      <c r="D123" s="40">
        <v>1540.8</v>
      </c>
      <c r="E123" s="41" t="s">
        <v>1336</v>
      </c>
      <c r="F123" s="42" t="s">
        <v>37</v>
      </c>
      <c r="G123" s="42" t="s">
        <v>281</v>
      </c>
      <c r="H123" s="42" t="s">
        <v>1337</v>
      </c>
      <c r="I123" s="69" t="s">
        <v>35</v>
      </c>
      <c r="J123" s="70"/>
      <c r="K123" s="70" t="s">
        <v>88</v>
      </c>
      <c r="L123" s="339" t="s">
        <v>143</v>
      </c>
      <c r="M123" s="70" t="s">
        <v>1338</v>
      </c>
      <c r="N123" s="86" t="s">
        <v>1339</v>
      </c>
      <c r="O123" s="86"/>
      <c r="P123" s="87" t="s">
        <v>44</v>
      </c>
      <c r="Q123" s="69" t="s">
        <v>45</v>
      </c>
      <c r="R123" s="89"/>
      <c r="S123" s="89" t="s">
        <v>1340</v>
      </c>
      <c r="T123" s="70" t="s">
        <v>193</v>
      </c>
      <c r="U123" s="69">
        <v>1440</v>
      </c>
      <c r="V123" s="90"/>
      <c r="W123" s="91">
        <v>1440</v>
      </c>
      <c r="X123" s="91">
        <v>100.80000000000001</v>
      </c>
      <c r="Y123" s="90"/>
      <c r="Z123" s="331">
        <v>1540.8</v>
      </c>
      <c r="AA123" s="331">
        <v>0</v>
      </c>
      <c r="AB123" s="69" t="s">
        <v>46</v>
      </c>
      <c r="AC123" s="70" t="s">
        <v>84</v>
      </c>
      <c r="AD123" s="70"/>
      <c r="AE123" s="70"/>
      <c r="AF123" s="70"/>
      <c r="AG123" s="92" t="s">
        <v>1341</v>
      </c>
      <c r="AH123" s="70"/>
      <c r="AI123" s="69"/>
      <c r="AJ123" s="69"/>
      <c r="AK123" s="76" t="s">
        <v>53</v>
      </c>
      <c r="AL123" s="77" t="s">
        <v>243</v>
      </c>
      <c r="AM123" s="76" t="s">
        <v>50</v>
      </c>
      <c r="AN123" s="77" t="s">
        <v>1334</v>
      </c>
      <c r="AO123" s="62" t="s">
        <v>41</v>
      </c>
      <c r="AP123" s="56" t="s">
        <v>258</v>
      </c>
      <c r="AQ123" s="76" t="s">
        <v>50</v>
      </c>
      <c r="AR123" s="77" t="s">
        <v>1334</v>
      </c>
      <c r="AS123" s="70"/>
      <c r="AT123" s="69"/>
      <c r="AU123" s="69"/>
      <c r="AV123" s="69"/>
      <c r="AW123" s="13"/>
      <c r="AX123" s="58"/>
    </row>
    <row r="124" spans="1:50" ht="14.4">
      <c r="A124" s="85" t="s">
        <v>231</v>
      </c>
      <c r="B124" s="64"/>
      <c r="C124" s="335" t="s">
        <v>143</v>
      </c>
      <c r="D124" s="40">
        <v>29</v>
      </c>
      <c r="E124" s="61"/>
      <c r="F124" s="61"/>
      <c r="G124" s="42" t="s">
        <v>461</v>
      </c>
      <c r="H124" s="42" t="s">
        <v>1188</v>
      </c>
      <c r="I124" s="69"/>
      <c r="J124" s="70"/>
      <c r="K124" s="70"/>
      <c r="L124" s="70"/>
      <c r="M124" s="70"/>
      <c r="N124" s="86"/>
      <c r="O124" s="86"/>
      <c r="P124" s="87"/>
      <c r="Q124" s="69"/>
      <c r="R124" s="89"/>
      <c r="S124" s="89"/>
      <c r="T124" s="70"/>
      <c r="U124" s="70"/>
      <c r="V124" s="90"/>
      <c r="W124" s="91">
        <v>0</v>
      </c>
      <c r="X124" s="91">
        <v>0</v>
      </c>
      <c r="Y124" s="90"/>
      <c r="Z124" s="331">
        <v>0</v>
      </c>
      <c r="AA124" s="331">
        <v>29</v>
      </c>
      <c r="AB124" s="69" t="s">
        <v>1342</v>
      </c>
      <c r="AC124" s="70" t="s">
        <v>1342</v>
      </c>
      <c r="AD124" s="70"/>
      <c r="AE124" s="70"/>
      <c r="AF124" s="70"/>
      <c r="AG124" s="92"/>
      <c r="AH124" s="70"/>
      <c r="AI124" s="69"/>
      <c r="AJ124" s="69"/>
      <c r="AK124" s="114"/>
      <c r="AL124" s="115"/>
      <c r="AM124" s="114"/>
      <c r="AN124" s="115"/>
      <c r="AO124" s="114"/>
      <c r="AP124" s="115"/>
      <c r="AQ124" s="116"/>
      <c r="AR124" s="117"/>
      <c r="AS124" s="70"/>
      <c r="AT124" s="69"/>
      <c r="AU124" s="69"/>
      <c r="AV124" s="69"/>
      <c r="AW124" s="13"/>
      <c r="AX124" s="58"/>
    </row>
    <row r="125" spans="1:50" ht="27">
      <c r="A125" s="85" t="s">
        <v>231</v>
      </c>
      <c r="B125" s="38" t="s">
        <v>1343</v>
      </c>
      <c r="C125" s="335" t="s">
        <v>143</v>
      </c>
      <c r="D125" s="40">
        <v>428</v>
      </c>
      <c r="E125" s="41" t="s">
        <v>1344</v>
      </c>
      <c r="F125" s="42" t="s">
        <v>64</v>
      </c>
      <c r="G125" s="42" t="s">
        <v>461</v>
      </c>
      <c r="H125" s="42" t="s">
        <v>1345</v>
      </c>
      <c r="I125" s="69" t="s">
        <v>35</v>
      </c>
      <c r="J125" s="70"/>
      <c r="K125" s="70" t="s">
        <v>88</v>
      </c>
      <c r="L125" s="339" t="s">
        <v>143</v>
      </c>
      <c r="M125" s="70" t="s">
        <v>1346</v>
      </c>
      <c r="N125" s="86" t="s">
        <v>1347</v>
      </c>
      <c r="O125" s="86" t="s">
        <v>1348</v>
      </c>
      <c r="P125" s="87" t="s">
        <v>39</v>
      </c>
      <c r="Q125" s="88" t="s">
        <v>40</v>
      </c>
      <c r="R125" s="89" t="s">
        <v>1349</v>
      </c>
      <c r="S125" s="89" t="s">
        <v>1350</v>
      </c>
      <c r="T125" s="70" t="s">
        <v>94</v>
      </c>
      <c r="U125" s="69">
        <v>400</v>
      </c>
      <c r="V125" s="90"/>
      <c r="W125" s="91">
        <v>400</v>
      </c>
      <c r="X125" s="91">
        <v>28.000000000000004</v>
      </c>
      <c r="Y125" s="90"/>
      <c r="Z125" s="331">
        <v>428</v>
      </c>
      <c r="AA125" s="331">
        <v>0</v>
      </c>
      <c r="AB125" s="69" t="s">
        <v>46</v>
      </c>
      <c r="AC125" s="70" t="s">
        <v>84</v>
      </c>
      <c r="AD125" s="70"/>
      <c r="AE125" s="70"/>
      <c r="AF125" s="70"/>
      <c r="AG125" s="92" t="s">
        <v>1351</v>
      </c>
      <c r="AH125" s="70"/>
      <c r="AI125" s="69"/>
      <c r="AJ125" s="69"/>
      <c r="AK125" s="76" t="s">
        <v>53</v>
      </c>
      <c r="AL125" s="77" t="s">
        <v>243</v>
      </c>
      <c r="AM125" s="76" t="s">
        <v>50</v>
      </c>
      <c r="AN125" s="77" t="s">
        <v>1334</v>
      </c>
      <c r="AO125" s="62" t="s">
        <v>41</v>
      </c>
      <c r="AP125" s="56" t="s">
        <v>258</v>
      </c>
      <c r="AQ125" s="76" t="s">
        <v>50</v>
      </c>
      <c r="AR125" s="77" t="s">
        <v>1334</v>
      </c>
      <c r="AS125" s="70"/>
      <c r="AT125" s="69"/>
      <c r="AU125" s="69"/>
      <c r="AV125" s="69"/>
      <c r="AW125" s="13"/>
      <c r="AX125" s="58"/>
    </row>
    <row r="126" spans="1:50" ht="27">
      <c r="A126" s="85" t="s">
        <v>231</v>
      </c>
      <c r="B126" s="38" t="s">
        <v>1352</v>
      </c>
      <c r="C126" s="335" t="s">
        <v>143</v>
      </c>
      <c r="D126" s="40">
        <v>684</v>
      </c>
      <c r="E126" s="42" t="s">
        <v>1353</v>
      </c>
      <c r="F126" s="42" t="s">
        <v>64</v>
      </c>
      <c r="G126" s="42" t="s">
        <v>281</v>
      </c>
      <c r="H126" s="42" t="s">
        <v>1354</v>
      </c>
      <c r="I126" s="69" t="s">
        <v>35</v>
      </c>
      <c r="J126" s="70"/>
      <c r="K126" s="70" t="s">
        <v>88</v>
      </c>
      <c r="L126" s="339" t="s">
        <v>143</v>
      </c>
      <c r="M126" s="70" t="s">
        <v>1248</v>
      </c>
      <c r="N126" s="86" t="s">
        <v>1249</v>
      </c>
      <c r="O126" s="86" t="s">
        <v>1355</v>
      </c>
      <c r="P126" s="87" t="s">
        <v>39</v>
      </c>
      <c r="Q126" s="88" t="s">
        <v>40</v>
      </c>
      <c r="R126" s="89" t="s">
        <v>1356</v>
      </c>
      <c r="S126" s="89" t="s">
        <v>1357</v>
      </c>
      <c r="T126" s="70" t="s">
        <v>94</v>
      </c>
      <c r="U126" s="69">
        <v>640</v>
      </c>
      <c r="V126" s="90"/>
      <c r="W126" s="91">
        <v>640</v>
      </c>
      <c r="X126" s="91">
        <v>44.800000000000004</v>
      </c>
      <c r="Y126" s="90"/>
      <c r="Z126" s="331">
        <v>684.8</v>
      </c>
      <c r="AA126" s="331">
        <v>-0.79999999999995497</v>
      </c>
      <c r="AB126" s="69" t="s">
        <v>46</v>
      </c>
      <c r="AC126" s="70" t="s">
        <v>84</v>
      </c>
      <c r="AD126" s="70"/>
      <c r="AE126" s="70"/>
      <c r="AF126" s="70"/>
      <c r="AG126" s="92" t="s">
        <v>1254</v>
      </c>
      <c r="AH126" s="70"/>
      <c r="AI126" s="69"/>
      <c r="AJ126" s="69"/>
      <c r="AK126" s="76" t="s">
        <v>53</v>
      </c>
      <c r="AL126" s="77" t="s">
        <v>243</v>
      </c>
      <c r="AM126" s="76" t="s">
        <v>50</v>
      </c>
      <c r="AN126" s="77" t="s">
        <v>1334</v>
      </c>
      <c r="AO126" s="62" t="s">
        <v>41</v>
      </c>
      <c r="AP126" s="56" t="s">
        <v>258</v>
      </c>
      <c r="AQ126" s="76" t="s">
        <v>50</v>
      </c>
      <c r="AR126" s="77" t="s">
        <v>1334</v>
      </c>
      <c r="AS126" s="70"/>
      <c r="AT126" s="69"/>
      <c r="AU126" s="69"/>
      <c r="AV126" s="69"/>
      <c r="AW126" s="13"/>
      <c r="AX126" s="58"/>
    </row>
    <row r="127" spans="1:50" ht="40.200000000000003">
      <c r="A127" s="85" t="s">
        <v>231</v>
      </c>
      <c r="B127" s="38" t="s">
        <v>1358</v>
      </c>
      <c r="C127" s="335" t="s">
        <v>143</v>
      </c>
      <c r="D127" s="40">
        <v>2433.6</v>
      </c>
      <c r="E127" s="42" t="s">
        <v>1359</v>
      </c>
      <c r="F127" s="42" t="s">
        <v>64</v>
      </c>
      <c r="G127" s="42" t="s">
        <v>444</v>
      </c>
      <c r="H127" s="42" t="s">
        <v>1360</v>
      </c>
      <c r="I127" s="69" t="s">
        <v>35</v>
      </c>
      <c r="J127" s="70"/>
      <c r="K127" s="70" t="s">
        <v>88</v>
      </c>
      <c r="L127" s="339" t="s">
        <v>143</v>
      </c>
      <c r="M127" s="70" t="s">
        <v>1361</v>
      </c>
      <c r="N127" s="86" t="s">
        <v>1362</v>
      </c>
      <c r="O127" s="86" t="s">
        <v>1363</v>
      </c>
      <c r="P127" s="87" t="s">
        <v>39</v>
      </c>
      <c r="Q127" s="88" t="s">
        <v>40</v>
      </c>
      <c r="R127" s="89" t="s">
        <v>1364</v>
      </c>
      <c r="S127" s="89" t="s">
        <v>1365</v>
      </c>
      <c r="T127" s="70" t="s">
        <v>94</v>
      </c>
      <c r="U127" s="69">
        <v>2340</v>
      </c>
      <c r="V127" s="90"/>
      <c r="W127" s="91">
        <v>2340</v>
      </c>
      <c r="X127" s="91">
        <v>163.80000000000001</v>
      </c>
      <c r="Y127" s="328">
        <v>70.2</v>
      </c>
      <c r="Z127" s="331">
        <v>2433.6</v>
      </c>
      <c r="AA127" s="331">
        <v>0</v>
      </c>
      <c r="AB127" s="69" t="s">
        <v>46</v>
      </c>
      <c r="AC127" s="70" t="s">
        <v>84</v>
      </c>
      <c r="AD127" s="70" t="s">
        <v>1366</v>
      </c>
      <c r="AE127" s="70" t="s">
        <v>1367</v>
      </c>
      <c r="AF127" s="70" t="s">
        <v>1368</v>
      </c>
      <c r="AG127" s="92" t="s">
        <v>1369</v>
      </c>
      <c r="AH127" s="70"/>
      <c r="AI127" s="69"/>
      <c r="AJ127" s="69"/>
      <c r="AK127" s="76" t="s">
        <v>53</v>
      </c>
      <c r="AL127" s="77" t="s">
        <v>243</v>
      </c>
      <c r="AM127" s="76" t="s">
        <v>50</v>
      </c>
      <c r="AN127" s="77" t="s">
        <v>1334</v>
      </c>
      <c r="AO127" s="62" t="s">
        <v>41</v>
      </c>
      <c r="AP127" s="56" t="s">
        <v>258</v>
      </c>
      <c r="AQ127" s="76" t="s">
        <v>50</v>
      </c>
      <c r="AR127" s="77" t="s">
        <v>1334</v>
      </c>
      <c r="AS127" s="70"/>
      <c r="AT127" s="69"/>
      <c r="AU127" s="69"/>
      <c r="AV127" s="69"/>
      <c r="AW127" s="13"/>
      <c r="AX127" s="58"/>
    </row>
    <row r="128" spans="1:50" ht="27">
      <c r="A128" s="85" t="s">
        <v>231</v>
      </c>
      <c r="B128" s="38" t="s">
        <v>1370</v>
      </c>
      <c r="C128" s="335" t="s">
        <v>143</v>
      </c>
      <c r="D128" s="40">
        <v>20800</v>
      </c>
      <c r="E128" s="95" t="s">
        <v>1371</v>
      </c>
      <c r="F128" s="42" t="s">
        <v>63</v>
      </c>
      <c r="G128" s="42" t="s">
        <v>234</v>
      </c>
      <c r="H128" s="42" t="s">
        <v>1372</v>
      </c>
      <c r="I128" s="69" t="s">
        <v>35</v>
      </c>
      <c r="J128" s="70"/>
      <c r="K128" s="70" t="s">
        <v>88</v>
      </c>
      <c r="L128" s="339" t="s">
        <v>143</v>
      </c>
      <c r="M128" s="70" t="s">
        <v>1373</v>
      </c>
      <c r="N128" s="86" t="s">
        <v>1374</v>
      </c>
      <c r="O128" s="86" t="s">
        <v>1375</v>
      </c>
      <c r="P128" s="87" t="s">
        <v>39</v>
      </c>
      <c r="Q128" s="88" t="s">
        <v>40</v>
      </c>
      <c r="R128" s="89" t="s">
        <v>1376</v>
      </c>
      <c r="S128" s="89" t="s">
        <v>1377</v>
      </c>
      <c r="T128" s="70" t="s">
        <v>77</v>
      </c>
      <c r="U128" s="69">
        <v>20000</v>
      </c>
      <c r="V128" s="90"/>
      <c r="W128" s="91">
        <v>20000</v>
      </c>
      <c r="X128" s="91">
        <v>1400.0000000000002</v>
      </c>
      <c r="Y128" s="328">
        <v>600</v>
      </c>
      <c r="Z128" s="331">
        <v>20800</v>
      </c>
      <c r="AA128" s="331">
        <v>0</v>
      </c>
      <c r="AB128" s="69" t="s">
        <v>46</v>
      </c>
      <c r="AC128" s="70" t="s">
        <v>84</v>
      </c>
      <c r="AD128" s="70"/>
      <c r="AE128" s="70" t="s">
        <v>1378</v>
      </c>
      <c r="AF128" s="70" t="s">
        <v>1379</v>
      </c>
      <c r="AG128" s="92" t="s">
        <v>1371</v>
      </c>
      <c r="AH128" s="70"/>
      <c r="AI128" s="69"/>
      <c r="AJ128" s="69"/>
      <c r="AK128" s="76" t="s">
        <v>53</v>
      </c>
      <c r="AL128" s="77" t="s">
        <v>1380</v>
      </c>
      <c r="AM128" s="76" t="s">
        <v>50</v>
      </c>
      <c r="AN128" s="77" t="s">
        <v>1334</v>
      </c>
      <c r="AO128" s="62" t="s">
        <v>41</v>
      </c>
      <c r="AP128" s="56" t="s">
        <v>258</v>
      </c>
      <c r="AQ128" s="76" t="s">
        <v>50</v>
      </c>
      <c r="AR128" s="77" t="s">
        <v>1334</v>
      </c>
      <c r="AS128" s="70"/>
      <c r="AT128" s="69"/>
      <c r="AU128" s="69"/>
      <c r="AV128" s="69"/>
      <c r="AW128" s="13"/>
      <c r="AX128" s="58"/>
    </row>
    <row r="129" spans="1:50" ht="106.2">
      <c r="A129" s="85" t="s">
        <v>231</v>
      </c>
      <c r="B129" s="38" t="s">
        <v>1381</v>
      </c>
      <c r="C129" s="335" t="s">
        <v>143</v>
      </c>
      <c r="D129" s="40">
        <v>959.92</v>
      </c>
      <c r="E129" s="41" t="s">
        <v>1382</v>
      </c>
      <c r="F129" s="42" t="s">
        <v>66</v>
      </c>
      <c r="G129" s="42" t="s">
        <v>281</v>
      </c>
      <c r="H129" s="42" t="s">
        <v>1383</v>
      </c>
      <c r="I129" s="69" t="s">
        <v>35</v>
      </c>
      <c r="J129" s="70"/>
      <c r="K129" s="70" t="s">
        <v>88</v>
      </c>
      <c r="L129" s="339" t="s">
        <v>143</v>
      </c>
      <c r="M129" s="70" t="s">
        <v>1384</v>
      </c>
      <c r="N129" s="86" t="s">
        <v>1385</v>
      </c>
      <c r="O129" s="86" t="s">
        <v>1386</v>
      </c>
      <c r="P129" s="87" t="s">
        <v>39</v>
      </c>
      <c r="Q129" s="88" t="s">
        <v>40</v>
      </c>
      <c r="R129" s="89" t="s">
        <v>1387</v>
      </c>
      <c r="S129" s="89" t="s">
        <v>1388</v>
      </c>
      <c r="T129" s="70" t="s">
        <v>77</v>
      </c>
      <c r="U129" s="69">
        <v>923</v>
      </c>
      <c r="V129" s="90"/>
      <c r="W129" s="91">
        <v>923</v>
      </c>
      <c r="X129" s="91">
        <v>64.61</v>
      </c>
      <c r="Y129" s="328">
        <v>27.69</v>
      </c>
      <c r="Z129" s="331">
        <v>959.92</v>
      </c>
      <c r="AA129" s="331">
        <v>0</v>
      </c>
      <c r="AB129" s="69" t="s">
        <v>46</v>
      </c>
      <c r="AC129" s="70" t="s">
        <v>84</v>
      </c>
      <c r="AD129" s="97" t="s">
        <v>1389</v>
      </c>
      <c r="AE129" s="70" t="s">
        <v>1390</v>
      </c>
      <c r="AF129" s="70" t="s">
        <v>1391</v>
      </c>
      <c r="AG129" s="92" t="s">
        <v>1392</v>
      </c>
      <c r="AH129" s="70"/>
      <c r="AI129" s="69"/>
      <c r="AJ129" s="69"/>
      <c r="AK129" s="76" t="s">
        <v>53</v>
      </c>
      <c r="AL129" s="77" t="s">
        <v>1380</v>
      </c>
      <c r="AM129" s="76" t="s">
        <v>50</v>
      </c>
      <c r="AN129" s="77" t="s">
        <v>1334</v>
      </c>
      <c r="AO129" s="62" t="s">
        <v>41</v>
      </c>
      <c r="AP129" s="56" t="s">
        <v>258</v>
      </c>
      <c r="AQ129" s="76" t="s">
        <v>50</v>
      </c>
      <c r="AR129" s="77" t="s">
        <v>1334</v>
      </c>
      <c r="AS129" s="70"/>
      <c r="AT129" s="69"/>
      <c r="AU129" s="69"/>
      <c r="AV129" s="69"/>
      <c r="AW129" s="13"/>
      <c r="AX129" s="58"/>
    </row>
    <row r="130" spans="1:50" ht="27">
      <c r="A130" s="85" t="s">
        <v>231</v>
      </c>
      <c r="B130" s="38" t="s">
        <v>1393</v>
      </c>
      <c r="C130" s="335" t="s">
        <v>143</v>
      </c>
      <c r="D130" s="40">
        <v>342</v>
      </c>
      <c r="E130" s="41" t="s">
        <v>1394</v>
      </c>
      <c r="F130" s="42" t="s">
        <v>64</v>
      </c>
      <c r="G130" s="42" t="s">
        <v>234</v>
      </c>
      <c r="H130" s="42" t="s">
        <v>1395</v>
      </c>
      <c r="I130" s="69" t="s">
        <v>35</v>
      </c>
      <c r="J130" s="70"/>
      <c r="K130" s="70" t="s">
        <v>88</v>
      </c>
      <c r="L130" s="339" t="s">
        <v>143</v>
      </c>
      <c r="M130" s="70" t="s">
        <v>1396</v>
      </c>
      <c r="N130" s="86" t="s">
        <v>1397</v>
      </c>
      <c r="O130" s="86"/>
      <c r="P130" s="87" t="s">
        <v>44</v>
      </c>
      <c r="Q130" s="88" t="s">
        <v>40</v>
      </c>
      <c r="R130" s="89" t="s">
        <v>1398</v>
      </c>
      <c r="S130" s="89" t="s">
        <v>1399</v>
      </c>
      <c r="T130" s="70" t="s">
        <v>94</v>
      </c>
      <c r="U130" s="69">
        <v>320</v>
      </c>
      <c r="V130" s="90"/>
      <c r="W130" s="91">
        <v>320</v>
      </c>
      <c r="X130" s="91">
        <v>22.400000000000002</v>
      </c>
      <c r="Y130" s="90"/>
      <c r="Z130" s="331">
        <v>342.4</v>
      </c>
      <c r="AA130" s="331">
        <v>-0.39999999999997699</v>
      </c>
      <c r="AB130" s="69" t="s">
        <v>46</v>
      </c>
      <c r="AC130" s="70" t="s">
        <v>84</v>
      </c>
      <c r="AD130" s="70"/>
      <c r="AE130" s="70"/>
      <c r="AF130" s="70"/>
      <c r="AG130" s="92" t="s">
        <v>1400</v>
      </c>
      <c r="AH130" s="70"/>
      <c r="AI130" s="69"/>
      <c r="AJ130" s="69"/>
      <c r="AK130" s="76" t="s">
        <v>53</v>
      </c>
      <c r="AL130" s="77" t="s">
        <v>1380</v>
      </c>
      <c r="AM130" s="76" t="s">
        <v>50</v>
      </c>
      <c r="AN130" s="77" t="s">
        <v>1334</v>
      </c>
      <c r="AO130" s="62" t="s">
        <v>41</v>
      </c>
      <c r="AP130" s="56" t="s">
        <v>258</v>
      </c>
      <c r="AQ130" s="76" t="s">
        <v>50</v>
      </c>
      <c r="AR130" s="77" t="s">
        <v>1334</v>
      </c>
      <c r="AS130" s="70"/>
      <c r="AT130" s="69"/>
      <c r="AU130" s="69"/>
      <c r="AV130" s="69"/>
      <c r="AW130" s="13"/>
      <c r="AX130" s="58"/>
    </row>
    <row r="131" spans="1:50" ht="27">
      <c r="A131" s="85" t="s">
        <v>231</v>
      </c>
      <c r="B131" s="38" t="s">
        <v>1401</v>
      </c>
      <c r="C131" s="335" t="s">
        <v>143</v>
      </c>
      <c r="D131" s="40">
        <v>684.8</v>
      </c>
      <c r="E131" s="41" t="s">
        <v>1402</v>
      </c>
      <c r="F131" s="42" t="s">
        <v>64</v>
      </c>
      <c r="G131" s="42" t="s">
        <v>281</v>
      </c>
      <c r="H131" s="42" t="s">
        <v>1403</v>
      </c>
      <c r="I131" s="69" t="s">
        <v>35</v>
      </c>
      <c r="J131" s="70"/>
      <c r="K131" s="70" t="s">
        <v>88</v>
      </c>
      <c r="L131" s="339" t="s">
        <v>143</v>
      </c>
      <c r="M131" s="70" t="s">
        <v>1404</v>
      </c>
      <c r="N131" s="86" t="s">
        <v>1405</v>
      </c>
      <c r="O131" s="86" t="s">
        <v>1406</v>
      </c>
      <c r="P131" s="87" t="s">
        <v>39</v>
      </c>
      <c r="Q131" s="88" t="s">
        <v>40</v>
      </c>
      <c r="R131" s="97" t="s">
        <v>1407</v>
      </c>
      <c r="S131" s="97" t="s">
        <v>1408</v>
      </c>
      <c r="T131" s="70" t="s">
        <v>94</v>
      </c>
      <c r="U131" s="69">
        <v>640</v>
      </c>
      <c r="V131" s="90"/>
      <c r="W131" s="91">
        <v>640</v>
      </c>
      <c r="X131" s="91">
        <v>44.800000000000004</v>
      </c>
      <c r="Y131" s="90"/>
      <c r="Z131" s="331">
        <v>684.8</v>
      </c>
      <c r="AA131" s="331">
        <v>0</v>
      </c>
      <c r="AB131" s="69" t="s">
        <v>46</v>
      </c>
      <c r="AC131" s="70" t="s">
        <v>84</v>
      </c>
      <c r="AD131" s="70"/>
      <c r="AE131" s="70"/>
      <c r="AF131" s="70"/>
      <c r="AG131" s="92" t="s">
        <v>1409</v>
      </c>
      <c r="AH131" s="70"/>
      <c r="AI131" s="69"/>
      <c r="AJ131" s="69"/>
      <c r="AK131" s="76" t="s">
        <v>53</v>
      </c>
      <c r="AL131" s="77" t="s">
        <v>1380</v>
      </c>
      <c r="AM131" s="76" t="s">
        <v>50</v>
      </c>
      <c r="AN131" s="77" t="s">
        <v>1334</v>
      </c>
      <c r="AO131" s="62" t="s">
        <v>41</v>
      </c>
      <c r="AP131" s="56" t="s">
        <v>258</v>
      </c>
      <c r="AQ131" s="76" t="s">
        <v>50</v>
      </c>
      <c r="AR131" s="77" t="s">
        <v>1334</v>
      </c>
      <c r="AS131" s="70"/>
      <c r="AT131" s="69"/>
      <c r="AU131" s="69"/>
      <c r="AV131" s="69"/>
      <c r="AW131" s="13"/>
      <c r="AX131" s="58"/>
    </row>
    <row r="132" spans="1:50" ht="40.200000000000003">
      <c r="A132" s="85" t="s">
        <v>231</v>
      </c>
      <c r="B132" s="38" t="s">
        <v>1410</v>
      </c>
      <c r="C132" s="335" t="s">
        <v>143</v>
      </c>
      <c r="D132" s="40">
        <v>513.6</v>
      </c>
      <c r="E132" s="41" t="s">
        <v>1411</v>
      </c>
      <c r="F132" s="42" t="s">
        <v>37</v>
      </c>
      <c r="G132" s="42" t="s">
        <v>281</v>
      </c>
      <c r="H132" s="42" t="s">
        <v>1412</v>
      </c>
      <c r="I132" s="69" t="s">
        <v>35</v>
      </c>
      <c r="J132" s="70"/>
      <c r="K132" s="70" t="s">
        <v>88</v>
      </c>
      <c r="L132" s="339" t="s">
        <v>143</v>
      </c>
      <c r="M132" s="70" t="s">
        <v>1413</v>
      </c>
      <c r="N132" s="86" t="s">
        <v>1414</v>
      </c>
      <c r="O132" s="86"/>
      <c r="P132" s="87" t="s">
        <v>44</v>
      </c>
      <c r="Q132" s="69" t="s">
        <v>45</v>
      </c>
      <c r="R132" s="97" t="s">
        <v>1415</v>
      </c>
      <c r="S132" s="97" t="s">
        <v>1416</v>
      </c>
      <c r="T132" s="70" t="s">
        <v>94</v>
      </c>
      <c r="U132" s="69">
        <v>480</v>
      </c>
      <c r="V132" s="90"/>
      <c r="W132" s="91">
        <v>480</v>
      </c>
      <c r="X132" s="91">
        <v>33.6</v>
      </c>
      <c r="Y132" s="90"/>
      <c r="Z132" s="331">
        <v>513.6</v>
      </c>
      <c r="AA132" s="331">
        <v>0</v>
      </c>
      <c r="AB132" s="69" t="s">
        <v>46</v>
      </c>
      <c r="AC132" s="70" t="s">
        <v>84</v>
      </c>
      <c r="AD132" s="70"/>
      <c r="AE132" s="70"/>
      <c r="AF132" s="70"/>
      <c r="AG132" s="92" t="s">
        <v>1417</v>
      </c>
      <c r="AH132" s="70"/>
      <c r="AI132" s="69"/>
      <c r="AJ132" s="69"/>
      <c r="AK132" s="76" t="s">
        <v>53</v>
      </c>
      <c r="AL132" s="77" t="s">
        <v>1380</v>
      </c>
      <c r="AM132" s="76" t="s">
        <v>50</v>
      </c>
      <c r="AN132" s="77" t="s">
        <v>1334</v>
      </c>
      <c r="AO132" s="62" t="s">
        <v>41</v>
      </c>
      <c r="AP132" s="56" t="s">
        <v>258</v>
      </c>
      <c r="AQ132" s="76" t="s">
        <v>50</v>
      </c>
      <c r="AR132" s="77" t="s">
        <v>1334</v>
      </c>
      <c r="AS132" s="70"/>
      <c r="AT132" s="69"/>
      <c r="AU132" s="69"/>
      <c r="AV132" s="69"/>
      <c r="AW132" s="13"/>
      <c r="AX132" s="58"/>
    </row>
    <row r="133" spans="1:50" ht="27">
      <c r="A133" s="85" t="s">
        <v>231</v>
      </c>
      <c r="B133" s="38" t="s">
        <v>1418</v>
      </c>
      <c r="C133" s="335" t="s">
        <v>143</v>
      </c>
      <c r="D133" s="40">
        <v>12480</v>
      </c>
      <c r="E133" s="95" t="s">
        <v>1419</v>
      </c>
      <c r="F133" s="42" t="s">
        <v>66</v>
      </c>
      <c r="G133" s="42" t="s">
        <v>1178</v>
      </c>
      <c r="H133" s="42" t="s">
        <v>1420</v>
      </c>
      <c r="I133" s="69" t="s">
        <v>35</v>
      </c>
      <c r="J133" s="70"/>
      <c r="K133" s="70" t="s">
        <v>88</v>
      </c>
      <c r="L133" s="339" t="s">
        <v>143</v>
      </c>
      <c r="M133" s="70" t="s">
        <v>1421</v>
      </c>
      <c r="N133" s="86" t="s">
        <v>1422</v>
      </c>
      <c r="O133" s="86" t="s">
        <v>1423</v>
      </c>
      <c r="P133" s="87" t="s">
        <v>39</v>
      </c>
      <c r="Q133" s="88" t="s">
        <v>40</v>
      </c>
      <c r="R133" s="97" t="s">
        <v>1424</v>
      </c>
      <c r="S133" s="97" t="s">
        <v>1425</v>
      </c>
      <c r="T133" s="70" t="s">
        <v>94</v>
      </c>
      <c r="U133" s="69">
        <v>12000</v>
      </c>
      <c r="V133" s="90"/>
      <c r="W133" s="91">
        <v>12000</v>
      </c>
      <c r="X133" s="91">
        <v>840.00000000000011</v>
      </c>
      <c r="Y133" s="328">
        <v>360</v>
      </c>
      <c r="Z133" s="331">
        <v>12480</v>
      </c>
      <c r="AA133" s="331">
        <v>0</v>
      </c>
      <c r="AB133" s="69" t="s">
        <v>46</v>
      </c>
      <c r="AC133" s="70" t="s">
        <v>84</v>
      </c>
      <c r="AD133" s="70"/>
      <c r="AE133" s="70" t="s">
        <v>1426</v>
      </c>
      <c r="AF133" s="70" t="s">
        <v>1427</v>
      </c>
      <c r="AG133" s="92" t="s">
        <v>1419</v>
      </c>
      <c r="AH133" s="70"/>
      <c r="AI133" s="69"/>
      <c r="AJ133" s="69"/>
      <c r="AK133" s="76" t="s">
        <v>53</v>
      </c>
      <c r="AL133" s="77" t="s">
        <v>1380</v>
      </c>
      <c r="AM133" s="76" t="s">
        <v>50</v>
      </c>
      <c r="AN133" s="77" t="s">
        <v>1334</v>
      </c>
      <c r="AO133" s="62" t="s">
        <v>41</v>
      </c>
      <c r="AP133" s="56" t="s">
        <v>258</v>
      </c>
      <c r="AQ133" s="76" t="s">
        <v>50</v>
      </c>
      <c r="AR133" s="77" t="s">
        <v>1334</v>
      </c>
      <c r="AS133" s="70"/>
      <c r="AT133" s="69"/>
      <c r="AU133" s="69"/>
      <c r="AV133" s="69"/>
      <c r="AW133" s="13"/>
      <c r="AX133" s="58"/>
    </row>
    <row r="134" spans="1:50" ht="27">
      <c r="A134" s="85" t="s">
        <v>231</v>
      </c>
      <c r="B134" s="38" t="s">
        <v>1428</v>
      </c>
      <c r="C134" s="335" t="s">
        <v>143</v>
      </c>
      <c r="D134" s="40">
        <v>58830</v>
      </c>
      <c r="E134" s="41" t="s">
        <v>1429</v>
      </c>
      <c r="F134" s="42" t="s">
        <v>66</v>
      </c>
      <c r="G134" s="42" t="s">
        <v>273</v>
      </c>
      <c r="H134" s="42" t="s">
        <v>1430</v>
      </c>
      <c r="I134" s="69" t="s">
        <v>35</v>
      </c>
      <c r="J134" s="70"/>
      <c r="K134" s="70" t="s">
        <v>88</v>
      </c>
      <c r="L134" s="339" t="s">
        <v>143</v>
      </c>
      <c r="M134" s="93" t="s">
        <v>1431</v>
      </c>
      <c r="N134" s="86" t="s">
        <v>1432</v>
      </c>
      <c r="O134" s="86" t="s">
        <v>207</v>
      </c>
      <c r="P134" s="87" t="s">
        <v>39</v>
      </c>
      <c r="Q134" s="88" t="s">
        <v>40</v>
      </c>
      <c r="R134" s="97" t="s">
        <v>1433</v>
      </c>
      <c r="S134" s="97" t="s">
        <v>1434</v>
      </c>
      <c r="T134" s="70" t="s">
        <v>94</v>
      </c>
      <c r="U134" s="69">
        <v>61000</v>
      </c>
      <c r="V134" s="90">
        <v>5500</v>
      </c>
      <c r="W134" s="91">
        <v>55500</v>
      </c>
      <c r="X134" s="91">
        <v>3885.0000000000005</v>
      </c>
      <c r="Y134" s="328">
        <v>555</v>
      </c>
      <c r="Z134" s="331">
        <v>58830</v>
      </c>
      <c r="AA134" s="331">
        <v>0</v>
      </c>
      <c r="AB134" s="69" t="s">
        <v>46</v>
      </c>
      <c r="AC134" s="70" t="s">
        <v>84</v>
      </c>
      <c r="AD134" s="70"/>
      <c r="AE134" s="70" t="s">
        <v>1435</v>
      </c>
      <c r="AF134" s="70" t="s">
        <v>1436</v>
      </c>
      <c r="AG134" s="92" t="s">
        <v>1437</v>
      </c>
      <c r="AH134" s="70"/>
      <c r="AI134" s="69"/>
      <c r="AJ134" s="69"/>
      <c r="AK134" s="76" t="s">
        <v>53</v>
      </c>
      <c r="AL134" s="77" t="s">
        <v>1380</v>
      </c>
      <c r="AM134" s="76" t="s">
        <v>50</v>
      </c>
      <c r="AN134" s="77" t="s">
        <v>1334</v>
      </c>
      <c r="AO134" s="62" t="s">
        <v>41</v>
      </c>
      <c r="AP134" s="56" t="s">
        <v>258</v>
      </c>
      <c r="AQ134" s="76" t="s">
        <v>50</v>
      </c>
      <c r="AR134" s="77" t="s">
        <v>1334</v>
      </c>
      <c r="AS134" s="70"/>
      <c r="AT134" s="69"/>
      <c r="AU134" s="69"/>
      <c r="AV134" s="69"/>
      <c r="AW134" s="13"/>
      <c r="AX134" s="58"/>
    </row>
    <row r="135" spans="1:50" ht="40.200000000000003">
      <c r="A135" s="85" t="s">
        <v>231</v>
      </c>
      <c r="B135" s="38" t="s">
        <v>1438</v>
      </c>
      <c r="C135" s="335" t="s">
        <v>143</v>
      </c>
      <c r="D135" s="40">
        <v>2439.6</v>
      </c>
      <c r="E135" s="41" t="s">
        <v>1439</v>
      </c>
      <c r="F135" s="42" t="s">
        <v>144</v>
      </c>
      <c r="G135" s="42" t="s">
        <v>234</v>
      </c>
      <c r="H135" s="42" t="s">
        <v>1440</v>
      </c>
      <c r="I135" s="69" t="s">
        <v>35</v>
      </c>
      <c r="J135" s="70"/>
      <c r="K135" s="70" t="s">
        <v>88</v>
      </c>
      <c r="L135" s="339" t="s">
        <v>143</v>
      </c>
      <c r="M135" s="70" t="s">
        <v>1441</v>
      </c>
      <c r="N135" s="86" t="s">
        <v>1442</v>
      </c>
      <c r="O135" s="86" t="s">
        <v>1443</v>
      </c>
      <c r="P135" s="87" t="s">
        <v>39</v>
      </c>
      <c r="Q135" s="88" t="s">
        <v>40</v>
      </c>
      <c r="R135" s="97" t="s">
        <v>1444</v>
      </c>
      <c r="S135" s="97" t="s">
        <v>1445</v>
      </c>
      <c r="T135" s="70" t="s">
        <v>94</v>
      </c>
      <c r="U135" s="69">
        <v>2280</v>
      </c>
      <c r="V135" s="90"/>
      <c r="W135" s="91">
        <v>2280</v>
      </c>
      <c r="X135" s="91">
        <v>159.60000000000002</v>
      </c>
      <c r="Y135" s="90"/>
      <c r="Z135" s="331">
        <v>2439.6</v>
      </c>
      <c r="AA135" s="331">
        <v>0</v>
      </c>
      <c r="AB135" s="69" t="s">
        <v>46</v>
      </c>
      <c r="AC135" s="70" t="s">
        <v>84</v>
      </c>
      <c r="AD135" s="70"/>
      <c r="AE135" s="70"/>
      <c r="AF135" s="70"/>
      <c r="AG135" s="92" t="s">
        <v>1447</v>
      </c>
      <c r="AH135" s="70"/>
      <c r="AI135" s="69"/>
      <c r="AJ135" s="69"/>
      <c r="AK135" s="76" t="s">
        <v>53</v>
      </c>
      <c r="AL135" s="77" t="s">
        <v>1380</v>
      </c>
      <c r="AM135" s="76" t="s">
        <v>50</v>
      </c>
      <c r="AN135" s="77" t="s">
        <v>1334</v>
      </c>
      <c r="AO135" s="62" t="s">
        <v>41</v>
      </c>
      <c r="AP135" s="56" t="s">
        <v>258</v>
      </c>
      <c r="AQ135" s="76" t="s">
        <v>50</v>
      </c>
      <c r="AR135" s="77" t="s">
        <v>1334</v>
      </c>
      <c r="AS135" s="70"/>
      <c r="AT135" s="69"/>
      <c r="AU135" s="69"/>
      <c r="AV135" s="69"/>
      <c r="AW135" s="13"/>
      <c r="AX135" s="58"/>
    </row>
    <row r="136" spans="1:50" ht="27">
      <c r="A136" s="85" t="s">
        <v>231</v>
      </c>
      <c r="B136" s="38" t="s">
        <v>1448</v>
      </c>
      <c r="C136" s="335" t="s">
        <v>143</v>
      </c>
      <c r="D136" s="40">
        <v>502</v>
      </c>
      <c r="E136" s="42" t="s">
        <v>1449</v>
      </c>
      <c r="F136" s="42" t="s">
        <v>64</v>
      </c>
      <c r="G136" s="42" t="s">
        <v>281</v>
      </c>
      <c r="H136" s="42" t="s">
        <v>1354</v>
      </c>
      <c r="I136" s="69" t="s">
        <v>35</v>
      </c>
      <c r="J136" s="70"/>
      <c r="K136" s="70" t="s">
        <v>88</v>
      </c>
      <c r="L136" s="339" t="s">
        <v>143</v>
      </c>
      <c r="M136" s="70" t="s">
        <v>1248</v>
      </c>
      <c r="N136" s="86" t="s">
        <v>1249</v>
      </c>
      <c r="O136" s="86" t="s">
        <v>1355</v>
      </c>
      <c r="P136" s="87" t="s">
        <v>39</v>
      </c>
      <c r="Q136" s="88" t="s">
        <v>40</v>
      </c>
      <c r="R136" s="89" t="s">
        <v>1356</v>
      </c>
      <c r="S136" s="89" t="s">
        <v>1450</v>
      </c>
      <c r="T136" s="70" t="s">
        <v>94</v>
      </c>
      <c r="U136" s="69">
        <v>470</v>
      </c>
      <c r="V136" s="90"/>
      <c r="W136" s="91">
        <v>470</v>
      </c>
      <c r="X136" s="91">
        <v>32.900000000000006</v>
      </c>
      <c r="Y136" s="90"/>
      <c r="Z136" s="331">
        <v>502.9</v>
      </c>
      <c r="AA136" s="331">
        <v>-0.89999999999997704</v>
      </c>
      <c r="AB136" s="69" t="s">
        <v>46</v>
      </c>
      <c r="AC136" s="70" t="s">
        <v>84</v>
      </c>
      <c r="AD136" s="70"/>
      <c r="AE136" s="70"/>
      <c r="AF136" s="70"/>
      <c r="AG136" s="92" t="s">
        <v>1254</v>
      </c>
      <c r="AH136" s="70"/>
      <c r="AI136" s="69"/>
      <c r="AJ136" s="69"/>
      <c r="AK136" s="76" t="s">
        <v>53</v>
      </c>
      <c r="AL136" s="77" t="s">
        <v>1380</v>
      </c>
      <c r="AM136" s="76" t="s">
        <v>50</v>
      </c>
      <c r="AN136" s="77" t="s">
        <v>1334</v>
      </c>
      <c r="AO136" s="62" t="s">
        <v>41</v>
      </c>
      <c r="AP136" s="56" t="s">
        <v>258</v>
      </c>
      <c r="AQ136" s="76" t="s">
        <v>50</v>
      </c>
      <c r="AR136" s="77" t="s">
        <v>1334</v>
      </c>
      <c r="AS136" s="70"/>
      <c r="AT136" s="69"/>
      <c r="AU136" s="69"/>
      <c r="AV136" s="69"/>
      <c r="AW136" s="13"/>
      <c r="AX136" s="58"/>
    </row>
    <row r="137" spans="1:50" ht="27">
      <c r="A137" s="85" t="s">
        <v>231</v>
      </c>
      <c r="B137" s="38" t="s">
        <v>1451</v>
      </c>
      <c r="C137" s="335" t="s">
        <v>143</v>
      </c>
      <c r="D137" s="40">
        <v>331</v>
      </c>
      <c r="E137" s="41" t="s">
        <v>1452</v>
      </c>
      <c r="F137" s="42" t="s">
        <v>64</v>
      </c>
      <c r="G137" s="42" t="s">
        <v>281</v>
      </c>
      <c r="H137" s="42" t="s">
        <v>1453</v>
      </c>
      <c r="I137" s="69" t="s">
        <v>35</v>
      </c>
      <c r="J137" s="70"/>
      <c r="K137" s="70" t="s">
        <v>88</v>
      </c>
      <c r="L137" s="339" t="s">
        <v>143</v>
      </c>
      <c r="M137" s="70" t="s">
        <v>1454</v>
      </c>
      <c r="N137" s="86" t="s">
        <v>1455</v>
      </c>
      <c r="O137" s="86" t="s">
        <v>1456</v>
      </c>
      <c r="P137" s="87" t="s">
        <v>39</v>
      </c>
      <c r="Q137" s="88" t="s">
        <v>40</v>
      </c>
      <c r="R137" s="89" t="s">
        <v>1457</v>
      </c>
      <c r="S137" s="89" t="s">
        <v>1458</v>
      </c>
      <c r="T137" s="70" t="s">
        <v>94</v>
      </c>
      <c r="U137" s="69">
        <v>310</v>
      </c>
      <c r="V137" s="90"/>
      <c r="W137" s="91">
        <v>310</v>
      </c>
      <c r="X137" s="91">
        <v>21.700000000000003</v>
      </c>
      <c r="Y137" s="90"/>
      <c r="Z137" s="331">
        <v>331.7</v>
      </c>
      <c r="AA137" s="331">
        <v>-0.69999999999998896</v>
      </c>
      <c r="AB137" s="69" t="s">
        <v>46</v>
      </c>
      <c r="AC137" s="70" t="s">
        <v>84</v>
      </c>
      <c r="AD137" s="70"/>
      <c r="AE137" s="70"/>
      <c r="AF137" s="70"/>
      <c r="AG137" s="92" t="s">
        <v>1459</v>
      </c>
      <c r="AH137" s="70"/>
      <c r="AI137" s="69"/>
      <c r="AJ137" s="69"/>
      <c r="AK137" s="76" t="s">
        <v>53</v>
      </c>
      <c r="AL137" s="77" t="s">
        <v>1380</v>
      </c>
      <c r="AM137" s="76" t="s">
        <v>50</v>
      </c>
      <c r="AN137" s="77" t="s">
        <v>1334</v>
      </c>
      <c r="AO137" s="62" t="s">
        <v>41</v>
      </c>
      <c r="AP137" s="56" t="s">
        <v>258</v>
      </c>
      <c r="AQ137" s="76" t="s">
        <v>50</v>
      </c>
      <c r="AR137" s="77" t="s">
        <v>1334</v>
      </c>
      <c r="AS137" s="70"/>
      <c r="AT137" s="69"/>
      <c r="AU137" s="69"/>
      <c r="AV137" s="69"/>
      <c r="AW137" s="13"/>
      <c r="AX137" s="58"/>
    </row>
    <row r="138" spans="1:50" ht="14.4">
      <c r="A138" s="85" t="s">
        <v>231</v>
      </c>
      <c r="B138" s="38" t="s">
        <v>1460</v>
      </c>
      <c r="C138" s="335" t="s">
        <v>143</v>
      </c>
      <c r="D138" s="40">
        <v>856</v>
      </c>
      <c r="E138" s="41" t="s">
        <v>1461</v>
      </c>
      <c r="F138" s="42" t="s">
        <v>37</v>
      </c>
      <c r="G138" s="42" t="s">
        <v>234</v>
      </c>
      <c r="H138" s="42" t="s">
        <v>1462</v>
      </c>
      <c r="I138" s="69" t="s">
        <v>35</v>
      </c>
      <c r="J138" s="70"/>
      <c r="K138" s="70" t="s">
        <v>88</v>
      </c>
      <c r="L138" s="339" t="s">
        <v>143</v>
      </c>
      <c r="M138" s="70" t="s">
        <v>1463</v>
      </c>
      <c r="N138" s="86" t="s">
        <v>1464</v>
      </c>
      <c r="O138" s="86"/>
      <c r="P138" s="87" t="s">
        <v>44</v>
      </c>
      <c r="Q138" s="69" t="s">
        <v>45</v>
      </c>
      <c r="R138" s="89"/>
      <c r="S138" s="89" t="s">
        <v>1465</v>
      </c>
      <c r="T138" s="70" t="s">
        <v>94</v>
      </c>
      <c r="U138" s="69">
        <v>800</v>
      </c>
      <c r="V138" s="90"/>
      <c r="W138" s="91">
        <v>800</v>
      </c>
      <c r="X138" s="91">
        <v>56.000000000000007</v>
      </c>
      <c r="Y138" s="90"/>
      <c r="Z138" s="331">
        <v>856</v>
      </c>
      <c r="AA138" s="331">
        <v>0</v>
      </c>
      <c r="AB138" s="69" t="s">
        <v>46</v>
      </c>
      <c r="AC138" s="70" t="s">
        <v>84</v>
      </c>
      <c r="AD138" s="70"/>
      <c r="AE138" s="70"/>
      <c r="AF138" s="70"/>
      <c r="AG138" s="92" t="s">
        <v>1466</v>
      </c>
      <c r="AH138" s="70"/>
      <c r="AI138" s="69"/>
      <c r="AJ138" s="69"/>
      <c r="AK138" s="76" t="s">
        <v>53</v>
      </c>
      <c r="AL138" s="77" t="s">
        <v>1380</v>
      </c>
      <c r="AM138" s="76" t="s">
        <v>50</v>
      </c>
      <c r="AN138" s="77" t="s">
        <v>1334</v>
      </c>
      <c r="AO138" s="62" t="s">
        <v>41</v>
      </c>
      <c r="AP138" s="56" t="s">
        <v>258</v>
      </c>
      <c r="AQ138" s="76" t="s">
        <v>50</v>
      </c>
      <c r="AR138" s="77" t="s">
        <v>1334</v>
      </c>
      <c r="AS138" s="70"/>
      <c r="AT138" s="69"/>
      <c r="AU138" s="69"/>
      <c r="AV138" s="69"/>
      <c r="AW138" s="13"/>
      <c r="AX138" s="58"/>
    </row>
    <row r="139" spans="1:50" ht="27">
      <c r="A139" s="85" t="s">
        <v>231</v>
      </c>
      <c r="B139" s="38" t="s">
        <v>1467</v>
      </c>
      <c r="C139" s="335" t="s">
        <v>143</v>
      </c>
      <c r="D139" s="40">
        <v>331</v>
      </c>
      <c r="E139" s="41" t="s">
        <v>1468</v>
      </c>
      <c r="F139" s="42" t="s">
        <v>64</v>
      </c>
      <c r="G139" s="42" t="s">
        <v>261</v>
      </c>
      <c r="H139" s="42" t="s">
        <v>1469</v>
      </c>
      <c r="I139" s="69" t="s">
        <v>35</v>
      </c>
      <c r="J139" s="70"/>
      <c r="K139" s="70" t="s">
        <v>88</v>
      </c>
      <c r="L139" s="339" t="s">
        <v>143</v>
      </c>
      <c r="M139" s="70" t="s">
        <v>1470</v>
      </c>
      <c r="N139" s="86" t="s">
        <v>1471</v>
      </c>
      <c r="O139" s="86" t="s">
        <v>1472</v>
      </c>
      <c r="P139" s="87" t="s">
        <v>39</v>
      </c>
      <c r="Q139" s="88" t="s">
        <v>40</v>
      </c>
      <c r="R139" s="89" t="s">
        <v>1473</v>
      </c>
      <c r="S139" s="89" t="s">
        <v>1474</v>
      </c>
      <c r="T139" s="70" t="s">
        <v>94</v>
      </c>
      <c r="U139" s="69">
        <v>310</v>
      </c>
      <c r="V139" s="90"/>
      <c r="W139" s="91">
        <v>310</v>
      </c>
      <c r="X139" s="91">
        <v>21.700000000000003</v>
      </c>
      <c r="Y139" s="90"/>
      <c r="Z139" s="331">
        <v>331.7</v>
      </c>
      <c r="AA139" s="331">
        <v>-0.69999999999998896</v>
      </c>
      <c r="AB139" s="69" t="s">
        <v>46</v>
      </c>
      <c r="AC139" s="70" t="s">
        <v>84</v>
      </c>
      <c r="AD139" s="70"/>
      <c r="AE139" s="70"/>
      <c r="AF139" s="70"/>
      <c r="AG139" s="92" t="s">
        <v>1475</v>
      </c>
      <c r="AH139" s="70"/>
      <c r="AI139" s="69"/>
      <c r="AJ139" s="69"/>
      <c r="AK139" s="76" t="s">
        <v>53</v>
      </c>
      <c r="AL139" s="77" t="s">
        <v>1380</v>
      </c>
      <c r="AM139" s="76" t="s">
        <v>50</v>
      </c>
      <c r="AN139" s="77" t="s">
        <v>1334</v>
      </c>
      <c r="AO139" s="62" t="s">
        <v>41</v>
      </c>
      <c r="AP139" s="56" t="s">
        <v>258</v>
      </c>
      <c r="AQ139" s="76" t="s">
        <v>50</v>
      </c>
      <c r="AR139" s="77" t="s">
        <v>1334</v>
      </c>
      <c r="AS139" s="70"/>
      <c r="AT139" s="69"/>
      <c r="AU139" s="69"/>
      <c r="AV139" s="69"/>
      <c r="AW139" s="13"/>
      <c r="AX139" s="58"/>
    </row>
    <row r="140" spans="1:50" ht="27">
      <c r="A140" s="85" t="s">
        <v>231</v>
      </c>
      <c r="B140" s="38" t="s">
        <v>1476</v>
      </c>
      <c r="C140" s="335" t="s">
        <v>143</v>
      </c>
      <c r="D140" s="40">
        <v>4589</v>
      </c>
      <c r="E140" s="42" t="s">
        <v>1477</v>
      </c>
      <c r="F140" s="42" t="s">
        <v>67</v>
      </c>
      <c r="G140" s="42" t="s">
        <v>281</v>
      </c>
      <c r="H140" s="42" t="s">
        <v>1478</v>
      </c>
      <c r="I140" s="69" t="s">
        <v>35</v>
      </c>
      <c r="J140" s="70"/>
      <c r="K140" s="70" t="s">
        <v>88</v>
      </c>
      <c r="L140" s="339" t="s">
        <v>143</v>
      </c>
      <c r="M140" s="70" t="s">
        <v>1479</v>
      </c>
      <c r="N140" s="86" t="s">
        <v>1480</v>
      </c>
      <c r="O140" s="86" t="s">
        <v>1481</v>
      </c>
      <c r="P140" s="87" t="s">
        <v>39</v>
      </c>
      <c r="Q140" s="88" t="s">
        <v>40</v>
      </c>
      <c r="R140" s="89" t="s">
        <v>1482</v>
      </c>
      <c r="S140" s="89" t="s">
        <v>1483</v>
      </c>
      <c r="T140" s="70" t="s">
        <v>94</v>
      </c>
      <c r="U140" s="69">
        <v>4290</v>
      </c>
      <c r="V140" s="90"/>
      <c r="W140" s="91">
        <v>4290</v>
      </c>
      <c r="X140" s="91">
        <v>300.3</v>
      </c>
      <c r="Y140" s="90"/>
      <c r="Z140" s="331">
        <v>4590.3</v>
      </c>
      <c r="AA140" s="331">
        <v>-1.3000000000001799</v>
      </c>
      <c r="AB140" s="69" t="s">
        <v>46</v>
      </c>
      <c r="AC140" s="70" t="s">
        <v>84</v>
      </c>
      <c r="AD140" s="70"/>
      <c r="AE140" s="70"/>
      <c r="AF140" s="70"/>
      <c r="AG140" s="92" t="s">
        <v>1484</v>
      </c>
      <c r="AH140" s="70"/>
      <c r="AI140" s="69"/>
      <c r="AJ140" s="69"/>
      <c r="AK140" s="76" t="s">
        <v>53</v>
      </c>
      <c r="AL140" s="77" t="s">
        <v>1380</v>
      </c>
      <c r="AM140" s="76" t="s">
        <v>50</v>
      </c>
      <c r="AN140" s="77" t="s">
        <v>1334</v>
      </c>
      <c r="AO140" s="62" t="s">
        <v>41</v>
      </c>
      <c r="AP140" s="56" t="s">
        <v>258</v>
      </c>
      <c r="AQ140" s="76" t="s">
        <v>50</v>
      </c>
      <c r="AR140" s="77" t="s">
        <v>1334</v>
      </c>
      <c r="AS140" s="70"/>
      <c r="AT140" s="69"/>
      <c r="AU140" s="69"/>
      <c r="AV140" s="69"/>
      <c r="AW140" s="13"/>
      <c r="AX140" s="58"/>
    </row>
    <row r="141" spans="1:50" ht="27">
      <c r="A141" s="85" t="s">
        <v>231</v>
      </c>
      <c r="B141" s="38" t="s">
        <v>1485</v>
      </c>
      <c r="C141" s="335" t="s">
        <v>143</v>
      </c>
      <c r="D141" s="40">
        <v>16432</v>
      </c>
      <c r="E141" s="41" t="s">
        <v>1486</v>
      </c>
      <c r="F141" s="42" t="s">
        <v>144</v>
      </c>
      <c r="G141" s="42" t="s">
        <v>1487</v>
      </c>
      <c r="H141" s="42" t="s">
        <v>1488</v>
      </c>
      <c r="I141" s="69" t="s">
        <v>35</v>
      </c>
      <c r="J141" s="70"/>
      <c r="K141" s="70" t="s">
        <v>88</v>
      </c>
      <c r="L141" s="339" t="s">
        <v>143</v>
      </c>
      <c r="M141" s="70" t="s">
        <v>1489</v>
      </c>
      <c r="N141" s="86" t="s">
        <v>1490</v>
      </c>
      <c r="O141" s="86" t="s">
        <v>1491</v>
      </c>
      <c r="P141" s="87" t="s">
        <v>39</v>
      </c>
      <c r="Q141" s="88" t="s">
        <v>40</v>
      </c>
      <c r="R141" s="89" t="s">
        <v>1492</v>
      </c>
      <c r="S141" s="89" t="s">
        <v>1493</v>
      </c>
      <c r="T141" s="70" t="s">
        <v>94</v>
      </c>
      <c r="U141" s="69">
        <v>15800</v>
      </c>
      <c r="V141" s="90"/>
      <c r="W141" s="91">
        <v>15800</v>
      </c>
      <c r="X141" s="91">
        <v>1106</v>
      </c>
      <c r="Y141" s="328">
        <v>474</v>
      </c>
      <c r="Z141" s="331">
        <v>16432</v>
      </c>
      <c r="AA141" s="331">
        <v>0</v>
      </c>
      <c r="AB141" s="69" t="s">
        <v>46</v>
      </c>
      <c r="AC141" s="70" t="s">
        <v>84</v>
      </c>
      <c r="AD141" s="70"/>
      <c r="AE141" s="70" t="s">
        <v>1494</v>
      </c>
      <c r="AF141" s="70" t="s">
        <v>1495</v>
      </c>
      <c r="AG141" s="92" t="s">
        <v>1496</v>
      </c>
      <c r="AH141" s="70"/>
      <c r="AI141" s="69"/>
      <c r="AJ141" s="69"/>
      <c r="AK141" s="76" t="s">
        <v>53</v>
      </c>
      <c r="AL141" s="77" t="s">
        <v>1380</v>
      </c>
      <c r="AM141" s="76" t="s">
        <v>50</v>
      </c>
      <c r="AN141" s="77" t="s">
        <v>1334</v>
      </c>
      <c r="AO141" s="62" t="s">
        <v>41</v>
      </c>
      <c r="AP141" s="56" t="s">
        <v>258</v>
      </c>
      <c r="AQ141" s="76" t="s">
        <v>50</v>
      </c>
      <c r="AR141" s="77" t="s">
        <v>1334</v>
      </c>
      <c r="AS141" s="70"/>
      <c r="AT141" s="69"/>
      <c r="AU141" s="69"/>
      <c r="AV141" s="69"/>
      <c r="AW141" s="13"/>
      <c r="AX141" s="58"/>
    </row>
    <row r="142" spans="1:50" ht="40.200000000000003">
      <c r="A142" s="85" t="s">
        <v>231</v>
      </c>
      <c r="B142" s="38" t="s">
        <v>1497</v>
      </c>
      <c r="C142" s="335" t="s">
        <v>143</v>
      </c>
      <c r="D142" s="40">
        <v>2054.4</v>
      </c>
      <c r="E142" s="42" t="s">
        <v>1498</v>
      </c>
      <c r="F142" s="42" t="s">
        <v>64</v>
      </c>
      <c r="G142" s="42" t="s">
        <v>444</v>
      </c>
      <c r="H142" s="42" t="s">
        <v>1499</v>
      </c>
      <c r="I142" s="69" t="s">
        <v>35</v>
      </c>
      <c r="J142" s="70"/>
      <c r="K142" s="70" t="s">
        <v>88</v>
      </c>
      <c r="L142" s="339" t="s">
        <v>143</v>
      </c>
      <c r="M142" s="70" t="s">
        <v>1500</v>
      </c>
      <c r="N142" s="86" t="s">
        <v>1501</v>
      </c>
      <c r="O142" s="86" t="s">
        <v>1502</v>
      </c>
      <c r="P142" s="87" t="s">
        <v>39</v>
      </c>
      <c r="Q142" s="88" t="s">
        <v>40</v>
      </c>
      <c r="R142" s="89" t="s">
        <v>1503</v>
      </c>
      <c r="S142" s="89" t="s">
        <v>1504</v>
      </c>
      <c r="T142" s="70" t="s">
        <v>94</v>
      </c>
      <c r="U142" s="69">
        <v>1920</v>
      </c>
      <c r="V142" s="90"/>
      <c r="W142" s="91">
        <v>1920</v>
      </c>
      <c r="X142" s="91">
        <v>134.4</v>
      </c>
      <c r="Y142" s="90"/>
      <c r="Z142" s="331">
        <v>2054.4</v>
      </c>
      <c r="AA142" s="331">
        <v>0</v>
      </c>
      <c r="AB142" s="69" t="s">
        <v>46</v>
      </c>
      <c r="AC142" s="70" t="s">
        <v>84</v>
      </c>
      <c r="AD142" s="70"/>
      <c r="AE142" s="70"/>
      <c r="AF142" s="70"/>
      <c r="AG142" s="92" t="s">
        <v>1505</v>
      </c>
      <c r="AH142" s="70"/>
      <c r="AI142" s="69"/>
      <c r="AJ142" s="69"/>
      <c r="AK142" s="76" t="s">
        <v>53</v>
      </c>
      <c r="AL142" s="77" t="s">
        <v>1380</v>
      </c>
      <c r="AM142" s="76" t="s">
        <v>50</v>
      </c>
      <c r="AN142" s="77" t="s">
        <v>1334</v>
      </c>
      <c r="AO142" s="62" t="s">
        <v>41</v>
      </c>
      <c r="AP142" s="56" t="s">
        <v>258</v>
      </c>
      <c r="AQ142" s="76" t="s">
        <v>50</v>
      </c>
      <c r="AR142" s="77" t="s">
        <v>1334</v>
      </c>
      <c r="AS142" s="70"/>
      <c r="AT142" s="69"/>
      <c r="AU142" s="69"/>
      <c r="AV142" s="69"/>
      <c r="AW142" s="13"/>
      <c r="AX142" s="58"/>
    </row>
    <row r="143" spans="1:50" ht="27">
      <c r="A143" s="37" t="s">
        <v>231</v>
      </c>
      <c r="B143" s="38" t="s">
        <v>1506</v>
      </c>
      <c r="C143" s="335" t="s">
        <v>143</v>
      </c>
      <c r="D143" s="40">
        <v>411.01</v>
      </c>
      <c r="E143" s="41" t="s">
        <v>1507</v>
      </c>
      <c r="F143" s="42" t="s">
        <v>64</v>
      </c>
      <c r="G143" s="42" t="s">
        <v>444</v>
      </c>
      <c r="H143" s="42" t="s">
        <v>1508</v>
      </c>
      <c r="I143" s="69" t="s">
        <v>35</v>
      </c>
      <c r="J143" s="70"/>
      <c r="K143" s="70" t="s">
        <v>88</v>
      </c>
      <c r="L143" s="339" t="s">
        <v>143</v>
      </c>
      <c r="M143" s="45" t="s">
        <v>1509</v>
      </c>
      <c r="N143" s="80" t="s">
        <v>1510</v>
      </c>
      <c r="O143" s="80"/>
      <c r="P143" s="81" t="s">
        <v>44</v>
      </c>
      <c r="Q143" s="99" t="s">
        <v>40</v>
      </c>
      <c r="R143" s="82" t="s">
        <v>1511</v>
      </c>
      <c r="S143" s="82" t="s">
        <v>1512</v>
      </c>
      <c r="T143" s="70" t="s">
        <v>94</v>
      </c>
      <c r="U143" s="74">
        <v>385</v>
      </c>
      <c r="V143" s="78"/>
      <c r="W143" s="83">
        <v>385</v>
      </c>
      <c r="X143" s="83">
        <v>26.950000000000003</v>
      </c>
      <c r="Y143" s="78"/>
      <c r="Z143" s="330">
        <v>411.95</v>
      </c>
      <c r="AA143" s="330">
        <v>-0.93999999999999795</v>
      </c>
      <c r="AB143" s="69" t="s">
        <v>46</v>
      </c>
      <c r="AC143" s="70" t="s">
        <v>84</v>
      </c>
      <c r="AD143" s="45"/>
      <c r="AE143" s="45"/>
      <c r="AF143" s="45"/>
      <c r="AG143" s="84" t="s">
        <v>1513</v>
      </c>
      <c r="AH143" s="45"/>
      <c r="AI143" s="74"/>
      <c r="AJ143" s="74"/>
      <c r="AK143" s="76" t="s">
        <v>53</v>
      </c>
      <c r="AL143" s="77" t="s">
        <v>1380</v>
      </c>
      <c r="AM143" s="76" t="s">
        <v>50</v>
      </c>
      <c r="AN143" s="77" t="s">
        <v>1334</v>
      </c>
      <c r="AO143" s="62" t="s">
        <v>41</v>
      </c>
      <c r="AP143" s="56" t="s">
        <v>258</v>
      </c>
      <c r="AQ143" s="76" t="s">
        <v>50</v>
      </c>
      <c r="AR143" s="77" t="s">
        <v>1334</v>
      </c>
      <c r="AS143" s="45"/>
      <c r="AT143" s="74"/>
      <c r="AU143" s="74"/>
      <c r="AV143" s="74"/>
      <c r="AW143" s="13"/>
      <c r="AX143" s="58"/>
    </row>
    <row r="144" spans="1:50" ht="27">
      <c r="A144" s="85" t="s">
        <v>231</v>
      </c>
      <c r="B144" s="38" t="s">
        <v>1514</v>
      </c>
      <c r="C144" s="335" t="s">
        <v>143</v>
      </c>
      <c r="D144" s="40">
        <v>856</v>
      </c>
      <c r="E144" s="41" t="s">
        <v>1515</v>
      </c>
      <c r="F144" s="42" t="s">
        <v>64</v>
      </c>
      <c r="G144" s="42" t="s">
        <v>281</v>
      </c>
      <c r="H144" s="42" t="s">
        <v>1516</v>
      </c>
      <c r="I144" s="69" t="s">
        <v>35</v>
      </c>
      <c r="J144" s="70"/>
      <c r="K144" s="70" t="s">
        <v>88</v>
      </c>
      <c r="L144" s="339" t="s">
        <v>143</v>
      </c>
      <c r="M144" s="70" t="s">
        <v>1517</v>
      </c>
      <c r="N144" s="86" t="s">
        <v>1518</v>
      </c>
      <c r="O144" s="86" t="s">
        <v>1519</v>
      </c>
      <c r="P144" s="87" t="s">
        <v>39</v>
      </c>
      <c r="Q144" s="88" t="s">
        <v>40</v>
      </c>
      <c r="R144" s="89" t="s">
        <v>1520</v>
      </c>
      <c r="S144" s="89" t="s">
        <v>1521</v>
      </c>
      <c r="T144" s="70" t="s">
        <v>94</v>
      </c>
      <c r="U144" s="69">
        <v>800</v>
      </c>
      <c r="V144" s="90"/>
      <c r="W144" s="91">
        <v>800</v>
      </c>
      <c r="X144" s="91">
        <v>56.000000000000007</v>
      </c>
      <c r="Y144" s="90"/>
      <c r="Z144" s="331">
        <v>856</v>
      </c>
      <c r="AA144" s="331">
        <v>0</v>
      </c>
      <c r="AB144" s="69" t="s">
        <v>46</v>
      </c>
      <c r="AC144" s="70" t="s">
        <v>84</v>
      </c>
      <c r="AD144" s="70"/>
      <c r="AE144" s="70"/>
      <c r="AF144" s="70"/>
      <c r="AG144" s="92" t="s">
        <v>1522</v>
      </c>
      <c r="AH144" s="70"/>
      <c r="AI144" s="69"/>
      <c r="AJ144" s="69"/>
      <c r="AK144" s="76" t="s">
        <v>53</v>
      </c>
      <c r="AL144" s="77" t="s">
        <v>1380</v>
      </c>
      <c r="AM144" s="76" t="s">
        <v>50</v>
      </c>
      <c r="AN144" s="77" t="s">
        <v>1334</v>
      </c>
      <c r="AO144" s="62" t="s">
        <v>41</v>
      </c>
      <c r="AP144" s="56" t="s">
        <v>258</v>
      </c>
      <c r="AQ144" s="76" t="s">
        <v>50</v>
      </c>
      <c r="AR144" s="77" t="s">
        <v>1334</v>
      </c>
      <c r="AS144" s="70"/>
      <c r="AT144" s="69"/>
      <c r="AU144" s="69"/>
      <c r="AV144" s="69"/>
      <c r="AW144" s="13"/>
      <c r="AX144" s="58"/>
    </row>
    <row r="145" spans="1:50" ht="27">
      <c r="A145" s="85" t="s">
        <v>231</v>
      </c>
      <c r="B145" s="38" t="s">
        <v>1523</v>
      </c>
      <c r="C145" s="335" t="s">
        <v>143</v>
      </c>
      <c r="D145" s="40">
        <v>2268.4</v>
      </c>
      <c r="E145" s="41" t="s">
        <v>1524</v>
      </c>
      <c r="F145" s="42" t="s">
        <v>67</v>
      </c>
      <c r="G145" s="42" t="s">
        <v>281</v>
      </c>
      <c r="H145" s="42" t="s">
        <v>1525</v>
      </c>
      <c r="I145" s="69" t="s">
        <v>35</v>
      </c>
      <c r="J145" s="70"/>
      <c r="K145" s="70" t="s">
        <v>88</v>
      </c>
      <c r="L145" s="339" t="s">
        <v>143</v>
      </c>
      <c r="M145" s="70" t="s">
        <v>1526</v>
      </c>
      <c r="N145" s="86" t="s">
        <v>1527</v>
      </c>
      <c r="O145" s="86"/>
      <c r="P145" s="87" t="s">
        <v>44</v>
      </c>
      <c r="Q145" s="88" t="s">
        <v>40</v>
      </c>
      <c r="R145" s="89"/>
      <c r="S145" s="89" t="s">
        <v>1528</v>
      </c>
      <c r="T145" s="70" t="s">
        <v>94</v>
      </c>
      <c r="U145" s="69">
        <v>2120</v>
      </c>
      <c r="V145" s="90"/>
      <c r="W145" s="91">
        <v>2120</v>
      </c>
      <c r="X145" s="91">
        <v>148.4</v>
      </c>
      <c r="Y145" s="90"/>
      <c r="Z145" s="331">
        <v>2268.4</v>
      </c>
      <c r="AA145" s="331">
        <v>0</v>
      </c>
      <c r="AB145" s="69" t="s">
        <v>46</v>
      </c>
      <c r="AC145" s="70" t="s">
        <v>84</v>
      </c>
      <c r="AD145" s="70"/>
      <c r="AE145" s="70"/>
      <c r="AF145" s="70"/>
      <c r="AG145" s="92" t="s">
        <v>1529</v>
      </c>
      <c r="AH145" s="70"/>
      <c r="AI145" s="69"/>
      <c r="AJ145" s="69"/>
      <c r="AK145" s="76" t="s">
        <v>53</v>
      </c>
      <c r="AL145" s="77" t="s">
        <v>1380</v>
      </c>
      <c r="AM145" s="76" t="s">
        <v>50</v>
      </c>
      <c r="AN145" s="77" t="s">
        <v>1334</v>
      </c>
      <c r="AO145" s="62" t="s">
        <v>41</v>
      </c>
      <c r="AP145" s="56" t="s">
        <v>258</v>
      </c>
      <c r="AQ145" s="76" t="s">
        <v>50</v>
      </c>
      <c r="AR145" s="77" t="s">
        <v>1334</v>
      </c>
      <c r="AS145" s="70"/>
      <c r="AT145" s="69"/>
      <c r="AU145" s="69"/>
      <c r="AV145" s="69"/>
      <c r="AW145" s="13"/>
      <c r="AX145" s="58"/>
    </row>
    <row r="146" spans="1:50" ht="27">
      <c r="A146" s="85" t="s">
        <v>231</v>
      </c>
      <c r="B146" s="59" t="s">
        <v>1530</v>
      </c>
      <c r="C146" s="335" t="s">
        <v>143</v>
      </c>
      <c r="D146" s="40">
        <v>856</v>
      </c>
      <c r="E146" s="79" t="s">
        <v>1531</v>
      </c>
      <c r="F146" s="61" t="s">
        <v>56</v>
      </c>
      <c r="G146" s="42" t="s">
        <v>234</v>
      </c>
      <c r="H146" s="42" t="s">
        <v>1532</v>
      </c>
      <c r="I146" s="69" t="s">
        <v>38</v>
      </c>
      <c r="J146" s="70"/>
      <c r="K146" s="70" t="s">
        <v>108</v>
      </c>
      <c r="L146" s="339" t="s">
        <v>143</v>
      </c>
      <c r="M146" s="70" t="s">
        <v>1533</v>
      </c>
      <c r="N146" s="86" t="s">
        <v>1534</v>
      </c>
      <c r="O146" s="86" t="s">
        <v>1535</v>
      </c>
      <c r="P146" s="87" t="s">
        <v>39</v>
      </c>
      <c r="Q146" s="69" t="s">
        <v>45</v>
      </c>
      <c r="R146" s="89" t="s">
        <v>1536</v>
      </c>
      <c r="S146" s="89" t="s">
        <v>1537</v>
      </c>
      <c r="T146" s="70" t="s">
        <v>94</v>
      </c>
      <c r="U146" s="69">
        <v>800</v>
      </c>
      <c r="V146" s="90"/>
      <c r="W146" s="91">
        <v>800</v>
      </c>
      <c r="X146" s="91">
        <v>56.000000000000007</v>
      </c>
      <c r="Y146" s="90"/>
      <c r="Z146" s="331">
        <v>856</v>
      </c>
      <c r="AA146" s="331">
        <v>0</v>
      </c>
      <c r="AB146" s="69" t="s">
        <v>58</v>
      </c>
      <c r="AC146" s="70" t="s">
        <v>100</v>
      </c>
      <c r="AD146" s="70"/>
      <c r="AE146" s="70"/>
      <c r="AF146" s="70"/>
      <c r="AG146" s="92" t="s">
        <v>1538</v>
      </c>
      <c r="AH146" s="70"/>
      <c r="AI146" s="69"/>
      <c r="AJ146" s="69"/>
      <c r="AK146" s="76" t="s">
        <v>53</v>
      </c>
      <c r="AL146" s="77" t="s">
        <v>104</v>
      </c>
      <c r="AM146" s="76" t="s">
        <v>50</v>
      </c>
      <c r="AN146" s="77" t="s">
        <v>1334</v>
      </c>
      <c r="AO146" s="62" t="s">
        <v>41</v>
      </c>
      <c r="AP146" s="56" t="s">
        <v>258</v>
      </c>
      <c r="AQ146" s="76" t="s">
        <v>50</v>
      </c>
      <c r="AR146" s="77" t="s">
        <v>1334</v>
      </c>
      <c r="AS146" s="70"/>
      <c r="AT146" s="69"/>
      <c r="AU146" s="69"/>
      <c r="AV146" s="69"/>
      <c r="AW146" s="13"/>
      <c r="AX146" s="58"/>
    </row>
    <row r="147" spans="1:50" ht="27">
      <c r="A147" s="85" t="s">
        <v>231</v>
      </c>
      <c r="B147" s="59" t="s">
        <v>1539</v>
      </c>
      <c r="C147" s="335" t="s">
        <v>143</v>
      </c>
      <c r="D147" s="40">
        <v>3952</v>
      </c>
      <c r="E147" s="60" t="s">
        <v>1540</v>
      </c>
      <c r="F147" s="61" t="s">
        <v>67</v>
      </c>
      <c r="G147" s="42" t="s">
        <v>261</v>
      </c>
      <c r="H147" s="42" t="s">
        <v>1541</v>
      </c>
      <c r="I147" s="69" t="s">
        <v>35</v>
      </c>
      <c r="J147" s="70"/>
      <c r="K147" s="70" t="s">
        <v>88</v>
      </c>
      <c r="L147" s="339" t="s">
        <v>114</v>
      </c>
      <c r="M147" s="70" t="s">
        <v>1542</v>
      </c>
      <c r="N147" s="86" t="s">
        <v>1543</v>
      </c>
      <c r="O147" s="86" t="s">
        <v>1544</v>
      </c>
      <c r="P147" s="87" t="s">
        <v>39</v>
      </c>
      <c r="Q147" s="88" t="s">
        <v>40</v>
      </c>
      <c r="R147" s="89" t="s">
        <v>1545</v>
      </c>
      <c r="S147" s="89" t="s">
        <v>1546</v>
      </c>
      <c r="T147" s="70" t="s">
        <v>94</v>
      </c>
      <c r="U147" s="69">
        <v>3800</v>
      </c>
      <c r="V147" s="90"/>
      <c r="W147" s="91">
        <v>3800</v>
      </c>
      <c r="X147" s="91">
        <v>266</v>
      </c>
      <c r="Y147" s="328">
        <v>114</v>
      </c>
      <c r="Z147" s="331">
        <v>3952</v>
      </c>
      <c r="AA147" s="331">
        <v>0</v>
      </c>
      <c r="AB147" s="69" t="s">
        <v>46</v>
      </c>
      <c r="AC147" s="70" t="s">
        <v>109</v>
      </c>
      <c r="AD147" s="70"/>
      <c r="AE147" s="70" t="s">
        <v>1547</v>
      </c>
      <c r="AF147" s="70" t="s">
        <v>1548</v>
      </c>
      <c r="AG147" s="92" t="s">
        <v>1549</v>
      </c>
      <c r="AH147" s="70"/>
      <c r="AI147" s="69"/>
      <c r="AJ147" s="69"/>
      <c r="AK147" s="76" t="s">
        <v>53</v>
      </c>
      <c r="AL147" s="77" t="s">
        <v>99</v>
      </c>
      <c r="AM147" s="76" t="s">
        <v>50</v>
      </c>
      <c r="AN147" s="77" t="s">
        <v>1334</v>
      </c>
      <c r="AO147" s="62" t="s">
        <v>41</v>
      </c>
      <c r="AP147" s="56" t="s">
        <v>258</v>
      </c>
      <c r="AQ147" s="76" t="s">
        <v>50</v>
      </c>
      <c r="AR147" s="77" t="s">
        <v>1334</v>
      </c>
      <c r="AS147" s="70"/>
      <c r="AT147" s="69"/>
      <c r="AU147" s="69"/>
      <c r="AV147" s="69"/>
      <c r="AW147" s="13"/>
      <c r="AX147" s="58"/>
    </row>
    <row r="148" spans="1:50" ht="27">
      <c r="A148" s="85" t="s">
        <v>231</v>
      </c>
      <c r="B148" s="38" t="s">
        <v>1550</v>
      </c>
      <c r="C148" s="335" t="s">
        <v>143</v>
      </c>
      <c r="D148" s="40">
        <v>3952</v>
      </c>
      <c r="E148" s="41" t="s">
        <v>1551</v>
      </c>
      <c r="F148" s="42" t="s">
        <v>67</v>
      </c>
      <c r="G148" s="42" t="s">
        <v>261</v>
      </c>
      <c r="H148" s="42" t="s">
        <v>1552</v>
      </c>
      <c r="I148" s="69" t="s">
        <v>35</v>
      </c>
      <c r="J148" s="70"/>
      <c r="K148" s="70" t="s">
        <v>88</v>
      </c>
      <c r="L148" s="339" t="s">
        <v>143</v>
      </c>
      <c r="M148" s="70" t="s">
        <v>1553</v>
      </c>
      <c r="N148" s="86" t="s">
        <v>1554</v>
      </c>
      <c r="O148" s="86" t="s">
        <v>1555</v>
      </c>
      <c r="P148" s="87" t="s">
        <v>39</v>
      </c>
      <c r="Q148" s="88" t="s">
        <v>40</v>
      </c>
      <c r="R148" s="89" t="s">
        <v>1556</v>
      </c>
      <c r="S148" s="89" t="s">
        <v>1557</v>
      </c>
      <c r="T148" s="70" t="s">
        <v>94</v>
      </c>
      <c r="U148" s="69">
        <v>3800</v>
      </c>
      <c r="V148" s="90"/>
      <c r="W148" s="91">
        <v>3800</v>
      </c>
      <c r="X148" s="91">
        <v>266</v>
      </c>
      <c r="Y148" s="328">
        <v>114</v>
      </c>
      <c r="Z148" s="331">
        <v>3952</v>
      </c>
      <c r="AA148" s="331">
        <v>0</v>
      </c>
      <c r="AB148" s="69" t="s">
        <v>46</v>
      </c>
      <c r="AC148" s="70" t="s">
        <v>84</v>
      </c>
      <c r="AD148" s="70"/>
      <c r="AE148" s="70" t="s">
        <v>1558</v>
      </c>
      <c r="AF148" s="70" t="s">
        <v>1559</v>
      </c>
      <c r="AG148" s="92" t="s">
        <v>1560</v>
      </c>
      <c r="AH148" s="70"/>
      <c r="AI148" s="69"/>
      <c r="AJ148" s="69"/>
      <c r="AK148" s="76" t="s">
        <v>53</v>
      </c>
      <c r="AL148" s="77" t="s">
        <v>1380</v>
      </c>
      <c r="AM148" s="76" t="s">
        <v>50</v>
      </c>
      <c r="AN148" s="77" t="s">
        <v>1334</v>
      </c>
      <c r="AO148" s="62" t="s">
        <v>41</v>
      </c>
      <c r="AP148" s="56" t="s">
        <v>258</v>
      </c>
      <c r="AQ148" s="76" t="s">
        <v>50</v>
      </c>
      <c r="AR148" s="77" t="s">
        <v>1334</v>
      </c>
      <c r="AS148" s="70"/>
      <c r="AT148" s="69"/>
      <c r="AU148" s="69"/>
      <c r="AV148" s="69"/>
      <c r="AW148" s="13"/>
      <c r="AX148" s="58"/>
    </row>
    <row r="149" spans="1:50" ht="40.200000000000003">
      <c r="A149" s="85" t="s">
        <v>231</v>
      </c>
      <c r="B149" s="59" t="s">
        <v>1561</v>
      </c>
      <c r="C149" s="335" t="s">
        <v>143</v>
      </c>
      <c r="D149" s="40">
        <v>7737.6</v>
      </c>
      <c r="E149" s="60" t="s">
        <v>1562</v>
      </c>
      <c r="F149" s="61" t="s">
        <v>48</v>
      </c>
      <c r="G149" s="42" t="s">
        <v>444</v>
      </c>
      <c r="H149" s="42" t="s">
        <v>1563</v>
      </c>
      <c r="I149" s="69" t="s">
        <v>38</v>
      </c>
      <c r="J149" s="70"/>
      <c r="K149" s="70" t="s">
        <v>108</v>
      </c>
      <c r="L149" s="339" t="s">
        <v>143</v>
      </c>
      <c r="M149" s="70" t="s">
        <v>1564</v>
      </c>
      <c r="N149" s="86" t="s">
        <v>1565</v>
      </c>
      <c r="O149" s="86" t="s">
        <v>1566</v>
      </c>
      <c r="P149" s="87" t="s">
        <v>39</v>
      </c>
      <c r="Q149" s="69" t="s">
        <v>45</v>
      </c>
      <c r="R149" s="89" t="s">
        <v>1567</v>
      </c>
      <c r="S149" s="89" t="s">
        <v>1568</v>
      </c>
      <c r="T149" s="70" t="s">
        <v>148</v>
      </c>
      <c r="U149" s="69">
        <v>10440</v>
      </c>
      <c r="V149" s="90">
        <v>3000</v>
      </c>
      <c r="W149" s="91">
        <v>7440</v>
      </c>
      <c r="X149" s="91">
        <v>520.80000000000007</v>
      </c>
      <c r="Y149" s="328">
        <v>223.2</v>
      </c>
      <c r="Z149" s="331">
        <v>7737.6</v>
      </c>
      <c r="AA149" s="331">
        <v>0</v>
      </c>
      <c r="AB149" s="69" t="s">
        <v>58</v>
      </c>
      <c r="AC149" s="70" t="s">
        <v>100</v>
      </c>
      <c r="AD149" s="70" t="s">
        <v>1569</v>
      </c>
      <c r="AE149" s="70" t="s">
        <v>1570</v>
      </c>
      <c r="AF149" s="70" t="s">
        <v>1571</v>
      </c>
      <c r="AG149" s="92" t="s">
        <v>1572</v>
      </c>
      <c r="AH149" s="70"/>
      <c r="AI149" s="69"/>
      <c r="AJ149" s="69"/>
      <c r="AK149" s="76" t="s">
        <v>53</v>
      </c>
      <c r="AL149" s="77" t="s">
        <v>104</v>
      </c>
      <c r="AM149" s="76" t="s">
        <v>50</v>
      </c>
      <c r="AN149" s="77" t="s">
        <v>127</v>
      </c>
      <c r="AO149" s="62" t="s">
        <v>41</v>
      </c>
      <c r="AP149" s="56" t="s">
        <v>258</v>
      </c>
      <c r="AQ149" s="57" t="s">
        <v>41</v>
      </c>
      <c r="AR149" s="56" t="s">
        <v>497</v>
      </c>
      <c r="AS149" s="70"/>
      <c r="AT149" s="69"/>
      <c r="AU149" s="69"/>
      <c r="AV149" s="69"/>
      <c r="AW149" s="13"/>
      <c r="AX149" s="58"/>
    </row>
    <row r="150" spans="1:50" ht="27">
      <c r="A150" s="85" t="s">
        <v>231</v>
      </c>
      <c r="B150" s="38" t="s">
        <v>1573</v>
      </c>
      <c r="C150" s="335" t="s">
        <v>143</v>
      </c>
      <c r="D150" s="40">
        <v>684</v>
      </c>
      <c r="E150" s="41" t="s">
        <v>1574</v>
      </c>
      <c r="F150" s="42" t="s">
        <v>64</v>
      </c>
      <c r="G150" s="42" t="s">
        <v>281</v>
      </c>
      <c r="H150" s="42" t="s">
        <v>1575</v>
      </c>
      <c r="I150" s="69" t="s">
        <v>35</v>
      </c>
      <c r="J150" s="70"/>
      <c r="K150" s="70" t="s">
        <v>88</v>
      </c>
      <c r="L150" s="339" t="s">
        <v>143</v>
      </c>
      <c r="M150" s="70" t="s">
        <v>1576</v>
      </c>
      <c r="N150" s="86" t="s">
        <v>1577</v>
      </c>
      <c r="O150" s="86" t="s">
        <v>1578</v>
      </c>
      <c r="P150" s="87" t="s">
        <v>39</v>
      </c>
      <c r="Q150" s="88" t="s">
        <v>40</v>
      </c>
      <c r="R150" s="89" t="s">
        <v>1579</v>
      </c>
      <c r="S150" s="89" t="s">
        <v>1580</v>
      </c>
      <c r="T150" s="70" t="s">
        <v>480</v>
      </c>
      <c r="U150" s="69">
        <v>640</v>
      </c>
      <c r="V150" s="90"/>
      <c r="W150" s="91">
        <v>640</v>
      </c>
      <c r="X150" s="91">
        <v>44.800000000000004</v>
      </c>
      <c r="Y150" s="90"/>
      <c r="Z150" s="331">
        <v>684.8</v>
      </c>
      <c r="AA150" s="331">
        <v>-0.79999999999995497</v>
      </c>
      <c r="AB150" s="69" t="s">
        <v>46</v>
      </c>
      <c r="AC150" s="70" t="s">
        <v>84</v>
      </c>
      <c r="AD150" s="70"/>
      <c r="AE150" s="70"/>
      <c r="AF150" s="70"/>
      <c r="AG150" s="92" t="s">
        <v>1581</v>
      </c>
      <c r="AH150" s="70"/>
      <c r="AI150" s="69"/>
      <c r="AJ150" s="69"/>
      <c r="AK150" s="76" t="s">
        <v>53</v>
      </c>
      <c r="AL150" s="77" t="s">
        <v>1380</v>
      </c>
      <c r="AM150" s="76" t="s">
        <v>50</v>
      </c>
      <c r="AN150" s="77" t="s">
        <v>1334</v>
      </c>
      <c r="AO150" s="62" t="s">
        <v>41</v>
      </c>
      <c r="AP150" s="56" t="s">
        <v>258</v>
      </c>
      <c r="AQ150" s="76" t="s">
        <v>50</v>
      </c>
      <c r="AR150" s="77" t="s">
        <v>1334</v>
      </c>
      <c r="AS150" s="70"/>
      <c r="AT150" s="69"/>
      <c r="AU150" s="69"/>
      <c r="AV150" s="69"/>
      <c r="AW150" s="13"/>
      <c r="AX150" s="58"/>
    </row>
    <row r="151" spans="1:50" ht="27">
      <c r="A151" s="85" t="s">
        <v>231</v>
      </c>
      <c r="B151" s="73" t="s">
        <v>1582</v>
      </c>
      <c r="C151" s="335" t="s">
        <v>143</v>
      </c>
      <c r="D151" s="40">
        <v>4212</v>
      </c>
      <c r="E151" s="41" t="s">
        <v>1583</v>
      </c>
      <c r="F151" s="42" t="s">
        <v>59</v>
      </c>
      <c r="G151" s="42" t="s">
        <v>248</v>
      </c>
      <c r="H151" s="42" t="s">
        <v>1584</v>
      </c>
      <c r="I151" s="69" t="s">
        <v>35</v>
      </c>
      <c r="J151" s="70"/>
      <c r="K151" s="70" t="s">
        <v>88</v>
      </c>
      <c r="L151" s="339" t="s">
        <v>143</v>
      </c>
      <c r="M151" s="70" t="s">
        <v>1585</v>
      </c>
      <c r="N151" s="86" t="s">
        <v>1586</v>
      </c>
      <c r="O151" s="86" t="s">
        <v>1587</v>
      </c>
      <c r="P151" s="87" t="s">
        <v>39</v>
      </c>
      <c r="Q151" s="88" t="s">
        <v>40</v>
      </c>
      <c r="R151" s="89" t="s">
        <v>1588</v>
      </c>
      <c r="S151" s="89" t="s">
        <v>1589</v>
      </c>
      <c r="T151" s="70" t="s">
        <v>94</v>
      </c>
      <c r="U151" s="69">
        <v>4500</v>
      </c>
      <c r="V151" s="90">
        <v>450</v>
      </c>
      <c r="W151" s="91">
        <v>4050</v>
      </c>
      <c r="X151" s="91">
        <v>283.5</v>
      </c>
      <c r="Y151" s="328">
        <v>121.5</v>
      </c>
      <c r="Z151" s="331">
        <v>4212</v>
      </c>
      <c r="AA151" s="331">
        <v>0</v>
      </c>
      <c r="AB151" s="69" t="s">
        <v>46</v>
      </c>
      <c r="AC151" s="70" t="s">
        <v>84</v>
      </c>
      <c r="AD151" s="70" t="s">
        <v>1286</v>
      </c>
      <c r="AE151" s="70" t="s">
        <v>1590</v>
      </c>
      <c r="AF151" s="70" t="s">
        <v>1591</v>
      </c>
      <c r="AG151" s="92" t="s">
        <v>1592</v>
      </c>
      <c r="AH151" s="70"/>
      <c r="AI151" s="69"/>
      <c r="AJ151" s="69"/>
      <c r="AK151" s="55" t="s">
        <v>41</v>
      </c>
      <c r="AL151" s="56" t="s">
        <v>441</v>
      </c>
      <c r="AM151" s="55" t="s">
        <v>41</v>
      </c>
      <c r="AN151" s="56" t="s">
        <v>441</v>
      </c>
      <c r="AO151" s="55" t="s">
        <v>41</v>
      </c>
      <c r="AP151" s="56" t="s">
        <v>441</v>
      </c>
      <c r="AQ151" s="55" t="s">
        <v>41</v>
      </c>
      <c r="AR151" s="56" t="s">
        <v>441</v>
      </c>
      <c r="AS151" s="70"/>
      <c r="AT151" s="69"/>
      <c r="AU151" s="69"/>
      <c r="AV151" s="69"/>
      <c r="AW151" s="13"/>
      <c r="AX151" s="58"/>
    </row>
    <row r="152" spans="1:50" ht="27">
      <c r="A152" s="85" t="s">
        <v>231</v>
      </c>
      <c r="B152" s="59" t="s">
        <v>1593</v>
      </c>
      <c r="C152" s="335" t="s">
        <v>143</v>
      </c>
      <c r="D152" s="40">
        <v>832</v>
      </c>
      <c r="E152" s="60" t="s">
        <v>1594</v>
      </c>
      <c r="F152" s="61" t="s">
        <v>64</v>
      </c>
      <c r="G152" s="42" t="s">
        <v>281</v>
      </c>
      <c r="H152" s="42" t="s">
        <v>1595</v>
      </c>
      <c r="I152" s="69" t="s">
        <v>35</v>
      </c>
      <c r="J152" s="70"/>
      <c r="K152" s="70" t="s">
        <v>88</v>
      </c>
      <c r="L152" s="339" t="s">
        <v>84</v>
      </c>
      <c r="M152" s="70" t="s">
        <v>1596</v>
      </c>
      <c r="N152" s="86" t="s">
        <v>1597</v>
      </c>
      <c r="O152" s="86" t="s">
        <v>1598</v>
      </c>
      <c r="P152" s="87" t="s">
        <v>39</v>
      </c>
      <c r="Q152" s="88" t="s">
        <v>40</v>
      </c>
      <c r="R152" s="89" t="s">
        <v>1599</v>
      </c>
      <c r="S152" s="89" t="s">
        <v>1600</v>
      </c>
      <c r="T152" s="70" t="s">
        <v>94</v>
      </c>
      <c r="U152" s="69">
        <v>800</v>
      </c>
      <c r="V152" s="90"/>
      <c r="W152" s="91">
        <v>800</v>
      </c>
      <c r="X152" s="91">
        <v>56.000000000000007</v>
      </c>
      <c r="Y152" s="328">
        <v>24</v>
      </c>
      <c r="Z152" s="331">
        <v>832</v>
      </c>
      <c r="AA152" s="331">
        <v>0</v>
      </c>
      <c r="AB152" s="69" t="s">
        <v>55</v>
      </c>
      <c r="AC152" s="70" t="s">
        <v>1601</v>
      </c>
      <c r="AD152" s="70"/>
      <c r="AE152" s="70"/>
      <c r="AF152" s="70"/>
      <c r="AG152" s="92" t="s">
        <v>1602</v>
      </c>
      <c r="AH152" s="70"/>
      <c r="AI152" s="69"/>
      <c r="AJ152" s="69"/>
      <c r="AK152" s="76" t="s">
        <v>53</v>
      </c>
      <c r="AL152" s="77" t="s">
        <v>245</v>
      </c>
      <c r="AM152" s="76" t="s">
        <v>50</v>
      </c>
      <c r="AN152" s="77" t="s">
        <v>1334</v>
      </c>
      <c r="AO152" s="62" t="s">
        <v>41</v>
      </c>
      <c r="AP152" s="56" t="s">
        <v>258</v>
      </c>
      <c r="AQ152" s="76" t="s">
        <v>50</v>
      </c>
      <c r="AR152" s="77" t="s">
        <v>1334</v>
      </c>
      <c r="AS152" s="70"/>
      <c r="AT152" s="69"/>
      <c r="AU152" s="69"/>
      <c r="AV152" s="69"/>
      <c r="AW152" s="13"/>
      <c r="AX152" s="58"/>
    </row>
    <row r="153" spans="1:50" ht="40.200000000000003">
      <c r="A153" s="85" t="s">
        <v>231</v>
      </c>
      <c r="B153" s="59" t="s">
        <v>1603</v>
      </c>
      <c r="C153" s="335" t="s">
        <v>143</v>
      </c>
      <c r="D153" s="40">
        <v>502</v>
      </c>
      <c r="E153" s="60" t="s">
        <v>1604</v>
      </c>
      <c r="F153" s="61" t="s">
        <v>64</v>
      </c>
      <c r="G153" s="42" t="s">
        <v>281</v>
      </c>
      <c r="H153" s="42" t="s">
        <v>1605</v>
      </c>
      <c r="I153" s="69" t="s">
        <v>35</v>
      </c>
      <c r="J153" s="70"/>
      <c r="K153" s="70" t="s">
        <v>88</v>
      </c>
      <c r="L153" s="339" t="s">
        <v>84</v>
      </c>
      <c r="M153" s="70" t="s">
        <v>1606</v>
      </c>
      <c r="N153" s="86" t="s">
        <v>1607</v>
      </c>
      <c r="O153" s="86" t="s">
        <v>1608</v>
      </c>
      <c r="P153" s="87" t="s">
        <v>39</v>
      </c>
      <c r="Q153" s="88" t="s">
        <v>40</v>
      </c>
      <c r="R153" s="89" t="s">
        <v>1609</v>
      </c>
      <c r="S153" s="103" t="s">
        <v>1610</v>
      </c>
      <c r="T153" s="70" t="s">
        <v>480</v>
      </c>
      <c r="U153" s="69">
        <v>470</v>
      </c>
      <c r="V153" s="90"/>
      <c r="W153" s="91">
        <v>470</v>
      </c>
      <c r="X153" s="91">
        <v>32.900000000000006</v>
      </c>
      <c r="Y153" s="90"/>
      <c r="Z153" s="331">
        <v>502.9</v>
      </c>
      <c r="AA153" s="331">
        <v>-0.89999999999997704</v>
      </c>
      <c r="AB153" s="69" t="s">
        <v>46</v>
      </c>
      <c r="AC153" s="70" t="s">
        <v>1611</v>
      </c>
      <c r="AD153" s="70"/>
      <c r="AE153" s="70"/>
      <c r="AF153" s="70"/>
      <c r="AG153" s="92" t="s">
        <v>1612</v>
      </c>
      <c r="AH153" s="70"/>
      <c r="AI153" s="69"/>
      <c r="AJ153" s="69"/>
      <c r="AK153" s="76" t="s">
        <v>53</v>
      </c>
      <c r="AL153" s="77" t="s">
        <v>194</v>
      </c>
      <c r="AM153" s="76" t="s">
        <v>50</v>
      </c>
      <c r="AN153" s="77" t="s">
        <v>1334</v>
      </c>
      <c r="AO153" s="62" t="s">
        <v>41</v>
      </c>
      <c r="AP153" s="56" t="s">
        <v>258</v>
      </c>
      <c r="AQ153" s="76" t="s">
        <v>50</v>
      </c>
      <c r="AR153" s="77" t="s">
        <v>1334</v>
      </c>
      <c r="AS153" s="70"/>
      <c r="AT153" s="69"/>
      <c r="AU153" s="69"/>
      <c r="AV153" s="69"/>
      <c r="AW153" s="13"/>
      <c r="AX153" s="58"/>
    </row>
    <row r="154" spans="1:50" ht="27">
      <c r="A154" s="85" t="s">
        <v>231</v>
      </c>
      <c r="B154" s="118" t="s">
        <v>1613</v>
      </c>
      <c r="C154" s="335" t="s">
        <v>143</v>
      </c>
      <c r="D154" s="40">
        <v>3670.1</v>
      </c>
      <c r="E154" s="79" t="s">
        <v>1614</v>
      </c>
      <c r="F154" s="61" t="s">
        <v>43</v>
      </c>
      <c r="G154" s="42" t="s">
        <v>234</v>
      </c>
      <c r="H154" s="42" t="s">
        <v>1615</v>
      </c>
      <c r="I154" s="69" t="s">
        <v>43</v>
      </c>
      <c r="J154" s="70" t="s">
        <v>1616</v>
      </c>
      <c r="K154" s="70" t="s">
        <v>133</v>
      </c>
      <c r="L154" s="339" t="s">
        <v>143</v>
      </c>
      <c r="M154" s="70" t="s">
        <v>1617</v>
      </c>
      <c r="N154" s="86" t="s">
        <v>1618</v>
      </c>
      <c r="O154" s="86"/>
      <c r="P154" s="87" t="s">
        <v>44</v>
      </c>
      <c r="Q154" s="69"/>
      <c r="R154" s="89" t="s">
        <v>1619</v>
      </c>
      <c r="S154" s="89" t="s">
        <v>1620</v>
      </c>
      <c r="T154" s="70" t="s">
        <v>130</v>
      </c>
      <c r="U154" s="90">
        <v>3430</v>
      </c>
      <c r="V154" s="90"/>
      <c r="W154" s="91">
        <v>3430</v>
      </c>
      <c r="X154" s="91">
        <v>240.10000000000002</v>
      </c>
      <c r="Y154" s="90"/>
      <c r="Z154" s="331">
        <v>3670.1</v>
      </c>
      <c r="AA154" s="331">
        <v>0</v>
      </c>
      <c r="AB154" s="69" t="s">
        <v>57</v>
      </c>
      <c r="AC154" s="70" t="s">
        <v>103</v>
      </c>
      <c r="AD154" s="70"/>
      <c r="AE154" s="70" t="s">
        <v>1621</v>
      </c>
      <c r="AF154" s="70" t="s">
        <v>1622</v>
      </c>
      <c r="AG154" s="92" t="s">
        <v>227</v>
      </c>
      <c r="AH154" s="70"/>
      <c r="AI154" s="69"/>
      <c r="AJ154" s="69"/>
      <c r="AK154" s="62" t="s">
        <v>41</v>
      </c>
      <c r="AL154" s="56" t="s">
        <v>441</v>
      </c>
      <c r="AM154" s="69" t="s">
        <v>50</v>
      </c>
      <c r="AN154" s="70" t="s">
        <v>441</v>
      </c>
      <c r="AO154" s="69" t="s">
        <v>50</v>
      </c>
      <c r="AP154" s="70" t="s">
        <v>441</v>
      </c>
      <c r="AQ154" s="69" t="s">
        <v>50</v>
      </c>
      <c r="AR154" s="70" t="s">
        <v>540</v>
      </c>
      <c r="AS154" s="70"/>
      <c r="AT154" s="69"/>
      <c r="AU154" s="69"/>
      <c r="AV154" s="69"/>
      <c r="AW154" s="13"/>
      <c r="AX154" s="58"/>
    </row>
    <row r="155" spans="1:50" ht="27">
      <c r="A155" s="85" t="s">
        <v>231</v>
      </c>
      <c r="B155" s="59" t="s">
        <v>1623</v>
      </c>
      <c r="C155" s="335" t="s">
        <v>143</v>
      </c>
      <c r="D155" s="40">
        <v>9484.7999999999993</v>
      </c>
      <c r="E155" s="60" t="s">
        <v>1624</v>
      </c>
      <c r="F155" s="61" t="s">
        <v>67</v>
      </c>
      <c r="G155" s="42" t="s">
        <v>248</v>
      </c>
      <c r="H155" s="42" t="s">
        <v>1625</v>
      </c>
      <c r="I155" s="69" t="s">
        <v>35</v>
      </c>
      <c r="J155" s="70"/>
      <c r="K155" s="70" t="s">
        <v>88</v>
      </c>
      <c r="L155" s="339" t="s">
        <v>143</v>
      </c>
      <c r="M155" s="70" t="s">
        <v>1626</v>
      </c>
      <c r="N155" s="86" t="s">
        <v>1627</v>
      </c>
      <c r="O155" s="86" t="s">
        <v>1628</v>
      </c>
      <c r="P155" s="87" t="s">
        <v>39</v>
      </c>
      <c r="Q155" s="88" t="s">
        <v>40</v>
      </c>
      <c r="R155" s="89" t="s">
        <v>1629</v>
      </c>
      <c r="S155" s="89" t="s">
        <v>1630</v>
      </c>
      <c r="T155" s="70" t="s">
        <v>193</v>
      </c>
      <c r="U155" s="69">
        <v>11400</v>
      </c>
      <c r="V155" s="90">
        <v>2280</v>
      </c>
      <c r="W155" s="91">
        <v>9120</v>
      </c>
      <c r="X155" s="91">
        <v>638.40000000000009</v>
      </c>
      <c r="Y155" s="328">
        <v>273.60000000000002</v>
      </c>
      <c r="Z155" s="331">
        <v>9484.7999999999993</v>
      </c>
      <c r="AA155" s="331">
        <v>0</v>
      </c>
      <c r="AB155" s="69" t="s">
        <v>46</v>
      </c>
      <c r="AC155" s="70" t="s">
        <v>105</v>
      </c>
      <c r="AD155" s="70"/>
      <c r="AE155" s="70" t="s">
        <v>1631</v>
      </c>
      <c r="AF155" s="70" t="s">
        <v>1632</v>
      </c>
      <c r="AG155" s="92" t="s">
        <v>1633</v>
      </c>
      <c r="AH155" s="70"/>
      <c r="AI155" s="69"/>
      <c r="AJ155" s="69"/>
      <c r="AK155" s="76" t="s">
        <v>53</v>
      </c>
      <c r="AL155" s="77" t="s">
        <v>245</v>
      </c>
      <c r="AM155" s="76" t="s">
        <v>50</v>
      </c>
      <c r="AN155" s="77" t="s">
        <v>1334</v>
      </c>
      <c r="AO155" s="62" t="s">
        <v>41</v>
      </c>
      <c r="AP155" s="56" t="s">
        <v>258</v>
      </c>
      <c r="AQ155" s="76" t="s">
        <v>50</v>
      </c>
      <c r="AR155" s="77" t="s">
        <v>1334</v>
      </c>
      <c r="AS155" s="70"/>
      <c r="AT155" s="69"/>
      <c r="AU155" s="13" t="s">
        <v>42</v>
      </c>
      <c r="AV155" s="50" t="s">
        <v>165</v>
      </c>
      <c r="AW155" s="13"/>
      <c r="AX155" s="58"/>
    </row>
    <row r="156" spans="1:50" ht="27">
      <c r="A156" s="85" t="s">
        <v>231</v>
      </c>
      <c r="B156" s="38" t="s">
        <v>1634</v>
      </c>
      <c r="C156" s="335" t="s">
        <v>143</v>
      </c>
      <c r="D156" s="40">
        <v>1016</v>
      </c>
      <c r="E156" s="42" t="s">
        <v>1635</v>
      </c>
      <c r="F156" s="42" t="s">
        <v>64</v>
      </c>
      <c r="G156" s="42" t="s">
        <v>281</v>
      </c>
      <c r="H156" s="42" t="s">
        <v>1636</v>
      </c>
      <c r="I156" s="69" t="s">
        <v>35</v>
      </c>
      <c r="J156" s="70"/>
      <c r="K156" s="70" t="s">
        <v>88</v>
      </c>
      <c r="L156" s="339" t="s">
        <v>143</v>
      </c>
      <c r="M156" s="70" t="s">
        <v>1637</v>
      </c>
      <c r="N156" s="86" t="s">
        <v>1638</v>
      </c>
      <c r="O156" s="86" t="s">
        <v>1639</v>
      </c>
      <c r="P156" s="87" t="s">
        <v>39</v>
      </c>
      <c r="Q156" s="88" t="s">
        <v>40</v>
      </c>
      <c r="R156" s="89" t="s">
        <v>1640</v>
      </c>
      <c r="S156" s="89" t="s">
        <v>1641</v>
      </c>
      <c r="T156" s="70" t="s">
        <v>94</v>
      </c>
      <c r="U156" s="69">
        <v>950</v>
      </c>
      <c r="V156" s="90"/>
      <c r="W156" s="91">
        <v>950</v>
      </c>
      <c r="X156" s="91">
        <v>66.5</v>
      </c>
      <c r="Y156" s="90"/>
      <c r="Z156" s="331">
        <v>1016.5</v>
      </c>
      <c r="AA156" s="331">
        <v>-0.5</v>
      </c>
      <c r="AB156" s="69" t="s">
        <v>46</v>
      </c>
      <c r="AC156" s="70" t="s">
        <v>84</v>
      </c>
      <c r="AD156" s="70"/>
      <c r="AE156" s="70"/>
      <c r="AF156" s="70"/>
      <c r="AG156" s="92" t="s">
        <v>1642</v>
      </c>
      <c r="AH156" s="70"/>
      <c r="AI156" s="69"/>
      <c r="AJ156" s="69"/>
      <c r="AK156" s="76" t="s">
        <v>53</v>
      </c>
      <c r="AL156" s="77" t="s">
        <v>1380</v>
      </c>
      <c r="AM156" s="76" t="s">
        <v>50</v>
      </c>
      <c r="AN156" s="77" t="s">
        <v>1334</v>
      </c>
      <c r="AO156" s="62" t="s">
        <v>41</v>
      </c>
      <c r="AP156" s="56" t="s">
        <v>258</v>
      </c>
      <c r="AQ156" s="76" t="s">
        <v>50</v>
      </c>
      <c r="AR156" s="77" t="s">
        <v>1334</v>
      </c>
      <c r="AS156" s="70"/>
      <c r="AT156" s="69"/>
      <c r="AU156" s="69"/>
      <c r="AV156" s="69"/>
      <c r="AW156" s="13"/>
      <c r="AX156" s="58"/>
    </row>
    <row r="157" spans="1:50" ht="27">
      <c r="A157" s="85" t="s">
        <v>231</v>
      </c>
      <c r="B157" s="59" t="s">
        <v>1643</v>
      </c>
      <c r="C157" s="335" t="s">
        <v>143</v>
      </c>
      <c r="D157" s="40">
        <v>1872</v>
      </c>
      <c r="E157" s="61" t="s">
        <v>1644</v>
      </c>
      <c r="F157" s="61" t="s">
        <v>67</v>
      </c>
      <c r="G157" s="42" t="s">
        <v>1645</v>
      </c>
      <c r="H157" s="42" t="s">
        <v>1646</v>
      </c>
      <c r="I157" s="69" t="s">
        <v>35</v>
      </c>
      <c r="J157" s="70"/>
      <c r="K157" s="70" t="s">
        <v>88</v>
      </c>
      <c r="L157" s="339" t="s">
        <v>143</v>
      </c>
      <c r="M157" s="70" t="s">
        <v>1647</v>
      </c>
      <c r="N157" s="86" t="s">
        <v>1648</v>
      </c>
      <c r="O157" s="86" t="s">
        <v>1649</v>
      </c>
      <c r="P157" s="87" t="s">
        <v>39</v>
      </c>
      <c r="Q157" s="88" t="s">
        <v>40</v>
      </c>
      <c r="R157" s="89" t="s">
        <v>1650</v>
      </c>
      <c r="S157" s="89" t="s">
        <v>1651</v>
      </c>
      <c r="T157" s="70" t="s">
        <v>94</v>
      </c>
      <c r="U157" s="69">
        <v>1800</v>
      </c>
      <c r="V157" s="90"/>
      <c r="W157" s="91">
        <v>1800</v>
      </c>
      <c r="X157" s="91">
        <v>126.00000000000001</v>
      </c>
      <c r="Y157" s="328">
        <v>54</v>
      </c>
      <c r="Z157" s="331">
        <v>1872</v>
      </c>
      <c r="AA157" s="331">
        <v>0</v>
      </c>
      <c r="AB157" s="69" t="s">
        <v>46</v>
      </c>
      <c r="AC157" s="70" t="s">
        <v>105</v>
      </c>
      <c r="AD157" s="70"/>
      <c r="AE157" s="70" t="s">
        <v>1652</v>
      </c>
      <c r="AF157" s="70" t="s">
        <v>1653</v>
      </c>
      <c r="AG157" s="92" t="s">
        <v>1654</v>
      </c>
      <c r="AH157" s="70"/>
      <c r="AI157" s="69"/>
      <c r="AJ157" s="69"/>
      <c r="AK157" s="76" t="s">
        <v>53</v>
      </c>
      <c r="AL157" s="77" t="s">
        <v>245</v>
      </c>
      <c r="AM157" s="76" t="s">
        <v>50</v>
      </c>
      <c r="AN157" s="77" t="s">
        <v>1334</v>
      </c>
      <c r="AO157" s="62" t="s">
        <v>41</v>
      </c>
      <c r="AP157" s="56" t="s">
        <v>258</v>
      </c>
      <c r="AQ157" s="76" t="s">
        <v>50</v>
      </c>
      <c r="AR157" s="77" t="s">
        <v>1334</v>
      </c>
      <c r="AS157" s="70"/>
      <c r="AT157" s="69"/>
      <c r="AU157" s="69"/>
      <c r="AV157" s="69"/>
      <c r="AW157" s="13"/>
      <c r="AX157" s="58"/>
    </row>
    <row r="158" spans="1:50" ht="27">
      <c r="A158" s="85" t="s">
        <v>231</v>
      </c>
      <c r="B158" s="118" t="s">
        <v>1655</v>
      </c>
      <c r="C158" s="335" t="s">
        <v>143</v>
      </c>
      <c r="D158" s="40">
        <v>2996</v>
      </c>
      <c r="E158" s="79" t="s">
        <v>1656</v>
      </c>
      <c r="F158" s="61" t="s">
        <v>43</v>
      </c>
      <c r="G158" s="42" t="s">
        <v>261</v>
      </c>
      <c r="H158" s="42" t="s">
        <v>1657</v>
      </c>
      <c r="I158" s="69" t="s">
        <v>43</v>
      </c>
      <c r="J158" s="70" t="s">
        <v>1658</v>
      </c>
      <c r="K158" s="70" t="s">
        <v>133</v>
      </c>
      <c r="L158" s="339" t="s">
        <v>143</v>
      </c>
      <c r="M158" s="70" t="s">
        <v>1659</v>
      </c>
      <c r="N158" s="86" t="s">
        <v>1660</v>
      </c>
      <c r="O158" s="86" t="s">
        <v>1661</v>
      </c>
      <c r="P158" s="87" t="s">
        <v>39</v>
      </c>
      <c r="Q158" s="69"/>
      <c r="R158" s="89" t="s">
        <v>1662</v>
      </c>
      <c r="S158" s="89" t="s">
        <v>1663</v>
      </c>
      <c r="T158" s="70" t="s">
        <v>130</v>
      </c>
      <c r="U158" s="90">
        <v>2800</v>
      </c>
      <c r="V158" s="90"/>
      <c r="W158" s="91">
        <v>2800</v>
      </c>
      <c r="X158" s="91">
        <v>196.00000000000003</v>
      </c>
      <c r="Y158" s="90"/>
      <c r="Z158" s="331">
        <v>2996</v>
      </c>
      <c r="AA158" s="331">
        <v>0</v>
      </c>
      <c r="AB158" s="69" t="s">
        <v>57</v>
      </c>
      <c r="AC158" s="70" t="s">
        <v>103</v>
      </c>
      <c r="AD158" s="70"/>
      <c r="AE158" s="70" t="s">
        <v>1664</v>
      </c>
      <c r="AF158" s="70" t="s">
        <v>1665</v>
      </c>
      <c r="AG158" s="92" t="s">
        <v>1666</v>
      </c>
      <c r="AH158" s="70"/>
      <c r="AI158" s="69"/>
      <c r="AJ158" s="69"/>
      <c r="AK158" s="62" t="s">
        <v>41</v>
      </c>
      <c r="AL158" s="56" t="s">
        <v>441</v>
      </c>
      <c r="AM158" s="69" t="s">
        <v>50</v>
      </c>
      <c r="AN158" s="70" t="s">
        <v>441</v>
      </c>
      <c r="AO158" s="69" t="s">
        <v>50</v>
      </c>
      <c r="AP158" s="70" t="s">
        <v>441</v>
      </c>
      <c r="AQ158" s="69" t="s">
        <v>50</v>
      </c>
      <c r="AR158" s="70" t="s">
        <v>540</v>
      </c>
      <c r="AS158" s="70"/>
      <c r="AT158" s="69"/>
      <c r="AU158" s="69"/>
      <c r="AV158" s="69"/>
      <c r="AW158" s="13"/>
      <c r="AX158" s="58"/>
    </row>
    <row r="159" spans="1:50" ht="27">
      <c r="A159" s="85" t="s">
        <v>231</v>
      </c>
      <c r="B159" s="38" t="s">
        <v>1667</v>
      </c>
      <c r="C159" s="335" t="s">
        <v>143</v>
      </c>
      <c r="D159" s="40">
        <v>949.09</v>
      </c>
      <c r="E159" s="42" t="s">
        <v>1668</v>
      </c>
      <c r="F159" s="42" t="s">
        <v>144</v>
      </c>
      <c r="G159" s="42" t="s">
        <v>281</v>
      </c>
      <c r="H159" s="42" t="s">
        <v>1669</v>
      </c>
      <c r="I159" s="69" t="s">
        <v>35</v>
      </c>
      <c r="J159" s="70"/>
      <c r="K159" s="70" t="s">
        <v>88</v>
      </c>
      <c r="L159" s="339" t="s">
        <v>143</v>
      </c>
      <c r="M159" s="70" t="s">
        <v>1670</v>
      </c>
      <c r="N159" s="86" t="s">
        <v>1671</v>
      </c>
      <c r="O159" s="86" t="s">
        <v>1672</v>
      </c>
      <c r="P159" s="87" t="s">
        <v>39</v>
      </c>
      <c r="Q159" s="88" t="s">
        <v>40</v>
      </c>
      <c r="R159" s="97" t="s">
        <v>1673</v>
      </c>
      <c r="S159" s="97" t="s">
        <v>1674</v>
      </c>
      <c r="T159" s="70" t="s">
        <v>77</v>
      </c>
      <c r="U159" s="69">
        <v>887</v>
      </c>
      <c r="V159" s="90"/>
      <c r="W159" s="91">
        <v>887</v>
      </c>
      <c r="X159" s="91">
        <v>62.09</v>
      </c>
      <c r="Y159" s="90"/>
      <c r="Z159" s="331">
        <v>949.09</v>
      </c>
      <c r="AA159" s="331">
        <v>0</v>
      </c>
      <c r="AB159" s="69" t="s">
        <v>46</v>
      </c>
      <c r="AC159" s="70" t="s">
        <v>84</v>
      </c>
      <c r="AD159" s="70"/>
      <c r="AE159" s="70"/>
      <c r="AF159" s="70"/>
      <c r="AG159" s="92" t="s">
        <v>1675</v>
      </c>
      <c r="AH159" s="70"/>
      <c r="AI159" s="69"/>
      <c r="AJ159" s="69"/>
      <c r="AK159" s="76" t="s">
        <v>53</v>
      </c>
      <c r="AL159" s="77" t="s">
        <v>1380</v>
      </c>
      <c r="AM159" s="76" t="s">
        <v>50</v>
      </c>
      <c r="AN159" s="77" t="s">
        <v>1334</v>
      </c>
      <c r="AO159" s="62" t="s">
        <v>41</v>
      </c>
      <c r="AP159" s="56" t="s">
        <v>258</v>
      </c>
      <c r="AQ159" s="76" t="s">
        <v>50</v>
      </c>
      <c r="AR159" s="77" t="s">
        <v>1334</v>
      </c>
      <c r="AS159" s="70"/>
      <c r="AT159" s="69"/>
      <c r="AU159" s="69"/>
      <c r="AV159" s="69"/>
      <c r="AW159" s="13"/>
      <c r="AX159" s="58"/>
    </row>
    <row r="160" spans="1:50" ht="27">
      <c r="A160" s="85" t="s">
        <v>231</v>
      </c>
      <c r="B160" s="38" t="s">
        <v>1676</v>
      </c>
      <c r="C160" s="335" t="s">
        <v>143</v>
      </c>
      <c r="D160" s="40">
        <v>331</v>
      </c>
      <c r="E160" s="41" t="s">
        <v>1677</v>
      </c>
      <c r="F160" s="42" t="s">
        <v>64</v>
      </c>
      <c r="G160" s="42" t="s">
        <v>261</v>
      </c>
      <c r="H160" s="42" t="s">
        <v>1678</v>
      </c>
      <c r="I160" s="69" t="s">
        <v>35</v>
      </c>
      <c r="J160" s="70"/>
      <c r="K160" s="70" t="s">
        <v>88</v>
      </c>
      <c r="L160" s="339" t="s">
        <v>143</v>
      </c>
      <c r="M160" s="93" t="s">
        <v>1679</v>
      </c>
      <c r="N160" s="86" t="s">
        <v>1680</v>
      </c>
      <c r="O160" s="86" t="s">
        <v>1681</v>
      </c>
      <c r="P160" s="87" t="s">
        <v>39</v>
      </c>
      <c r="Q160" s="88" t="s">
        <v>40</v>
      </c>
      <c r="R160" s="97" t="s">
        <v>1682</v>
      </c>
      <c r="S160" s="97" t="s">
        <v>1683</v>
      </c>
      <c r="T160" s="70" t="s">
        <v>94</v>
      </c>
      <c r="U160" s="69">
        <v>310</v>
      </c>
      <c r="V160" s="90"/>
      <c r="W160" s="91">
        <v>310</v>
      </c>
      <c r="X160" s="91">
        <v>21.700000000000003</v>
      </c>
      <c r="Y160" s="90"/>
      <c r="Z160" s="331">
        <v>331.7</v>
      </c>
      <c r="AA160" s="331">
        <v>-0.69999999999998896</v>
      </c>
      <c r="AB160" s="69" t="s">
        <v>46</v>
      </c>
      <c r="AC160" s="70" t="s">
        <v>84</v>
      </c>
      <c r="AD160" s="70"/>
      <c r="AE160" s="70"/>
      <c r="AF160" s="70"/>
      <c r="AG160" s="92" t="s">
        <v>1684</v>
      </c>
      <c r="AH160" s="70"/>
      <c r="AI160" s="69"/>
      <c r="AJ160" s="69"/>
      <c r="AK160" s="76" t="s">
        <v>53</v>
      </c>
      <c r="AL160" s="77" t="s">
        <v>1380</v>
      </c>
      <c r="AM160" s="76" t="s">
        <v>50</v>
      </c>
      <c r="AN160" s="77" t="s">
        <v>1334</v>
      </c>
      <c r="AO160" s="62" t="s">
        <v>41</v>
      </c>
      <c r="AP160" s="56" t="s">
        <v>258</v>
      </c>
      <c r="AQ160" s="76" t="s">
        <v>50</v>
      </c>
      <c r="AR160" s="77" t="s">
        <v>1334</v>
      </c>
      <c r="AS160" s="70"/>
      <c r="AT160" s="69"/>
      <c r="AU160" s="69"/>
      <c r="AV160" s="69"/>
      <c r="AW160" s="13"/>
      <c r="AX160" s="58"/>
    </row>
    <row r="161" spans="1:50" ht="27">
      <c r="A161" s="85" t="s">
        <v>231</v>
      </c>
      <c r="B161" s="38" t="s">
        <v>1685</v>
      </c>
      <c r="C161" s="335" t="s">
        <v>143</v>
      </c>
      <c r="D161" s="40">
        <v>1369.6</v>
      </c>
      <c r="E161" s="42" t="s">
        <v>1686</v>
      </c>
      <c r="F161" s="42" t="s">
        <v>37</v>
      </c>
      <c r="G161" s="42" t="s">
        <v>281</v>
      </c>
      <c r="H161" s="42" t="s">
        <v>417</v>
      </c>
      <c r="I161" s="69" t="s">
        <v>35</v>
      </c>
      <c r="J161" s="70"/>
      <c r="K161" s="70" t="s">
        <v>88</v>
      </c>
      <c r="L161" s="339" t="s">
        <v>143</v>
      </c>
      <c r="M161" s="70" t="s">
        <v>1687</v>
      </c>
      <c r="N161" s="86" t="s">
        <v>419</v>
      </c>
      <c r="O161" s="86" t="s">
        <v>420</v>
      </c>
      <c r="P161" s="87" t="s">
        <v>39</v>
      </c>
      <c r="Q161" s="69" t="s">
        <v>45</v>
      </c>
      <c r="R161" s="97" t="s">
        <v>421</v>
      </c>
      <c r="S161" s="97" t="s">
        <v>1688</v>
      </c>
      <c r="T161" s="70" t="s">
        <v>94</v>
      </c>
      <c r="U161" s="69">
        <v>1280</v>
      </c>
      <c r="V161" s="90"/>
      <c r="W161" s="91">
        <v>1280</v>
      </c>
      <c r="X161" s="91">
        <v>89.600000000000009</v>
      </c>
      <c r="Y161" s="90"/>
      <c r="Z161" s="331">
        <v>1369.6</v>
      </c>
      <c r="AA161" s="331">
        <v>0</v>
      </c>
      <c r="AB161" s="69" t="s">
        <v>46</v>
      </c>
      <c r="AC161" s="70" t="s">
        <v>84</v>
      </c>
      <c r="AD161" s="70"/>
      <c r="AE161" s="70"/>
      <c r="AF161" s="70"/>
      <c r="AG161" s="92" t="s">
        <v>425</v>
      </c>
      <c r="AH161" s="70"/>
      <c r="AI161" s="69"/>
      <c r="AJ161" s="69"/>
      <c r="AK161" s="76" t="s">
        <v>53</v>
      </c>
      <c r="AL161" s="77" t="s">
        <v>1380</v>
      </c>
      <c r="AM161" s="76" t="s">
        <v>50</v>
      </c>
      <c r="AN161" s="77" t="s">
        <v>1334</v>
      </c>
      <c r="AO161" s="62" t="s">
        <v>41</v>
      </c>
      <c r="AP161" s="56" t="s">
        <v>258</v>
      </c>
      <c r="AQ161" s="76" t="s">
        <v>50</v>
      </c>
      <c r="AR161" s="77" t="s">
        <v>1334</v>
      </c>
      <c r="AS161" s="70"/>
      <c r="AT161" s="69"/>
      <c r="AU161" s="119"/>
      <c r="AV161" s="119"/>
      <c r="AW161" s="13"/>
      <c r="AX161" s="58"/>
    </row>
    <row r="162" spans="1:50" ht="27">
      <c r="A162" s="85" t="s">
        <v>231</v>
      </c>
      <c r="B162" s="38" t="s">
        <v>1689</v>
      </c>
      <c r="C162" s="335" t="s">
        <v>143</v>
      </c>
      <c r="D162" s="40">
        <v>16224</v>
      </c>
      <c r="E162" s="95" t="s">
        <v>1690</v>
      </c>
      <c r="F162" s="42" t="s">
        <v>63</v>
      </c>
      <c r="G162" s="42" t="s">
        <v>248</v>
      </c>
      <c r="H162" s="42" t="s">
        <v>1691</v>
      </c>
      <c r="I162" s="69" t="s">
        <v>35</v>
      </c>
      <c r="J162" s="70"/>
      <c r="K162" s="70" t="s">
        <v>88</v>
      </c>
      <c r="L162" s="339" t="s">
        <v>143</v>
      </c>
      <c r="M162" s="70" t="s">
        <v>1692</v>
      </c>
      <c r="N162" s="86" t="s">
        <v>1693</v>
      </c>
      <c r="O162" s="86" t="s">
        <v>1694</v>
      </c>
      <c r="P162" s="87" t="s">
        <v>39</v>
      </c>
      <c r="Q162" s="88" t="s">
        <v>40</v>
      </c>
      <c r="R162" s="97" t="s">
        <v>1695</v>
      </c>
      <c r="S162" s="97" t="s">
        <v>1696</v>
      </c>
      <c r="T162" s="70" t="s">
        <v>77</v>
      </c>
      <c r="U162" s="69">
        <v>15600</v>
      </c>
      <c r="V162" s="90"/>
      <c r="W162" s="91">
        <v>15600</v>
      </c>
      <c r="X162" s="91">
        <v>1092</v>
      </c>
      <c r="Y162" s="328">
        <v>468</v>
      </c>
      <c r="Z162" s="331">
        <v>16224</v>
      </c>
      <c r="AA162" s="331">
        <v>0</v>
      </c>
      <c r="AB162" s="69" t="s">
        <v>46</v>
      </c>
      <c r="AC162" s="70" t="s">
        <v>84</v>
      </c>
      <c r="AD162" s="70"/>
      <c r="AE162" s="70" t="s">
        <v>1697</v>
      </c>
      <c r="AF162" s="70" t="s">
        <v>1698</v>
      </c>
      <c r="AG162" s="92" t="s">
        <v>1690</v>
      </c>
      <c r="AH162" s="70"/>
      <c r="AI162" s="69"/>
      <c r="AJ162" s="69"/>
      <c r="AK162" s="76" t="s">
        <v>53</v>
      </c>
      <c r="AL162" s="77" t="s">
        <v>1380</v>
      </c>
      <c r="AM162" s="76" t="s">
        <v>50</v>
      </c>
      <c r="AN162" s="77" t="s">
        <v>1334</v>
      </c>
      <c r="AO162" s="62" t="s">
        <v>41</v>
      </c>
      <c r="AP162" s="56" t="s">
        <v>258</v>
      </c>
      <c r="AQ162" s="76" t="s">
        <v>50</v>
      </c>
      <c r="AR162" s="77" t="s">
        <v>1334</v>
      </c>
      <c r="AS162" s="70"/>
      <c r="AT162" s="74"/>
      <c r="AU162" s="50" t="s">
        <v>42</v>
      </c>
      <c r="AV162" s="50" t="s">
        <v>1266</v>
      </c>
      <c r="AW162" s="13"/>
      <c r="AX162" s="58"/>
    </row>
    <row r="163" spans="1:50" ht="27">
      <c r="A163" s="85" t="s">
        <v>231</v>
      </c>
      <c r="B163" s="38" t="s">
        <v>1699</v>
      </c>
      <c r="C163" s="335" t="s">
        <v>143</v>
      </c>
      <c r="D163" s="40">
        <v>502</v>
      </c>
      <c r="E163" s="42" t="s">
        <v>1700</v>
      </c>
      <c r="F163" s="42" t="s">
        <v>64</v>
      </c>
      <c r="G163" s="42" t="s">
        <v>281</v>
      </c>
      <c r="H163" s="42" t="s">
        <v>1354</v>
      </c>
      <c r="I163" s="69" t="s">
        <v>35</v>
      </c>
      <c r="J163" s="70"/>
      <c r="K163" s="70" t="s">
        <v>88</v>
      </c>
      <c r="L163" s="339" t="s">
        <v>143</v>
      </c>
      <c r="M163" s="70" t="s">
        <v>1248</v>
      </c>
      <c r="N163" s="86" t="s">
        <v>1249</v>
      </c>
      <c r="O163" s="86" t="s">
        <v>1355</v>
      </c>
      <c r="P163" s="87" t="s">
        <v>39</v>
      </c>
      <c r="Q163" s="88" t="s">
        <v>40</v>
      </c>
      <c r="R163" s="97" t="s">
        <v>1356</v>
      </c>
      <c r="S163" s="97" t="s">
        <v>1701</v>
      </c>
      <c r="T163" s="70" t="s">
        <v>480</v>
      </c>
      <c r="U163" s="69">
        <v>470</v>
      </c>
      <c r="V163" s="90"/>
      <c r="W163" s="91">
        <v>470</v>
      </c>
      <c r="X163" s="91">
        <v>32.900000000000006</v>
      </c>
      <c r="Y163" s="90"/>
      <c r="Z163" s="331">
        <v>502.9</v>
      </c>
      <c r="AA163" s="331">
        <v>-0.89999999999997704</v>
      </c>
      <c r="AB163" s="69" t="s">
        <v>46</v>
      </c>
      <c r="AC163" s="70" t="s">
        <v>84</v>
      </c>
      <c r="AD163" s="70"/>
      <c r="AE163" s="70"/>
      <c r="AF163" s="70"/>
      <c r="AG163" s="92" t="s">
        <v>1254</v>
      </c>
      <c r="AH163" s="70"/>
      <c r="AI163" s="69"/>
      <c r="AJ163" s="69"/>
      <c r="AK163" s="76" t="s">
        <v>53</v>
      </c>
      <c r="AL163" s="77" t="s">
        <v>1380</v>
      </c>
      <c r="AM163" s="76" t="s">
        <v>50</v>
      </c>
      <c r="AN163" s="77" t="s">
        <v>1334</v>
      </c>
      <c r="AO163" s="62" t="s">
        <v>41</v>
      </c>
      <c r="AP163" s="56" t="s">
        <v>258</v>
      </c>
      <c r="AQ163" s="76" t="s">
        <v>50</v>
      </c>
      <c r="AR163" s="77" t="s">
        <v>1334</v>
      </c>
      <c r="AS163" s="70"/>
      <c r="AT163" s="74"/>
      <c r="AU163" s="50"/>
      <c r="AV163" s="50"/>
      <c r="AW163" s="13"/>
      <c r="AX163" s="58"/>
    </row>
    <row r="164" spans="1:50" ht="40.200000000000003">
      <c r="A164" s="85" t="s">
        <v>231</v>
      </c>
      <c r="B164" s="59" t="s">
        <v>1702</v>
      </c>
      <c r="C164" s="335" t="s">
        <v>143</v>
      </c>
      <c r="D164" s="40">
        <v>5799.4</v>
      </c>
      <c r="E164" s="79" t="s">
        <v>1703</v>
      </c>
      <c r="F164" s="61" t="s">
        <v>56</v>
      </c>
      <c r="G164" s="42" t="s">
        <v>461</v>
      </c>
      <c r="H164" s="42" t="s">
        <v>1704</v>
      </c>
      <c r="I164" s="69" t="s">
        <v>38</v>
      </c>
      <c r="J164" s="70"/>
      <c r="K164" s="70" t="s">
        <v>108</v>
      </c>
      <c r="L164" s="339" t="s">
        <v>143</v>
      </c>
      <c r="M164" s="70" t="s">
        <v>1705</v>
      </c>
      <c r="N164" s="86" t="s">
        <v>1706</v>
      </c>
      <c r="O164" s="86" t="s">
        <v>1707</v>
      </c>
      <c r="P164" s="87" t="s">
        <v>39</v>
      </c>
      <c r="Q164" s="88" t="s">
        <v>45</v>
      </c>
      <c r="R164" s="97" t="s">
        <v>1708</v>
      </c>
      <c r="S164" s="97" t="s">
        <v>1709</v>
      </c>
      <c r="T164" s="70" t="s">
        <v>148</v>
      </c>
      <c r="U164" s="69">
        <v>7410</v>
      </c>
      <c r="V164" s="90">
        <v>1990</v>
      </c>
      <c r="W164" s="91">
        <v>5420</v>
      </c>
      <c r="X164" s="91">
        <v>379.40000000000003</v>
      </c>
      <c r="Y164" s="90"/>
      <c r="Z164" s="331">
        <v>5799.4</v>
      </c>
      <c r="AA164" s="331">
        <v>0</v>
      </c>
      <c r="AB164" s="69" t="s">
        <v>58</v>
      </c>
      <c r="AC164" s="70" t="s">
        <v>100</v>
      </c>
      <c r="AD164" s="70"/>
      <c r="AE164" s="70"/>
      <c r="AF164" s="70"/>
      <c r="AG164" s="92" t="s">
        <v>1710</v>
      </c>
      <c r="AH164" s="70"/>
      <c r="AI164" s="69"/>
      <c r="AJ164" s="69"/>
      <c r="AK164" s="76" t="s">
        <v>53</v>
      </c>
      <c r="AL164" s="77" t="s">
        <v>104</v>
      </c>
      <c r="AM164" s="76" t="s">
        <v>50</v>
      </c>
      <c r="AN164" s="77" t="s">
        <v>1334</v>
      </c>
      <c r="AO164" s="62" t="s">
        <v>41</v>
      </c>
      <c r="AP164" s="56" t="s">
        <v>258</v>
      </c>
      <c r="AQ164" s="76" t="s">
        <v>50</v>
      </c>
      <c r="AR164" s="77" t="s">
        <v>1334</v>
      </c>
      <c r="AS164" s="70"/>
      <c r="AT164" s="74"/>
      <c r="AU164" s="50"/>
      <c r="AV164" s="50"/>
      <c r="AW164" s="13"/>
      <c r="AX164" s="58"/>
    </row>
    <row r="165" spans="1:50" ht="27">
      <c r="A165" s="85" t="s">
        <v>231</v>
      </c>
      <c r="B165" s="38" t="s">
        <v>1711</v>
      </c>
      <c r="C165" s="335" t="s">
        <v>143</v>
      </c>
      <c r="D165" s="40">
        <v>502</v>
      </c>
      <c r="E165" s="41" t="s">
        <v>1712</v>
      </c>
      <c r="F165" s="42" t="s">
        <v>64</v>
      </c>
      <c r="G165" s="42" t="s">
        <v>444</v>
      </c>
      <c r="H165" s="42" t="s">
        <v>1713</v>
      </c>
      <c r="I165" s="69" t="s">
        <v>35</v>
      </c>
      <c r="J165" s="70"/>
      <c r="K165" s="70" t="s">
        <v>88</v>
      </c>
      <c r="L165" s="339" t="s">
        <v>143</v>
      </c>
      <c r="M165" s="70" t="s">
        <v>1714</v>
      </c>
      <c r="N165" s="86" t="s">
        <v>1715</v>
      </c>
      <c r="O165" s="86" t="s">
        <v>1716</v>
      </c>
      <c r="P165" s="87" t="s">
        <v>39</v>
      </c>
      <c r="Q165" s="88" t="s">
        <v>40</v>
      </c>
      <c r="R165" s="89" t="s">
        <v>1717</v>
      </c>
      <c r="S165" s="89" t="s">
        <v>1718</v>
      </c>
      <c r="T165" s="70" t="s">
        <v>480</v>
      </c>
      <c r="U165" s="69">
        <v>470</v>
      </c>
      <c r="V165" s="90"/>
      <c r="W165" s="91">
        <v>470</v>
      </c>
      <c r="X165" s="91">
        <v>32.900000000000006</v>
      </c>
      <c r="Y165" s="90"/>
      <c r="Z165" s="331">
        <v>502.9</v>
      </c>
      <c r="AA165" s="331">
        <v>-0.89999999999997704</v>
      </c>
      <c r="AB165" s="69" t="s">
        <v>46</v>
      </c>
      <c r="AC165" s="70" t="s">
        <v>84</v>
      </c>
      <c r="AD165" s="70"/>
      <c r="AE165" s="70"/>
      <c r="AF165" s="70"/>
      <c r="AG165" s="92" t="s">
        <v>1719</v>
      </c>
      <c r="AH165" s="70"/>
      <c r="AI165" s="69"/>
      <c r="AJ165" s="69"/>
      <c r="AK165" s="76" t="s">
        <v>53</v>
      </c>
      <c r="AL165" s="77" t="s">
        <v>1380</v>
      </c>
      <c r="AM165" s="76" t="s">
        <v>50</v>
      </c>
      <c r="AN165" s="77" t="s">
        <v>1334</v>
      </c>
      <c r="AO165" s="62" t="s">
        <v>41</v>
      </c>
      <c r="AP165" s="56" t="s">
        <v>258</v>
      </c>
      <c r="AQ165" s="76" t="s">
        <v>50</v>
      </c>
      <c r="AR165" s="77" t="s">
        <v>1334</v>
      </c>
      <c r="AS165" s="70"/>
      <c r="AT165" s="74"/>
      <c r="AU165" s="50"/>
      <c r="AV165" s="50"/>
      <c r="AW165" s="13"/>
      <c r="AX165" s="58"/>
    </row>
    <row r="166" spans="1:50" ht="27">
      <c r="A166" s="85" t="s">
        <v>231</v>
      </c>
      <c r="B166" s="38" t="s">
        <v>1720</v>
      </c>
      <c r="C166" s="335" t="s">
        <v>143</v>
      </c>
      <c r="D166" s="40">
        <v>6032</v>
      </c>
      <c r="E166" s="41" t="s">
        <v>1721</v>
      </c>
      <c r="F166" s="42" t="s">
        <v>144</v>
      </c>
      <c r="G166" s="42" t="s">
        <v>234</v>
      </c>
      <c r="H166" s="42" t="s">
        <v>1722</v>
      </c>
      <c r="I166" s="69" t="s">
        <v>35</v>
      </c>
      <c r="J166" s="70"/>
      <c r="K166" s="70" t="s">
        <v>88</v>
      </c>
      <c r="L166" s="339" t="s">
        <v>143</v>
      </c>
      <c r="M166" s="70" t="s">
        <v>1723</v>
      </c>
      <c r="N166" s="86" t="s">
        <v>1724</v>
      </c>
      <c r="O166" s="86" t="s">
        <v>1725</v>
      </c>
      <c r="P166" s="87" t="s">
        <v>39</v>
      </c>
      <c r="Q166" s="88" t="s">
        <v>40</v>
      </c>
      <c r="R166" s="89" t="s">
        <v>1726</v>
      </c>
      <c r="S166" s="103" t="s">
        <v>1727</v>
      </c>
      <c r="T166" s="70" t="s">
        <v>94</v>
      </c>
      <c r="U166" s="69">
        <v>5800</v>
      </c>
      <c r="V166" s="90"/>
      <c r="W166" s="91">
        <v>5800</v>
      </c>
      <c r="X166" s="91">
        <v>406.00000000000006</v>
      </c>
      <c r="Y166" s="328">
        <v>174</v>
      </c>
      <c r="Z166" s="331">
        <v>6032</v>
      </c>
      <c r="AA166" s="331">
        <v>0</v>
      </c>
      <c r="AB166" s="69" t="s">
        <v>46</v>
      </c>
      <c r="AC166" s="70" t="s">
        <v>84</v>
      </c>
      <c r="AD166" s="70"/>
      <c r="AE166" s="70" t="s">
        <v>1729</v>
      </c>
      <c r="AF166" s="70" t="s">
        <v>1730</v>
      </c>
      <c r="AG166" s="92" t="s">
        <v>1731</v>
      </c>
      <c r="AH166" s="70"/>
      <c r="AI166" s="69"/>
      <c r="AJ166" s="69"/>
      <c r="AK166" s="76" t="s">
        <v>53</v>
      </c>
      <c r="AL166" s="77" t="s">
        <v>1380</v>
      </c>
      <c r="AM166" s="76" t="s">
        <v>50</v>
      </c>
      <c r="AN166" s="77" t="s">
        <v>1334</v>
      </c>
      <c r="AO166" s="62" t="s">
        <v>41</v>
      </c>
      <c r="AP166" s="56" t="s">
        <v>258</v>
      </c>
      <c r="AQ166" s="76" t="s">
        <v>50</v>
      </c>
      <c r="AR166" s="77" t="s">
        <v>1334</v>
      </c>
      <c r="AS166" s="70"/>
      <c r="AT166" s="74"/>
      <c r="AU166" s="50"/>
      <c r="AV166" s="50"/>
      <c r="AW166" s="13"/>
      <c r="AX166" s="58"/>
    </row>
    <row r="167" spans="1:50" ht="27">
      <c r="A167" s="85" t="s">
        <v>231</v>
      </c>
      <c r="B167" s="120" t="s">
        <v>1732</v>
      </c>
      <c r="C167" s="335" t="s">
        <v>143</v>
      </c>
      <c r="D167" s="40">
        <v>1872</v>
      </c>
      <c r="E167" s="41" t="s">
        <v>1733</v>
      </c>
      <c r="F167" s="42" t="s">
        <v>67</v>
      </c>
      <c r="G167" s="42" t="s">
        <v>234</v>
      </c>
      <c r="H167" s="42" t="s">
        <v>1734</v>
      </c>
      <c r="I167" s="69" t="s">
        <v>35</v>
      </c>
      <c r="J167" s="70"/>
      <c r="K167" s="70" t="s">
        <v>88</v>
      </c>
      <c r="L167" s="339" t="s">
        <v>143</v>
      </c>
      <c r="M167" s="70" t="s">
        <v>1735</v>
      </c>
      <c r="N167" s="86" t="s">
        <v>1736</v>
      </c>
      <c r="O167" s="86"/>
      <c r="P167" s="87" t="s">
        <v>44</v>
      </c>
      <c r="Q167" s="88" t="s">
        <v>40</v>
      </c>
      <c r="R167" s="89" t="s">
        <v>1737</v>
      </c>
      <c r="S167" s="89" t="s">
        <v>1738</v>
      </c>
      <c r="T167" s="70" t="s">
        <v>94</v>
      </c>
      <c r="U167" s="69">
        <v>1800</v>
      </c>
      <c r="V167" s="90"/>
      <c r="W167" s="91">
        <v>1800</v>
      </c>
      <c r="X167" s="91">
        <v>126.00000000000001</v>
      </c>
      <c r="Y167" s="90"/>
      <c r="Z167" s="331">
        <v>1926</v>
      </c>
      <c r="AA167" s="331">
        <v>-54</v>
      </c>
      <c r="AB167" s="69" t="s">
        <v>46</v>
      </c>
      <c r="AC167" s="70" t="s">
        <v>131</v>
      </c>
      <c r="AD167" s="70" t="s">
        <v>1739</v>
      </c>
      <c r="AE167" s="70"/>
      <c r="AF167" s="70"/>
      <c r="AG167" s="92" t="s">
        <v>1740</v>
      </c>
      <c r="AH167" s="70"/>
      <c r="AI167" s="69"/>
      <c r="AJ167" s="69"/>
      <c r="AK167" s="114"/>
      <c r="AL167" s="115"/>
      <c r="AM167" s="114"/>
      <c r="AN167" s="115"/>
      <c r="AO167" s="114"/>
      <c r="AP167" s="115"/>
      <c r="AQ167" s="116"/>
      <c r="AR167" s="117"/>
      <c r="AS167" s="70"/>
      <c r="AT167" s="69"/>
      <c r="AU167" s="69"/>
      <c r="AV167" s="69"/>
      <c r="AW167" s="13"/>
      <c r="AX167" s="58"/>
    </row>
    <row r="168" spans="1:50" ht="40.200000000000003">
      <c r="A168" s="85" t="s">
        <v>231</v>
      </c>
      <c r="B168" s="38" t="s">
        <v>1741</v>
      </c>
      <c r="C168" s="335" t="s">
        <v>143</v>
      </c>
      <c r="D168" s="40">
        <v>1414.4</v>
      </c>
      <c r="E168" s="42" t="s">
        <v>1742</v>
      </c>
      <c r="F168" s="42" t="s">
        <v>64</v>
      </c>
      <c r="G168" s="42" t="s">
        <v>281</v>
      </c>
      <c r="H168" s="42" t="s">
        <v>1743</v>
      </c>
      <c r="I168" s="69" t="s">
        <v>35</v>
      </c>
      <c r="J168" s="70"/>
      <c r="K168" s="70" t="s">
        <v>88</v>
      </c>
      <c r="L168" s="339" t="s">
        <v>143</v>
      </c>
      <c r="M168" s="70" t="s">
        <v>1744</v>
      </c>
      <c r="N168" s="86" t="s">
        <v>1745</v>
      </c>
      <c r="O168" s="86" t="s">
        <v>1746</v>
      </c>
      <c r="P168" s="87" t="s">
        <v>39</v>
      </c>
      <c r="Q168" s="88" t="s">
        <v>40</v>
      </c>
      <c r="R168" s="89" t="s">
        <v>1747</v>
      </c>
      <c r="S168" s="89" t="s">
        <v>1748</v>
      </c>
      <c r="T168" s="70" t="s">
        <v>94</v>
      </c>
      <c r="U168" s="69">
        <v>1360</v>
      </c>
      <c r="V168" s="90"/>
      <c r="W168" s="91">
        <v>1360</v>
      </c>
      <c r="X168" s="91">
        <v>95.2</v>
      </c>
      <c r="Y168" s="328">
        <v>40.799999999999997</v>
      </c>
      <c r="Z168" s="331">
        <v>1414.4</v>
      </c>
      <c r="AA168" s="331">
        <v>0</v>
      </c>
      <c r="AB168" s="69" t="s">
        <v>46</v>
      </c>
      <c r="AC168" s="70" t="s">
        <v>84</v>
      </c>
      <c r="AD168" s="70"/>
      <c r="AE168" s="70" t="s">
        <v>1749</v>
      </c>
      <c r="AF168" s="70" t="s">
        <v>1750</v>
      </c>
      <c r="AG168" s="92" t="s">
        <v>1751</v>
      </c>
      <c r="AH168" s="70"/>
      <c r="AI168" s="69"/>
      <c r="AJ168" s="69"/>
      <c r="AK168" s="76" t="s">
        <v>53</v>
      </c>
      <c r="AL168" s="77" t="s">
        <v>1380</v>
      </c>
      <c r="AM168" s="76" t="s">
        <v>50</v>
      </c>
      <c r="AN168" s="77" t="s">
        <v>1334</v>
      </c>
      <c r="AO168" s="62" t="s">
        <v>41</v>
      </c>
      <c r="AP168" s="56" t="s">
        <v>258</v>
      </c>
      <c r="AQ168" s="76" t="s">
        <v>50</v>
      </c>
      <c r="AR168" s="77" t="s">
        <v>1334</v>
      </c>
      <c r="AS168" s="70"/>
      <c r="AT168" s="69"/>
      <c r="AU168" s="69"/>
      <c r="AV168" s="69"/>
      <c r="AW168" s="13"/>
      <c r="AX168" s="58"/>
    </row>
    <row r="169" spans="1:50" ht="40.200000000000003">
      <c r="A169" s="85" t="s">
        <v>231</v>
      </c>
      <c r="B169" s="38" t="s">
        <v>1752</v>
      </c>
      <c r="C169" s="335" t="s">
        <v>143</v>
      </c>
      <c r="D169" s="40">
        <v>513.6</v>
      </c>
      <c r="E169" s="41" t="s">
        <v>1753</v>
      </c>
      <c r="F169" s="42" t="s">
        <v>37</v>
      </c>
      <c r="G169" s="42" t="s">
        <v>234</v>
      </c>
      <c r="H169" s="42" t="s">
        <v>1754</v>
      </c>
      <c r="I169" s="69" t="s">
        <v>35</v>
      </c>
      <c r="J169" s="70"/>
      <c r="K169" s="70" t="s">
        <v>88</v>
      </c>
      <c r="L169" s="339" t="s">
        <v>143</v>
      </c>
      <c r="M169" s="70" t="s">
        <v>1755</v>
      </c>
      <c r="N169" s="86" t="s">
        <v>1756</v>
      </c>
      <c r="O169" s="86"/>
      <c r="P169" s="87" t="s">
        <v>44</v>
      </c>
      <c r="Q169" s="88" t="s">
        <v>45</v>
      </c>
      <c r="R169" s="89" t="s">
        <v>1757</v>
      </c>
      <c r="S169" s="89" t="s">
        <v>1758</v>
      </c>
      <c r="T169" s="70" t="s">
        <v>94</v>
      </c>
      <c r="U169" s="69">
        <v>480</v>
      </c>
      <c r="V169" s="90"/>
      <c r="W169" s="91">
        <v>480</v>
      </c>
      <c r="X169" s="91">
        <v>33.6</v>
      </c>
      <c r="Y169" s="90"/>
      <c r="Z169" s="331">
        <v>513.6</v>
      </c>
      <c r="AA169" s="331">
        <v>0</v>
      </c>
      <c r="AB169" s="69" t="s">
        <v>46</v>
      </c>
      <c r="AC169" s="70" t="s">
        <v>84</v>
      </c>
      <c r="AD169" s="70"/>
      <c r="AE169" s="70"/>
      <c r="AF169" s="70"/>
      <c r="AG169" s="92" t="s">
        <v>1759</v>
      </c>
      <c r="AH169" s="70"/>
      <c r="AI169" s="69"/>
      <c r="AJ169" s="69"/>
      <c r="AK169" s="76" t="s">
        <v>53</v>
      </c>
      <c r="AL169" s="77" t="s">
        <v>1380</v>
      </c>
      <c r="AM169" s="76" t="s">
        <v>50</v>
      </c>
      <c r="AN169" s="77" t="s">
        <v>1334</v>
      </c>
      <c r="AO169" s="62" t="s">
        <v>41</v>
      </c>
      <c r="AP169" s="56" t="s">
        <v>258</v>
      </c>
      <c r="AQ169" s="76" t="s">
        <v>50</v>
      </c>
      <c r="AR169" s="77" t="s">
        <v>1334</v>
      </c>
      <c r="AS169" s="70"/>
      <c r="AT169" s="69"/>
      <c r="AU169" s="69"/>
      <c r="AV169" s="69"/>
      <c r="AW169" s="13"/>
      <c r="AX169" s="58"/>
    </row>
    <row r="170" spans="1:50" ht="27">
      <c r="A170" s="85" t="s">
        <v>231</v>
      </c>
      <c r="B170" s="59" t="s">
        <v>1760</v>
      </c>
      <c r="C170" s="335" t="s">
        <v>143</v>
      </c>
      <c r="D170" s="40">
        <v>104</v>
      </c>
      <c r="E170" s="61" t="s">
        <v>999</v>
      </c>
      <c r="F170" s="61" t="s">
        <v>61</v>
      </c>
      <c r="G170" s="42" t="s">
        <v>281</v>
      </c>
      <c r="H170" s="42" t="s">
        <v>1000</v>
      </c>
      <c r="I170" s="69" t="s">
        <v>38</v>
      </c>
      <c r="J170" s="70"/>
      <c r="K170" s="70" t="s">
        <v>108</v>
      </c>
      <c r="L170" s="339" t="s">
        <v>143</v>
      </c>
      <c r="M170" s="93" t="s">
        <v>1001</v>
      </c>
      <c r="N170" s="86" t="s">
        <v>1761</v>
      </c>
      <c r="O170" s="86"/>
      <c r="P170" s="87" t="s">
        <v>44</v>
      </c>
      <c r="Q170" s="88" t="s">
        <v>40</v>
      </c>
      <c r="R170" s="89" t="s">
        <v>1762</v>
      </c>
      <c r="S170" s="89" t="s">
        <v>1763</v>
      </c>
      <c r="T170" s="70"/>
      <c r="U170" s="69">
        <v>98</v>
      </c>
      <c r="V170" s="90"/>
      <c r="W170" s="91">
        <v>98</v>
      </c>
      <c r="X170" s="91">
        <v>6.86</v>
      </c>
      <c r="Y170" s="90"/>
      <c r="Z170" s="331">
        <v>104.86</v>
      </c>
      <c r="AA170" s="331">
        <v>-0.85999999999999899</v>
      </c>
      <c r="AB170" s="69" t="s">
        <v>58</v>
      </c>
      <c r="AC170" s="70" t="s">
        <v>100</v>
      </c>
      <c r="AD170" s="70"/>
      <c r="AE170" s="70"/>
      <c r="AF170" s="70"/>
      <c r="AG170" s="92" t="s">
        <v>1006</v>
      </c>
      <c r="AH170" s="70"/>
      <c r="AI170" s="69"/>
      <c r="AJ170" s="69"/>
      <c r="AK170" s="76" t="s">
        <v>53</v>
      </c>
      <c r="AL170" s="77" t="s">
        <v>104</v>
      </c>
      <c r="AM170" s="76" t="s">
        <v>50</v>
      </c>
      <c r="AN170" s="77" t="s">
        <v>1334</v>
      </c>
      <c r="AO170" s="62" t="s">
        <v>41</v>
      </c>
      <c r="AP170" s="56" t="s">
        <v>258</v>
      </c>
      <c r="AQ170" s="76" t="s">
        <v>50</v>
      </c>
      <c r="AR170" s="77" t="s">
        <v>1334</v>
      </c>
      <c r="AS170" s="70"/>
      <c r="AT170" s="69"/>
      <c r="AU170" s="69"/>
      <c r="AV170" s="69"/>
      <c r="AW170" s="13"/>
      <c r="AX170" s="58"/>
    </row>
    <row r="171" spans="1:50" ht="40.200000000000003">
      <c r="A171" s="85" t="s">
        <v>231</v>
      </c>
      <c r="B171" s="38" t="s">
        <v>1764</v>
      </c>
      <c r="C171" s="335" t="s">
        <v>143</v>
      </c>
      <c r="D171" s="40">
        <v>1872</v>
      </c>
      <c r="E171" s="42" t="s">
        <v>1765</v>
      </c>
      <c r="F171" s="42" t="s">
        <v>67</v>
      </c>
      <c r="G171" s="42" t="s">
        <v>847</v>
      </c>
      <c r="H171" s="42" t="s">
        <v>1766</v>
      </c>
      <c r="I171" s="69" t="s">
        <v>35</v>
      </c>
      <c r="J171" s="70"/>
      <c r="K171" s="70" t="s">
        <v>88</v>
      </c>
      <c r="L171" s="339" t="s">
        <v>143</v>
      </c>
      <c r="M171" s="70" t="s">
        <v>1767</v>
      </c>
      <c r="N171" s="86" t="s">
        <v>1768</v>
      </c>
      <c r="O171" s="86" t="s">
        <v>1769</v>
      </c>
      <c r="P171" s="87" t="s">
        <v>39</v>
      </c>
      <c r="Q171" s="88" t="s">
        <v>40</v>
      </c>
      <c r="R171" s="89" t="s">
        <v>1770</v>
      </c>
      <c r="S171" s="89" t="s">
        <v>1771</v>
      </c>
      <c r="T171" s="70" t="s">
        <v>94</v>
      </c>
      <c r="U171" s="69">
        <v>1800</v>
      </c>
      <c r="V171" s="90"/>
      <c r="W171" s="91">
        <v>1800</v>
      </c>
      <c r="X171" s="91">
        <v>126.00000000000001</v>
      </c>
      <c r="Y171" s="328">
        <v>54</v>
      </c>
      <c r="Z171" s="331">
        <v>1872</v>
      </c>
      <c r="AA171" s="331">
        <v>0</v>
      </c>
      <c r="AB171" s="69" t="s">
        <v>46</v>
      </c>
      <c r="AC171" s="70" t="s">
        <v>84</v>
      </c>
      <c r="AD171" s="70"/>
      <c r="AE171" s="70" t="s">
        <v>1772</v>
      </c>
      <c r="AF171" s="70" t="s">
        <v>1773</v>
      </c>
      <c r="AG171" s="92" t="s">
        <v>1774</v>
      </c>
      <c r="AH171" s="70"/>
      <c r="AI171" s="69"/>
      <c r="AJ171" s="69"/>
      <c r="AK171" s="76" t="s">
        <v>53</v>
      </c>
      <c r="AL171" s="77" t="s">
        <v>1380</v>
      </c>
      <c r="AM171" s="76" t="s">
        <v>50</v>
      </c>
      <c r="AN171" s="77" t="s">
        <v>1334</v>
      </c>
      <c r="AO171" s="62" t="s">
        <v>41</v>
      </c>
      <c r="AP171" s="56" t="s">
        <v>258</v>
      </c>
      <c r="AQ171" s="76" t="s">
        <v>50</v>
      </c>
      <c r="AR171" s="77" t="s">
        <v>1334</v>
      </c>
      <c r="AS171" s="70"/>
      <c r="AT171" s="69"/>
      <c r="AU171" s="69"/>
      <c r="AV171" s="69"/>
      <c r="AW171" s="13"/>
      <c r="AX171" s="58"/>
    </row>
    <row r="172" spans="1:50" ht="27">
      <c r="A172" s="85" t="s">
        <v>231</v>
      </c>
      <c r="B172" s="118" t="s">
        <v>1775</v>
      </c>
      <c r="C172" s="335" t="s">
        <v>143</v>
      </c>
      <c r="D172" s="40">
        <v>2730</v>
      </c>
      <c r="E172" s="79" t="s">
        <v>1776</v>
      </c>
      <c r="F172" s="61" t="s">
        <v>43</v>
      </c>
      <c r="G172" s="42" t="s">
        <v>261</v>
      </c>
      <c r="H172" s="42" t="s">
        <v>1777</v>
      </c>
      <c r="I172" s="69" t="s">
        <v>43</v>
      </c>
      <c r="J172" s="70" t="s">
        <v>1778</v>
      </c>
      <c r="K172" s="70" t="s">
        <v>133</v>
      </c>
      <c r="L172" s="339" t="s">
        <v>143</v>
      </c>
      <c r="M172" s="70" t="s">
        <v>1779</v>
      </c>
      <c r="N172" s="86" t="s">
        <v>1780</v>
      </c>
      <c r="O172" s="86" t="s">
        <v>1781</v>
      </c>
      <c r="P172" s="87" t="s">
        <v>39</v>
      </c>
      <c r="Q172" s="69"/>
      <c r="R172" s="89" t="s">
        <v>1782</v>
      </c>
      <c r="S172" s="89" t="s">
        <v>1783</v>
      </c>
      <c r="T172" s="70" t="s">
        <v>130</v>
      </c>
      <c r="U172" s="69">
        <v>2625</v>
      </c>
      <c r="V172" s="90"/>
      <c r="W172" s="91">
        <v>2625</v>
      </c>
      <c r="X172" s="91">
        <v>183.75000000000003</v>
      </c>
      <c r="Y172" s="328">
        <v>78.75</v>
      </c>
      <c r="Z172" s="331">
        <v>2730</v>
      </c>
      <c r="AA172" s="331">
        <v>0</v>
      </c>
      <c r="AB172" s="69" t="s">
        <v>57</v>
      </c>
      <c r="AC172" s="70" t="s">
        <v>103</v>
      </c>
      <c r="AD172" s="70"/>
      <c r="AE172" s="70" t="s">
        <v>1784</v>
      </c>
      <c r="AF172" s="70" t="s">
        <v>1785</v>
      </c>
      <c r="AG172" s="92" t="s">
        <v>1786</v>
      </c>
      <c r="AH172" s="70"/>
      <c r="AI172" s="69"/>
      <c r="AJ172" s="69"/>
      <c r="AK172" s="62" t="s">
        <v>41</v>
      </c>
      <c r="AL172" s="56" t="s">
        <v>441</v>
      </c>
      <c r="AM172" s="69" t="s">
        <v>50</v>
      </c>
      <c r="AN172" s="70" t="s">
        <v>441</v>
      </c>
      <c r="AO172" s="69" t="s">
        <v>50</v>
      </c>
      <c r="AP172" s="70" t="s">
        <v>441</v>
      </c>
      <c r="AQ172" s="69" t="s">
        <v>50</v>
      </c>
      <c r="AR172" s="70" t="s">
        <v>540</v>
      </c>
      <c r="AS172" s="70"/>
      <c r="AT172" s="69"/>
      <c r="AU172" s="69"/>
      <c r="AV172" s="69"/>
      <c r="AW172" s="13"/>
      <c r="AX172" s="58"/>
    </row>
    <row r="173" spans="1:50" ht="27">
      <c r="A173" s="85" t="s">
        <v>231</v>
      </c>
      <c r="B173" s="118" t="s">
        <v>1787</v>
      </c>
      <c r="C173" s="335" t="s">
        <v>143</v>
      </c>
      <c r="D173" s="40">
        <v>2730</v>
      </c>
      <c r="E173" s="79" t="s">
        <v>1776</v>
      </c>
      <c r="F173" s="61" t="s">
        <v>43</v>
      </c>
      <c r="G173" s="42" t="s">
        <v>261</v>
      </c>
      <c r="H173" s="42" t="s">
        <v>1777</v>
      </c>
      <c r="I173" s="69" t="s">
        <v>43</v>
      </c>
      <c r="J173" s="70" t="s">
        <v>1788</v>
      </c>
      <c r="K173" s="70" t="s">
        <v>133</v>
      </c>
      <c r="L173" s="339" t="s">
        <v>143</v>
      </c>
      <c r="M173" s="70" t="s">
        <v>1779</v>
      </c>
      <c r="N173" s="86" t="s">
        <v>1780</v>
      </c>
      <c r="O173" s="86" t="s">
        <v>1781</v>
      </c>
      <c r="P173" s="87" t="s">
        <v>39</v>
      </c>
      <c r="Q173" s="69"/>
      <c r="R173" s="89" t="s">
        <v>1782</v>
      </c>
      <c r="S173" s="89" t="s">
        <v>1789</v>
      </c>
      <c r="T173" s="70" t="s">
        <v>130</v>
      </c>
      <c r="U173" s="90">
        <v>2625</v>
      </c>
      <c r="V173" s="90"/>
      <c r="W173" s="91">
        <v>2625</v>
      </c>
      <c r="X173" s="91">
        <v>183.75000000000003</v>
      </c>
      <c r="Y173" s="328">
        <v>78.75</v>
      </c>
      <c r="Z173" s="331">
        <v>2730</v>
      </c>
      <c r="AA173" s="331">
        <v>0</v>
      </c>
      <c r="AB173" s="69" t="s">
        <v>57</v>
      </c>
      <c r="AC173" s="70" t="s">
        <v>103</v>
      </c>
      <c r="AD173" s="70"/>
      <c r="AE173" s="70" t="s">
        <v>1784</v>
      </c>
      <c r="AF173" s="70" t="s">
        <v>1785</v>
      </c>
      <c r="AG173" s="92" t="s">
        <v>1786</v>
      </c>
      <c r="AH173" s="70"/>
      <c r="AI173" s="69"/>
      <c r="AJ173" s="69"/>
      <c r="AK173" s="62" t="s">
        <v>41</v>
      </c>
      <c r="AL173" s="56" t="s">
        <v>441</v>
      </c>
      <c r="AM173" s="69" t="s">
        <v>50</v>
      </c>
      <c r="AN173" s="70" t="s">
        <v>441</v>
      </c>
      <c r="AO173" s="69" t="s">
        <v>50</v>
      </c>
      <c r="AP173" s="70" t="s">
        <v>441</v>
      </c>
      <c r="AQ173" s="69" t="s">
        <v>50</v>
      </c>
      <c r="AR173" s="70" t="s">
        <v>540</v>
      </c>
      <c r="AS173" s="70"/>
      <c r="AT173" s="69"/>
      <c r="AU173" s="69"/>
      <c r="AV173" s="69"/>
      <c r="AW173" s="13"/>
      <c r="AX173" s="58"/>
    </row>
    <row r="174" spans="1:50" ht="27">
      <c r="A174" s="38" t="s">
        <v>1790</v>
      </c>
      <c r="B174" s="59" t="s">
        <v>1790</v>
      </c>
      <c r="C174" s="335" t="s">
        <v>143</v>
      </c>
      <c r="D174" s="40">
        <v>4066</v>
      </c>
      <c r="E174" s="60" t="s">
        <v>1791</v>
      </c>
      <c r="F174" s="61" t="s">
        <v>1792</v>
      </c>
      <c r="G174" s="42" t="s">
        <v>234</v>
      </c>
      <c r="H174" s="42" t="s">
        <v>1793</v>
      </c>
      <c r="I174" s="69" t="s">
        <v>35</v>
      </c>
      <c r="J174" s="70"/>
      <c r="K174" s="70" t="s">
        <v>88</v>
      </c>
      <c r="L174" s="339" t="s">
        <v>84</v>
      </c>
      <c r="M174" s="70" t="s">
        <v>1794</v>
      </c>
      <c r="N174" s="86" t="s">
        <v>1795</v>
      </c>
      <c r="O174" s="86"/>
      <c r="P174" s="87" t="s">
        <v>39</v>
      </c>
      <c r="Q174" s="88" t="s">
        <v>40</v>
      </c>
      <c r="R174" s="89" t="s">
        <v>1796</v>
      </c>
      <c r="S174" s="89" t="s">
        <v>1797</v>
      </c>
      <c r="T174" s="70" t="s">
        <v>94</v>
      </c>
      <c r="U174" s="69">
        <v>3800</v>
      </c>
      <c r="V174" s="90"/>
      <c r="W174" s="91">
        <v>3800</v>
      </c>
      <c r="X174" s="91">
        <v>266</v>
      </c>
      <c r="Y174" s="90"/>
      <c r="Z174" s="331">
        <v>4066</v>
      </c>
      <c r="AA174" s="331">
        <v>0</v>
      </c>
      <c r="AB174" s="69" t="s">
        <v>46</v>
      </c>
      <c r="AC174" s="70" t="s">
        <v>103</v>
      </c>
      <c r="AD174" s="70"/>
      <c r="AE174" s="70"/>
      <c r="AF174" s="70"/>
      <c r="AG174" s="92" t="s">
        <v>1798</v>
      </c>
      <c r="AH174" s="70"/>
      <c r="AI174" s="69"/>
      <c r="AJ174" s="69"/>
      <c r="AK174" s="76" t="s">
        <v>53</v>
      </c>
      <c r="AL174" s="77" t="s">
        <v>244</v>
      </c>
      <c r="AM174" s="76" t="s">
        <v>50</v>
      </c>
      <c r="AN174" s="77" t="s">
        <v>1334</v>
      </c>
      <c r="AO174" s="62" t="s">
        <v>41</v>
      </c>
      <c r="AP174" s="56" t="s">
        <v>258</v>
      </c>
      <c r="AQ174" s="76" t="s">
        <v>50</v>
      </c>
      <c r="AR174" s="77" t="s">
        <v>1334</v>
      </c>
      <c r="AS174" s="70"/>
      <c r="AT174" s="69"/>
      <c r="AU174" s="69"/>
      <c r="AV174" s="69"/>
      <c r="AW174" s="13"/>
      <c r="AX174" s="58"/>
    </row>
    <row r="175" spans="1:50" ht="27">
      <c r="A175" s="85" t="s">
        <v>231</v>
      </c>
      <c r="B175" s="38" t="s">
        <v>1799</v>
      </c>
      <c r="C175" s="335" t="s">
        <v>143</v>
      </c>
      <c r="D175" s="40">
        <v>342</v>
      </c>
      <c r="E175" s="41" t="s">
        <v>1800</v>
      </c>
      <c r="F175" s="42" t="s">
        <v>64</v>
      </c>
      <c r="G175" s="42" t="s">
        <v>281</v>
      </c>
      <c r="H175" s="42" t="s">
        <v>1801</v>
      </c>
      <c r="I175" s="69" t="s">
        <v>35</v>
      </c>
      <c r="J175" s="70"/>
      <c r="K175" s="70" t="s">
        <v>88</v>
      </c>
      <c r="L175" s="339" t="s">
        <v>143</v>
      </c>
      <c r="M175" s="70" t="s">
        <v>1735</v>
      </c>
      <c r="N175" s="86" t="s">
        <v>1736</v>
      </c>
      <c r="O175" s="86"/>
      <c r="P175" s="87" t="s">
        <v>44</v>
      </c>
      <c r="Q175" s="88" t="s">
        <v>40</v>
      </c>
      <c r="R175" s="89" t="s">
        <v>1737</v>
      </c>
      <c r="S175" s="89" t="s">
        <v>1802</v>
      </c>
      <c r="T175" s="70" t="s">
        <v>94</v>
      </c>
      <c r="U175" s="69">
        <v>320</v>
      </c>
      <c r="V175" s="90"/>
      <c r="W175" s="91">
        <v>320</v>
      </c>
      <c r="X175" s="91">
        <v>22.400000000000002</v>
      </c>
      <c r="Y175" s="90"/>
      <c r="Z175" s="331">
        <v>342.4</v>
      </c>
      <c r="AA175" s="331">
        <v>-0.39999999999997699</v>
      </c>
      <c r="AB175" s="69" t="s">
        <v>46</v>
      </c>
      <c r="AC175" s="70" t="s">
        <v>84</v>
      </c>
      <c r="AD175" s="70"/>
      <c r="AE175" s="70"/>
      <c r="AF175" s="70"/>
      <c r="AG175" s="92" t="s">
        <v>1740</v>
      </c>
      <c r="AH175" s="70"/>
      <c r="AI175" s="69"/>
      <c r="AJ175" s="69"/>
      <c r="AK175" s="76" t="s">
        <v>53</v>
      </c>
      <c r="AL175" s="77" t="s">
        <v>1380</v>
      </c>
      <c r="AM175" s="76" t="s">
        <v>50</v>
      </c>
      <c r="AN175" s="77" t="s">
        <v>1334</v>
      </c>
      <c r="AO175" s="62" t="s">
        <v>41</v>
      </c>
      <c r="AP175" s="56" t="s">
        <v>258</v>
      </c>
      <c r="AQ175" s="76" t="s">
        <v>50</v>
      </c>
      <c r="AR175" s="77" t="s">
        <v>1334</v>
      </c>
      <c r="AS175" s="70"/>
      <c r="AT175" s="69"/>
      <c r="AU175" s="69"/>
      <c r="AV175" s="69"/>
      <c r="AW175" s="13"/>
      <c r="AX175" s="58"/>
    </row>
    <row r="176" spans="1:50" ht="27">
      <c r="A176" s="85" t="s">
        <v>231</v>
      </c>
      <c r="B176" s="38" t="s">
        <v>1803</v>
      </c>
      <c r="C176" s="335" t="s">
        <v>143</v>
      </c>
      <c r="D176" s="40">
        <v>342</v>
      </c>
      <c r="E176" s="41" t="s">
        <v>1804</v>
      </c>
      <c r="F176" s="42" t="s">
        <v>64</v>
      </c>
      <c r="G176" s="42" t="s">
        <v>461</v>
      </c>
      <c r="H176" s="42" t="s">
        <v>1805</v>
      </c>
      <c r="I176" s="69" t="s">
        <v>35</v>
      </c>
      <c r="J176" s="70"/>
      <c r="K176" s="70" t="s">
        <v>88</v>
      </c>
      <c r="L176" s="339" t="s">
        <v>143</v>
      </c>
      <c r="M176" s="70" t="s">
        <v>1806</v>
      </c>
      <c r="N176" s="86" t="s">
        <v>1807</v>
      </c>
      <c r="O176" s="86" t="s">
        <v>1808</v>
      </c>
      <c r="P176" s="87" t="s">
        <v>39</v>
      </c>
      <c r="Q176" s="88" t="s">
        <v>40</v>
      </c>
      <c r="R176" s="89" t="s">
        <v>1809</v>
      </c>
      <c r="S176" s="89" t="s">
        <v>1810</v>
      </c>
      <c r="T176" s="70" t="s">
        <v>94</v>
      </c>
      <c r="U176" s="69">
        <v>320</v>
      </c>
      <c r="V176" s="90"/>
      <c r="W176" s="91">
        <v>320</v>
      </c>
      <c r="X176" s="91">
        <v>22.400000000000002</v>
      </c>
      <c r="Y176" s="90"/>
      <c r="Z176" s="331">
        <v>342.4</v>
      </c>
      <c r="AA176" s="331">
        <v>-0.39999999999997699</v>
      </c>
      <c r="AB176" s="69" t="s">
        <v>46</v>
      </c>
      <c r="AC176" s="70" t="s">
        <v>84</v>
      </c>
      <c r="AD176" s="70"/>
      <c r="AE176" s="70"/>
      <c r="AF176" s="70"/>
      <c r="AG176" s="92" t="s">
        <v>1811</v>
      </c>
      <c r="AH176" s="70"/>
      <c r="AI176" s="69"/>
      <c r="AJ176" s="69"/>
      <c r="AK176" s="76" t="s">
        <v>53</v>
      </c>
      <c r="AL176" s="77" t="s">
        <v>1380</v>
      </c>
      <c r="AM176" s="76" t="s">
        <v>50</v>
      </c>
      <c r="AN176" s="77" t="s">
        <v>526</v>
      </c>
      <c r="AO176" s="76" t="s">
        <v>50</v>
      </c>
      <c r="AP176" s="77" t="s">
        <v>526</v>
      </c>
      <c r="AQ176" s="76" t="s">
        <v>50</v>
      </c>
      <c r="AR176" s="77" t="s">
        <v>526</v>
      </c>
      <c r="AS176" s="70"/>
      <c r="AT176" s="69"/>
      <c r="AU176" s="69"/>
      <c r="AV176" s="69"/>
      <c r="AW176" s="13"/>
      <c r="AX176" s="58"/>
    </row>
    <row r="177" spans="1:50" ht="27">
      <c r="A177" s="85" t="s">
        <v>231</v>
      </c>
      <c r="B177" s="38" t="s">
        <v>1812</v>
      </c>
      <c r="C177" s="335" t="s">
        <v>143</v>
      </c>
      <c r="D177" s="40">
        <v>856</v>
      </c>
      <c r="E177" s="41" t="s">
        <v>1813</v>
      </c>
      <c r="F177" s="42" t="s">
        <v>64</v>
      </c>
      <c r="G177" s="42" t="s">
        <v>281</v>
      </c>
      <c r="H177" s="42" t="s">
        <v>1814</v>
      </c>
      <c r="I177" s="69" t="s">
        <v>35</v>
      </c>
      <c r="J177" s="70"/>
      <c r="K177" s="70" t="s">
        <v>88</v>
      </c>
      <c r="L177" s="339" t="s">
        <v>143</v>
      </c>
      <c r="M177" s="70" t="s">
        <v>1815</v>
      </c>
      <c r="N177" s="86" t="s">
        <v>1816</v>
      </c>
      <c r="O177" s="86" t="s">
        <v>1817</v>
      </c>
      <c r="P177" s="87" t="s">
        <v>39</v>
      </c>
      <c r="Q177" s="88" t="s">
        <v>40</v>
      </c>
      <c r="R177" s="89" t="s">
        <v>1818</v>
      </c>
      <c r="S177" s="89" t="s">
        <v>1819</v>
      </c>
      <c r="T177" s="70" t="s">
        <v>94</v>
      </c>
      <c r="U177" s="69">
        <v>800</v>
      </c>
      <c r="V177" s="90"/>
      <c r="W177" s="91">
        <v>800</v>
      </c>
      <c r="X177" s="91">
        <v>56.000000000000007</v>
      </c>
      <c r="Y177" s="90"/>
      <c r="Z177" s="331">
        <v>856</v>
      </c>
      <c r="AA177" s="331">
        <v>0</v>
      </c>
      <c r="AB177" s="69" t="s">
        <v>46</v>
      </c>
      <c r="AC177" s="70" t="s">
        <v>84</v>
      </c>
      <c r="AD177" s="70"/>
      <c r="AE177" s="70"/>
      <c r="AF177" s="70"/>
      <c r="AG177" s="92" t="s">
        <v>1820</v>
      </c>
      <c r="AH177" s="70"/>
      <c r="AI177" s="69"/>
      <c r="AJ177" s="69"/>
      <c r="AK177" s="76" t="s">
        <v>53</v>
      </c>
      <c r="AL177" s="77" t="s">
        <v>1380</v>
      </c>
      <c r="AM177" s="76" t="s">
        <v>50</v>
      </c>
      <c r="AN177" s="77" t="s">
        <v>1334</v>
      </c>
      <c r="AO177" s="62" t="s">
        <v>41</v>
      </c>
      <c r="AP177" s="56" t="s">
        <v>258</v>
      </c>
      <c r="AQ177" s="76" t="s">
        <v>50</v>
      </c>
      <c r="AR177" s="77" t="s">
        <v>1334</v>
      </c>
      <c r="AS177" s="70"/>
      <c r="AT177" s="69"/>
      <c r="AU177" s="69"/>
      <c r="AV177" s="69"/>
      <c r="AW177" s="13"/>
      <c r="AX177" s="58"/>
    </row>
    <row r="178" spans="1:50" ht="27">
      <c r="A178" s="85" t="s">
        <v>231</v>
      </c>
      <c r="B178" s="59" t="s">
        <v>1821</v>
      </c>
      <c r="C178" s="335" t="s">
        <v>84</v>
      </c>
      <c r="D178" s="40">
        <v>1635.4</v>
      </c>
      <c r="E178" s="42" t="s">
        <v>1822</v>
      </c>
      <c r="F178" s="42" t="s">
        <v>67</v>
      </c>
      <c r="G178" s="42" t="s">
        <v>281</v>
      </c>
      <c r="H178" s="42" t="s">
        <v>1823</v>
      </c>
      <c r="I178" s="69" t="s">
        <v>35</v>
      </c>
      <c r="J178" s="70"/>
      <c r="K178" s="70" t="s">
        <v>88</v>
      </c>
      <c r="L178" s="339" t="s">
        <v>84</v>
      </c>
      <c r="M178" s="70" t="s">
        <v>1824</v>
      </c>
      <c r="N178" s="86" t="s">
        <v>1825</v>
      </c>
      <c r="O178" s="86" t="s">
        <v>1826</v>
      </c>
      <c r="P178" s="87" t="s">
        <v>39</v>
      </c>
      <c r="Q178" s="88" t="s">
        <v>40</v>
      </c>
      <c r="R178" s="89" t="s">
        <v>1827</v>
      </c>
      <c r="S178" s="89" t="s">
        <v>1828</v>
      </c>
      <c r="T178" s="70" t="s">
        <v>94</v>
      </c>
      <c r="U178" s="69">
        <v>1800</v>
      </c>
      <c r="V178" s="90">
        <v>180</v>
      </c>
      <c r="W178" s="91">
        <v>1620</v>
      </c>
      <c r="X178" s="91">
        <v>113.4</v>
      </c>
      <c r="Y178" s="328">
        <v>48.6</v>
      </c>
      <c r="Z178" s="331">
        <v>1684.8</v>
      </c>
      <c r="AA178" s="331">
        <v>-49.399999999999899</v>
      </c>
      <c r="AB178" s="69" t="s">
        <v>46</v>
      </c>
      <c r="AC178" s="70" t="s">
        <v>114</v>
      </c>
      <c r="AD178" s="70" t="s">
        <v>1829</v>
      </c>
      <c r="AE178" s="70"/>
      <c r="AF178" s="70"/>
      <c r="AG178" s="92" t="s">
        <v>1830</v>
      </c>
      <c r="AH178" s="70"/>
      <c r="AI178" s="69"/>
      <c r="AJ178" s="69"/>
      <c r="AK178" s="76" t="s">
        <v>53</v>
      </c>
      <c r="AL178" s="77" t="s">
        <v>454</v>
      </c>
      <c r="AM178" s="62" t="s">
        <v>41</v>
      </c>
      <c r="AN178" s="56" t="s">
        <v>258</v>
      </c>
      <c r="AO178" s="62" t="s">
        <v>41</v>
      </c>
      <c r="AP178" s="56" t="s">
        <v>258</v>
      </c>
      <c r="AQ178" s="57" t="s">
        <v>41</v>
      </c>
      <c r="AR178" s="56" t="s">
        <v>497</v>
      </c>
      <c r="AS178" s="70"/>
      <c r="AT178" s="69"/>
      <c r="AU178" s="69"/>
      <c r="AV178" s="69"/>
      <c r="AW178" s="13"/>
      <c r="AX178" s="58"/>
    </row>
    <row r="179" spans="1:50" ht="40.200000000000003">
      <c r="A179" s="85" t="s">
        <v>231</v>
      </c>
      <c r="B179" s="59" t="s">
        <v>1831</v>
      </c>
      <c r="C179" s="335" t="s">
        <v>84</v>
      </c>
      <c r="D179" s="40">
        <v>3952</v>
      </c>
      <c r="E179" s="79" t="s">
        <v>1832</v>
      </c>
      <c r="F179" s="61" t="s">
        <v>67</v>
      </c>
      <c r="G179" s="42" t="s">
        <v>248</v>
      </c>
      <c r="H179" s="42" t="s">
        <v>1833</v>
      </c>
      <c r="I179" s="69" t="s">
        <v>35</v>
      </c>
      <c r="J179" s="70"/>
      <c r="K179" s="70" t="s">
        <v>88</v>
      </c>
      <c r="L179" s="339" t="s">
        <v>100</v>
      </c>
      <c r="M179" s="70" t="s">
        <v>171</v>
      </c>
      <c r="N179" s="86" t="s">
        <v>172</v>
      </c>
      <c r="O179" s="86" t="s">
        <v>173</v>
      </c>
      <c r="P179" s="87" t="s">
        <v>39</v>
      </c>
      <c r="Q179" s="88" t="s">
        <v>40</v>
      </c>
      <c r="R179" s="89" t="s">
        <v>1834</v>
      </c>
      <c r="S179" s="89" t="s">
        <v>1835</v>
      </c>
      <c r="T179" s="70" t="s">
        <v>94</v>
      </c>
      <c r="U179" s="69">
        <v>3800</v>
      </c>
      <c r="V179" s="90"/>
      <c r="W179" s="91">
        <v>3800</v>
      </c>
      <c r="X179" s="91">
        <v>266</v>
      </c>
      <c r="Y179" s="328">
        <v>114</v>
      </c>
      <c r="Z179" s="331">
        <v>3952</v>
      </c>
      <c r="AA179" s="331">
        <v>0</v>
      </c>
      <c r="AB179" s="69" t="s">
        <v>46</v>
      </c>
      <c r="AC179" s="70" t="s">
        <v>105</v>
      </c>
      <c r="AD179" s="70"/>
      <c r="AE179" s="70" t="s">
        <v>1836</v>
      </c>
      <c r="AF179" s="70" t="s">
        <v>1837</v>
      </c>
      <c r="AG179" s="92" t="s">
        <v>1838</v>
      </c>
      <c r="AH179" s="70"/>
      <c r="AI179" s="69"/>
      <c r="AJ179" s="69" t="s">
        <v>1839</v>
      </c>
      <c r="AK179" s="76" t="s">
        <v>53</v>
      </c>
      <c r="AL179" s="77" t="s">
        <v>245</v>
      </c>
      <c r="AM179" s="76" t="s">
        <v>50</v>
      </c>
      <c r="AN179" s="77" t="s">
        <v>1334</v>
      </c>
      <c r="AO179" s="62" t="s">
        <v>41</v>
      </c>
      <c r="AP179" s="56" t="s">
        <v>258</v>
      </c>
      <c r="AQ179" s="76" t="s">
        <v>50</v>
      </c>
      <c r="AR179" s="77" t="s">
        <v>1334</v>
      </c>
      <c r="AS179" s="70"/>
      <c r="AT179" s="69"/>
      <c r="AU179" s="69"/>
      <c r="AV179" s="69"/>
      <c r="AW179" s="13"/>
      <c r="AX179" s="58"/>
    </row>
    <row r="180" spans="1:50" ht="14.4">
      <c r="A180" s="85" t="s">
        <v>231</v>
      </c>
      <c r="B180" s="120" t="s">
        <v>1840</v>
      </c>
      <c r="C180" s="335" t="s">
        <v>84</v>
      </c>
      <c r="D180" s="40">
        <v>1069.0999999999999</v>
      </c>
      <c r="E180" s="61"/>
      <c r="F180" s="61"/>
      <c r="G180" s="42" t="s">
        <v>248</v>
      </c>
      <c r="H180" s="42" t="s">
        <v>1841</v>
      </c>
      <c r="I180" s="69"/>
      <c r="J180" s="70"/>
      <c r="K180" s="70"/>
      <c r="L180" s="70"/>
      <c r="M180" s="70"/>
      <c r="N180" s="86"/>
      <c r="O180" s="86"/>
      <c r="P180" s="87"/>
      <c r="Q180" s="69"/>
      <c r="R180" s="89"/>
      <c r="S180" s="89"/>
      <c r="T180" s="70"/>
      <c r="U180" s="70"/>
      <c r="V180" s="90"/>
      <c r="W180" s="91">
        <v>0</v>
      </c>
      <c r="X180" s="91">
        <v>0</v>
      </c>
      <c r="Y180" s="90"/>
      <c r="Z180" s="331">
        <v>0</v>
      </c>
      <c r="AA180" s="331">
        <v>1069.0999999999999</v>
      </c>
      <c r="AB180" s="69" t="s">
        <v>1342</v>
      </c>
      <c r="AC180" s="70" t="s">
        <v>1342</v>
      </c>
      <c r="AD180" s="70"/>
      <c r="AE180" s="70"/>
      <c r="AF180" s="70"/>
      <c r="AG180" s="70"/>
      <c r="AH180" s="70"/>
      <c r="AI180" s="69"/>
      <c r="AJ180" s="69"/>
      <c r="AK180" s="114"/>
      <c r="AL180" s="115"/>
      <c r="AM180" s="114"/>
      <c r="AN180" s="115"/>
      <c r="AO180" s="114"/>
      <c r="AP180" s="115"/>
      <c r="AQ180" s="116"/>
      <c r="AR180" s="117"/>
      <c r="AS180" s="70"/>
      <c r="AT180" s="69"/>
      <c r="AU180" s="69"/>
      <c r="AV180" s="69"/>
      <c r="AW180" s="13"/>
      <c r="AX180" s="58"/>
    </row>
    <row r="181" spans="1:50" ht="40.200000000000003">
      <c r="A181" s="85" t="s">
        <v>231</v>
      </c>
      <c r="B181" s="59" t="s">
        <v>1842</v>
      </c>
      <c r="C181" s="335" t="s">
        <v>84</v>
      </c>
      <c r="D181" s="40">
        <v>2204.8000000000002</v>
      </c>
      <c r="E181" s="60" t="s">
        <v>1843</v>
      </c>
      <c r="F181" s="61" t="s">
        <v>67</v>
      </c>
      <c r="G181" s="42" t="s">
        <v>248</v>
      </c>
      <c r="H181" s="42" t="s">
        <v>1844</v>
      </c>
      <c r="I181" s="69" t="s">
        <v>35</v>
      </c>
      <c r="J181" s="70"/>
      <c r="K181" s="70" t="s">
        <v>88</v>
      </c>
      <c r="L181" s="339" t="s">
        <v>100</v>
      </c>
      <c r="M181" s="70" t="s">
        <v>1845</v>
      </c>
      <c r="N181" s="86" t="s">
        <v>1846</v>
      </c>
      <c r="O181" s="86" t="s">
        <v>1847</v>
      </c>
      <c r="P181" s="87" t="s">
        <v>39</v>
      </c>
      <c r="Q181" s="88" t="s">
        <v>40</v>
      </c>
      <c r="R181" s="89" t="s">
        <v>1848</v>
      </c>
      <c r="S181" s="89" t="s">
        <v>1849</v>
      </c>
      <c r="T181" s="70" t="s">
        <v>94</v>
      </c>
      <c r="U181" s="69">
        <v>2120</v>
      </c>
      <c r="V181" s="90"/>
      <c r="W181" s="91">
        <v>2120</v>
      </c>
      <c r="X181" s="91">
        <v>148.4</v>
      </c>
      <c r="Y181" s="328">
        <v>63.6</v>
      </c>
      <c r="Z181" s="331">
        <v>2204.8000000000002</v>
      </c>
      <c r="AA181" s="331">
        <v>0</v>
      </c>
      <c r="AB181" s="69" t="s">
        <v>46</v>
      </c>
      <c r="AC181" s="70" t="s">
        <v>105</v>
      </c>
      <c r="AD181" s="97" t="s">
        <v>1850</v>
      </c>
      <c r="AE181" s="70" t="s">
        <v>1851</v>
      </c>
      <c r="AF181" s="70" t="s">
        <v>1852</v>
      </c>
      <c r="AG181" s="92" t="s">
        <v>1853</v>
      </c>
      <c r="AH181" s="70"/>
      <c r="AI181" s="69"/>
      <c r="AJ181" s="69"/>
      <c r="AK181" s="76" t="s">
        <v>53</v>
      </c>
      <c r="AL181" s="77" t="s">
        <v>245</v>
      </c>
      <c r="AM181" s="76" t="s">
        <v>50</v>
      </c>
      <c r="AN181" s="77" t="s">
        <v>1334</v>
      </c>
      <c r="AO181" s="62" t="s">
        <v>41</v>
      </c>
      <c r="AP181" s="56" t="s">
        <v>258</v>
      </c>
      <c r="AQ181" s="76" t="s">
        <v>50</v>
      </c>
      <c r="AR181" s="77" t="s">
        <v>1334</v>
      </c>
      <c r="AS181" s="70"/>
      <c r="AT181" s="69"/>
      <c r="AU181" s="69"/>
      <c r="AV181" s="69"/>
      <c r="AW181" s="13"/>
      <c r="AX181" s="58"/>
    </row>
    <row r="182" spans="1:50" ht="27">
      <c r="A182" s="85" t="s">
        <v>231</v>
      </c>
      <c r="B182" s="59" t="s">
        <v>1854</v>
      </c>
      <c r="C182" s="335" t="s">
        <v>84</v>
      </c>
      <c r="D182" s="40">
        <v>342</v>
      </c>
      <c r="E182" s="60" t="s">
        <v>1855</v>
      </c>
      <c r="F182" s="42" t="s">
        <v>64</v>
      </c>
      <c r="G182" s="42" t="s">
        <v>248</v>
      </c>
      <c r="H182" s="42" t="s">
        <v>1856</v>
      </c>
      <c r="I182" s="69" t="s">
        <v>35</v>
      </c>
      <c r="J182" s="70"/>
      <c r="K182" s="70" t="s">
        <v>88</v>
      </c>
      <c r="L182" s="339" t="s">
        <v>84</v>
      </c>
      <c r="M182" s="70" t="s">
        <v>1857</v>
      </c>
      <c r="N182" s="86" t="s">
        <v>1858</v>
      </c>
      <c r="O182" s="86" t="s">
        <v>1859</v>
      </c>
      <c r="P182" s="87" t="s">
        <v>39</v>
      </c>
      <c r="Q182" s="88" t="s">
        <v>40</v>
      </c>
      <c r="R182" s="89" t="s">
        <v>1860</v>
      </c>
      <c r="S182" s="89" t="s">
        <v>1861</v>
      </c>
      <c r="T182" s="70" t="s">
        <v>94</v>
      </c>
      <c r="U182" s="69">
        <v>320</v>
      </c>
      <c r="V182" s="90"/>
      <c r="W182" s="91">
        <v>320</v>
      </c>
      <c r="X182" s="91">
        <v>22.400000000000002</v>
      </c>
      <c r="Y182" s="90"/>
      <c r="Z182" s="331">
        <v>342.4</v>
      </c>
      <c r="AA182" s="331">
        <v>-0.39999999999997699</v>
      </c>
      <c r="AB182" s="69" t="s">
        <v>55</v>
      </c>
      <c r="AC182" s="70" t="s">
        <v>105</v>
      </c>
      <c r="AD182" s="70"/>
      <c r="AE182" s="70"/>
      <c r="AF182" s="70"/>
      <c r="AG182" s="92" t="s">
        <v>1862</v>
      </c>
      <c r="AH182" s="70"/>
      <c r="AI182" s="69"/>
      <c r="AJ182" s="69"/>
      <c r="AK182" s="76" t="s">
        <v>53</v>
      </c>
      <c r="AL182" s="77" t="s">
        <v>194</v>
      </c>
      <c r="AM182" s="76" t="s">
        <v>50</v>
      </c>
      <c r="AN182" s="77" t="s">
        <v>1334</v>
      </c>
      <c r="AO182" s="62" t="s">
        <v>41</v>
      </c>
      <c r="AP182" s="56" t="s">
        <v>258</v>
      </c>
      <c r="AQ182" s="76" t="s">
        <v>50</v>
      </c>
      <c r="AR182" s="77" t="s">
        <v>1334</v>
      </c>
      <c r="AS182" s="70"/>
      <c r="AT182" s="69"/>
      <c r="AU182" s="69"/>
      <c r="AV182" s="69"/>
      <c r="AW182" s="13"/>
      <c r="AX182" s="58"/>
    </row>
    <row r="183" spans="1:50" ht="40.200000000000003">
      <c r="A183" s="85" t="s">
        <v>231</v>
      </c>
      <c r="B183" s="38" t="s">
        <v>1863</v>
      </c>
      <c r="C183" s="335" t="s">
        <v>84</v>
      </c>
      <c r="D183" s="40">
        <v>30160</v>
      </c>
      <c r="E183" s="41" t="s">
        <v>1864</v>
      </c>
      <c r="F183" s="42" t="s">
        <v>66</v>
      </c>
      <c r="G183" s="42" t="s">
        <v>248</v>
      </c>
      <c r="H183" s="42" t="s">
        <v>1865</v>
      </c>
      <c r="I183" s="69" t="s">
        <v>35</v>
      </c>
      <c r="J183" s="70"/>
      <c r="K183" s="70" t="s">
        <v>88</v>
      </c>
      <c r="L183" s="339" t="s">
        <v>84</v>
      </c>
      <c r="M183" s="70" t="s">
        <v>1866</v>
      </c>
      <c r="N183" s="86" t="s">
        <v>1867</v>
      </c>
      <c r="O183" s="86" t="s">
        <v>1868</v>
      </c>
      <c r="P183" s="87" t="s">
        <v>39</v>
      </c>
      <c r="Q183" s="88" t="s">
        <v>40</v>
      </c>
      <c r="R183" s="89" t="s">
        <v>1869</v>
      </c>
      <c r="S183" s="89" t="s">
        <v>1870</v>
      </c>
      <c r="T183" s="70" t="s">
        <v>94</v>
      </c>
      <c r="U183" s="69">
        <v>29000</v>
      </c>
      <c r="V183" s="90"/>
      <c r="W183" s="91">
        <v>29000</v>
      </c>
      <c r="X183" s="91">
        <v>2030.0000000000002</v>
      </c>
      <c r="Y183" s="328">
        <v>870</v>
      </c>
      <c r="Z183" s="331">
        <v>30160</v>
      </c>
      <c r="AA183" s="331">
        <v>0</v>
      </c>
      <c r="AB183" s="69" t="s">
        <v>46</v>
      </c>
      <c r="AC183" s="70" t="s">
        <v>100</v>
      </c>
      <c r="AD183" s="70" t="s">
        <v>1871</v>
      </c>
      <c r="AE183" s="70" t="s">
        <v>1851</v>
      </c>
      <c r="AF183" s="70" t="s">
        <v>1852</v>
      </c>
      <c r="AG183" s="92" t="s">
        <v>1853</v>
      </c>
      <c r="AH183" s="70"/>
      <c r="AI183" s="69"/>
      <c r="AJ183" s="69"/>
      <c r="AK183" s="76" t="s">
        <v>53</v>
      </c>
      <c r="AL183" s="77" t="s">
        <v>194</v>
      </c>
      <c r="AM183" s="76" t="s">
        <v>50</v>
      </c>
      <c r="AN183" s="77" t="s">
        <v>1334</v>
      </c>
      <c r="AO183" s="62" t="s">
        <v>41</v>
      </c>
      <c r="AP183" s="56" t="s">
        <v>258</v>
      </c>
      <c r="AQ183" s="76" t="s">
        <v>50</v>
      </c>
      <c r="AR183" s="77" t="s">
        <v>1334</v>
      </c>
      <c r="AS183" s="70"/>
      <c r="AT183" s="69"/>
      <c r="AU183" s="69"/>
      <c r="AV183" s="69"/>
      <c r="AW183" s="13"/>
      <c r="AX183" s="58"/>
    </row>
    <row r="184" spans="1:50" ht="53.4">
      <c r="A184" s="85" t="s">
        <v>231</v>
      </c>
      <c r="B184" s="38" t="s">
        <v>1872</v>
      </c>
      <c r="C184" s="335" t="s">
        <v>84</v>
      </c>
      <c r="D184" s="40">
        <v>34944</v>
      </c>
      <c r="E184" s="95" t="s">
        <v>1873</v>
      </c>
      <c r="F184" s="42" t="s">
        <v>66</v>
      </c>
      <c r="G184" s="42" t="s">
        <v>248</v>
      </c>
      <c r="H184" s="42" t="s">
        <v>1874</v>
      </c>
      <c r="I184" s="69" t="s">
        <v>35</v>
      </c>
      <c r="J184" s="70"/>
      <c r="K184" s="70" t="s">
        <v>88</v>
      </c>
      <c r="L184" s="339" t="s">
        <v>84</v>
      </c>
      <c r="M184" s="70" t="s">
        <v>1875</v>
      </c>
      <c r="N184" s="86" t="s">
        <v>1876</v>
      </c>
      <c r="O184" s="86" t="s">
        <v>1877</v>
      </c>
      <c r="P184" s="87" t="s">
        <v>39</v>
      </c>
      <c r="Q184" s="88" t="s">
        <v>40</v>
      </c>
      <c r="R184" s="89" t="s">
        <v>1878</v>
      </c>
      <c r="S184" s="89" t="s">
        <v>1879</v>
      </c>
      <c r="T184" s="70" t="s">
        <v>94</v>
      </c>
      <c r="U184" s="69">
        <v>33600</v>
      </c>
      <c r="V184" s="90"/>
      <c r="W184" s="91">
        <v>33600</v>
      </c>
      <c r="X184" s="91">
        <v>2352</v>
      </c>
      <c r="Y184" s="328">
        <v>1008</v>
      </c>
      <c r="Z184" s="331">
        <v>34944</v>
      </c>
      <c r="AA184" s="331">
        <v>0</v>
      </c>
      <c r="AB184" s="69" t="s">
        <v>46</v>
      </c>
      <c r="AC184" s="70" t="s">
        <v>100</v>
      </c>
      <c r="AD184" s="70"/>
      <c r="AE184" s="70" t="s">
        <v>1880</v>
      </c>
      <c r="AF184" s="70" t="s">
        <v>1880</v>
      </c>
      <c r="AG184" s="92" t="s">
        <v>1873</v>
      </c>
      <c r="AH184" s="70"/>
      <c r="AI184" s="69"/>
      <c r="AJ184" s="69"/>
      <c r="AK184" s="76" t="s">
        <v>53</v>
      </c>
      <c r="AL184" s="77" t="s">
        <v>194</v>
      </c>
      <c r="AM184" s="76" t="s">
        <v>50</v>
      </c>
      <c r="AN184" s="77" t="s">
        <v>1334</v>
      </c>
      <c r="AO184" s="62" t="s">
        <v>41</v>
      </c>
      <c r="AP184" s="56" t="s">
        <v>258</v>
      </c>
      <c r="AQ184" s="76" t="s">
        <v>50</v>
      </c>
      <c r="AR184" s="77" t="s">
        <v>1334</v>
      </c>
      <c r="AS184" s="70"/>
      <c r="AT184" s="69"/>
      <c r="AU184" s="69"/>
      <c r="AV184" s="69"/>
      <c r="AW184" s="13"/>
      <c r="AX184" s="58"/>
    </row>
    <row r="185" spans="1:50" ht="27">
      <c r="A185" s="85" t="s">
        <v>231</v>
      </c>
      <c r="B185" s="38" t="s">
        <v>1881</v>
      </c>
      <c r="C185" s="335" t="s">
        <v>84</v>
      </c>
      <c r="D185" s="40">
        <v>12468</v>
      </c>
      <c r="E185" s="61" t="s">
        <v>1882</v>
      </c>
      <c r="F185" s="61" t="s">
        <v>66</v>
      </c>
      <c r="G185" s="42" t="s">
        <v>248</v>
      </c>
      <c r="H185" s="42" t="s">
        <v>1883</v>
      </c>
      <c r="I185" s="69" t="s">
        <v>35</v>
      </c>
      <c r="J185" s="70"/>
      <c r="K185" s="70" t="s">
        <v>88</v>
      </c>
      <c r="L185" s="339" t="s">
        <v>84</v>
      </c>
      <c r="M185" s="70" t="s">
        <v>1884</v>
      </c>
      <c r="N185" s="86" t="s">
        <v>1885</v>
      </c>
      <c r="O185" s="86" t="s">
        <v>1886</v>
      </c>
      <c r="P185" s="87" t="s">
        <v>39</v>
      </c>
      <c r="Q185" s="88" t="s">
        <v>40</v>
      </c>
      <c r="R185" s="89" t="s">
        <v>1887</v>
      </c>
      <c r="S185" s="89" t="s">
        <v>1888</v>
      </c>
      <c r="T185" s="70" t="s">
        <v>94</v>
      </c>
      <c r="U185" s="69">
        <v>12000</v>
      </c>
      <c r="V185" s="90"/>
      <c r="W185" s="91">
        <v>12000</v>
      </c>
      <c r="X185" s="91">
        <v>840.00000000000011</v>
      </c>
      <c r="Y185" s="328">
        <v>360</v>
      </c>
      <c r="Z185" s="331">
        <v>12480</v>
      </c>
      <c r="AA185" s="331">
        <v>-12</v>
      </c>
      <c r="AB185" s="69" t="s">
        <v>55</v>
      </c>
      <c r="AC185" s="70" t="s">
        <v>103</v>
      </c>
      <c r="AD185" s="70" t="s">
        <v>1889</v>
      </c>
      <c r="AE185" s="70"/>
      <c r="AF185" s="70" t="s">
        <v>1890</v>
      </c>
      <c r="AG185" s="92" t="s">
        <v>1891</v>
      </c>
      <c r="AH185" s="70"/>
      <c r="AI185" s="69"/>
      <c r="AJ185" s="69"/>
      <c r="AK185" s="76" t="s">
        <v>53</v>
      </c>
      <c r="AL185" s="77" t="s">
        <v>104</v>
      </c>
      <c r="AM185" s="76" t="s">
        <v>50</v>
      </c>
      <c r="AN185" s="77" t="s">
        <v>1334</v>
      </c>
      <c r="AO185" s="62" t="s">
        <v>41</v>
      </c>
      <c r="AP185" s="56" t="s">
        <v>258</v>
      </c>
      <c r="AQ185" s="76" t="s">
        <v>50</v>
      </c>
      <c r="AR185" s="77" t="s">
        <v>1334</v>
      </c>
      <c r="AS185" s="70"/>
      <c r="AT185" s="69"/>
      <c r="AU185" s="69"/>
      <c r="AV185" s="69"/>
      <c r="AW185" s="13"/>
      <c r="AX185" s="58"/>
    </row>
    <row r="186" spans="1:50" ht="53.4">
      <c r="A186" s="85" t="s">
        <v>231</v>
      </c>
      <c r="B186" s="75" t="s">
        <v>1892</v>
      </c>
      <c r="C186" s="335" t="s">
        <v>84</v>
      </c>
      <c r="D186" s="40">
        <v>22154.48</v>
      </c>
      <c r="E186" s="61" t="s">
        <v>1893</v>
      </c>
      <c r="F186" s="61" t="s">
        <v>43</v>
      </c>
      <c r="G186" s="42" t="s">
        <v>248</v>
      </c>
      <c r="H186" s="42" t="s">
        <v>1894</v>
      </c>
      <c r="I186" s="69" t="s">
        <v>43</v>
      </c>
      <c r="J186" s="70" t="s">
        <v>1895</v>
      </c>
      <c r="K186" s="70" t="s">
        <v>133</v>
      </c>
      <c r="L186" s="339" t="s">
        <v>84</v>
      </c>
      <c r="M186" s="70" t="s">
        <v>1896</v>
      </c>
      <c r="N186" s="86" t="s">
        <v>1897</v>
      </c>
      <c r="O186" s="86" t="s">
        <v>1898</v>
      </c>
      <c r="P186" s="87" t="s">
        <v>39</v>
      </c>
      <c r="Q186" s="69"/>
      <c r="R186" s="89" t="s">
        <v>1899</v>
      </c>
      <c r="S186" s="89" t="s">
        <v>1900</v>
      </c>
      <c r="T186" s="70" t="s">
        <v>134</v>
      </c>
      <c r="U186" s="90">
        <v>21312</v>
      </c>
      <c r="V186" s="90"/>
      <c r="W186" s="91">
        <v>21312</v>
      </c>
      <c r="X186" s="91">
        <v>1491.8400000000001</v>
      </c>
      <c r="Y186" s="328">
        <v>639.36</v>
      </c>
      <c r="Z186" s="331">
        <v>22164.48</v>
      </c>
      <c r="AA186" s="331">
        <v>-10</v>
      </c>
      <c r="AB186" s="69" t="s">
        <v>57</v>
      </c>
      <c r="AC186" s="70" t="s">
        <v>166</v>
      </c>
      <c r="AD186" s="70" t="s">
        <v>1901</v>
      </c>
      <c r="AE186" s="70" t="s">
        <v>1902</v>
      </c>
      <c r="AF186" s="70" t="s">
        <v>1903</v>
      </c>
      <c r="AG186" s="121" t="s">
        <v>1904</v>
      </c>
      <c r="AH186" s="70"/>
      <c r="AI186" s="69"/>
      <c r="AJ186" s="69"/>
      <c r="AK186" s="62" t="s">
        <v>41</v>
      </c>
      <c r="AL186" s="56" t="s">
        <v>441</v>
      </c>
      <c r="AM186" s="69" t="s">
        <v>50</v>
      </c>
      <c r="AN186" s="70" t="s">
        <v>441</v>
      </c>
      <c r="AO186" s="69" t="s">
        <v>50</v>
      </c>
      <c r="AP186" s="70" t="s">
        <v>441</v>
      </c>
      <c r="AQ186" s="69" t="s">
        <v>50</v>
      </c>
      <c r="AR186" s="70" t="s">
        <v>540</v>
      </c>
      <c r="AS186" s="70"/>
      <c r="AT186" s="69"/>
      <c r="AU186" s="69"/>
      <c r="AV186" s="69"/>
      <c r="AW186" s="13"/>
      <c r="AX186" s="58"/>
    </row>
    <row r="187" spans="1:50" ht="14.4">
      <c r="A187" s="85" t="s">
        <v>231</v>
      </c>
      <c r="B187" s="122" t="s">
        <v>1905</v>
      </c>
      <c r="C187" s="335" t="s">
        <v>84</v>
      </c>
      <c r="D187" s="40">
        <v>237155.16</v>
      </c>
      <c r="E187" s="61"/>
      <c r="F187" s="61"/>
      <c r="G187" s="42" t="s">
        <v>1906</v>
      </c>
      <c r="H187" s="42" t="s">
        <v>1907</v>
      </c>
      <c r="I187" s="69"/>
      <c r="J187" s="70"/>
      <c r="K187" s="70"/>
      <c r="L187" s="70"/>
      <c r="M187" s="70"/>
      <c r="N187" s="86"/>
      <c r="O187" s="86"/>
      <c r="P187" s="87"/>
      <c r="Q187" s="69"/>
      <c r="R187" s="89"/>
      <c r="S187" s="89"/>
      <c r="T187" s="70"/>
      <c r="U187" s="70"/>
      <c r="V187" s="90"/>
      <c r="W187" s="91">
        <v>0</v>
      </c>
      <c r="X187" s="91">
        <v>0</v>
      </c>
      <c r="Y187" s="90"/>
      <c r="Z187" s="331">
        <v>0</v>
      </c>
      <c r="AA187" s="331">
        <v>237155.16</v>
      </c>
      <c r="AB187" s="69"/>
      <c r="AC187" s="70"/>
      <c r="AD187" s="70"/>
      <c r="AE187" s="70"/>
      <c r="AF187" s="70"/>
      <c r="AG187" s="70"/>
      <c r="AH187" s="70"/>
      <c r="AI187" s="69"/>
      <c r="AJ187" s="69"/>
      <c r="AK187" s="62" t="s">
        <v>41</v>
      </c>
      <c r="AL187" s="56" t="s">
        <v>454</v>
      </c>
      <c r="AM187" s="62" t="s">
        <v>41</v>
      </c>
      <c r="AN187" s="56" t="s">
        <v>454</v>
      </c>
      <c r="AO187" s="62" t="s">
        <v>41</v>
      </c>
      <c r="AP187" s="56" t="s">
        <v>454</v>
      </c>
      <c r="AQ187" s="62" t="s">
        <v>41</v>
      </c>
      <c r="AR187" s="56" t="s">
        <v>454</v>
      </c>
      <c r="AS187" s="70"/>
      <c r="AT187" s="69"/>
      <c r="AU187" s="69"/>
      <c r="AV187" s="69"/>
      <c r="AW187" s="13"/>
      <c r="AX187" s="58"/>
    </row>
    <row r="188" spans="1:50" ht="27">
      <c r="A188" s="85" t="s">
        <v>231</v>
      </c>
      <c r="B188" s="75" t="s">
        <v>1908</v>
      </c>
      <c r="C188" s="335" t="s">
        <v>84</v>
      </c>
      <c r="D188" s="40">
        <v>19046</v>
      </c>
      <c r="E188" s="61" t="s">
        <v>1909</v>
      </c>
      <c r="F188" s="61" t="s">
        <v>54</v>
      </c>
      <c r="G188" s="42" t="s">
        <v>273</v>
      </c>
      <c r="H188" s="42" t="s">
        <v>1910</v>
      </c>
      <c r="I188" s="69" t="s">
        <v>38</v>
      </c>
      <c r="J188" s="70" t="s">
        <v>1911</v>
      </c>
      <c r="K188" s="70" t="s">
        <v>108</v>
      </c>
      <c r="L188" s="339" t="s">
        <v>84</v>
      </c>
      <c r="M188" s="70" t="s">
        <v>1912</v>
      </c>
      <c r="N188" s="86" t="s">
        <v>1909</v>
      </c>
      <c r="O188" s="86"/>
      <c r="P188" s="87" t="s">
        <v>44</v>
      </c>
      <c r="Q188" s="69" t="s">
        <v>45</v>
      </c>
      <c r="R188" s="89" t="s">
        <v>1913</v>
      </c>
      <c r="S188" s="89" t="s">
        <v>1914</v>
      </c>
      <c r="T188" s="70"/>
      <c r="U188" s="69">
        <v>17800</v>
      </c>
      <c r="V188" s="90"/>
      <c r="W188" s="91">
        <v>17800</v>
      </c>
      <c r="X188" s="91">
        <v>1246.0000000000002</v>
      </c>
      <c r="Y188" s="90"/>
      <c r="Z188" s="331">
        <v>19046</v>
      </c>
      <c r="AA188" s="331">
        <v>0</v>
      </c>
      <c r="AB188" s="69" t="s">
        <v>58</v>
      </c>
      <c r="AC188" s="70" t="s">
        <v>114</v>
      </c>
      <c r="AD188" s="70"/>
      <c r="AE188" s="70"/>
      <c r="AF188" s="70"/>
      <c r="AG188" s="92" t="s">
        <v>1915</v>
      </c>
      <c r="AH188" s="70"/>
      <c r="AI188" s="69"/>
      <c r="AJ188" s="69"/>
      <c r="AK188" s="62" t="s">
        <v>41</v>
      </c>
      <c r="AL188" s="56" t="s">
        <v>454</v>
      </c>
      <c r="AM188" s="69" t="s">
        <v>50</v>
      </c>
      <c r="AN188" s="70" t="s">
        <v>441</v>
      </c>
      <c r="AO188" s="69" t="s">
        <v>50</v>
      </c>
      <c r="AP188" s="70" t="s">
        <v>441</v>
      </c>
      <c r="AQ188" s="69" t="s">
        <v>50</v>
      </c>
      <c r="AR188" s="70" t="s">
        <v>540</v>
      </c>
      <c r="AS188" s="70"/>
      <c r="AT188" s="69"/>
      <c r="AU188" s="69"/>
      <c r="AV188" s="69"/>
      <c r="AW188" s="13"/>
      <c r="AX188" s="58"/>
    </row>
    <row r="189" spans="1:50" ht="27">
      <c r="A189" s="85" t="s">
        <v>231</v>
      </c>
      <c r="B189" s="59" t="s">
        <v>1916</v>
      </c>
      <c r="C189" s="335" t="s">
        <v>84</v>
      </c>
      <c r="D189" s="40">
        <v>856</v>
      </c>
      <c r="E189" s="60" t="s">
        <v>1917</v>
      </c>
      <c r="F189" s="61" t="s">
        <v>37</v>
      </c>
      <c r="G189" s="42" t="s">
        <v>847</v>
      </c>
      <c r="H189" s="42" t="s">
        <v>1918</v>
      </c>
      <c r="I189" s="69" t="s">
        <v>35</v>
      </c>
      <c r="J189" s="70"/>
      <c r="K189" s="70" t="s">
        <v>88</v>
      </c>
      <c r="L189" s="339" t="s">
        <v>192</v>
      </c>
      <c r="M189" s="70" t="s">
        <v>1919</v>
      </c>
      <c r="N189" s="86" t="s">
        <v>1920</v>
      </c>
      <c r="O189" s="86" t="s">
        <v>1921</v>
      </c>
      <c r="P189" s="87" t="s">
        <v>39</v>
      </c>
      <c r="Q189" s="88" t="s">
        <v>40</v>
      </c>
      <c r="R189" s="89" t="s">
        <v>1922</v>
      </c>
      <c r="S189" s="89" t="s">
        <v>1923</v>
      </c>
      <c r="T189" s="70" t="s">
        <v>94</v>
      </c>
      <c r="U189" s="69">
        <v>800</v>
      </c>
      <c r="V189" s="90"/>
      <c r="W189" s="91">
        <v>800</v>
      </c>
      <c r="X189" s="91">
        <v>56.000000000000007</v>
      </c>
      <c r="Y189" s="90"/>
      <c r="Z189" s="331">
        <v>856</v>
      </c>
      <c r="AA189" s="331">
        <v>0</v>
      </c>
      <c r="AB189" s="69" t="s">
        <v>46</v>
      </c>
      <c r="AC189" s="70" t="s">
        <v>196</v>
      </c>
      <c r="AD189" s="70"/>
      <c r="AE189" s="70"/>
      <c r="AF189" s="70"/>
      <c r="AG189" s="92" t="s">
        <v>1924</v>
      </c>
      <c r="AH189" s="70"/>
      <c r="AI189" s="69"/>
      <c r="AJ189" s="69"/>
      <c r="AK189" s="76" t="s">
        <v>53</v>
      </c>
      <c r="AL189" s="77" t="s">
        <v>454</v>
      </c>
      <c r="AM189" s="62" t="s">
        <v>41</v>
      </c>
      <c r="AN189" s="56" t="s">
        <v>258</v>
      </c>
      <c r="AO189" s="62" t="s">
        <v>41</v>
      </c>
      <c r="AP189" s="56" t="s">
        <v>258</v>
      </c>
      <c r="AQ189" s="57" t="s">
        <v>41</v>
      </c>
      <c r="AR189" s="56" t="s">
        <v>497</v>
      </c>
      <c r="AS189" s="70"/>
      <c r="AT189" s="69"/>
      <c r="AU189" s="69"/>
      <c r="AV189" s="69"/>
      <c r="AW189" s="13"/>
      <c r="AX189" s="58"/>
    </row>
    <row r="190" spans="1:50" ht="27">
      <c r="A190" s="85" t="s">
        <v>231</v>
      </c>
      <c r="B190" s="38" t="s">
        <v>1925</v>
      </c>
      <c r="C190" s="335" t="s">
        <v>84</v>
      </c>
      <c r="D190" s="40">
        <v>1284</v>
      </c>
      <c r="E190" s="95" t="s">
        <v>1926</v>
      </c>
      <c r="F190" s="42" t="s">
        <v>59</v>
      </c>
      <c r="G190" s="42" t="s">
        <v>500</v>
      </c>
      <c r="H190" s="42" t="s">
        <v>1927</v>
      </c>
      <c r="I190" s="69" t="s">
        <v>35</v>
      </c>
      <c r="J190" s="70"/>
      <c r="K190" s="70" t="s">
        <v>88</v>
      </c>
      <c r="L190" s="339" t="s">
        <v>84</v>
      </c>
      <c r="M190" s="70" t="s">
        <v>1928</v>
      </c>
      <c r="N190" s="86" t="s">
        <v>1929</v>
      </c>
      <c r="O190" s="86"/>
      <c r="P190" s="87" t="s">
        <v>44</v>
      </c>
      <c r="Q190" s="88" t="s">
        <v>40</v>
      </c>
      <c r="R190" s="89" t="s">
        <v>1930</v>
      </c>
      <c r="S190" s="89" t="s">
        <v>1931</v>
      </c>
      <c r="T190" s="70" t="s">
        <v>94</v>
      </c>
      <c r="U190" s="69">
        <v>1200</v>
      </c>
      <c r="V190" s="90"/>
      <c r="W190" s="91">
        <v>1200</v>
      </c>
      <c r="X190" s="91">
        <v>84.000000000000014</v>
      </c>
      <c r="Y190" s="90"/>
      <c r="Z190" s="331">
        <v>1284</v>
      </c>
      <c r="AA190" s="331">
        <v>0</v>
      </c>
      <c r="AB190" s="69" t="s">
        <v>46</v>
      </c>
      <c r="AC190" s="70" t="s">
        <v>103</v>
      </c>
      <c r="AD190" s="70"/>
      <c r="AE190" s="70"/>
      <c r="AF190" s="70"/>
      <c r="AG190" s="92" t="s">
        <v>1932</v>
      </c>
      <c r="AH190" s="70"/>
      <c r="AI190" s="69"/>
      <c r="AJ190" s="69"/>
      <c r="AK190" s="76" t="s">
        <v>53</v>
      </c>
      <c r="AL190" s="77" t="s">
        <v>104</v>
      </c>
      <c r="AM190" s="76" t="s">
        <v>50</v>
      </c>
      <c r="AN190" s="77" t="s">
        <v>1334</v>
      </c>
      <c r="AO190" s="62" t="s">
        <v>41</v>
      </c>
      <c r="AP190" s="56" t="s">
        <v>258</v>
      </c>
      <c r="AQ190" s="76" t="s">
        <v>50</v>
      </c>
      <c r="AR190" s="77" t="s">
        <v>1334</v>
      </c>
      <c r="AS190" s="70"/>
      <c r="AT190" s="69"/>
      <c r="AU190" s="69"/>
      <c r="AV190" s="69"/>
      <c r="AW190" s="13"/>
      <c r="AX190" s="58"/>
    </row>
    <row r="191" spans="1:50" ht="27">
      <c r="A191" s="85" t="s">
        <v>231</v>
      </c>
      <c r="B191" s="59" t="s">
        <v>1933</v>
      </c>
      <c r="C191" s="335" t="s">
        <v>84</v>
      </c>
      <c r="D191" s="40">
        <v>2516.8000000000002</v>
      </c>
      <c r="E191" s="79" t="s">
        <v>1934</v>
      </c>
      <c r="F191" s="61" t="s">
        <v>67</v>
      </c>
      <c r="G191" s="42" t="s">
        <v>1935</v>
      </c>
      <c r="H191" s="42" t="s">
        <v>1936</v>
      </c>
      <c r="I191" s="69" t="s">
        <v>35</v>
      </c>
      <c r="J191" s="70"/>
      <c r="K191" s="70" t="s">
        <v>88</v>
      </c>
      <c r="L191" s="339" t="s">
        <v>84</v>
      </c>
      <c r="M191" s="93" t="s">
        <v>1937</v>
      </c>
      <c r="N191" s="86" t="s">
        <v>1938</v>
      </c>
      <c r="O191" s="86" t="s">
        <v>1939</v>
      </c>
      <c r="P191" s="87" t="s">
        <v>39</v>
      </c>
      <c r="Q191" s="88" t="s">
        <v>40</v>
      </c>
      <c r="R191" s="89" t="s">
        <v>1940</v>
      </c>
      <c r="S191" s="89" t="s">
        <v>1941</v>
      </c>
      <c r="T191" s="70" t="s">
        <v>94</v>
      </c>
      <c r="U191" s="69">
        <v>2600</v>
      </c>
      <c r="V191" s="90">
        <v>180</v>
      </c>
      <c r="W191" s="91">
        <v>2420</v>
      </c>
      <c r="X191" s="91">
        <v>169.4</v>
      </c>
      <c r="Y191" s="328">
        <v>72.599999999999994</v>
      </c>
      <c r="Z191" s="331">
        <v>2516.8000000000002</v>
      </c>
      <c r="AA191" s="331">
        <v>0</v>
      </c>
      <c r="AB191" s="69" t="s">
        <v>46</v>
      </c>
      <c r="AC191" s="70" t="s">
        <v>105</v>
      </c>
      <c r="AD191" s="70"/>
      <c r="AE191" s="70" t="s">
        <v>1942</v>
      </c>
      <c r="AF191" s="70" t="s">
        <v>1943</v>
      </c>
      <c r="AG191" s="92" t="s">
        <v>1944</v>
      </c>
      <c r="AH191" s="70" t="s">
        <v>1945</v>
      </c>
      <c r="AI191" s="69"/>
      <c r="AJ191" s="69"/>
      <c r="AK191" s="76" t="s">
        <v>53</v>
      </c>
      <c r="AL191" s="77" t="s">
        <v>194</v>
      </c>
      <c r="AM191" s="76" t="s">
        <v>50</v>
      </c>
      <c r="AN191" s="77" t="s">
        <v>1334</v>
      </c>
      <c r="AO191" s="62" t="s">
        <v>41</v>
      </c>
      <c r="AP191" s="56" t="s">
        <v>258</v>
      </c>
      <c r="AQ191" s="76" t="s">
        <v>50</v>
      </c>
      <c r="AR191" s="77" t="s">
        <v>1334</v>
      </c>
      <c r="AS191" s="70"/>
      <c r="AT191" s="69"/>
      <c r="AU191" s="69"/>
      <c r="AV191" s="69"/>
      <c r="AW191" s="13"/>
      <c r="AX191" s="58"/>
    </row>
    <row r="192" spans="1:50" ht="27">
      <c r="A192" s="85" t="s">
        <v>231</v>
      </c>
      <c r="B192" s="59" t="s">
        <v>1946</v>
      </c>
      <c r="C192" s="335" t="s">
        <v>84</v>
      </c>
      <c r="D192" s="40">
        <v>2516.8000000000002</v>
      </c>
      <c r="E192" s="79" t="s">
        <v>1947</v>
      </c>
      <c r="F192" s="61" t="s">
        <v>67</v>
      </c>
      <c r="G192" s="42" t="s">
        <v>1935</v>
      </c>
      <c r="H192" s="42" t="s">
        <v>1936</v>
      </c>
      <c r="I192" s="69" t="s">
        <v>35</v>
      </c>
      <c r="J192" s="70"/>
      <c r="K192" s="70" t="s">
        <v>88</v>
      </c>
      <c r="L192" s="339" t="s">
        <v>84</v>
      </c>
      <c r="M192" s="93" t="s">
        <v>1948</v>
      </c>
      <c r="N192" s="86" t="s">
        <v>1949</v>
      </c>
      <c r="O192" s="86" t="s">
        <v>1950</v>
      </c>
      <c r="P192" s="87" t="s">
        <v>39</v>
      </c>
      <c r="Q192" s="88" t="s">
        <v>40</v>
      </c>
      <c r="R192" s="89" t="s">
        <v>1951</v>
      </c>
      <c r="S192" s="89" t="s">
        <v>1952</v>
      </c>
      <c r="T192" s="70" t="s">
        <v>94</v>
      </c>
      <c r="U192" s="69">
        <v>2600</v>
      </c>
      <c r="V192" s="90">
        <v>180</v>
      </c>
      <c r="W192" s="91">
        <v>2420</v>
      </c>
      <c r="X192" s="91">
        <v>169.4</v>
      </c>
      <c r="Y192" s="328">
        <v>72.599999999999994</v>
      </c>
      <c r="Z192" s="331">
        <v>2516.8000000000002</v>
      </c>
      <c r="AA192" s="331">
        <v>0</v>
      </c>
      <c r="AB192" s="69" t="s">
        <v>46</v>
      </c>
      <c r="AC192" s="70" t="s">
        <v>105</v>
      </c>
      <c r="AD192" s="70"/>
      <c r="AE192" s="70" t="s">
        <v>1942</v>
      </c>
      <c r="AF192" s="70" t="s">
        <v>1943</v>
      </c>
      <c r="AG192" s="92" t="s">
        <v>1944</v>
      </c>
      <c r="AH192" s="70" t="s">
        <v>1945</v>
      </c>
      <c r="AI192" s="69"/>
      <c r="AJ192" s="69"/>
      <c r="AK192" s="76" t="s">
        <v>53</v>
      </c>
      <c r="AL192" s="77" t="s">
        <v>194</v>
      </c>
      <c r="AM192" s="76" t="s">
        <v>50</v>
      </c>
      <c r="AN192" s="77" t="s">
        <v>1334</v>
      </c>
      <c r="AO192" s="62" t="s">
        <v>41</v>
      </c>
      <c r="AP192" s="56" t="s">
        <v>258</v>
      </c>
      <c r="AQ192" s="76" t="s">
        <v>50</v>
      </c>
      <c r="AR192" s="77" t="s">
        <v>1334</v>
      </c>
      <c r="AS192" s="70"/>
      <c r="AT192" s="69"/>
      <c r="AU192" s="69"/>
      <c r="AV192" s="69"/>
      <c r="AW192" s="13"/>
      <c r="AX192" s="58"/>
    </row>
    <row r="193" spans="1:50" ht="27">
      <c r="A193" s="85" t="s">
        <v>231</v>
      </c>
      <c r="B193" s="38" t="s">
        <v>1953</v>
      </c>
      <c r="C193" s="335" t="s">
        <v>84</v>
      </c>
      <c r="D193" s="40">
        <v>15600</v>
      </c>
      <c r="E193" s="41" t="s">
        <v>1954</v>
      </c>
      <c r="F193" s="42" t="s">
        <v>65</v>
      </c>
      <c r="G193" s="42" t="s">
        <v>1955</v>
      </c>
      <c r="H193" s="42" t="s">
        <v>1956</v>
      </c>
      <c r="I193" s="69" t="s">
        <v>35</v>
      </c>
      <c r="J193" s="70"/>
      <c r="K193" s="70" t="s">
        <v>88</v>
      </c>
      <c r="L193" s="339" t="s">
        <v>84</v>
      </c>
      <c r="M193" s="70" t="s">
        <v>1957</v>
      </c>
      <c r="N193" s="86" t="s">
        <v>1958</v>
      </c>
      <c r="O193" s="86" t="s">
        <v>1959</v>
      </c>
      <c r="P193" s="87" t="s">
        <v>39</v>
      </c>
      <c r="Q193" s="88" t="s">
        <v>40</v>
      </c>
      <c r="R193" s="89" t="s">
        <v>1960</v>
      </c>
      <c r="S193" s="89" t="s">
        <v>1961</v>
      </c>
      <c r="T193" s="70" t="s">
        <v>94</v>
      </c>
      <c r="U193" s="69">
        <v>15000</v>
      </c>
      <c r="V193" s="90"/>
      <c r="W193" s="91">
        <v>15000</v>
      </c>
      <c r="X193" s="91">
        <v>1050</v>
      </c>
      <c r="Y193" s="328">
        <v>450</v>
      </c>
      <c r="Z193" s="331">
        <v>15600</v>
      </c>
      <c r="AA193" s="331">
        <v>0</v>
      </c>
      <c r="AB193" s="69" t="s">
        <v>46</v>
      </c>
      <c r="AC193" s="70" t="s">
        <v>100</v>
      </c>
      <c r="AD193" s="70"/>
      <c r="AE193" s="70" t="s">
        <v>1962</v>
      </c>
      <c r="AF193" s="70" t="s">
        <v>1963</v>
      </c>
      <c r="AG193" s="92" t="s">
        <v>1964</v>
      </c>
      <c r="AH193" s="70"/>
      <c r="AI193" s="69"/>
      <c r="AJ193" s="69"/>
      <c r="AK193" s="76" t="s">
        <v>53</v>
      </c>
      <c r="AL193" s="77" t="s">
        <v>194</v>
      </c>
      <c r="AM193" s="76" t="s">
        <v>50</v>
      </c>
      <c r="AN193" s="77" t="s">
        <v>1334</v>
      </c>
      <c r="AO193" s="62" t="s">
        <v>41</v>
      </c>
      <c r="AP193" s="56" t="s">
        <v>258</v>
      </c>
      <c r="AQ193" s="76" t="s">
        <v>50</v>
      </c>
      <c r="AR193" s="77" t="s">
        <v>1334</v>
      </c>
      <c r="AS193" s="70"/>
      <c r="AT193" s="69"/>
      <c r="AU193" s="69"/>
      <c r="AV193" s="69"/>
      <c r="AW193" s="13"/>
      <c r="AX193" s="58"/>
    </row>
    <row r="194" spans="1:50" ht="27">
      <c r="A194" s="85" t="s">
        <v>231</v>
      </c>
      <c r="B194" s="118" t="s">
        <v>1965</v>
      </c>
      <c r="C194" s="335" t="s">
        <v>84</v>
      </c>
      <c r="D194" s="40">
        <v>5752.32</v>
      </c>
      <c r="E194" s="79" t="s">
        <v>1966</v>
      </c>
      <c r="F194" s="61" t="s">
        <v>43</v>
      </c>
      <c r="G194" s="42" t="s">
        <v>1178</v>
      </c>
      <c r="H194" s="42" t="s">
        <v>1967</v>
      </c>
      <c r="I194" s="69" t="s">
        <v>43</v>
      </c>
      <c r="J194" s="70" t="s">
        <v>1968</v>
      </c>
      <c r="K194" s="70" t="s">
        <v>133</v>
      </c>
      <c r="L194" s="339" t="s">
        <v>84</v>
      </c>
      <c r="M194" s="70" t="s">
        <v>1969</v>
      </c>
      <c r="N194" s="86" t="s">
        <v>1970</v>
      </c>
      <c r="O194" s="86" t="s">
        <v>1971</v>
      </c>
      <c r="P194" s="87" t="s">
        <v>39</v>
      </c>
      <c r="Q194" s="69"/>
      <c r="R194" s="89" t="s">
        <v>1972</v>
      </c>
      <c r="S194" s="89" t="s">
        <v>1973</v>
      </c>
      <c r="T194" s="70" t="s">
        <v>130</v>
      </c>
      <c r="U194" s="90">
        <v>5376</v>
      </c>
      <c r="V194" s="90"/>
      <c r="W194" s="91">
        <v>5376</v>
      </c>
      <c r="X194" s="91">
        <v>376.32000000000005</v>
      </c>
      <c r="Y194" s="90"/>
      <c r="Z194" s="331">
        <v>5752.32</v>
      </c>
      <c r="AA194" s="331">
        <v>0</v>
      </c>
      <c r="AB194" s="69" t="s">
        <v>57</v>
      </c>
      <c r="AC194" s="70" t="s">
        <v>103</v>
      </c>
      <c r="AD194" s="70"/>
      <c r="AE194" s="70" t="s">
        <v>1974</v>
      </c>
      <c r="AF194" s="70" t="s">
        <v>1975</v>
      </c>
      <c r="AG194" s="92" t="s">
        <v>1976</v>
      </c>
      <c r="AH194" s="70"/>
      <c r="AI194" s="69"/>
      <c r="AJ194" s="69"/>
      <c r="AK194" s="62" t="s">
        <v>41</v>
      </c>
      <c r="AL194" s="56" t="s">
        <v>441</v>
      </c>
      <c r="AM194" s="69" t="s">
        <v>50</v>
      </c>
      <c r="AN194" s="70" t="s">
        <v>441</v>
      </c>
      <c r="AO194" s="69" t="s">
        <v>50</v>
      </c>
      <c r="AP194" s="70" t="s">
        <v>441</v>
      </c>
      <c r="AQ194" s="69" t="s">
        <v>50</v>
      </c>
      <c r="AR194" s="70" t="s">
        <v>540</v>
      </c>
      <c r="AS194" s="70"/>
      <c r="AT194" s="69"/>
      <c r="AU194" s="69"/>
      <c r="AV194" s="69"/>
      <c r="AW194" s="13"/>
      <c r="AX194" s="58"/>
    </row>
    <row r="195" spans="1:50" ht="27">
      <c r="A195" s="85" t="s">
        <v>231</v>
      </c>
      <c r="B195" s="38" t="s">
        <v>1977</v>
      </c>
      <c r="C195" s="335" t="s">
        <v>84</v>
      </c>
      <c r="D195" s="40">
        <v>2516.8000000000002</v>
      </c>
      <c r="E195" s="123" t="s">
        <v>1978</v>
      </c>
      <c r="F195" s="61" t="s">
        <v>67</v>
      </c>
      <c r="G195" s="42" t="s">
        <v>1979</v>
      </c>
      <c r="H195" s="42" t="s">
        <v>1980</v>
      </c>
      <c r="I195" s="69" t="s">
        <v>35</v>
      </c>
      <c r="J195" s="70"/>
      <c r="K195" s="70" t="s">
        <v>88</v>
      </c>
      <c r="L195" s="339" t="s">
        <v>103</v>
      </c>
      <c r="M195" s="93" t="s">
        <v>1981</v>
      </c>
      <c r="N195" s="86" t="s">
        <v>1982</v>
      </c>
      <c r="O195" s="86" t="s">
        <v>1983</v>
      </c>
      <c r="P195" s="87" t="s">
        <v>39</v>
      </c>
      <c r="Q195" s="88" t="s">
        <v>40</v>
      </c>
      <c r="R195" s="89" t="s">
        <v>1984</v>
      </c>
      <c r="S195" s="89" t="s">
        <v>1985</v>
      </c>
      <c r="T195" s="70" t="s">
        <v>94</v>
      </c>
      <c r="U195" s="69">
        <v>2600</v>
      </c>
      <c r="V195" s="90">
        <v>180</v>
      </c>
      <c r="W195" s="91">
        <v>2420</v>
      </c>
      <c r="X195" s="91">
        <v>169.4</v>
      </c>
      <c r="Y195" s="328">
        <v>72.599999999999994</v>
      </c>
      <c r="Z195" s="331">
        <v>2516.8000000000002</v>
      </c>
      <c r="AA195" s="331">
        <v>0</v>
      </c>
      <c r="AB195" s="69" t="s">
        <v>46</v>
      </c>
      <c r="AC195" s="70" t="s">
        <v>105</v>
      </c>
      <c r="AD195" s="70"/>
      <c r="AE195" s="70" t="s">
        <v>1942</v>
      </c>
      <c r="AF195" s="70" t="s">
        <v>1986</v>
      </c>
      <c r="AG195" s="92" t="s">
        <v>1987</v>
      </c>
      <c r="AH195" s="70" t="s">
        <v>1988</v>
      </c>
      <c r="AI195" s="69"/>
      <c r="AJ195" s="69"/>
      <c r="AK195" s="76" t="s">
        <v>53</v>
      </c>
      <c r="AL195" s="77" t="s">
        <v>194</v>
      </c>
      <c r="AM195" s="62" t="s">
        <v>41</v>
      </c>
      <c r="AN195" s="56" t="s">
        <v>258</v>
      </c>
      <c r="AO195" s="62" t="s">
        <v>41</v>
      </c>
      <c r="AP195" s="56" t="s">
        <v>258</v>
      </c>
      <c r="AQ195" s="57" t="s">
        <v>41</v>
      </c>
      <c r="AR195" s="56" t="s">
        <v>497</v>
      </c>
      <c r="AS195" s="70"/>
      <c r="AT195" s="69"/>
      <c r="AU195" s="69"/>
      <c r="AV195" s="69"/>
      <c r="AW195" s="13"/>
      <c r="AX195" s="58"/>
    </row>
    <row r="196" spans="1:50" ht="40.200000000000003">
      <c r="A196" s="85" t="s">
        <v>231</v>
      </c>
      <c r="B196" s="38" t="s">
        <v>1989</v>
      </c>
      <c r="C196" s="335" t="s">
        <v>84</v>
      </c>
      <c r="D196" s="40">
        <v>5532.8</v>
      </c>
      <c r="E196" s="41" t="s">
        <v>1990</v>
      </c>
      <c r="F196" s="42" t="s">
        <v>67</v>
      </c>
      <c r="G196" s="42" t="s">
        <v>1991</v>
      </c>
      <c r="H196" s="42" t="s">
        <v>1992</v>
      </c>
      <c r="I196" s="69" t="s">
        <v>35</v>
      </c>
      <c r="J196" s="70"/>
      <c r="K196" s="70" t="s">
        <v>88</v>
      </c>
      <c r="L196" s="339" t="s">
        <v>84</v>
      </c>
      <c r="M196" s="70" t="s">
        <v>1993</v>
      </c>
      <c r="N196" s="86" t="s">
        <v>1994</v>
      </c>
      <c r="O196" s="86" t="s">
        <v>1995</v>
      </c>
      <c r="P196" s="87" t="s">
        <v>39</v>
      </c>
      <c r="Q196" s="88" t="s">
        <v>40</v>
      </c>
      <c r="R196" s="89" t="s">
        <v>1996</v>
      </c>
      <c r="S196" s="89" t="s">
        <v>1997</v>
      </c>
      <c r="T196" s="70" t="s">
        <v>94</v>
      </c>
      <c r="U196" s="69">
        <v>5320</v>
      </c>
      <c r="V196" s="90"/>
      <c r="W196" s="91">
        <v>5320</v>
      </c>
      <c r="X196" s="91">
        <v>372.40000000000003</v>
      </c>
      <c r="Y196" s="328">
        <v>159.6</v>
      </c>
      <c r="Z196" s="331">
        <v>5532.8</v>
      </c>
      <c r="AA196" s="331">
        <v>0</v>
      </c>
      <c r="AB196" s="69" t="s">
        <v>46</v>
      </c>
      <c r="AC196" s="70" t="s">
        <v>100</v>
      </c>
      <c r="AD196" s="70"/>
      <c r="AE196" s="70" t="s">
        <v>1998</v>
      </c>
      <c r="AF196" s="70" t="s">
        <v>1999</v>
      </c>
      <c r="AG196" s="92" t="s">
        <v>2000</v>
      </c>
      <c r="AH196" s="70"/>
      <c r="AI196" s="69"/>
      <c r="AJ196" s="69"/>
      <c r="AK196" s="76" t="s">
        <v>53</v>
      </c>
      <c r="AL196" s="77" t="s">
        <v>194</v>
      </c>
      <c r="AM196" s="76" t="s">
        <v>50</v>
      </c>
      <c r="AN196" s="77" t="s">
        <v>1334</v>
      </c>
      <c r="AO196" s="62" t="s">
        <v>41</v>
      </c>
      <c r="AP196" s="56" t="s">
        <v>258</v>
      </c>
      <c r="AQ196" s="76" t="s">
        <v>50</v>
      </c>
      <c r="AR196" s="77" t="s">
        <v>1334</v>
      </c>
      <c r="AS196" s="70"/>
      <c r="AT196" s="69"/>
      <c r="AU196" s="69"/>
      <c r="AV196" s="69"/>
      <c r="AW196" s="13"/>
      <c r="AX196" s="58"/>
    </row>
    <row r="197" spans="1:50" ht="14.4">
      <c r="A197" s="85" t="s">
        <v>231</v>
      </c>
      <c r="B197" s="120" t="s">
        <v>2001</v>
      </c>
      <c r="C197" s="335" t="s">
        <v>84</v>
      </c>
      <c r="D197" s="40">
        <v>1664</v>
      </c>
      <c r="E197" s="61"/>
      <c r="F197" s="61"/>
      <c r="G197" s="42" t="s">
        <v>2002</v>
      </c>
      <c r="H197" s="42" t="s">
        <v>2003</v>
      </c>
      <c r="I197" s="69"/>
      <c r="J197" s="70"/>
      <c r="K197" s="70"/>
      <c r="L197" s="70"/>
      <c r="M197" s="44"/>
      <c r="N197" s="86"/>
      <c r="O197" s="86"/>
      <c r="P197" s="87"/>
      <c r="Q197" s="69"/>
      <c r="R197" s="89"/>
      <c r="S197" s="89"/>
      <c r="T197" s="70"/>
      <c r="U197" s="70"/>
      <c r="V197" s="90"/>
      <c r="W197" s="91">
        <v>0</v>
      </c>
      <c r="X197" s="91">
        <v>0</v>
      </c>
      <c r="Y197" s="90"/>
      <c r="Z197" s="331">
        <v>0</v>
      </c>
      <c r="AA197" s="331">
        <v>1664</v>
      </c>
      <c r="AB197" s="69" t="s">
        <v>1342</v>
      </c>
      <c r="AC197" s="70" t="s">
        <v>1342</v>
      </c>
      <c r="AD197" s="70"/>
      <c r="AE197" s="70"/>
      <c r="AF197" s="70"/>
      <c r="AG197" s="70"/>
      <c r="AH197" s="70"/>
      <c r="AI197" s="69"/>
      <c r="AJ197" s="69"/>
      <c r="AK197" s="114"/>
      <c r="AL197" s="115"/>
      <c r="AM197" s="114"/>
      <c r="AN197" s="115"/>
      <c r="AO197" s="114"/>
      <c r="AP197" s="115"/>
      <c r="AQ197" s="116"/>
      <c r="AR197" s="117"/>
      <c r="AS197" s="70"/>
      <c r="AT197" s="69"/>
      <c r="AU197" s="69"/>
      <c r="AV197" s="69"/>
      <c r="AW197" s="13"/>
      <c r="AX197" s="58"/>
    </row>
    <row r="198" spans="1:50" ht="14.4">
      <c r="A198" s="85" t="s">
        <v>231</v>
      </c>
      <c r="B198" s="38" t="s">
        <v>2004</v>
      </c>
      <c r="C198" s="335" t="s">
        <v>84</v>
      </c>
      <c r="D198" s="40">
        <v>342.4</v>
      </c>
      <c r="E198" s="41" t="s">
        <v>2005</v>
      </c>
      <c r="F198" s="42" t="s">
        <v>64</v>
      </c>
      <c r="G198" s="42" t="s">
        <v>281</v>
      </c>
      <c r="H198" s="42" t="s">
        <v>2006</v>
      </c>
      <c r="I198" s="69" t="s">
        <v>35</v>
      </c>
      <c r="J198" s="70"/>
      <c r="K198" s="70" t="s">
        <v>88</v>
      </c>
      <c r="L198" s="339" t="s">
        <v>84</v>
      </c>
      <c r="M198" s="44" t="s">
        <v>2007</v>
      </c>
      <c r="N198" s="86" t="s">
        <v>2008</v>
      </c>
      <c r="O198" s="86"/>
      <c r="P198" s="87" t="s">
        <v>44</v>
      </c>
      <c r="Q198" s="88" t="s">
        <v>40</v>
      </c>
      <c r="R198" s="89" t="s">
        <v>662</v>
      </c>
      <c r="S198" s="89" t="s">
        <v>2009</v>
      </c>
      <c r="T198" s="70" t="s">
        <v>94</v>
      </c>
      <c r="U198" s="69">
        <v>320</v>
      </c>
      <c r="V198" s="90"/>
      <c r="W198" s="91">
        <v>320</v>
      </c>
      <c r="X198" s="91">
        <v>22.400000000000002</v>
      </c>
      <c r="Y198" s="90"/>
      <c r="Z198" s="331">
        <v>342.4</v>
      </c>
      <c r="AA198" s="331">
        <v>0</v>
      </c>
      <c r="AB198" s="69" t="s">
        <v>46</v>
      </c>
      <c r="AC198" s="70" t="s">
        <v>100</v>
      </c>
      <c r="AD198" s="70"/>
      <c r="AE198" s="70"/>
      <c r="AF198" s="70"/>
      <c r="AG198" s="92" t="s">
        <v>2010</v>
      </c>
      <c r="AH198" s="70"/>
      <c r="AI198" s="69"/>
      <c r="AJ198" s="69"/>
      <c r="AK198" s="76" t="s">
        <v>53</v>
      </c>
      <c r="AL198" s="77" t="s">
        <v>194</v>
      </c>
      <c r="AM198" s="76" t="s">
        <v>50</v>
      </c>
      <c r="AN198" s="77" t="s">
        <v>1334</v>
      </c>
      <c r="AO198" s="62" t="s">
        <v>41</v>
      </c>
      <c r="AP198" s="56" t="s">
        <v>258</v>
      </c>
      <c r="AQ198" s="76" t="s">
        <v>50</v>
      </c>
      <c r="AR198" s="77" t="s">
        <v>1334</v>
      </c>
      <c r="AS198" s="70"/>
      <c r="AT198" s="69"/>
      <c r="AU198" s="69"/>
      <c r="AV198" s="69"/>
      <c r="AW198" s="13"/>
      <c r="AX198" s="58"/>
    </row>
    <row r="199" spans="1:50" ht="40.200000000000003">
      <c r="A199" s="85" t="s">
        <v>231</v>
      </c>
      <c r="B199" s="38" t="s">
        <v>2011</v>
      </c>
      <c r="C199" s="335" t="s">
        <v>84</v>
      </c>
      <c r="D199" s="40">
        <v>1237.5</v>
      </c>
      <c r="E199" s="61" t="s">
        <v>2012</v>
      </c>
      <c r="F199" s="61" t="s">
        <v>37</v>
      </c>
      <c r="G199" s="42" t="s">
        <v>2013</v>
      </c>
      <c r="H199" s="42" t="s">
        <v>2014</v>
      </c>
      <c r="I199" s="69" t="s">
        <v>35</v>
      </c>
      <c r="J199" s="70"/>
      <c r="K199" s="70" t="s">
        <v>88</v>
      </c>
      <c r="L199" s="339" t="s">
        <v>2015</v>
      </c>
      <c r="M199" s="124" t="s">
        <v>201</v>
      </c>
      <c r="N199" s="125" t="s">
        <v>202</v>
      </c>
      <c r="O199" s="56" t="s">
        <v>203</v>
      </c>
      <c r="P199" s="55" t="s">
        <v>39</v>
      </c>
      <c r="Q199" s="126" t="s">
        <v>40</v>
      </c>
      <c r="R199" s="125" t="s">
        <v>2016</v>
      </c>
      <c r="S199" s="89" t="s">
        <v>204</v>
      </c>
      <c r="T199" s="70" t="s">
        <v>167</v>
      </c>
      <c r="U199" s="69">
        <v>1190</v>
      </c>
      <c r="V199" s="90"/>
      <c r="W199" s="91">
        <v>1190</v>
      </c>
      <c r="X199" s="91">
        <v>83.300000000000011</v>
      </c>
      <c r="Y199" s="328">
        <v>35.700000000000003</v>
      </c>
      <c r="Z199" s="331">
        <v>1237.5999999999999</v>
      </c>
      <c r="AA199" s="331">
        <v>-9.9999999999909106E-2</v>
      </c>
      <c r="AB199" s="69" t="s">
        <v>55</v>
      </c>
      <c r="AC199" s="70" t="s">
        <v>103</v>
      </c>
      <c r="AD199" s="70"/>
      <c r="AE199" s="70"/>
      <c r="AF199" s="70" t="s">
        <v>2017</v>
      </c>
      <c r="AG199" s="92" t="s">
        <v>2018</v>
      </c>
      <c r="AH199" s="70"/>
      <c r="AI199" s="69"/>
      <c r="AJ199" s="69"/>
      <c r="AK199" s="76" t="s">
        <v>53</v>
      </c>
      <c r="AL199" s="77" t="s">
        <v>104</v>
      </c>
      <c r="AM199" s="76" t="s">
        <v>50</v>
      </c>
      <c r="AN199" s="77" t="s">
        <v>1334</v>
      </c>
      <c r="AO199" s="62" t="s">
        <v>41</v>
      </c>
      <c r="AP199" s="56" t="s">
        <v>258</v>
      </c>
      <c r="AQ199" s="76" t="s">
        <v>50</v>
      </c>
      <c r="AR199" s="77" t="s">
        <v>1334</v>
      </c>
      <c r="AS199" s="70"/>
      <c r="AT199" s="69"/>
      <c r="AU199" s="69"/>
      <c r="AV199" s="69"/>
      <c r="AW199" s="13"/>
      <c r="AX199" s="58"/>
    </row>
    <row r="200" spans="1:50" ht="27">
      <c r="A200" s="85" t="s">
        <v>231</v>
      </c>
      <c r="B200" s="38" t="s">
        <v>2019</v>
      </c>
      <c r="C200" s="335" t="s">
        <v>84</v>
      </c>
      <c r="D200" s="40">
        <v>2782</v>
      </c>
      <c r="E200" s="41" t="s">
        <v>2020</v>
      </c>
      <c r="F200" s="42" t="s">
        <v>67</v>
      </c>
      <c r="G200" s="42" t="s">
        <v>273</v>
      </c>
      <c r="H200" s="42" t="s">
        <v>2021</v>
      </c>
      <c r="I200" s="69" t="s">
        <v>35</v>
      </c>
      <c r="J200" s="70"/>
      <c r="K200" s="70" t="s">
        <v>88</v>
      </c>
      <c r="L200" s="339" t="s">
        <v>84</v>
      </c>
      <c r="M200" s="44" t="s">
        <v>2022</v>
      </c>
      <c r="N200" s="86" t="s">
        <v>2023</v>
      </c>
      <c r="O200" s="86"/>
      <c r="P200" s="87" t="s">
        <v>44</v>
      </c>
      <c r="Q200" s="88" t="s">
        <v>40</v>
      </c>
      <c r="R200" s="89" t="s">
        <v>2024</v>
      </c>
      <c r="S200" s="89" t="s">
        <v>2025</v>
      </c>
      <c r="T200" s="70" t="s">
        <v>94</v>
      </c>
      <c r="U200" s="69">
        <v>2600</v>
      </c>
      <c r="V200" s="90"/>
      <c r="W200" s="91">
        <v>2600</v>
      </c>
      <c r="X200" s="91">
        <v>182.00000000000003</v>
      </c>
      <c r="Y200" s="90"/>
      <c r="Z200" s="331">
        <v>2782</v>
      </c>
      <c r="AA200" s="331">
        <v>0</v>
      </c>
      <c r="AB200" s="69" t="s">
        <v>46</v>
      </c>
      <c r="AC200" s="70" t="s">
        <v>103</v>
      </c>
      <c r="AD200" s="70"/>
      <c r="AE200" s="70"/>
      <c r="AF200" s="70"/>
      <c r="AG200" s="92" t="s">
        <v>2026</v>
      </c>
      <c r="AH200" s="70"/>
      <c r="AI200" s="69"/>
      <c r="AJ200" s="69"/>
      <c r="AK200" s="76" t="s">
        <v>53</v>
      </c>
      <c r="AL200" s="77" t="s">
        <v>104</v>
      </c>
      <c r="AM200" s="76" t="s">
        <v>50</v>
      </c>
      <c r="AN200" s="77" t="s">
        <v>1334</v>
      </c>
      <c r="AO200" s="62" t="s">
        <v>41</v>
      </c>
      <c r="AP200" s="56" t="s">
        <v>258</v>
      </c>
      <c r="AQ200" s="76" t="s">
        <v>50</v>
      </c>
      <c r="AR200" s="77" t="s">
        <v>1334</v>
      </c>
      <c r="AS200" s="70"/>
      <c r="AT200" s="69"/>
      <c r="AU200" s="69"/>
      <c r="AV200" s="69"/>
      <c r="AW200" s="13"/>
      <c r="AX200" s="58"/>
    </row>
    <row r="201" spans="1:50" ht="14.4">
      <c r="A201" s="85" t="s">
        <v>231</v>
      </c>
      <c r="B201" s="38" t="s">
        <v>2027</v>
      </c>
      <c r="C201" s="335" t="s">
        <v>84</v>
      </c>
      <c r="D201" s="40">
        <v>1712</v>
      </c>
      <c r="E201" s="41" t="s">
        <v>2028</v>
      </c>
      <c r="F201" s="42" t="s">
        <v>37</v>
      </c>
      <c r="G201" s="42" t="s">
        <v>261</v>
      </c>
      <c r="H201" s="42" t="s">
        <v>2029</v>
      </c>
      <c r="I201" s="69" t="s">
        <v>35</v>
      </c>
      <c r="J201" s="70"/>
      <c r="K201" s="70" t="s">
        <v>88</v>
      </c>
      <c r="L201" s="339" t="s">
        <v>84</v>
      </c>
      <c r="M201" s="94" t="s">
        <v>2030</v>
      </c>
      <c r="N201" s="86" t="s">
        <v>2031</v>
      </c>
      <c r="O201" s="86"/>
      <c r="P201" s="87" t="s">
        <v>44</v>
      </c>
      <c r="Q201" s="69" t="s">
        <v>45</v>
      </c>
      <c r="R201" s="89"/>
      <c r="S201" s="89" t="s">
        <v>2032</v>
      </c>
      <c r="T201" s="70" t="s">
        <v>480</v>
      </c>
      <c r="U201" s="69">
        <v>1600</v>
      </c>
      <c r="V201" s="90"/>
      <c r="W201" s="91">
        <v>1600</v>
      </c>
      <c r="X201" s="91">
        <v>112.00000000000001</v>
      </c>
      <c r="Y201" s="90"/>
      <c r="Z201" s="331">
        <v>1712</v>
      </c>
      <c r="AA201" s="331">
        <v>0</v>
      </c>
      <c r="AB201" s="69" t="s">
        <v>46</v>
      </c>
      <c r="AC201" s="70" t="s">
        <v>103</v>
      </c>
      <c r="AD201" s="70" t="s">
        <v>2033</v>
      </c>
      <c r="AE201" s="70"/>
      <c r="AF201" s="70"/>
      <c r="AG201" s="92" t="s">
        <v>2034</v>
      </c>
      <c r="AH201" s="70"/>
      <c r="AI201" s="69"/>
      <c r="AJ201" s="69"/>
      <c r="AK201" s="76" t="s">
        <v>53</v>
      </c>
      <c r="AL201" s="77" t="s">
        <v>104</v>
      </c>
      <c r="AM201" s="76" t="s">
        <v>50</v>
      </c>
      <c r="AN201" s="77" t="s">
        <v>1334</v>
      </c>
      <c r="AO201" s="62" t="s">
        <v>41</v>
      </c>
      <c r="AP201" s="56" t="s">
        <v>258</v>
      </c>
      <c r="AQ201" s="76" t="s">
        <v>50</v>
      </c>
      <c r="AR201" s="77" t="s">
        <v>1334</v>
      </c>
      <c r="AS201" s="70"/>
      <c r="AT201" s="69"/>
      <c r="AU201" s="69"/>
      <c r="AV201" s="69"/>
      <c r="AW201" s="13"/>
      <c r="AX201" s="58"/>
    </row>
    <row r="202" spans="1:50" ht="40.200000000000003">
      <c r="A202" s="85" t="s">
        <v>231</v>
      </c>
      <c r="B202" s="38" t="s">
        <v>2035</v>
      </c>
      <c r="C202" s="335" t="s">
        <v>84</v>
      </c>
      <c r="D202" s="40">
        <v>19968</v>
      </c>
      <c r="E202" s="95" t="s">
        <v>2036</v>
      </c>
      <c r="F202" s="42" t="s">
        <v>66</v>
      </c>
      <c r="G202" s="42" t="s">
        <v>444</v>
      </c>
      <c r="H202" s="42" t="s">
        <v>2037</v>
      </c>
      <c r="I202" s="69" t="s">
        <v>35</v>
      </c>
      <c r="J202" s="70"/>
      <c r="K202" s="70" t="s">
        <v>88</v>
      </c>
      <c r="L202" s="339" t="s">
        <v>84</v>
      </c>
      <c r="M202" s="93" t="s">
        <v>2038</v>
      </c>
      <c r="N202" s="86" t="s">
        <v>2039</v>
      </c>
      <c r="O202" s="86" t="s">
        <v>2040</v>
      </c>
      <c r="P202" s="87" t="s">
        <v>39</v>
      </c>
      <c r="Q202" s="88" t="s">
        <v>40</v>
      </c>
      <c r="R202" s="89" t="s">
        <v>2041</v>
      </c>
      <c r="S202" s="89" t="s">
        <v>2042</v>
      </c>
      <c r="T202" s="70" t="s">
        <v>94</v>
      </c>
      <c r="U202" s="69">
        <v>19200</v>
      </c>
      <c r="V202" s="90"/>
      <c r="W202" s="91">
        <v>19200</v>
      </c>
      <c r="X202" s="91">
        <v>1344.0000000000002</v>
      </c>
      <c r="Y202" s="328">
        <v>576</v>
      </c>
      <c r="Z202" s="331">
        <v>19968</v>
      </c>
      <c r="AA202" s="331">
        <v>0</v>
      </c>
      <c r="AB202" s="69" t="s">
        <v>46</v>
      </c>
      <c r="AC202" s="70" t="s">
        <v>100</v>
      </c>
      <c r="AD202" s="70"/>
      <c r="AE202" s="70" t="s">
        <v>2043</v>
      </c>
      <c r="AF202" s="70" t="s">
        <v>2044</v>
      </c>
      <c r="AG202" s="92" t="s">
        <v>2036</v>
      </c>
      <c r="AH202" s="70"/>
      <c r="AI202" s="69"/>
      <c r="AJ202" s="69"/>
      <c r="AK202" s="76" t="s">
        <v>53</v>
      </c>
      <c r="AL202" s="77" t="s">
        <v>194</v>
      </c>
      <c r="AM202" s="76" t="s">
        <v>50</v>
      </c>
      <c r="AN202" s="77" t="s">
        <v>1334</v>
      </c>
      <c r="AO202" s="62" t="s">
        <v>41</v>
      </c>
      <c r="AP202" s="56" t="s">
        <v>258</v>
      </c>
      <c r="AQ202" s="76" t="s">
        <v>50</v>
      </c>
      <c r="AR202" s="77" t="s">
        <v>1334</v>
      </c>
      <c r="AS202" s="70"/>
      <c r="AT202" s="69"/>
      <c r="AU202" s="69"/>
      <c r="AV202" s="69"/>
      <c r="AW202" s="13"/>
      <c r="AX202" s="58"/>
    </row>
    <row r="203" spans="1:50" ht="40.200000000000003">
      <c r="A203" s="85" t="s">
        <v>231</v>
      </c>
      <c r="B203" s="38" t="s">
        <v>2045</v>
      </c>
      <c r="C203" s="335" t="s">
        <v>84</v>
      </c>
      <c r="D203" s="40">
        <v>1684.8</v>
      </c>
      <c r="E203" s="41" t="s">
        <v>2046</v>
      </c>
      <c r="F203" s="42" t="s">
        <v>67</v>
      </c>
      <c r="G203" s="42" t="s">
        <v>461</v>
      </c>
      <c r="H203" s="42" t="s">
        <v>2047</v>
      </c>
      <c r="I203" s="69" t="s">
        <v>35</v>
      </c>
      <c r="J203" s="70"/>
      <c r="K203" s="70" t="s">
        <v>88</v>
      </c>
      <c r="L203" s="339" t="s">
        <v>84</v>
      </c>
      <c r="M203" s="70" t="s">
        <v>739</v>
      </c>
      <c r="N203" s="86" t="s">
        <v>894</v>
      </c>
      <c r="O203" s="86" t="s">
        <v>895</v>
      </c>
      <c r="P203" s="87" t="s">
        <v>39</v>
      </c>
      <c r="Q203" s="88" t="s">
        <v>40</v>
      </c>
      <c r="R203" s="89" t="s">
        <v>896</v>
      </c>
      <c r="S203" s="89" t="s">
        <v>2048</v>
      </c>
      <c r="T203" s="70" t="s">
        <v>94</v>
      </c>
      <c r="U203" s="69">
        <v>1800</v>
      </c>
      <c r="V203" s="90">
        <v>180</v>
      </c>
      <c r="W203" s="91">
        <v>1620</v>
      </c>
      <c r="X203" s="91">
        <v>113.4</v>
      </c>
      <c r="Y203" s="328">
        <v>48.6</v>
      </c>
      <c r="Z203" s="331">
        <v>1684.8</v>
      </c>
      <c r="AA203" s="331">
        <v>0</v>
      </c>
      <c r="AB203" s="69" t="s">
        <v>46</v>
      </c>
      <c r="AC203" s="70" t="s">
        <v>103</v>
      </c>
      <c r="AD203" s="70"/>
      <c r="AE203" s="70" t="s">
        <v>898</v>
      </c>
      <c r="AF203" s="70" t="s">
        <v>899</v>
      </c>
      <c r="AG203" s="92" t="s">
        <v>2049</v>
      </c>
      <c r="AH203" s="70"/>
      <c r="AI203" s="69"/>
      <c r="AJ203" s="69"/>
      <c r="AK203" s="76" t="s">
        <v>53</v>
      </c>
      <c r="AL203" s="77" t="s">
        <v>104</v>
      </c>
      <c r="AM203" s="76" t="s">
        <v>50</v>
      </c>
      <c r="AN203" s="77" t="s">
        <v>1334</v>
      </c>
      <c r="AO203" s="62" t="s">
        <v>41</v>
      </c>
      <c r="AP203" s="56" t="s">
        <v>258</v>
      </c>
      <c r="AQ203" s="76" t="s">
        <v>50</v>
      </c>
      <c r="AR203" s="77" t="s">
        <v>1334</v>
      </c>
      <c r="AS203" s="70"/>
      <c r="AT203" s="69"/>
      <c r="AU203" s="69"/>
      <c r="AV203" s="69"/>
      <c r="AW203" s="13"/>
      <c r="AX203" s="58"/>
    </row>
    <row r="204" spans="1:50" ht="27">
      <c r="A204" s="85" t="s">
        <v>231</v>
      </c>
      <c r="B204" s="59" t="s">
        <v>2050</v>
      </c>
      <c r="C204" s="335" t="s">
        <v>84</v>
      </c>
      <c r="D204" s="40">
        <v>2140</v>
      </c>
      <c r="E204" s="60" t="s">
        <v>2051</v>
      </c>
      <c r="F204" s="42" t="s">
        <v>67</v>
      </c>
      <c r="G204" s="42" t="s">
        <v>2052</v>
      </c>
      <c r="H204" s="42" t="s">
        <v>2053</v>
      </c>
      <c r="I204" s="69" t="s">
        <v>35</v>
      </c>
      <c r="J204" s="70"/>
      <c r="K204" s="70" t="s">
        <v>88</v>
      </c>
      <c r="L204" s="339" t="s">
        <v>105</v>
      </c>
      <c r="M204" s="70" t="s">
        <v>2054</v>
      </c>
      <c r="N204" s="86" t="s">
        <v>2055</v>
      </c>
      <c r="O204" s="86"/>
      <c r="P204" s="87" t="s">
        <v>44</v>
      </c>
      <c r="Q204" s="88" t="s">
        <v>40</v>
      </c>
      <c r="R204" s="89" t="s">
        <v>2056</v>
      </c>
      <c r="S204" s="89" t="s">
        <v>2057</v>
      </c>
      <c r="T204" s="70" t="s">
        <v>94</v>
      </c>
      <c r="U204" s="69">
        <v>2000</v>
      </c>
      <c r="V204" s="90"/>
      <c r="W204" s="91">
        <v>2000</v>
      </c>
      <c r="X204" s="91">
        <v>140</v>
      </c>
      <c r="Y204" s="90"/>
      <c r="Z204" s="331">
        <v>2140</v>
      </c>
      <c r="AA204" s="331">
        <v>0</v>
      </c>
      <c r="AB204" s="69" t="s">
        <v>46</v>
      </c>
      <c r="AC204" s="70" t="s">
        <v>114</v>
      </c>
      <c r="AD204" s="70"/>
      <c r="AE204" s="70"/>
      <c r="AF204" s="70"/>
      <c r="AG204" s="92" t="s">
        <v>2058</v>
      </c>
      <c r="AH204" s="70"/>
      <c r="AI204" s="69"/>
      <c r="AJ204" s="69"/>
      <c r="AK204" s="76" t="s">
        <v>53</v>
      </c>
      <c r="AL204" s="77" t="s">
        <v>99</v>
      </c>
      <c r="AM204" s="76" t="s">
        <v>50</v>
      </c>
      <c r="AN204" s="77" t="s">
        <v>1334</v>
      </c>
      <c r="AO204" s="62" t="s">
        <v>41</v>
      </c>
      <c r="AP204" s="56" t="s">
        <v>258</v>
      </c>
      <c r="AQ204" s="76" t="s">
        <v>50</v>
      </c>
      <c r="AR204" s="77" t="s">
        <v>1334</v>
      </c>
      <c r="AS204" s="70"/>
      <c r="AT204" s="69"/>
      <c r="AU204" s="69"/>
      <c r="AV204" s="69"/>
      <c r="AW204" s="13"/>
      <c r="AX204" s="58"/>
    </row>
    <row r="205" spans="1:50" ht="14.4">
      <c r="A205" s="85" t="s">
        <v>231</v>
      </c>
      <c r="B205" s="38" t="s">
        <v>2059</v>
      </c>
      <c r="C205" s="335" t="s">
        <v>84</v>
      </c>
      <c r="D205" s="40">
        <v>685</v>
      </c>
      <c r="E205" s="41" t="s">
        <v>2060</v>
      </c>
      <c r="F205" s="42" t="s">
        <v>64</v>
      </c>
      <c r="G205" s="42" t="s">
        <v>281</v>
      </c>
      <c r="H205" s="42" t="s">
        <v>2061</v>
      </c>
      <c r="I205" s="69" t="s">
        <v>35</v>
      </c>
      <c r="J205" s="70"/>
      <c r="K205" s="70" t="s">
        <v>88</v>
      </c>
      <c r="L205" s="339" t="s">
        <v>84</v>
      </c>
      <c r="M205" s="93" t="s">
        <v>2062</v>
      </c>
      <c r="N205" s="86" t="s">
        <v>2063</v>
      </c>
      <c r="O205" s="86"/>
      <c r="P205" s="87" t="s">
        <v>44</v>
      </c>
      <c r="Q205" s="88" t="s">
        <v>40</v>
      </c>
      <c r="R205" s="89"/>
      <c r="S205" s="89" t="s">
        <v>2064</v>
      </c>
      <c r="T205" s="70" t="s">
        <v>94</v>
      </c>
      <c r="U205" s="69">
        <v>640</v>
      </c>
      <c r="V205" s="90"/>
      <c r="W205" s="91">
        <v>640</v>
      </c>
      <c r="X205" s="91">
        <v>44.800000000000004</v>
      </c>
      <c r="Y205" s="90"/>
      <c r="Z205" s="331">
        <v>684.8</v>
      </c>
      <c r="AA205" s="331">
        <v>0.200000000000045</v>
      </c>
      <c r="AB205" s="69" t="s">
        <v>46</v>
      </c>
      <c r="AC205" s="70" t="s">
        <v>100</v>
      </c>
      <c r="AD205" s="70"/>
      <c r="AE205" s="70"/>
      <c r="AF205" s="70"/>
      <c r="AG205" s="92" t="s">
        <v>2065</v>
      </c>
      <c r="AH205" s="70"/>
      <c r="AI205" s="69"/>
      <c r="AJ205" s="69"/>
      <c r="AK205" s="76" t="s">
        <v>53</v>
      </c>
      <c r="AL205" s="77" t="s">
        <v>194</v>
      </c>
      <c r="AM205" s="76" t="s">
        <v>50</v>
      </c>
      <c r="AN205" s="77" t="s">
        <v>1334</v>
      </c>
      <c r="AO205" s="62" t="s">
        <v>41</v>
      </c>
      <c r="AP205" s="56" t="s">
        <v>258</v>
      </c>
      <c r="AQ205" s="76" t="s">
        <v>50</v>
      </c>
      <c r="AR205" s="77" t="s">
        <v>1334</v>
      </c>
      <c r="AS205" s="70"/>
      <c r="AT205" s="69"/>
      <c r="AU205" s="69"/>
      <c r="AV205" s="69"/>
      <c r="AW205" s="13"/>
      <c r="AX205" s="58"/>
    </row>
    <row r="206" spans="1:50" ht="27">
      <c r="A206" s="85" t="s">
        <v>231</v>
      </c>
      <c r="B206" s="38" t="s">
        <v>2066</v>
      </c>
      <c r="C206" s="335" t="s">
        <v>84</v>
      </c>
      <c r="D206" s="40">
        <v>3952</v>
      </c>
      <c r="E206" s="41" t="s">
        <v>2067</v>
      </c>
      <c r="F206" s="42" t="s">
        <v>67</v>
      </c>
      <c r="G206" s="42" t="s">
        <v>261</v>
      </c>
      <c r="H206" s="42" t="s">
        <v>2068</v>
      </c>
      <c r="I206" s="69" t="s">
        <v>35</v>
      </c>
      <c r="J206" s="70"/>
      <c r="K206" s="70" t="s">
        <v>88</v>
      </c>
      <c r="L206" s="339" t="s">
        <v>84</v>
      </c>
      <c r="M206" s="70" t="s">
        <v>2069</v>
      </c>
      <c r="N206" s="86" t="s">
        <v>2070</v>
      </c>
      <c r="O206" s="86" t="s">
        <v>2071</v>
      </c>
      <c r="P206" s="87" t="s">
        <v>39</v>
      </c>
      <c r="Q206" s="88" t="s">
        <v>40</v>
      </c>
      <c r="R206" s="89" t="s">
        <v>2072</v>
      </c>
      <c r="S206" s="89" t="s">
        <v>2073</v>
      </c>
      <c r="T206" s="70" t="s">
        <v>94</v>
      </c>
      <c r="U206" s="69">
        <v>3800</v>
      </c>
      <c r="V206" s="90"/>
      <c r="W206" s="91">
        <v>3800</v>
      </c>
      <c r="X206" s="91">
        <v>266</v>
      </c>
      <c r="Y206" s="328">
        <v>114</v>
      </c>
      <c r="Z206" s="331">
        <v>3952</v>
      </c>
      <c r="AA206" s="331">
        <v>0</v>
      </c>
      <c r="AB206" s="69" t="s">
        <v>46</v>
      </c>
      <c r="AC206" s="70" t="s">
        <v>103</v>
      </c>
      <c r="AD206" s="70"/>
      <c r="AE206" s="70" t="s">
        <v>2074</v>
      </c>
      <c r="AF206" s="70" t="s">
        <v>2075</v>
      </c>
      <c r="AG206" s="92" t="s">
        <v>2076</v>
      </c>
      <c r="AH206" s="70"/>
      <c r="AI206" s="69"/>
      <c r="AJ206" s="69"/>
      <c r="AK206" s="76" t="s">
        <v>53</v>
      </c>
      <c r="AL206" s="77" t="s">
        <v>104</v>
      </c>
      <c r="AM206" s="76" t="s">
        <v>50</v>
      </c>
      <c r="AN206" s="77" t="s">
        <v>1334</v>
      </c>
      <c r="AO206" s="62" t="s">
        <v>41</v>
      </c>
      <c r="AP206" s="56" t="s">
        <v>258</v>
      </c>
      <c r="AQ206" s="76" t="s">
        <v>50</v>
      </c>
      <c r="AR206" s="77" t="s">
        <v>1334</v>
      </c>
      <c r="AS206" s="70"/>
      <c r="AT206" s="69"/>
      <c r="AU206" s="69"/>
      <c r="AV206" s="69"/>
      <c r="AW206" s="13"/>
      <c r="AX206" s="58"/>
    </row>
    <row r="207" spans="1:50" ht="40.200000000000003">
      <c r="A207" s="85" t="s">
        <v>231</v>
      </c>
      <c r="B207" s="59" t="s">
        <v>2077</v>
      </c>
      <c r="C207" s="335" t="s">
        <v>84</v>
      </c>
      <c r="D207" s="40">
        <v>856</v>
      </c>
      <c r="E207" s="60" t="s">
        <v>2078</v>
      </c>
      <c r="F207" s="61" t="s">
        <v>48</v>
      </c>
      <c r="G207" s="42" t="s">
        <v>248</v>
      </c>
      <c r="H207" s="42" t="s">
        <v>2079</v>
      </c>
      <c r="I207" s="69" t="s">
        <v>38</v>
      </c>
      <c r="J207" s="70"/>
      <c r="K207" s="70" t="s">
        <v>108</v>
      </c>
      <c r="L207" s="339" t="s">
        <v>84</v>
      </c>
      <c r="M207" s="70" t="s">
        <v>2080</v>
      </c>
      <c r="N207" s="86" t="s">
        <v>2081</v>
      </c>
      <c r="O207" s="86" t="s">
        <v>2082</v>
      </c>
      <c r="P207" s="87" t="s">
        <v>39</v>
      </c>
      <c r="Q207" s="69" t="s">
        <v>45</v>
      </c>
      <c r="R207" s="89" t="s">
        <v>2083</v>
      </c>
      <c r="S207" s="89" t="s">
        <v>2084</v>
      </c>
      <c r="T207" s="70" t="s">
        <v>94</v>
      </c>
      <c r="U207" s="69">
        <v>800</v>
      </c>
      <c r="V207" s="90"/>
      <c r="W207" s="91">
        <v>800</v>
      </c>
      <c r="X207" s="91">
        <v>56.000000000000007</v>
      </c>
      <c r="Y207" s="90"/>
      <c r="Z207" s="331">
        <v>856</v>
      </c>
      <c r="AA207" s="331">
        <v>0</v>
      </c>
      <c r="AB207" s="69" t="s">
        <v>58</v>
      </c>
      <c r="AC207" s="70" t="s">
        <v>100</v>
      </c>
      <c r="AE207" s="70"/>
      <c r="AF207" s="70"/>
      <c r="AG207" s="92" t="s">
        <v>2085</v>
      </c>
      <c r="AH207" s="70"/>
      <c r="AI207" s="69"/>
      <c r="AJ207" s="69"/>
      <c r="AK207" s="76" t="s">
        <v>53</v>
      </c>
      <c r="AL207" s="77" t="s">
        <v>104</v>
      </c>
      <c r="AM207" s="76" t="s">
        <v>50</v>
      </c>
      <c r="AN207" s="77" t="s">
        <v>1334</v>
      </c>
      <c r="AO207" s="62" t="s">
        <v>41</v>
      </c>
      <c r="AP207" s="56" t="s">
        <v>258</v>
      </c>
      <c r="AQ207" s="76" t="s">
        <v>50</v>
      </c>
      <c r="AR207" s="77" t="s">
        <v>1334</v>
      </c>
      <c r="AS207" s="70"/>
      <c r="AT207" s="69"/>
      <c r="AU207" s="69"/>
      <c r="AV207" s="69"/>
      <c r="AW207" s="13"/>
      <c r="AX207" s="58"/>
    </row>
    <row r="208" spans="1:50" ht="27">
      <c r="A208" s="85" t="s">
        <v>231</v>
      </c>
      <c r="B208" s="38" t="s">
        <v>2086</v>
      </c>
      <c r="C208" s="335" t="s">
        <v>84</v>
      </c>
      <c r="D208" s="40">
        <v>3744</v>
      </c>
      <c r="E208" s="41" t="s">
        <v>2087</v>
      </c>
      <c r="F208" s="42" t="s">
        <v>144</v>
      </c>
      <c r="G208" s="42" t="s">
        <v>500</v>
      </c>
      <c r="H208" s="42" t="s">
        <v>2088</v>
      </c>
      <c r="I208" s="69" t="s">
        <v>35</v>
      </c>
      <c r="J208" s="70"/>
      <c r="K208" s="70" t="s">
        <v>88</v>
      </c>
      <c r="L208" s="339" t="s">
        <v>84</v>
      </c>
      <c r="M208" s="70" t="s">
        <v>2089</v>
      </c>
      <c r="N208" s="86" t="s">
        <v>2090</v>
      </c>
      <c r="O208" s="86" t="s">
        <v>2091</v>
      </c>
      <c r="P208" s="87" t="s">
        <v>39</v>
      </c>
      <c r="Q208" s="88" t="s">
        <v>40</v>
      </c>
      <c r="R208" s="89" t="s">
        <v>2092</v>
      </c>
      <c r="S208" s="89" t="s">
        <v>2093</v>
      </c>
      <c r="T208" s="70" t="s">
        <v>193</v>
      </c>
      <c r="U208" s="69">
        <v>3600</v>
      </c>
      <c r="V208" s="90"/>
      <c r="W208" s="91">
        <v>3600</v>
      </c>
      <c r="X208" s="91">
        <v>252.00000000000003</v>
      </c>
      <c r="Y208" s="328">
        <v>108</v>
      </c>
      <c r="Z208" s="331">
        <v>3744</v>
      </c>
      <c r="AA208" s="331">
        <v>0</v>
      </c>
      <c r="AB208" s="69" t="s">
        <v>46</v>
      </c>
      <c r="AC208" s="70" t="s">
        <v>100</v>
      </c>
      <c r="AD208" s="70"/>
      <c r="AE208" s="70" t="s">
        <v>2094</v>
      </c>
      <c r="AF208" s="70" t="s">
        <v>2095</v>
      </c>
      <c r="AG208" s="92" t="s">
        <v>2096</v>
      </c>
      <c r="AH208" s="70"/>
      <c r="AI208" s="69"/>
      <c r="AJ208" s="69"/>
      <c r="AK208" s="76" t="s">
        <v>53</v>
      </c>
      <c r="AL208" s="77" t="s">
        <v>194</v>
      </c>
      <c r="AM208" s="76" t="s">
        <v>50</v>
      </c>
      <c r="AN208" s="77" t="s">
        <v>1334</v>
      </c>
      <c r="AO208" s="62" t="s">
        <v>41</v>
      </c>
      <c r="AP208" s="56" t="s">
        <v>258</v>
      </c>
      <c r="AQ208" s="76" t="s">
        <v>50</v>
      </c>
      <c r="AR208" s="77" t="s">
        <v>1334</v>
      </c>
      <c r="AS208" s="70"/>
      <c r="AT208" s="69"/>
      <c r="AU208" s="69"/>
      <c r="AV208" s="69"/>
      <c r="AW208" s="13"/>
      <c r="AX208" s="58"/>
    </row>
    <row r="209" spans="1:50" ht="27">
      <c r="A209" s="85" t="s">
        <v>231</v>
      </c>
      <c r="B209" s="38" t="s">
        <v>2097</v>
      </c>
      <c r="C209" s="335" t="s">
        <v>84</v>
      </c>
      <c r="D209" s="40">
        <v>22802.75</v>
      </c>
      <c r="E209" s="42" t="s">
        <v>2098</v>
      </c>
      <c r="F209" s="42" t="s">
        <v>66</v>
      </c>
      <c r="G209" s="42" t="s">
        <v>261</v>
      </c>
      <c r="H209" s="42" t="s">
        <v>2099</v>
      </c>
      <c r="I209" s="69" t="s">
        <v>35</v>
      </c>
      <c r="J209" s="70"/>
      <c r="K209" s="70" t="s">
        <v>88</v>
      </c>
      <c r="L209" s="339" t="s">
        <v>84</v>
      </c>
      <c r="M209" s="70" t="s">
        <v>2100</v>
      </c>
      <c r="N209" s="86" t="s">
        <v>2101</v>
      </c>
      <c r="O209" s="86" t="s">
        <v>2102</v>
      </c>
      <c r="P209" s="87" t="s">
        <v>39</v>
      </c>
      <c r="Q209" s="88" t="s">
        <v>40</v>
      </c>
      <c r="R209" s="89" t="s">
        <v>2103</v>
      </c>
      <c r="S209" s="89" t="s">
        <v>2104</v>
      </c>
      <c r="T209" s="70" t="s">
        <v>77</v>
      </c>
      <c r="U209" s="69">
        <v>21925</v>
      </c>
      <c r="V209" s="90"/>
      <c r="W209" s="91">
        <v>21925</v>
      </c>
      <c r="X209" s="91">
        <v>1534.7500000000002</v>
      </c>
      <c r="Y209" s="328">
        <v>657.75</v>
      </c>
      <c r="Z209" s="331">
        <v>22802</v>
      </c>
      <c r="AA209" s="331">
        <v>0.75</v>
      </c>
      <c r="AB209" s="69" t="s">
        <v>46</v>
      </c>
      <c r="AC209" s="70" t="s">
        <v>100</v>
      </c>
      <c r="AD209" s="70"/>
      <c r="AE209" s="70" t="s">
        <v>2105</v>
      </c>
      <c r="AF209" s="70" t="s">
        <v>2106</v>
      </c>
      <c r="AG209" s="92" t="s">
        <v>2107</v>
      </c>
      <c r="AH209" s="70"/>
      <c r="AI209" s="69"/>
      <c r="AJ209" s="69"/>
      <c r="AK209" s="76" t="s">
        <v>53</v>
      </c>
      <c r="AL209" s="77" t="s">
        <v>194</v>
      </c>
      <c r="AM209" s="76" t="s">
        <v>50</v>
      </c>
      <c r="AN209" s="77" t="s">
        <v>1334</v>
      </c>
      <c r="AO209" s="62" t="s">
        <v>41</v>
      </c>
      <c r="AP209" s="56" t="s">
        <v>258</v>
      </c>
      <c r="AQ209" s="76" t="s">
        <v>50</v>
      </c>
      <c r="AR209" s="77" t="s">
        <v>1334</v>
      </c>
      <c r="AS209" s="70"/>
      <c r="AT209" s="69"/>
      <c r="AU209" s="69"/>
      <c r="AV209" s="69"/>
      <c r="AW209" s="13"/>
      <c r="AX209" s="58"/>
    </row>
    <row r="210" spans="1:50" ht="40.200000000000003">
      <c r="A210" s="85" t="s">
        <v>231</v>
      </c>
      <c r="B210" s="118" t="s">
        <v>2108</v>
      </c>
      <c r="C210" s="335" t="s">
        <v>84</v>
      </c>
      <c r="D210" s="40">
        <v>3589.04</v>
      </c>
      <c r="E210" s="79" t="s">
        <v>2109</v>
      </c>
      <c r="F210" s="61" t="s">
        <v>43</v>
      </c>
      <c r="G210" s="42" t="s">
        <v>234</v>
      </c>
      <c r="H210" s="42" t="s">
        <v>2110</v>
      </c>
      <c r="I210" s="69" t="s">
        <v>43</v>
      </c>
      <c r="J210" s="70" t="s">
        <v>2111</v>
      </c>
      <c r="K210" s="70" t="s">
        <v>133</v>
      </c>
      <c r="L210" s="339" t="s">
        <v>84</v>
      </c>
      <c r="M210" s="70" t="s">
        <v>2112</v>
      </c>
      <c r="N210" s="86" t="s">
        <v>2113</v>
      </c>
      <c r="O210" s="86" t="s">
        <v>2114</v>
      </c>
      <c r="P210" s="87" t="s">
        <v>39</v>
      </c>
      <c r="Q210" s="69"/>
      <c r="R210" s="89" t="s">
        <v>2115</v>
      </c>
      <c r="S210" s="89" t="s">
        <v>2116</v>
      </c>
      <c r="T210" s="70" t="s">
        <v>130</v>
      </c>
      <c r="U210" s="90">
        <v>3451</v>
      </c>
      <c r="V210" s="90"/>
      <c r="W210" s="91">
        <v>3451</v>
      </c>
      <c r="X210" s="91">
        <v>241.57000000000002</v>
      </c>
      <c r="Y210" s="328">
        <v>103.53</v>
      </c>
      <c r="Z210" s="331">
        <v>3589.04</v>
      </c>
      <c r="AA210" s="331">
        <v>0</v>
      </c>
      <c r="AB210" s="69" t="s">
        <v>57</v>
      </c>
      <c r="AC210" s="70" t="s">
        <v>103</v>
      </c>
      <c r="AE210" s="70" t="s">
        <v>2117</v>
      </c>
      <c r="AF210" s="70" t="s">
        <v>2118</v>
      </c>
      <c r="AG210" s="92" t="s">
        <v>2119</v>
      </c>
      <c r="AH210" s="70"/>
      <c r="AI210" s="69"/>
      <c r="AJ210" s="69"/>
      <c r="AK210" s="62" t="s">
        <v>41</v>
      </c>
      <c r="AL210" s="56" t="s">
        <v>441</v>
      </c>
      <c r="AM210" s="69" t="s">
        <v>50</v>
      </c>
      <c r="AN210" s="70" t="s">
        <v>441</v>
      </c>
      <c r="AO210" s="69" t="s">
        <v>50</v>
      </c>
      <c r="AP210" s="70" t="s">
        <v>441</v>
      </c>
      <c r="AQ210" s="69" t="s">
        <v>50</v>
      </c>
      <c r="AR210" s="70" t="s">
        <v>540</v>
      </c>
      <c r="AS210" s="70"/>
      <c r="AT210" s="69"/>
      <c r="AU210" s="69"/>
      <c r="AV210" s="69"/>
      <c r="AW210" s="13"/>
      <c r="AX210" s="58"/>
    </row>
    <row r="211" spans="1:50" ht="27">
      <c r="A211" s="85" t="s">
        <v>231</v>
      </c>
      <c r="B211" s="38" t="s">
        <v>2120</v>
      </c>
      <c r="C211" s="335" t="s">
        <v>84</v>
      </c>
      <c r="D211" s="40">
        <v>2268.4</v>
      </c>
      <c r="E211" s="41" t="s">
        <v>2121</v>
      </c>
      <c r="F211" s="42" t="s">
        <v>67</v>
      </c>
      <c r="G211" s="42" t="s">
        <v>281</v>
      </c>
      <c r="H211" s="42" t="s">
        <v>2122</v>
      </c>
      <c r="I211" s="69" t="s">
        <v>35</v>
      </c>
      <c r="J211" s="70"/>
      <c r="K211" s="70" t="s">
        <v>88</v>
      </c>
      <c r="L211" s="339" t="s">
        <v>84</v>
      </c>
      <c r="M211" s="70" t="s">
        <v>2123</v>
      </c>
      <c r="N211" s="86" t="s">
        <v>2124</v>
      </c>
      <c r="O211" s="86"/>
      <c r="P211" s="87" t="s">
        <v>44</v>
      </c>
      <c r="Q211" s="88" t="s">
        <v>40</v>
      </c>
      <c r="R211" s="89" t="s">
        <v>2125</v>
      </c>
      <c r="S211" s="89" t="s">
        <v>2126</v>
      </c>
      <c r="T211" s="70" t="s">
        <v>94</v>
      </c>
      <c r="U211" s="69">
        <v>2120</v>
      </c>
      <c r="V211" s="90"/>
      <c r="W211" s="91">
        <v>2120</v>
      </c>
      <c r="X211" s="91">
        <v>148.4</v>
      </c>
      <c r="Y211" s="90"/>
      <c r="Z211" s="331">
        <v>2268.4</v>
      </c>
      <c r="AA211" s="331">
        <v>0</v>
      </c>
      <c r="AB211" s="69" t="s">
        <v>46</v>
      </c>
      <c r="AC211" s="70" t="s">
        <v>103</v>
      </c>
      <c r="AD211" s="70"/>
      <c r="AE211" s="70"/>
      <c r="AF211" s="70"/>
      <c r="AG211" s="92" t="s">
        <v>2127</v>
      </c>
      <c r="AH211" s="70"/>
      <c r="AI211" s="69"/>
      <c r="AJ211" s="69"/>
      <c r="AK211" s="76" t="s">
        <v>53</v>
      </c>
      <c r="AL211" s="77" t="s">
        <v>104</v>
      </c>
      <c r="AM211" s="76" t="s">
        <v>50</v>
      </c>
      <c r="AN211" s="77" t="s">
        <v>1334</v>
      </c>
      <c r="AO211" s="62" t="s">
        <v>41</v>
      </c>
      <c r="AP211" s="56" t="s">
        <v>258</v>
      </c>
      <c r="AQ211" s="76" t="s">
        <v>50</v>
      </c>
      <c r="AR211" s="77" t="s">
        <v>1334</v>
      </c>
      <c r="AS211" s="70"/>
      <c r="AT211" s="69"/>
      <c r="AU211" s="69"/>
      <c r="AV211" s="69"/>
      <c r="AW211" s="13"/>
      <c r="AX211" s="58"/>
    </row>
    <row r="212" spans="1:50" ht="27">
      <c r="A212" s="85" t="s">
        <v>231</v>
      </c>
      <c r="B212" s="59" t="s">
        <v>2128</v>
      </c>
      <c r="C212" s="335" t="s">
        <v>84</v>
      </c>
      <c r="D212" s="40">
        <v>514</v>
      </c>
      <c r="E212" s="79" t="s">
        <v>2129</v>
      </c>
      <c r="F212" s="61" t="s">
        <v>37</v>
      </c>
      <c r="G212" s="42" t="s">
        <v>2130</v>
      </c>
      <c r="H212" s="42" t="s">
        <v>2131</v>
      </c>
      <c r="I212" s="69" t="s">
        <v>35</v>
      </c>
      <c r="J212" s="70"/>
      <c r="K212" s="70" t="s">
        <v>88</v>
      </c>
      <c r="L212" s="339" t="s">
        <v>103</v>
      </c>
      <c r="M212" s="70" t="s">
        <v>2132</v>
      </c>
      <c r="N212" s="86" t="s">
        <v>2133</v>
      </c>
      <c r="O212" s="86" t="s">
        <v>2134</v>
      </c>
      <c r="P212" s="87" t="s">
        <v>39</v>
      </c>
      <c r="Q212" s="88" t="s">
        <v>40</v>
      </c>
      <c r="R212" s="89" t="s">
        <v>2135</v>
      </c>
      <c r="S212" s="89" t="s">
        <v>2136</v>
      </c>
      <c r="T212" s="70" t="s">
        <v>94</v>
      </c>
      <c r="U212" s="69">
        <v>480</v>
      </c>
      <c r="V212" s="90"/>
      <c r="W212" s="91">
        <v>480</v>
      </c>
      <c r="X212" s="91">
        <v>33.6</v>
      </c>
      <c r="Y212" s="90"/>
      <c r="Z212" s="331">
        <v>513.6</v>
      </c>
      <c r="AA212" s="331">
        <v>0.39999999999997699</v>
      </c>
      <c r="AB212" s="69" t="s">
        <v>46</v>
      </c>
      <c r="AC212" s="70" t="s">
        <v>105</v>
      </c>
      <c r="AD212" s="70"/>
      <c r="AE212" s="70"/>
      <c r="AF212" s="70"/>
      <c r="AG212" s="92" t="s">
        <v>2137</v>
      </c>
      <c r="AH212" s="70"/>
      <c r="AI212" s="69"/>
      <c r="AJ212" s="69"/>
      <c r="AK212" s="76" t="s">
        <v>53</v>
      </c>
      <c r="AL212" s="77" t="s">
        <v>194</v>
      </c>
      <c r="AM212" s="76" t="s">
        <v>50</v>
      </c>
      <c r="AN212" s="77" t="s">
        <v>1334</v>
      </c>
      <c r="AO212" s="62" t="s">
        <v>41</v>
      </c>
      <c r="AP212" s="56" t="s">
        <v>258</v>
      </c>
      <c r="AQ212" s="76" t="s">
        <v>50</v>
      </c>
      <c r="AR212" s="77" t="s">
        <v>257</v>
      </c>
      <c r="AS212" s="70"/>
      <c r="AT212" s="69"/>
      <c r="AU212" s="69"/>
      <c r="AV212" s="69"/>
      <c r="AW212" s="13"/>
      <c r="AX212" s="58"/>
    </row>
    <row r="213" spans="1:50" ht="27">
      <c r="A213" s="85" t="s">
        <v>231</v>
      </c>
      <c r="B213" s="38" t="s">
        <v>2138</v>
      </c>
      <c r="C213" s="335" t="s">
        <v>84</v>
      </c>
      <c r="D213" s="40">
        <v>16640</v>
      </c>
      <c r="E213" s="42" t="s">
        <v>2139</v>
      </c>
      <c r="F213" s="42" t="s">
        <v>144</v>
      </c>
      <c r="G213" s="42" t="s">
        <v>248</v>
      </c>
      <c r="H213" s="42" t="s">
        <v>2140</v>
      </c>
      <c r="I213" s="69" t="s">
        <v>35</v>
      </c>
      <c r="J213" s="70"/>
      <c r="K213" s="70" t="s">
        <v>88</v>
      </c>
      <c r="L213" s="339" t="s">
        <v>84</v>
      </c>
      <c r="M213" s="70" t="s">
        <v>2141</v>
      </c>
      <c r="N213" s="86" t="s">
        <v>2142</v>
      </c>
      <c r="O213" s="86" t="s">
        <v>2143</v>
      </c>
      <c r="P213" s="87" t="s">
        <v>39</v>
      </c>
      <c r="Q213" s="88" t="s">
        <v>40</v>
      </c>
      <c r="R213" s="89" t="s">
        <v>2144</v>
      </c>
      <c r="S213" s="89" t="s">
        <v>2145</v>
      </c>
      <c r="T213" s="70" t="s">
        <v>94</v>
      </c>
      <c r="U213" s="69">
        <v>16000</v>
      </c>
      <c r="V213" s="90"/>
      <c r="W213" s="91">
        <v>16000</v>
      </c>
      <c r="X213" s="91">
        <v>1120</v>
      </c>
      <c r="Y213" s="328">
        <v>480</v>
      </c>
      <c r="Z213" s="331">
        <v>16640</v>
      </c>
      <c r="AA213" s="331">
        <v>0</v>
      </c>
      <c r="AB213" s="69" t="s">
        <v>46</v>
      </c>
      <c r="AC213" s="70" t="s">
        <v>100</v>
      </c>
      <c r="AD213" s="70"/>
      <c r="AE213" s="70" t="s">
        <v>2146</v>
      </c>
      <c r="AF213" s="70" t="s">
        <v>2147</v>
      </c>
      <c r="AG213" s="92" t="s">
        <v>2148</v>
      </c>
      <c r="AH213" s="70"/>
      <c r="AI213" s="69"/>
      <c r="AJ213" s="69"/>
      <c r="AK213" s="76" t="s">
        <v>53</v>
      </c>
      <c r="AL213" s="77" t="s">
        <v>104</v>
      </c>
      <c r="AM213" s="76" t="s">
        <v>50</v>
      </c>
      <c r="AN213" s="77" t="s">
        <v>1334</v>
      </c>
      <c r="AO213" s="62" t="s">
        <v>41</v>
      </c>
      <c r="AP213" s="56" t="s">
        <v>258</v>
      </c>
      <c r="AQ213" s="76" t="s">
        <v>50</v>
      </c>
      <c r="AR213" s="77" t="s">
        <v>257</v>
      </c>
      <c r="AS213" s="70"/>
      <c r="AT213" s="69"/>
      <c r="AU213" s="69"/>
      <c r="AV213" s="69"/>
      <c r="AW213" s="13"/>
      <c r="AX213" s="58"/>
    </row>
    <row r="214" spans="1:50" ht="27">
      <c r="A214" s="85" t="s">
        <v>231</v>
      </c>
      <c r="B214" s="59" t="s">
        <v>2149</v>
      </c>
      <c r="C214" s="335" t="s">
        <v>84</v>
      </c>
      <c r="D214" s="40">
        <v>8299.2000000000007</v>
      </c>
      <c r="E214" s="60" t="s">
        <v>2150</v>
      </c>
      <c r="F214" s="61" t="s">
        <v>69</v>
      </c>
      <c r="G214" s="42" t="s">
        <v>444</v>
      </c>
      <c r="H214" s="42" t="s">
        <v>2151</v>
      </c>
      <c r="I214" s="69" t="s">
        <v>38</v>
      </c>
      <c r="J214" s="70"/>
      <c r="K214" s="70" t="s">
        <v>108</v>
      </c>
      <c r="L214" s="339" t="s">
        <v>84</v>
      </c>
      <c r="M214" s="70" t="s">
        <v>2152</v>
      </c>
      <c r="N214" s="89" t="s">
        <v>2153</v>
      </c>
      <c r="O214" s="86" t="s">
        <v>2154</v>
      </c>
      <c r="P214" s="87" t="s">
        <v>39</v>
      </c>
      <c r="Q214" s="88" t="s">
        <v>40</v>
      </c>
      <c r="R214" s="89" t="s">
        <v>2155</v>
      </c>
      <c r="S214" s="89" t="s">
        <v>2156</v>
      </c>
      <c r="T214" s="70" t="s">
        <v>148</v>
      </c>
      <c r="U214" s="69">
        <v>11970</v>
      </c>
      <c r="V214" s="90">
        <v>3990</v>
      </c>
      <c r="W214" s="91">
        <v>7980</v>
      </c>
      <c r="X214" s="91">
        <v>558.6</v>
      </c>
      <c r="Y214" s="328">
        <v>239.4</v>
      </c>
      <c r="Z214" s="331">
        <v>8299.2000000000007</v>
      </c>
      <c r="AA214" s="331">
        <v>0</v>
      </c>
      <c r="AB214" s="69" t="s">
        <v>58</v>
      </c>
      <c r="AC214" s="70" t="s">
        <v>100</v>
      </c>
      <c r="AD214" s="70"/>
      <c r="AE214" s="70" t="s">
        <v>2157</v>
      </c>
      <c r="AF214" s="70" t="s">
        <v>2158</v>
      </c>
      <c r="AG214" s="92" t="s">
        <v>2159</v>
      </c>
      <c r="AH214" s="70"/>
      <c r="AI214" s="69"/>
      <c r="AJ214" s="69"/>
      <c r="AK214" s="76" t="s">
        <v>53</v>
      </c>
      <c r="AL214" s="77" t="s">
        <v>104</v>
      </c>
      <c r="AM214" s="76" t="s">
        <v>50</v>
      </c>
      <c r="AN214" s="77" t="s">
        <v>1334</v>
      </c>
      <c r="AO214" s="62" t="s">
        <v>41</v>
      </c>
      <c r="AP214" s="56" t="s">
        <v>258</v>
      </c>
      <c r="AQ214" s="76" t="s">
        <v>50</v>
      </c>
      <c r="AR214" s="77" t="s">
        <v>257</v>
      </c>
      <c r="AS214" s="70"/>
      <c r="AT214" s="69"/>
      <c r="AU214" s="69"/>
      <c r="AV214" s="69"/>
      <c r="AW214" s="13"/>
      <c r="AX214" s="58"/>
    </row>
    <row r="215" spans="1:50" ht="27">
      <c r="A215" s="85" t="s">
        <v>231</v>
      </c>
      <c r="B215" s="127" t="s">
        <v>2160</v>
      </c>
      <c r="C215" s="335" t="s">
        <v>84</v>
      </c>
      <c r="D215" s="40">
        <v>332.8</v>
      </c>
      <c r="E215" s="60" t="s">
        <v>2161</v>
      </c>
      <c r="F215" s="42" t="s">
        <v>64</v>
      </c>
      <c r="G215" s="42" t="s">
        <v>461</v>
      </c>
      <c r="H215" s="42" t="s">
        <v>2162</v>
      </c>
      <c r="I215" s="69" t="s">
        <v>35</v>
      </c>
      <c r="J215" s="70"/>
      <c r="K215" s="70" t="s">
        <v>88</v>
      </c>
      <c r="L215" s="339" t="s">
        <v>84</v>
      </c>
      <c r="M215" s="70" t="s">
        <v>2163</v>
      </c>
      <c r="N215" s="86" t="s">
        <v>2164</v>
      </c>
      <c r="O215" s="86" t="s">
        <v>2165</v>
      </c>
      <c r="P215" s="87" t="s">
        <v>39</v>
      </c>
      <c r="Q215" s="88" t="s">
        <v>40</v>
      </c>
      <c r="R215" s="89" t="s">
        <v>2166</v>
      </c>
      <c r="S215" s="89" t="s">
        <v>2167</v>
      </c>
      <c r="T215" s="70" t="s">
        <v>94</v>
      </c>
      <c r="U215" s="69">
        <v>320</v>
      </c>
      <c r="V215" s="90"/>
      <c r="W215" s="91">
        <v>320</v>
      </c>
      <c r="X215" s="91">
        <v>22.400000000000002</v>
      </c>
      <c r="Y215" s="328">
        <v>9.6</v>
      </c>
      <c r="Z215" s="331">
        <v>332.8</v>
      </c>
      <c r="AA215" s="331">
        <v>0</v>
      </c>
      <c r="AB215" s="69" t="s">
        <v>55</v>
      </c>
      <c r="AC215" s="70" t="s">
        <v>100</v>
      </c>
      <c r="AD215" s="70"/>
      <c r="AE215" s="70"/>
      <c r="AF215" s="70"/>
      <c r="AG215" s="92" t="s">
        <v>2168</v>
      </c>
      <c r="AH215" s="70"/>
      <c r="AI215" s="69"/>
      <c r="AJ215" s="69"/>
      <c r="AK215" s="76" t="s">
        <v>53</v>
      </c>
      <c r="AL215" s="77" t="s">
        <v>104</v>
      </c>
      <c r="AM215" s="76" t="s">
        <v>50</v>
      </c>
      <c r="AN215" s="77" t="s">
        <v>1334</v>
      </c>
      <c r="AO215" s="62" t="s">
        <v>41</v>
      </c>
      <c r="AP215" s="56" t="s">
        <v>258</v>
      </c>
      <c r="AQ215" s="76" t="s">
        <v>50</v>
      </c>
      <c r="AR215" s="77" t="s">
        <v>257</v>
      </c>
      <c r="AS215" s="70"/>
      <c r="AT215" s="69"/>
      <c r="AU215" s="69"/>
      <c r="AV215" s="69"/>
      <c r="AW215" s="13"/>
      <c r="AX215" s="58"/>
    </row>
    <row r="216" spans="1:50" ht="27">
      <c r="A216" s="85" t="s">
        <v>231</v>
      </c>
      <c r="B216" s="118" t="s">
        <v>2169</v>
      </c>
      <c r="C216" s="335" t="s">
        <v>84</v>
      </c>
      <c r="D216" s="40">
        <v>10400</v>
      </c>
      <c r="E216" s="79" t="s">
        <v>2170</v>
      </c>
      <c r="F216" s="61" t="s">
        <v>43</v>
      </c>
      <c r="G216" s="42" t="s">
        <v>407</v>
      </c>
      <c r="H216" s="42" t="s">
        <v>2171</v>
      </c>
      <c r="I216" s="69" t="s">
        <v>43</v>
      </c>
      <c r="J216" s="70" t="s">
        <v>2172</v>
      </c>
      <c r="K216" s="70" t="s">
        <v>133</v>
      </c>
      <c r="L216" s="339" t="s">
        <v>84</v>
      </c>
      <c r="M216" s="70" t="s">
        <v>2173</v>
      </c>
      <c r="N216" s="86" t="s">
        <v>2174</v>
      </c>
      <c r="O216" s="86" t="s">
        <v>2175</v>
      </c>
      <c r="P216" s="87" t="s">
        <v>39</v>
      </c>
      <c r="Q216" s="69"/>
      <c r="R216" s="89" t="s">
        <v>2176</v>
      </c>
      <c r="S216" s="89" t="s">
        <v>2177</v>
      </c>
      <c r="T216" s="70" t="s">
        <v>130</v>
      </c>
      <c r="U216" s="90">
        <v>10000</v>
      </c>
      <c r="V216" s="90"/>
      <c r="W216" s="91">
        <v>10000</v>
      </c>
      <c r="X216" s="91">
        <v>700.00000000000011</v>
      </c>
      <c r="Y216" s="328">
        <v>300</v>
      </c>
      <c r="Z216" s="331">
        <v>10400</v>
      </c>
      <c r="AA216" s="331">
        <v>0</v>
      </c>
      <c r="AB216" s="69" t="s">
        <v>57</v>
      </c>
      <c r="AC216" s="70" t="s">
        <v>103</v>
      </c>
      <c r="AD216" s="70"/>
      <c r="AE216" s="70" t="s">
        <v>2178</v>
      </c>
      <c r="AF216" s="70" t="s">
        <v>2179</v>
      </c>
      <c r="AG216" s="92" t="s">
        <v>2180</v>
      </c>
      <c r="AH216" s="70"/>
      <c r="AI216" s="69"/>
      <c r="AJ216" s="69"/>
      <c r="AK216" s="62" t="s">
        <v>41</v>
      </c>
      <c r="AL216" s="56" t="s">
        <v>441</v>
      </c>
      <c r="AM216" s="69" t="s">
        <v>50</v>
      </c>
      <c r="AN216" s="70" t="s">
        <v>441</v>
      </c>
      <c r="AO216" s="69" t="s">
        <v>50</v>
      </c>
      <c r="AP216" s="70" t="s">
        <v>441</v>
      </c>
      <c r="AQ216" s="69" t="s">
        <v>50</v>
      </c>
      <c r="AR216" s="70" t="s">
        <v>540</v>
      </c>
      <c r="AS216" s="70"/>
      <c r="AT216" s="69"/>
      <c r="AU216" s="69"/>
      <c r="AV216" s="69"/>
      <c r="AW216" s="13"/>
      <c r="AX216" s="58"/>
    </row>
    <row r="217" spans="1:50" ht="27">
      <c r="A217" s="85" t="s">
        <v>231</v>
      </c>
      <c r="B217" s="38" t="s">
        <v>2181</v>
      </c>
      <c r="C217" s="335" t="s">
        <v>84</v>
      </c>
      <c r="D217" s="40">
        <v>2140</v>
      </c>
      <c r="E217" s="41" t="s">
        <v>2182</v>
      </c>
      <c r="F217" s="42" t="s">
        <v>67</v>
      </c>
      <c r="G217" s="42" t="s">
        <v>281</v>
      </c>
      <c r="H217" s="42" t="s">
        <v>2183</v>
      </c>
      <c r="I217" s="69" t="s">
        <v>35</v>
      </c>
      <c r="J217" s="70"/>
      <c r="K217" s="70" t="s">
        <v>88</v>
      </c>
      <c r="L217" s="339" t="s">
        <v>84</v>
      </c>
      <c r="M217" s="70" t="s">
        <v>2184</v>
      </c>
      <c r="N217" s="86" t="s">
        <v>2185</v>
      </c>
      <c r="O217" s="86" t="s">
        <v>2186</v>
      </c>
      <c r="P217" s="87" t="s">
        <v>39</v>
      </c>
      <c r="Q217" s="88" t="s">
        <v>40</v>
      </c>
      <c r="R217" s="89" t="s">
        <v>2187</v>
      </c>
      <c r="S217" s="89" t="s">
        <v>2188</v>
      </c>
      <c r="T217" s="70" t="s">
        <v>94</v>
      </c>
      <c r="U217" s="69">
        <v>2000</v>
      </c>
      <c r="V217" s="90"/>
      <c r="W217" s="91">
        <v>2000</v>
      </c>
      <c r="X217" s="91">
        <v>140</v>
      </c>
      <c r="Y217" s="90"/>
      <c r="Z217" s="331">
        <v>2140</v>
      </c>
      <c r="AA217" s="331">
        <v>0</v>
      </c>
      <c r="AB217" s="69" t="s">
        <v>46</v>
      </c>
      <c r="AC217" s="70" t="s">
        <v>103</v>
      </c>
      <c r="AD217" s="70"/>
      <c r="AE217" s="70"/>
      <c r="AF217" s="70"/>
      <c r="AG217" s="92" t="s">
        <v>2189</v>
      </c>
      <c r="AH217" s="70"/>
      <c r="AI217" s="69"/>
      <c r="AJ217" s="69"/>
      <c r="AK217" s="76" t="s">
        <v>53</v>
      </c>
      <c r="AL217" s="77" t="s">
        <v>104</v>
      </c>
      <c r="AM217" s="76" t="s">
        <v>50</v>
      </c>
      <c r="AN217" s="77" t="s">
        <v>1334</v>
      </c>
      <c r="AO217" s="62" t="s">
        <v>41</v>
      </c>
      <c r="AP217" s="56" t="s">
        <v>258</v>
      </c>
      <c r="AQ217" s="76" t="s">
        <v>50</v>
      </c>
      <c r="AR217" s="77" t="s">
        <v>257</v>
      </c>
      <c r="AS217" s="70"/>
      <c r="AT217" s="69"/>
      <c r="AU217" s="69"/>
      <c r="AV217" s="69"/>
      <c r="AW217" s="13"/>
      <c r="AX217" s="58"/>
    </row>
    <row r="218" spans="1:50" ht="40.200000000000003">
      <c r="A218" s="85" t="s">
        <v>231</v>
      </c>
      <c r="B218" s="118" t="s">
        <v>2190</v>
      </c>
      <c r="C218" s="335" t="s">
        <v>84</v>
      </c>
      <c r="D218" s="40">
        <v>2386.89</v>
      </c>
      <c r="E218" s="79" t="s">
        <v>2191</v>
      </c>
      <c r="F218" s="61" t="s">
        <v>43</v>
      </c>
      <c r="G218" s="42" t="s">
        <v>234</v>
      </c>
      <c r="H218" s="42" t="s">
        <v>2192</v>
      </c>
      <c r="I218" s="69" t="s">
        <v>43</v>
      </c>
      <c r="J218" s="70" t="s">
        <v>2193</v>
      </c>
      <c r="K218" s="70" t="s">
        <v>133</v>
      </c>
      <c r="L218" s="339" t="s">
        <v>84</v>
      </c>
      <c r="M218" s="70" t="s">
        <v>2194</v>
      </c>
      <c r="N218" s="86" t="s">
        <v>2195</v>
      </c>
      <c r="O218" s="86" t="s">
        <v>2196</v>
      </c>
      <c r="P218" s="87" t="s">
        <v>39</v>
      </c>
      <c r="Q218" s="69"/>
      <c r="R218" s="89" t="s">
        <v>2197</v>
      </c>
      <c r="S218" s="89" t="s">
        <v>2198</v>
      </c>
      <c r="T218" s="70" t="s">
        <v>130</v>
      </c>
      <c r="U218" s="90">
        <v>2230.7399999999998</v>
      </c>
      <c r="V218" s="90"/>
      <c r="W218" s="91">
        <v>2230.7399999999998</v>
      </c>
      <c r="X218" s="91">
        <v>156.15180000000001</v>
      </c>
      <c r="Y218" s="90"/>
      <c r="Z218" s="331">
        <v>2386.8917999999999</v>
      </c>
      <c r="AA218" s="331">
        <v>-1.8000000000029099E-3</v>
      </c>
      <c r="AB218" s="69" t="s">
        <v>57</v>
      </c>
      <c r="AC218" s="70" t="s">
        <v>103</v>
      </c>
      <c r="AD218" s="70"/>
      <c r="AE218" s="70" t="s">
        <v>2199</v>
      </c>
      <c r="AF218" s="70" t="s">
        <v>2200</v>
      </c>
      <c r="AG218" s="92" t="s">
        <v>2201</v>
      </c>
      <c r="AH218" s="70"/>
      <c r="AI218" s="69"/>
      <c r="AJ218" s="69"/>
      <c r="AK218" s="62" t="s">
        <v>41</v>
      </c>
      <c r="AL218" s="56" t="s">
        <v>441</v>
      </c>
      <c r="AM218" s="69" t="s">
        <v>50</v>
      </c>
      <c r="AN218" s="70" t="s">
        <v>441</v>
      </c>
      <c r="AO218" s="69" t="s">
        <v>50</v>
      </c>
      <c r="AP218" s="70" t="s">
        <v>441</v>
      </c>
      <c r="AQ218" s="69" t="s">
        <v>50</v>
      </c>
      <c r="AR218" s="70" t="s">
        <v>540</v>
      </c>
      <c r="AS218" s="70"/>
      <c r="AT218" s="69"/>
      <c r="AU218" s="69"/>
      <c r="AV218" s="69"/>
      <c r="AW218" s="13"/>
      <c r="AX218" s="58"/>
    </row>
    <row r="219" spans="1:50" ht="27">
      <c r="A219" s="85" t="s">
        <v>231</v>
      </c>
      <c r="B219" s="38" t="s">
        <v>2202</v>
      </c>
      <c r="C219" s="335" t="s">
        <v>84</v>
      </c>
      <c r="D219" s="40">
        <v>1872</v>
      </c>
      <c r="E219" s="41" t="s">
        <v>2203</v>
      </c>
      <c r="F219" s="42" t="s">
        <v>67</v>
      </c>
      <c r="G219" s="42" t="s">
        <v>281</v>
      </c>
      <c r="H219" s="42" t="s">
        <v>2204</v>
      </c>
      <c r="I219" s="69" t="s">
        <v>35</v>
      </c>
      <c r="J219" s="70"/>
      <c r="K219" s="70" t="s">
        <v>88</v>
      </c>
      <c r="L219" s="339" t="s">
        <v>84</v>
      </c>
      <c r="M219" s="70" t="s">
        <v>2205</v>
      </c>
      <c r="N219" s="86" t="s">
        <v>2206</v>
      </c>
      <c r="O219" s="86" t="s">
        <v>2207</v>
      </c>
      <c r="P219" s="87" t="s">
        <v>39</v>
      </c>
      <c r="Q219" s="88" t="s">
        <v>40</v>
      </c>
      <c r="R219" s="89" t="s">
        <v>2208</v>
      </c>
      <c r="S219" s="89" t="s">
        <v>2209</v>
      </c>
      <c r="T219" s="70" t="s">
        <v>94</v>
      </c>
      <c r="U219" s="69">
        <v>1800</v>
      </c>
      <c r="V219" s="90"/>
      <c r="W219" s="91">
        <v>1800</v>
      </c>
      <c r="X219" s="91">
        <v>126.00000000000001</v>
      </c>
      <c r="Y219" s="328">
        <v>54</v>
      </c>
      <c r="Z219" s="331">
        <v>1872</v>
      </c>
      <c r="AA219" s="331">
        <v>0</v>
      </c>
      <c r="AB219" s="69" t="s">
        <v>46</v>
      </c>
      <c r="AC219" s="70" t="s">
        <v>100</v>
      </c>
      <c r="AD219" s="70"/>
      <c r="AE219" s="70" t="s">
        <v>2210</v>
      </c>
      <c r="AF219" s="70" t="s">
        <v>2211</v>
      </c>
      <c r="AG219" s="92" t="s">
        <v>2212</v>
      </c>
      <c r="AH219" s="70"/>
      <c r="AI219" s="69"/>
      <c r="AJ219" s="69"/>
      <c r="AK219" s="76" t="s">
        <v>53</v>
      </c>
      <c r="AL219" s="77" t="s">
        <v>194</v>
      </c>
      <c r="AM219" s="76" t="s">
        <v>50</v>
      </c>
      <c r="AN219" s="77" t="s">
        <v>1334</v>
      </c>
      <c r="AO219" s="62" t="s">
        <v>41</v>
      </c>
      <c r="AP219" s="56" t="s">
        <v>258</v>
      </c>
      <c r="AQ219" s="76" t="s">
        <v>50</v>
      </c>
      <c r="AR219" s="77" t="s">
        <v>257</v>
      </c>
      <c r="AS219" s="70"/>
      <c r="AT219" s="69"/>
      <c r="AU219" s="69"/>
      <c r="AV219" s="69"/>
      <c r="AW219" s="13"/>
      <c r="AX219" s="58"/>
    </row>
    <row r="220" spans="1:50" ht="27">
      <c r="A220" s="85" t="s">
        <v>231</v>
      </c>
      <c r="B220" s="59" t="s">
        <v>2213</v>
      </c>
      <c r="C220" s="335" t="s">
        <v>84</v>
      </c>
      <c r="D220" s="40">
        <v>342.5</v>
      </c>
      <c r="E220" s="79" t="s">
        <v>2214</v>
      </c>
      <c r="F220" s="42" t="s">
        <v>64</v>
      </c>
      <c r="G220" s="42" t="s">
        <v>234</v>
      </c>
      <c r="H220" s="42" t="s">
        <v>2215</v>
      </c>
      <c r="I220" s="69" t="s">
        <v>35</v>
      </c>
      <c r="J220" s="70"/>
      <c r="K220" s="70" t="s">
        <v>88</v>
      </c>
      <c r="L220" s="339" t="s">
        <v>84</v>
      </c>
      <c r="M220" s="70" t="s">
        <v>181</v>
      </c>
      <c r="N220" s="86" t="s">
        <v>182</v>
      </c>
      <c r="O220" s="86" t="s">
        <v>183</v>
      </c>
      <c r="P220" s="87" t="s">
        <v>39</v>
      </c>
      <c r="Q220" s="88" t="s">
        <v>40</v>
      </c>
      <c r="R220" s="89" t="s">
        <v>184</v>
      </c>
      <c r="S220" s="89" t="s">
        <v>185</v>
      </c>
      <c r="T220" s="70" t="s">
        <v>94</v>
      </c>
      <c r="U220" s="69">
        <v>320</v>
      </c>
      <c r="V220" s="90"/>
      <c r="W220" s="91">
        <v>320</v>
      </c>
      <c r="X220" s="91">
        <v>22.400000000000002</v>
      </c>
      <c r="Y220" s="90"/>
      <c r="Z220" s="331">
        <v>342.4</v>
      </c>
      <c r="AA220" s="331">
        <v>0.100000000000023</v>
      </c>
      <c r="AB220" s="69" t="s">
        <v>55</v>
      </c>
      <c r="AC220" s="70" t="s">
        <v>100</v>
      </c>
      <c r="AD220" s="70"/>
      <c r="AE220" s="70"/>
      <c r="AF220" s="70"/>
      <c r="AG220" s="92" t="s">
        <v>2216</v>
      </c>
      <c r="AH220" s="70"/>
      <c r="AI220" s="69"/>
      <c r="AJ220" s="69"/>
      <c r="AK220" s="76" t="s">
        <v>53</v>
      </c>
      <c r="AL220" s="77" t="s">
        <v>104</v>
      </c>
      <c r="AM220" s="76" t="s">
        <v>50</v>
      </c>
      <c r="AN220" s="77" t="s">
        <v>1334</v>
      </c>
      <c r="AO220" s="62" t="s">
        <v>41</v>
      </c>
      <c r="AP220" s="56" t="s">
        <v>258</v>
      </c>
      <c r="AQ220" s="76" t="s">
        <v>50</v>
      </c>
      <c r="AR220" s="77" t="s">
        <v>257</v>
      </c>
      <c r="AS220" s="70"/>
      <c r="AT220" s="69"/>
      <c r="AU220" s="69"/>
      <c r="AV220" s="69"/>
      <c r="AW220" s="13"/>
      <c r="AX220" s="58"/>
    </row>
    <row r="221" spans="1:50" ht="40.200000000000003">
      <c r="A221" s="85" t="s">
        <v>231</v>
      </c>
      <c r="B221" s="38" t="s">
        <v>2217</v>
      </c>
      <c r="C221" s="335" t="s">
        <v>84</v>
      </c>
      <c r="D221" s="40">
        <v>1712</v>
      </c>
      <c r="E221" s="42" t="s">
        <v>2218</v>
      </c>
      <c r="F221" s="42" t="s">
        <v>64</v>
      </c>
      <c r="G221" s="42" t="s">
        <v>461</v>
      </c>
      <c r="H221" s="42" t="s">
        <v>2219</v>
      </c>
      <c r="I221" s="69" t="s">
        <v>35</v>
      </c>
      <c r="J221" s="70"/>
      <c r="K221" s="70" t="s">
        <v>88</v>
      </c>
      <c r="L221" s="339" t="s">
        <v>84</v>
      </c>
      <c r="M221" s="70" t="s">
        <v>2220</v>
      </c>
      <c r="N221" s="86" t="s">
        <v>2221</v>
      </c>
      <c r="O221" s="86" t="s">
        <v>2222</v>
      </c>
      <c r="P221" s="87" t="s">
        <v>39</v>
      </c>
      <c r="Q221" s="88" t="s">
        <v>40</v>
      </c>
      <c r="R221" s="89" t="s">
        <v>2223</v>
      </c>
      <c r="S221" s="89" t="s">
        <v>2224</v>
      </c>
      <c r="T221" s="70" t="s">
        <v>94</v>
      </c>
      <c r="U221" s="69">
        <v>1600</v>
      </c>
      <c r="V221" s="90"/>
      <c r="W221" s="91">
        <v>1600</v>
      </c>
      <c r="X221" s="91">
        <v>112.00000000000001</v>
      </c>
      <c r="Y221" s="90"/>
      <c r="Z221" s="331">
        <v>1712</v>
      </c>
      <c r="AA221" s="331">
        <v>0</v>
      </c>
      <c r="AB221" s="69" t="s">
        <v>46</v>
      </c>
      <c r="AC221" s="70" t="s">
        <v>100</v>
      </c>
      <c r="AD221" s="70"/>
      <c r="AE221" s="70"/>
      <c r="AF221" s="70"/>
      <c r="AG221" s="92" t="s">
        <v>2225</v>
      </c>
      <c r="AH221" s="70"/>
      <c r="AI221" s="69"/>
      <c r="AJ221" s="69"/>
      <c r="AK221" s="76" t="s">
        <v>53</v>
      </c>
      <c r="AL221" s="77" t="s">
        <v>194</v>
      </c>
      <c r="AM221" s="76" t="s">
        <v>50</v>
      </c>
      <c r="AN221" s="77" t="s">
        <v>1334</v>
      </c>
      <c r="AO221" s="62" t="s">
        <v>41</v>
      </c>
      <c r="AP221" s="56" t="s">
        <v>258</v>
      </c>
      <c r="AQ221" s="76" t="s">
        <v>50</v>
      </c>
      <c r="AR221" s="77" t="s">
        <v>257</v>
      </c>
      <c r="AS221" s="70"/>
      <c r="AT221" s="69"/>
      <c r="AU221" s="69"/>
      <c r="AV221" s="69"/>
      <c r="AW221" s="13"/>
      <c r="AX221" s="58"/>
    </row>
    <row r="222" spans="1:50" ht="27">
      <c r="A222" s="85" t="s">
        <v>231</v>
      </c>
      <c r="B222" s="38" t="s">
        <v>2226</v>
      </c>
      <c r="C222" s="335" t="s">
        <v>84</v>
      </c>
      <c r="D222" s="40">
        <v>1466</v>
      </c>
      <c r="E222" s="42" t="s">
        <v>2227</v>
      </c>
      <c r="F222" s="42" t="s">
        <v>64</v>
      </c>
      <c r="G222" s="42" t="s">
        <v>261</v>
      </c>
      <c r="H222" s="42" t="s">
        <v>1247</v>
      </c>
      <c r="I222" s="69" t="s">
        <v>35</v>
      </c>
      <c r="J222" s="70"/>
      <c r="K222" s="70" t="s">
        <v>88</v>
      </c>
      <c r="L222" s="339" t="s">
        <v>84</v>
      </c>
      <c r="M222" s="70" t="s">
        <v>1248</v>
      </c>
      <c r="N222" s="86" t="s">
        <v>1249</v>
      </c>
      <c r="O222" s="86" t="s">
        <v>1355</v>
      </c>
      <c r="P222" s="87" t="s">
        <v>39</v>
      </c>
      <c r="Q222" s="88" t="s">
        <v>40</v>
      </c>
      <c r="R222" s="89" t="s">
        <v>1356</v>
      </c>
      <c r="S222" s="89" t="s">
        <v>2228</v>
      </c>
      <c r="T222" s="70" t="s">
        <v>480</v>
      </c>
      <c r="U222" s="69">
        <v>1410</v>
      </c>
      <c r="V222" s="90"/>
      <c r="W222" s="91">
        <v>1410</v>
      </c>
      <c r="X222" s="91">
        <v>98.7</v>
      </c>
      <c r="Y222" s="328">
        <v>42.3</v>
      </c>
      <c r="Z222" s="331">
        <v>1466.4</v>
      </c>
      <c r="AA222" s="331">
        <v>-0.400000000000091</v>
      </c>
      <c r="AB222" s="69" t="s">
        <v>46</v>
      </c>
      <c r="AC222" s="70" t="s">
        <v>100</v>
      </c>
      <c r="AD222" s="70"/>
      <c r="AE222" s="70" t="s">
        <v>2229</v>
      </c>
      <c r="AF222" s="70" t="s">
        <v>1253</v>
      </c>
      <c r="AG222" s="92" t="s">
        <v>1254</v>
      </c>
      <c r="AH222" s="70"/>
      <c r="AI222" s="69"/>
      <c r="AJ222" s="69"/>
      <c r="AK222" s="76" t="s">
        <v>53</v>
      </c>
      <c r="AL222" s="77" t="s">
        <v>194</v>
      </c>
      <c r="AM222" s="76" t="s">
        <v>50</v>
      </c>
      <c r="AN222" s="77" t="s">
        <v>1334</v>
      </c>
      <c r="AO222" s="62" t="s">
        <v>41</v>
      </c>
      <c r="AP222" s="56" t="s">
        <v>258</v>
      </c>
      <c r="AQ222" s="76" t="s">
        <v>50</v>
      </c>
      <c r="AR222" s="77" t="s">
        <v>257</v>
      </c>
      <c r="AS222" s="70"/>
      <c r="AT222" s="69"/>
      <c r="AU222" s="69"/>
      <c r="AV222" s="69"/>
      <c r="AW222" s="13"/>
      <c r="AX222" s="58"/>
    </row>
    <row r="223" spans="1:50" ht="27">
      <c r="A223" s="85" t="s">
        <v>231</v>
      </c>
      <c r="B223" s="38" t="s">
        <v>2230</v>
      </c>
      <c r="C223" s="335" t="s">
        <v>84</v>
      </c>
      <c r="D223" s="40">
        <v>1872</v>
      </c>
      <c r="E223" s="41" t="s">
        <v>2231</v>
      </c>
      <c r="F223" s="42" t="s">
        <v>67</v>
      </c>
      <c r="G223" s="42" t="s">
        <v>500</v>
      </c>
      <c r="H223" s="42" t="s">
        <v>2232</v>
      </c>
      <c r="I223" s="69" t="s">
        <v>35</v>
      </c>
      <c r="J223" s="70"/>
      <c r="K223" s="70" t="s">
        <v>88</v>
      </c>
      <c r="L223" s="339" t="s">
        <v>84</v>
      </c>
      <c r="M223" s="70" t="s">
        <v>2233</v>
      </c>
      <c r="N223" s="86" t="s">
        <v>2234</v>
      </c>
      <c r="O223" s="86" t="s">
        <v>2235</v>
      </c>
      <c r="P223" s="87" t="s">
        <v>39</v>
      </c>
      <c r="Q223" s="88" t="s">
        <v>40</v>
      </c>
      <c r="R223" s="89" t="s">
        <v>2236</v>
      </c>
      <c r="S223" s="89" t="s">
        <v>1157</v>
      </c>
      <c r="T223" s="70" t="s">
        <v>94</v>
      </c>
      <c r="U223" s="69">
        <v>1800</v>
      </c>
      <c r="V223" s="90"/>
      <c r="W223" s="91">
        <v>1800</v>
      </c>
      <c r="X223" s="91">
        <v>126.00000000000001</v>
      </c>
      <c r="Y223" s="328">
        <v>54</v>
      </c>
      <c r="Z223" s="331">
        <v>1872</v>
      </c>
      <c r="AA223" s="331">
        <v>0</v>
      </c>
      <c r="AB223" s="69" t="s">
        <v>46</v>
      </c>
      <c r="AC223" s="70" t="s">
        <v>103</v>
      </c>
      <c r="AD223" s="70"/>
      <c r="AE223" s="70" t="s">
        <v>2237</v>
      </c>
      <c r="AF223" s="70" t="s">
        <v>2238</v>
      </c>
      <c r="AG223" s="92" t="s">
        <v>2239</v>
      </c>
      <c r="AH223" s="70"/>
      <c r="AI223" s="69"/>
      <c r="AJ223" s="69"/>
      <c r="AK223" s="76" t="s">
        <v>53</v>
      </c>
      <c r="AL223" s="77" t="s">
        <v>104</v>
      </c>
      <c r="AM223" s="76" t="s">
        <v>50</v>
      </c>
      <c r="AN223" s="77" t="s">
        <v>1334</v>
      </c>
      <c r="AO223" s="62" t="s">
        <v>41</v>
      </c>
      <c r="AP223" s="56" t="s">
        <v>258</v>
      </c>
      <c r="AQ223" s="76" t="s">
        <v>50</v>
      </c>
      <c r="AR223" s="77" t="s">
        <v>257</v>
      </c>
      <c r="AS223" s="70"/>
      <c r="AT223" s="69"/>
      <c r="AU223" s="69"/>
      <c r="AV223" s="69"/>
      <c r="AW223" s="13"/>
      <c r="AX223" s="58"/>
    </row>
    <row r="224" spans="1:50" ht="40.200000000000003">
      <c r="A224" s="85" t="s">
        <v>231</v>
      </c>
      <c r="B224" s="38" t="s">
        <v>2240</v>
      </c>
      <c r="C224" s="335" t="s">
        <v>84</v>
      </c>
      <c r="D224" s="40">
        <v>513.6</v>
      </c>
      <c r="E224" s="41" t="s">
        <v>2241</v>
      </c>
      <c r="F224" s="42" t="s">
        <v>37</v>
      </c>
      <c r="G224" s="42" t="s">
        <v>461</v>
      </c>
      <c r="H224" s="42" t="s">
        <v>2242</v>
      </c>
      <c r="I224" s="69" t="s">
        <v>35</v>
      </c>
      <c r="J224" s="70"/>
      <c r="K224" s="70" t="s">
        <v>88</v>
      </c>
      <c r="L224" s="339" t="s">
        <v>84</v>
      </c>
      <c r="M224" s="70" t="s">
        <v>2243</v>
      </c>
      <c r="N224" s="86" t="s">
        <v>2244</v>
      </c>
      <c r="O224" s="86"/>
      <c r="P224" s="87" t="s">
        <v>44</v>
      </c>
      <c r="Q224" s="88" t="s">
        <v>40</v>
      </c>
      <c r="R224" s="89" t="s">
        <v>2245</v>
      </c>
      <c r="S224" s="89" t="s">
        <v>2246</v>
      </c>
      <c r="T224" s="70" t="s">
        <v>94</v>
      </c>
      <c r="U224" s="69">
        <v>480</v>
      </c>
      <c r="V224" s="90"/>
      <c r="W224" s="91">
        <v>480</v>
      </c>
      <c r="X224" s="91">
        <v>33.6</v>
      </c>
      <c r="Y224" s="90"/>
      <c r="Z224" s="331">
        <v>513.6</v>
      </c>
      <c r="AA224" s="331">
        <v>0</v>
      </c>
      <c r="AB224" s="69" t="s">
        <v>46</v>
      </c>
      <c r="AC224" s="70" t="s">
        <v>103</v>
      </c>
      <c r="AD224" s="70"/>
      <c r="AE224" s="70"/>
      <c r="AF224" s="70"/>
      <c r="AG224" s="92" t="s">
        <v>2247</v>
      </c>
      <c r="AH224" s="70"/>
      <c r="AI224" s="69"/>
      <c r="AJ224" s="69"/>
      <c r="AK224" s="76" t="s">
        <v>53</v>
      </c>
      <c r="AL224" s="77" t="s">
        <v>104</v>
      </c>
      <c r="AM224" s="76" t="s">
        <v>50</v>
      </c>
      <c r="AN224" s="77" t="s">
        <v>1334</v>
      </c>
      <c r="AO224" s="62" t="s">
        <v>41</v>
      </c>
      <c r="AP224" s="56" t="s">
        <v>258</v>
      </c>
      <c r="AQ224" s="76" t="s">
        <v>50</v>
      </c>
      <c r="AR224" s="77" t="s">
        <v>257</v>
      </c>
      <c r="AS224" s="70"/>
      <c r="AT224" s="69"/>
      <c r="AU224" s="69"/>
      <c r="AV224" s="69"/>
      <c r="AW224" s="13"/>
      <c r="AX224" s="58"/>
    </row>
    <row r="225" spans="1:50" ht="27">
      <c r="A225" s="85" t="s">
        <v>231</v>
      </c>
      <c r="B225" s="59" t="s">
        <v>2248</v>
      </c>
      <c r="C225" s="335" t="s">
        <v>84</v>
      </c>
      <c r="D225" s="40">
        <v>2069.6</v>
      </c>
      <c r="E225" s="60" t="s">
        <v>2249</v>
      </c>
      <c r="F225" s="61" t="s">
        <v>69</v>
      </c>
      <c r="G225" s="42" t="s">
        <v>234</v>
      </c>
      <c r="H225" s="42" t="s">
        <v>2250</v>
      </c>
      <c r="I225" s="69" t="s">
        <v>38</v>
      </c>
      <c r="J225" s="70"/>
      <c r="K225" s="70" t="s">
        <v>108</v>
      </c>
      <c r="L225" s="339" t="s">
        <v>84</v>
      </c>
      <c r="M225" s="70" t="s">
        <v>2251</v>
      </c>
      <c r="N225" s="86" t="s">
        <v>2252</v>
      </c>
      <c r="O225" s="86" t="s">
        <v>2253</v>
      </c>
      <c r="P225" s="87" t="s">
        <v>39</v>
      </c>
      <c r="Q225" s="88" t="s">
        <v>40</v>
      </c>
      <c r="R225" s="89" t="s">
        <v>2254</v>
      </c>
      <c r="S225" s="89" t="s">
        <v>2255</v>
      </c>
      <c r="T225" s="70" t="s">
        <v>94</v>
      </c>
      <c r="U225" s="69">
        <v>1990</v>
      </c>
      <c r="V225" s="90"/>
      <c r="W225" s="91">
        <v>1990</v>
      </c>
      <c r="X225" s="91">
        <v>139.30000000000001</v>
      </c>
      <c r="Y225" s="328">
        <v>59.7</v>
      </c>
      <c r="Z225" s="331">
        <v>2069.6</v>
      </c>
      <c r="AA225" s="331">
        <v>0</v>
      </c>
      <c r="AB225" s="69" t="s">
        <v>58</v>
      </c>
      <c r="AC225" s="70" t="s">
        <v>100</v>
      </c>
      <c r="AD225" s="97" t="s">
        <v>2256</v>
      </c>
      <c r="AE225" s="70" t="s">
        <v>2257</v>
      </c>
      <c r="AF225" s="70" t="s">
        <v>2258</v>
      </c>
      <c r="AG225" s="92" t="s">
        <v>2259</v>
      </c>
      <c r="AH225" s="70"/>
      <c r="AI225" s="69"/>
      <c r="AJ225" s="69"/>
      <c r="AK225" s="76" t="s">
        <v>53</v>
      </c>
      <c r="AL225" s="77" t="s">
        <v>104</v>
      </c>
      <c r="AM225" s="76" t="s">
        <v>50</v>
      </c>
      <c r="AN225" s="77" t="s">
        <v>1334</v>
      </c>
      <c r="AO225" s="62" t="s">
        <v>41</v>
      </c>
      <c r="AP225" s="56" t="s">
        <v>258</v>
      </c>
      <c r="AQ225" s="76" t="s">
        <v>50</v>
      </c>
      <c r="AR225" s="77" t="s">
        <v>257</v>
      </c>
      <c r="AS225" s="70"/>
      <c r="AT225" s="69"/>
      <c r="AU225" s="69"/>
      <c r="AV225" s="69"/>
      <c r="AW225" s="13"/>
      <c r="AX225" s="58"/>
    </row>
    <row r="226" spans="1:50" ht="53.4">
      <c r="A226" s="85" t="s">
        <v>231</v>
      </c>
      <c r="B226" s="59" t="s">
        <v>2260</v>
      </c>
      <c r="C226" s="335" t="s">
        <v>84</v>
      </c>
      <c r="D226" s="40">
        <v>27248</v>
      </c>
      <c r="E226" s="60" t="s">
        <v>2261</v>
      </c>
      <c r="F226" s="61" t="s">
        <v>66</v>
      </c>
      <c r="G226" s="42" t="s">
        <v>2262</v>
      </c>
      <c r="H226" s="42" t="s">
        <v>2263</v>
      </c>
      <c r="I226" s="69" t="s">
        <v>35</v>
      </c>
      <c r="J226" s="70"/>
      <c r="K226" s="70" t="s">
        <v>88</v>
      </c>
      <c r="L226" s="339" t="s">
        <v>2015</v>
      </c>
      <c r="M226" s="93" t="s">
        <v>2264</v>
      </c>
      <c r="N226" s="86" t="s">
        <v>2265</v>
      </c>
      <c r="O226" s="86" t="s">
        <v>2266</v>
      </c>
      <c r="P226" s="87" t="s">
        <v>39</v>
      </c>
      <c r="Q226" s="88" t="s">
        <v>40</v>
      </c>
      <c r="R226" s="89" t="s">
        <v>2267</v>
      </c>
      <c r="S226" s="89" t="s">
        <v>2268</v>
      </c>
      <c r="T226" s="70" t="s">
        <v>94</v>
      </c>
      <c r="U226" s="69">
        <v>26200</v>
      </c>
      <c r="V226" s="90"/>
      <c r="W226" s="91">
        <v>26200</v>
      </c>
      <c r="X226" s="91">
        <v>1834.0000000000002</v>
      </c>
      <c r="Y226" s="328">
        <v>786</v>
      </c>
      <c r="Z226" s="331">
        <v>27248</v>
      </c>
      <c r="AA226" s="331">
        <v>0</v>
      </c>
      <c r="AB226" s="69" t="s">
        <v>55</v>
      </c>
      <c r="AC226" s="70" t="s">
        <v>100</v>
      </c>
      <c r="AD226" s="70"/>
      <c r="AE226" s="70"/>
      <c r="AF226" s="70" t="s">
        <v>2269</v>
      </c>
      <c r="AG226" s="92" t="s">
        <v>2270</v>
      </c>
      <c r="AH226" s="70"/>
      <c r="AI226" s="69"/>
      <c r="AJ226" s="69"/>
      <c r="AK226" s="76" t="s">
        <v>53</v>
      </c>
      <c r="AL226" s="77" t="s">
        <v>104</v>
      </c>
      <c r="AM226" s="76" t="s">
        <v>50</v>
      </c>
      <c r="AN226" s="77" t="s">
        <v>99</v>
      </c>
      <c r="AO226" s="62" t="s">
        <v>41</v>
      </c>
      <c r="AP226" s="56" t="s">
        <v>258</v>
      </c>
      <c r="AQ226" s="76" t="s">
        <v>50</v>
      </c>
      <c r="AR226" s="77" t="s">
        <v>526</v>
      </c>
      <c r="AS226" s="70"/>
      <c r="AT226" s="69"/>
      <c r="AU226" s="69"/>
      <c r="AV226" s="69"/>
      <c r="AW226" s="13"/>
      <c r="AX226" s="58"/>
    </row>
    <row r="227" spans="1:50" ht="27">
      <c r="A227" s="85" t="s">
        <v>231</v>
      </c>
      <c r="B227" s="38" t="s">
        <v>2271</v>
      </c>
      <c r="C227" s="335" t="s">
        <v>84</v>
      </c>
      <c r="D227" s="40">
        <v>2912</v>
      </c>
      <c r="E227" s="41" t="s">
        <v>2272</v>
      </c>
      <c r="F227" s="42" t="s">
        <v>67</v>
      </c>
      <c r="G227" s="42" t="s">
        <v>407</v>
      </c>
      <c r="H227" s="42" t="s">
        <v>2273</v>
      </c>
      <c r="I227" s="69" t="s">
        <v>35</v>
      </c>
      <c r="J227" s="70"/>
      <c r="K227" s="70" t="s">
        <v>88</v>
      </c>
      <c r="L227" s="339" t="s">
        <v>84</v>
      </c>
      <c r="M227" s="70" t="s">
        <v>2274</v>
      </c>
      <c r="N227" s="86" t="s">
        <v>2275</v>
      </c>
      <c r="O227" s="86" t="s">
        <v>2276</v>
      </c>
      <c r="P227" s="87" t="s">
        <v>39</v>
      </c>
      <c r="Q227" s="88" t="s">
        <v>40</v>
      </c>
      <c r="R227" s="89" t="s">
        <v>2277</v>
      </c>
      <c r="S227" s="89" t="s">
        <v>2278</v>
      </c>
      <c r="T227" s="70" t="s">
        <v>94</v>
      </c>
      <c r="U227" s="69">
        <v>2800</v>
      </c>
      <c r="V227" s="90"/>
      <c r="W227" s="91">
        <v>2800</v>
      </c>
      <c r="X227" s="91">
        <v>196.00000000000003</v>
      </c>
      <c r="Y227" s="328">
        <v>84</v>
      </c>
      <c r="Z227" s="331">
        <v>2912</v>
      </c>
      <c r="AA227" s="331">
        <v>0</v>
      </c>
      <c r="AB227" s="69" t="s">
        <v>46</v>
      </c>
      <c r="AC227" s="70" t="s">
        <v>100</v>
      </c>
      <c r="AD227" s="70"/>
      <c r="AE227" s="70" t="s">
        <v>2279</v>
      </c>
      <c r="AF227" s="70" t="s">
        <v>2280</v>
      </c>
      <c r="AG227" s="92" t="s">
        <v>2281</v>
      </c>
      <c r="AH227" s="70"/>
      <c r="AI227" s="69"/>
      <c r="AJ227" s="69"/>
      <c r="AK227" s="76" t="s">
        <v>53</v>
      </c>
      <c r="AL227" s="77" t="s">
        <v>194</v>
      </c>
      <c r="AM227" s="76" t="s">
        <v>50</v>
      </c>
      <c r="AN227" s="77" t="s">
        <v>1334</v>
      </c>
      <c r="AO227" s="62" t="s">
        <v>41</v>
      </c>
      <c r="AP227" s="56" t="s">
        <v>258</v>
      </c>
      <c r="AQ227" s="76" t="s">
        <v>50</v>
      </c>
      <c r="AR227" s="77" t="s">
        <v>257</v>
      </c>
      <c r="AS227" s="70"/>
      <c r="AT227" s="69"/>
      <c r="AU227" s="69"/>
      <c r="AV227" s="69"/>
      <c r="AW227" s="13"/>
      <c r="AX227" s="58"/>
    </row>
    <row r="228" spans="1:50" ht="27">
      <c r="A228" s="85" t="s">
        <v>231</v>
      </c>
      <c r="B228" s="38" t="s">
        <v>2282</v>
      </c>
      <c r="C228" s="335" t="s">
        <v>84</v>
      </c>
      <c r="D228" s="40">
        <v>1404.01</v>
      </c>
      <c r="E228" s="95" t="s">
        <v>2283</v>
      </c>
      <c r="F228" s="42" t="s">
        <v>144</v>
      </c>
      <c r="G228" s="42" t="s">
        <v>281</v>
      </c>
      <c r="H228" s="42" t="s">
        <v>2284</v>
      </c>
      <c r="I228" s="69" t="s">
        <v>35</v>
      </c>
      <c r="J228" s="70"/>
      <c r="K228" s="70" t="s">
        <v>88</v>
      </c>
      <c r="L228" s="339" t="s">
        <v>84</v>
      </c>
      <c r="M228" s="70" t="s">
        <v>2285</v>
      </c>
      <c r="N228" s="86" t="s">
        <v>2286</v>
      </c>
      <c r="O228" s="86" t="s">
        <v>2287</v>
      </c>
      <c r="P228" s="87" t="s">
        <v>39</v>
      </c>
      <c r="Q228" s="88" t="s">
        <v>40</v>
      </c>
      <c r="R228" s="89" t="s">
        <v>2288</v>
      </c>
      <c r="S228" s="89" t="s">
        <v>2289</v>
      </c>
      <c r="T228" s="70" t="s">
        <v>94</v>
      </c>
      <c r="U228" s="69">
        <v>1500</v>
      </c>
      <c r="V228" s="90">
        <v>150</v>
      </c>
      <c r="W228" s="91">
        <v>1350</v>
      </c>
      <c r="X228" s="91">
        <v>94.500000000000014</v>
      </c>
      <c r="Y228" s="328">
        <v>40.5</v>
      </c>
      <c r="Z228" s="331">
        <v>1404</v>
      </c>
      <c r="AA228" s="331">
        <v>9.9999999999909103E-3</v>
      </c>
      <c r="AB228" s="69" t="s">
        <v>46</v>
      </c>
      <c r="AC228" s="70" t="s">
        <v>100</v>
      </c>
      <c r="AD228" s="70"/>
      <c r="AE228" s="70" t="s">
        <v>2290</v>
      </c>
      <c r="AF228" s="70" t="s">
        <v>2291</v>
      </c>
      <c r="AG228" s="92" t="s">
        <v>2283</v>
      </c>
      <c r="AH228" s="70"/>
      <c r="AI228" s="69"/>
      <c r="AJ228" s="69"/>
      <c r="AK228" s="76" t="s">
        <v>53</v>
      </c>
      <c r="AL228" s="77" t="s">
        <v>194</v>
      </c>
      <c r="AM228" s="76" t="s">
        <v>50</v>
      </c>
      <c r="AN228" s="77" t="s">
        <v>1334</v>
      </c>
      <c r="AO228" s="62" t="s">
        <v>41</v>
      </c>
      <c r="AP228" s="56" t="s">
        <v>258</v>
      </c>
      <c r="AQ228" s="76" t="s">
        <v>50</v>
      </c>
      <c r="AR228" s="77" t="s">
        <v>257</v>
      </c>
      <c r="AS228" s="70"/>
      <c r="AT228" s="69"/>
      <c r="AU228" s="69"/>
      <c r="AV228" s="69"/>
      <c r="AW228" s="13"/>
      <c r="AX228" s="58"/>
    </row>
    <row r="229" spans="1:50" ht="27">
      <c r="A229" s="85" t="s">
        <v>231</v>
      </c>
      <c r="B229" s="38" t="s">
        <v>2292</v>
      </c>
      <c r="C229" s="335" t="s">
        <v>84</v>
      </c>
      <c r="D229" s="40">
        <v>7094.1</v>
      </c>
      <c r="E229" s="41" t="s">
        <v>2293</v>
      </c>
      <c r="F229" s="42" t="s">
        <v>67</v>
      </c>
      <c r="G229" s="42" t="s">
        <v>234</v>
      </c>
      <c r="H229" s="42" t="s">
        <v>2294</v>
      </c>
      <c r="I229" s="69" t="s">
        <v>35</v>
      </c>
      <c r="J229" s="70"/>
      <c r="K229" s="70" t="s">
        <v>88</v>
      </c>
      <c r="L229" s="339" t="s">
        <v>84</v>
      </c>
      <c r="M229" s="70" t="s">
        <v>2295</v>
      </c>
      <c r="N229" s="86" t="s">
        <v>2296</v>
      </c>
      <c r="O229" s="86"/>
      <c r="P229" s="87" t="s">
        <v>44</v>
      </c>
      <c r="Q229" s="88" t="s">
        <v>40</v>
      </c>
      <c r="R229" s="89" t="s">
        <v>2297</v>
      </c>
      <c r="S229" s="89" t="s">
        <v>2298</v>
      </c>
      <c r="T229" s="70" t="s">
        <v>94</v>
      </c>
      <c r="U229" s="69">
        <v>7800</v>
      </c>
      <c r="V229" s="90">
        <v>1170</v>
      </c>
      <c r="W229" s="91">
        <v>6630</v>
      </c>
      <c r="X229" s="91">
        <v>464.1</v>
      </c>
      <c r="Y229" s="90"/>
      <c r="Z229" s="331">
        <v>7094.1</v>
      </c>
      <c r="AA229" s="331">
        <v>0</v>
      </c>
      <c r="AB229" s="69" t="s">
        <v>46</v>
      </c>
      <c r="AC229" s="70" t="s">
        <v>100</v>
      </c>
      <c r="AD229" s="70"/>
      <c r="AE229" s="70"/>
      <c r="AF229" s="70"/>
      <c r="AG229" s="92" t="s">
        <v>2299</v>
      </c>
      <c r="AH229" s="70"/>
      <c r="AI229" s="69"/>
      <c r="AJ229" s="69"/>
      <c r="AK229" s="76" t="s">
        <v>53</v>
      </c>
      <c r="AL229" s="77" t="s">
        <v>194</v>
      </c>
      <c r="AM229" s="76" t="s">
        <v>50</v>
      </c>
      <c r="AN229" s="77" t="s">
        <v>1334</v>
      </c>
      <c r="AO229" s="62" t="s">
        <v>41</v>
      </c>
      <c r="AP229" s="56" t="s">
        <v>258</v>
      </c>
      <c r="AQ229" s="76" t="s">
        <v>50</v>
      </c>
      <c r="AR229" s="77" t="s">
        <v>257</v>
      </c>
      <c r="AS229" s="70"/>
      <c r="AT229" s="69"/>
      <c r="AU229" s="69"/>
      <c r="AV229" s="69"/>
      <c r="AW229" s="13"/>
      <c r="AX229" s="58"/>
    </row>
    <row r="230" spans="1:50" ht="27">
      <c r="A230" s="85" t="s">
        <v>231</v>
      </c>
      <c r="B230" s="59" t="s">
        <v>2300</v>
      </c>
      <c r="C230" s="335" t="s">
        <v>84</v>
      </c>
      <c r="D230" s="40">
        <v>2247</v>
      </c>
      <c r="E230" s="60" t="s">
        <v>2301</v>
      </c>
      <c r="F230" s="61" t="s">
        <v>67</v>
      </c>
      <c r="G230" s="42" t="s">
        <v>281</v>
      </c>
      <c r="H230" s="42" t="s">
        <v>2302</v>
      </c>
      <c r="I230" s="69" t="s">
        <v>35</v>
      </c>
      <c r="J230" s="70"/>
      <c r="K230" s="70" t="s">
        <v>88</v>
      </c>
      <c r="L230" s="339" t="s">
        <v>2015</v>
      </c>
      <c r="M230" s="70" t="s">
        <v>2303</v>
      </c>
      <c r="N230" s="86" t="s">
        <v>2304</v>
      </c>
      <c r="O230" s="86" t="s">
        <v>2305</v>
      </c>
      <c r="P230" s="87" t="s">
        <v>39</v>
      </c>
      <c r="Q230" s="88" t="s">
        <v>40</v>
      </c>
      <c r="R230" s="89" t="s">
        <v>145</v>
      </c>
      <c r="S230" s="89" t="s">
        <v>2306</v>
      </c>
      <c r="T230" s="70" t="s">
        <v>94</v>
      </c>
      <c r="U230" s="69">
        <v>2100</v>
      </c>
      <c r="V230" s="90"/>
      <c r="W230" s="91">
        <v>2100</v>
      </c>
      <c r="X230" s="91">
        <v>147</v>
      </c>
      <c r="Y230" s="90"/>
      <c r="Z230" s="331">
        <v>2247</v>
      </c>
      <c r="AA230" s="331">
        <v>0</v>
      </c>
      <c r="AB230" s="69" t="s">
        <v>55</v>
      </c>
      <c r="AC230" s="70" t="s">
        <v>103</v>
      </c>
      <c r="AD230" s="70"/>
      <c r="AE230" s="70"/>
      <c r="AF230" s="70"/>
      <c r="AG230" s="92" t="s">
        <v>2307</v>
      </c>
      <c r="AH230" s="70"/>
      <c r="AI230" s="69"/>
      <c r="AJ230" s="69"/>
      <c r="AK230" s="76" t="s">
        <v>53</v>
      </c>
      <c r="AL230" s="77" t="s">
        <v>104</v>
      </c>
      <c r="AM230" s="76" t="s">
        <v>50</v>
      </c>
      <c r="AN230" s="77" t="s">
        <v>1334</v>
      </c>
      <c r="AO230" s="62" t="s">
        <v>41</v>
      </c>
      <c r="AP230" s="56" t="s">
        <v>258</v>
      </c>
      <c r="AQ230" s="76" t="s">
        <v>50</v>
      </c>
      <c r="AR230" s="77" t="s">
        <v>257</v>
      </c>
      <c r="AS230" s="70"/>
      <c r="AT230" s="69"/>
      <c r="AU230" s="69"/>
      <c r="AV230" s="69"/>
      <c r="AW230" s="13"/>
      <c r="AX230" s="58"/>
    </row>
    <row r="231" spans="1:50" ht="27">
      <c r="A231" s="85" t="s">
        <v>231</v>
      </c>
      <c r="B231" s="38" t="s">
        <v>2308</v>
      </c>
      <c r="C231" s="335" t="s">
        <v>2015</v>
      </c>
      <c r="D231" s="40">
        <v>1926</v>
      </c>
      <c r="E231" s="41" t="s">
        <v>2309</v>
      </c>
      <c r="F231" s="42" t="s">
        <v>67</v>
      </c>
      <c r="G231" s="42" t="s">
        <v>234</v>
      </c>
      <c r="H231" s="42" t="s">
        <v>2310</v>
      </c>
      <c r="I231" s="69" t="s">
        <v>35</v>
      </c>
      <c r="J231" s="70"/>
      <c r="K231" s="70" t="s">
        <v>88</v>
      </c>
      <c r="L231" s="339" t="s">
        <v>2015</v>
      </c>
      <c r="M231" s="100" t="s">
        <v>2311</v>
      </c>
      <c r="N231" s="86" t="s">
        <v>2312</v>
      </c>
      <c r="O231" s="86"/>
      <c r="P231" s="87" t="s">
        <v>44</v>
      </c>
      <c r="Q231" s="88" t="s">
        <v>40</v>
      </c>
      <c r="R231" s="89"/>
      <c r="S231" s="89" t="s">
        <v>2313</v>
      </c>
      <c r="T231" s="70" t="s">
        <v>94</v>
      </c>
      <c r="U231" s="69">
        <v>1800</v>
      </c>
      <c r="V231" s="90"/>
      <c r="W231" s="91">
        <v>1800</v>
      </c>
      <c r="X231" s="91">
        <v>126.00000000000001</v>
      </c>
      <c r="Y231" s="90"/>
      <c r="Z231" s="331">
        <v>1926</v>
      </c>
      <c r="AA231" s="331">
        <v>0</v>
      </c>
      <c r="AB231" s="69" t="s">
        <v>55</v>
      </c>
      <c r="AC231" s="70" t="s">
        <v>103</v>
      </c>
      <c r="AD231" s="70"/>
      <c r="AE231" s="70"/>
      <c r="AF231" s="70"/>
      <c r="AG231" s="92" t="s">
        <v>2314</v>
      </c>
      <c r="AH231" s="70"/>
      <c r="AI231" s="69"/>
      <c r="AJ231" s="69"/>
      <c r="AK231" s="76" t="s">
        <v>53</v>
      </c>
      <c r="AL231" s="77" t="s">
        <v>104</v>
      </c>
      <c r="AM231" s="76" t="s">
        <v>50</v>
      </c>
      <c r="AN231" s="77" t="s">
        <v>1334</v>
      </c>
      <c r="AO231" s="62" t="s">
        <v>41</v>
      </c>
      <c r="AP231" s="56" t="s">
        <v>258</v>
      </c>
      <c r="AQ231" s="76" t="s">
        <v>50</v>
      </c>
      <c r="AR231" s="77" t="s">
        <v>257</v>
      </c>
      <c r="AS231" s="70"/>
      <c r="AT231" s="69"/>
      <c r="AU231" s="69"/>
      <c r="AV231" s="69"/>
      <c r="AW231" s="13"/>
      <c r="AX231" s="58"/>
    </row>
    <row r="232" spans="1:50" ht="14.4">
      <c r="A232" s="85" t="s">
        <v>231</v>
      </c>
      <c r="B232" s="38" t="s">
        <v>2315</v>
      </c>
      <c r="C232" s="335" t="s">
        <v>2015</v>
      </c>
      <c r="D232" s="40">
        <v>2568</v>
      </c>
      <c r="E232" s="41" t="s">
        <v>2316</v>
      </c>
      <c r="F232" s="42" t="s">
        <v>37</v>
      </c>
      <c r="G232" s="42" t="s">
        <v>407</v>
      </c>
      <c r="H232" s="42" t="s">
        <v>2317</v>
      </c>
      <c r="I232" s="69" t="s">
        <v>35</v>
      </c>
      <c r="J232" s="70"/>
      <c r="K232" s="70" t="s">
        <v>88</v>
      </c>
      <c r="L232" s="339" t="s">
        <v>2015</v>
      </c>
      <c r="M232" s="93" t="s">
        <v>2318</v>
      </c>
      <c r="N232" s="86" t="s">
        <v>2319</v>
      </c>
      <c r="O232" s="86"/>
      <c r="P232" s="87" t="s">
        <v>44</v>
      </c>
      <c r="Q232" s="88" t="s">
        <v>40</v>
      </c>
      <c r="R232" s="89"/>
      <c r="S232" s="89" t="s">
        <v>2320</v>
      </c>
      <c r="T232" s="70" t="s">
        <v>1192</v>
      </c>
      <c r="U232" s="69">
        <v>2400</v>
      </c>
      <c r="V232" s="90"/>
      <c r="W232" s="91">
        <v>2400</v>
      </c>
      <c r="X232" s="91">
        <v>168.00000000000003</v>
      </c>
      <c r="Y232" s="90"/>
      <c r="Z232" s="331">
        <v>2568</v>
      </c>
      <c r="AA232" s="331">
        <v>0</v>
      </c>
      <c r="AB232" s="69" t="s">
        <v>55</v>
      </c>
      <c r="AC232" s="70" t="s">
        <v>103</v>
      </c>
      <c r="AD232" s="70"/>
      <c r="AE232" s="70"/>
      <c r="AF232" s="70"/>
      <c r="AG232" s="92" t="s">
        <v>2321</v>
      </c>
      <c r="AH232" s="70"/>
      <c r="AI232" s="69"/>
      <c r="AJ232" s="69"/>
      <c r="AK232" s="55" t="s">
        <v>53</v>
      </c>
      <c r="AL232" s="128" t="s">
        <v>104</v>
      </c>
      <c r="AM232" s="76" t="s">
        <v>50</v>
      </c>
      <c r="AN232" s="77" t="s">
        <v>1334</v>
      </c>
      <c r="AO232" s="62" t="s">
        <v>41</v>
      </c>
      <c r="AP232" s="56" t="s">
        <v>258</v>
      </c>
      <c r="AQ232" s="76" t="s">
        <v>50</v>
      </c>
      <c r="AR232" s="77" t="s">
        <v>257</v>
      </c>
      <c r="AS232" s="70"/>
      <c r="AT232" s="69"/>
      <c r="AU232" s="69"/>
      <c r="AV232" s="69"/>
      <c r="AW232" s="13"/>
      <c r="AX232" s="58"/>
    </row>
    <row r="233" spans="1:50" ht="14.4">
      <c r="A233" s="85" t="s">
        <v>231</v>
      </c>
      <c r="B233" s="38" t="s">
        <v>2322</v>
      </c>
      <c r="C233" s="335" t="s">
        <v>2015</v>
      </c>
      <c r="D233" s="40">
        <v>1284</v>
      </c>
      <c r="E233" s="41" t="s">
        <v>2323</v>
      </c>
      <c r="F233" s="42" t="s">
        <v>59</v>
      </c>
      <c r="G233" s="42" t="s">
        <v>461</v>
      </c>
      <c r="H233" s="42" t="s">
        <v>2324</v>
      </c>
      <c r="I233" s="69" t="s">
        <v>35</v>
      </c>
      <c r="J233" s="70"/>
      <c r="K233" s="70" t="s">
        <v>88</v>
      </c>
      <c r="L233" s="339" t="s">
        <v>2015</v>
      </c>
      <c r="M233" s="70" t="s">
        <v>2325</v>
      </c>
      <c r="N233" s="86" t="s">
        <v>2326</v>
      </c>
      <c r="O233" s="86" t="s">
        <v>2327</v>
      </c>
      <c r="P233" s="87" t="s">
        <v>39</v>
      </c>
      <c r="Q233" s="88" t="s">
        <v>40</v>
      </c>
      <c r="R233" s="89" t="s">
        <v>145</v>
      </c>
      <c r="S233" s="89" t="s">
        <v>2328</v>
      </c>
      <c r="T233" s="70" t="s">
        <v>94</v>
      </c>
      <c r="U233" s="69">
        <v>1200</v>
      </c>
      <c r="V233" s="90"/>
      <c r="W233" s="91">
        <v>1200</v>
      </c>
      <c r="X233" s="91">
        <v>84.000000000000014</v>
      </c>
      <c r="Y233" s="90"/>
      <c r="Z233" s="331">
        <v>1284</v>
      </c>
      <c r="AA233" s="331">
        <v>0</v>
      </c>
      <c r="AB233" s="69" t="s">
        <v>55</v>
      </c>
      <c r="AC233" s="70" t="s">
        <v>103</v>
      </c>
      <c r="AD233" s="70"/>
      <c r="AE233" s="70"/>
      <c r="AF233" s="70"/>
      <c r="AG233" s="92" t="s">
        <v>2329</v>
      </c>
      <c r="AH233" s="70"/>
      <c r="AI233" s="69"/>
      <c r="AJ233" s="69"/>
      <c r="AK233" s="76" t="s">
        <v>53</v>
      </c>
      <c r="AL233" s="77" t="s">
        <v>244</v>
      </c>
      <c r="AM233" s="76" t="s">
        <v>50</v>
      </c>
      <c r="AN233" s="77" t="s">
        <v>1334</v>
      </c>
      <c r="AO233" s="62" t="s">
        <v>41</v>
      </c>
      <c r="AP233" s="56" t="s">
        <v>258</v>
      </c>
      <c r="AQ233" s="76" t="s">
        <v>50</v>
      </c>
      <c r="AR233" s="77" t="s">
        <v>257</v>
      </c>
      <c r="AS233" s="70"/>
      <c r="AT233" s="69"/>
      <c r="AU233" s="69"/>
      <c r="AV233" s="69"/>
      <c r="AW233" s="13"/>
      <c r="AX233" s="58"/>
    </row>
    <row r="234" spans="1:50" ht="27">
      <c r="A234" s="85" t="s">
        <v>231</v>
      </c>
      <c r="B234" s="59" t="s">
        <v>2330</v>
      </c>
      <c r="C234" s="335" t="s">
        <v>2015</v>
      </c>
      <c r="D234" s="40">
        <v>2653.6</v>
      </c>
      <c r="E234" s="79" t="s">
        <v>2331</v>
      </c>
      <c r="F234" s="61" t="s">
        <v>56</v>
      </c>
      <c r="G234" s="42" t="s">
        <v>281</v>
      </c>
      <c r="H234" s="42" t="s">
        <v>2332</v>
      </c>
      <c r="I234" s="69" t="s">
        <v>38</v>
      </c>
      <c r="J234" s="70"/>
      <c r="K234" s="70" t="s">
        <v>108</v>
      </c>
      <c r="L234" s="339" t="s">
        <v>2015</v>
      </c>
      <c r="M234" s="70" t="s">
        <v>2333</v>
      </c>
      <c r="N234" s="86" t="s">
        <v>2334</v>
      </c>
      <c r="O234" s="86" t="s">
        <v>2335</v>
      </c>
      <c r="P234" s="87" t="s">
        <v>39</v>
      </c>
      <c r="Q234" s="69" t="s">
        <v>45</v>
      </c>
      <c r="R234" s="89" t="s">
        <v>2336</v>
      </c>
      <c r="S234" s="89" t="s">
        <v>2337</v>
      </c>
      <c r="T234" s="70" t="s">
        <v>94</v>
      </c>
      <c r="U234" s="69">
        <v>2480</v>
      </c>
      <c r="V234" s="90"/>
      <c r="W234" s="91">
        <v>2480</v>
      </c>
      <c r="X234" s="91">
        <v>173.60000000000002</v>
      </c>
      <c r="Y234" s="90"/>
      <c r="Z234" s="331">
        <v>2653.6</v>
      </c>
      <c r="AA234" s="331">
        <v>0</v>
      </c>
      <c r="AB234" s="69" t="s">
        <v>58</v>
      </c>
      <c r="AC234" s="70" t="s">
        <v>100</v>
      </c>
      <c r="AD234" s="70"/>
      <c r="AE234" s="70"/>
      <c r="AF234" s="70"/>
      <c r="AG234" s="92" t="s">
        <v>2338</v>
      </c>
      <c r="AH234" s="70"/>
      <c r="AI234" s="69"/>
      <c r="AJ234" s="69"/>
      <c r="AK234" s="55" t="s">
        <v>53</v>
      </c>
      <c r="AL234" s="128" t="s">
        <v>104</v>
      </c>
      <c r="AM234" s="76" t="s">
        <v>50</v>
      </c>
      <c r="AN234" s="77" t="s">
        <v>1334</v>
      </c>
      <c r="AO234" s="62" t="s">
        <v>41</v>
      </c>
      <c r="AP234" s="56" t="s">
        <v>258</v>
      </c>
      <c r="AQ234" s="76" t="s">
        <v>50</v>
      </c>
      <c r="AR234" s="77" t="s">
        <v>257</v>
      </c>
      <c r="AS234" s="70"/>
      <c r="AT234" s="69"/>
      <c r="AU234" s="69"/>
      <c r="AV234" s="69"/>
      <c r="AW234" s="13"/>
      <c r="AX234" s="58"/>
    </row>
    <row r="235" spans="1:50" ht="27">
      <c r="A235" s="85" t="s">
        <v>231</v>
      </c>
      <c r="B235" s="118" t="s">
        <v>2339</v>
      </c>
      <c r="C235" s="335" t="s">
        <v>2015</v>
      </c>
      <c r="D235" s="40">
        <v>2889</v>
      </c>
      <c r="E235" s="60" t="s">
        <v>2340</v>
      </c>
      <c r="F235" s="61" t="s">
        <v>43</v>
      </c>
      <c r="G235" s="42" t="s">
        <v>281</v>
      </c>
      <c r="H235" s="42" t="s">
        <v>2341</v>
      </c>
      <c r="I235" s="69" t="s">
        <v>43</v>
      </c>
      <c r="J235" s="70" t="s">
        <v>2342</v>
      </c>
      <c r="K235" s="70" t="s">
        <v>133</v>
      </c>
      <c r="L235" s="339" t="s">
        <v>2015</v>
      </c>
      <c r="M235" s="70" t="s">
        <v>2343</v>
      </c>
      <c r="N235" s="86" t="s">
        <v>2344</v>
      </c>
      <c r="O235" s="86"/>
      <c r="P235" s="87" t="s">
        <v>44</v>
      </c>
      <c r="Q235" s="69"/>
      <c r="R235" s="89" t="s">
        <v>2345</v>
      </c>
      <c r="S235" s="89" t="s">
        <v>2346</v>
      </c>
      <c r="T235" s="70" t="s">
        <v>130</v>
      </c>
      <c r="U235" s="90">
        <v>2700</v>
      </c>
      <c r="V235" s="90"/>
      <c r="W235" s="91">
        <v>2700</v>
      </c>
      <c r="X235" s="91">
        <v>189.00000000000003</v>
      </c>
      <c r="Y235" s="90"/>
      <c r="Z235" s="331">
        <v>2889</v>
      </c>
      <c r="AA235" s="331">
        <v>0</v>
      </c>
      <c r="AB235" s="69" t="s">
        <v>57</v>
      </c>
      <c r="AC235" s="70" t="s">
        <v>103</v>
      </c>
      <c r="AD235" s="70"/>
      <c r="AE235" s="70" t="s">
        <v>2347</v>
      </c>
      <c r="AF235" s="70" t="s">
        <v>2348</v>
      </c>
      <c r="AG235" s="92" t="s">
        <v>2349</v>
      </c>
      <c r="AH235" s="70"/>
      <c r="AI235" s="69"/>
      <c r="AJ235" s="69"/>
      <c r="AK235" s="62" t="s">
        <v>41</v>
      </c>
      <c r="AL235" s="56" t="s">
        <v>441</v>
      </c>
      <c r="AM235" s="69" t="s">
        <v>50</v>
      </c>
      <c r="AN235" s="70" t="s">
        <v>441</v>
      </c>
      <c r="AO235" s="69" t="s">
        <v>50</v>
      </c>
      <c r="AP235" s="70" t="s">
        <v>441</v>
      </c>
      <c r="AQ235" s="69" t="s">
        <v>50</v>
      </c>
      <c r="AR235" s="70" t="s">
        <v>540</v>
      </c>
      <c r="AS235" s="70"/>
      <c r="AT235" s="69"/>
      <c r="AU235" s="69"/>
      <c r="AV235" s="69"/>
      <c r="AW235" s="13"/>
      <c r="AX235" s="58"/>
    </row>
    <row r="236" spans="1:50" ht="27">
      <c r="A236" s="85" t="s">
        <v>231</v>
      </c>
      <c r="B236" s="59" t="s">
        <v>2350</v>
      </c>
      <c r="C236" s="335" t="s">
        <v>2015</v>
      </c>
      <c r="D236" s="40">
        <v>856</v>
      </c>
      <c r="E236" s="60" t="s">
        <v>2351</v>
      </c>
      <c r="F236" s="42" t="s">
        <v>64</v>
      </c>
      <c r="G236" s="42" t="s">
        <v>234</v>
      </c>
      <c r="H236" s="42" t="s">
        <v>2352</v>
      </c>
      <c r="I236" s="69" t="s">
        <v>35</v>
      </c>
      <c r="J236" s="70"/>
      <c r="K236" s="70" t="s">
        <v>88</v>
      </c>
      <c r="L236" s="339" t="s">
        <v>2015</v>
      </c>
      <c r="M236" s="70" t="s">
        <v>2353</v>
      </c>
      <c r="N236" s="86" t="s">
        <v>2354</v>
      </c>
      <c r="O236" s="86"/>
      <c r="P236" s="87" t="s">
        <v>44</v>
      </c>
      <c r="Q236" s="88" t="s">
        <v>40</v>
      </c>
      <c r="R236" s="89" t="s">
        <v>2355</v>
      </c>
      <c r="S236" s="89" t="s">
        <v>2356</v>
      </c>
      <c r="T236" s="70" t="s">
        <v>94</v>
      </c>
      <c r="U236" s="69">
        <v>800</v>
      </c>
      <c r="V236" s="90"/>
      <c r="W236" s="91">
        <v>800</v>
      </c>
      <c r="X236" s="91">
        <v>56.000000000000007</v>
      </c>
      <c r="Y236" s="90"/>
      <c r="Z236" s="331">
        <v>856</v>
      </c>
      <c r="AA236" s="331">
        <v>0</v>
      </c>
      <c r="AB236" s="69" t="s">
        <v>55</v>
      </c>
      <c r="AC236" s="70" t="s">
        <v>100</v>
      </c>
      <c r="AD236" s="70"/>
      <c r="AE236" s="70"/>
      <c r="AF236" s="70"/>
      <c r="AG236" s="92" t="s">
        <v>2357</v>
      </c>
      <c r="AH236" s="70"/>
      <c r="AI236" s="69"/>
      <c r="AJ236" s="69"/>
      <c r="AK236" s="55" t="s">
        <v>53</v>
      </c>
      <c r="AL236" s="128" t="s">
        <v>104</v>
      </c>
      <c r="AM236" s="76" t="s">
        <v>50</v>
      </c>
      <c r="AN236" s="77" t="s">
        <v>1334</v>
      </c>
      <c r="AO236" s="62" t="s">
        <v>41</v>
      </c>
      <c r="AP236" s="56" t="s">
        <v>258</v>
      </c>
      <c r="AQ236" s="76" t="s">
        <v>50</v>
      </c>
      <c r="AR236" s="77" t="s">
        <v>257</v>
      </c>
      <c r="AS236" s="70"/>
      <c r="AT236" s="69"/>
      <c r="AU236" s="69"/>
      <c r="AV236" s="69"/>
      <c r="AW236" s="13"/>
      <c r="AX236" s="58"/>
    </row>
    <row r="237" spans="1:50" ht="40.200000000000003">
      <c r="A237" s="85" t="s">
        <v>231</v>
      </c>
      <c r="B237" s="38" t="s">
        <v>2358</v>
      </c>
      <c r="C237" s="335" t="s">
        <v>2015</v>
      </c>
      <c r="D237" s="40">
        <v>2052</v>
      </c>
      <c r="E237" s="42" t="s">
        <v>2359</v>
      </c>
      <c r="F237" s="42" t="s">
        <v>64</v>
      </c>
      <c r="G237" s="42" t="s">
        <v>281</v>
      </c>
      <c r="H237" s="42" t="s">
        <v>2360</v>
      </c>
      <c r="I237" s="69" t="s">
        <v>35</v>
      </c>
      <c r="J237" s="70"/>
      <c r="K237" s="70" t="s">
        <v>88</v>
      </c>
      <c r="L237" s="339" t="s">
        <v>2015</v>
      </c>
      <c r="M237" s="70" t="s">
        <v>2361</v>
      </c>
      <c r="N237" s="86" t="s">
        <v>2362</v>
      </c>
      <c r="O237" s="86"/>
      <c r="P237" s="87" t="s">
        <v>44</v>
      </c>
      <c r="Q237" s="88" t="s">
        <v>40</v>
      </c>
      <c r="R237" s="89" t="s">
        <v>145</v>
      </c>
      <c r="S237" s="89" t="s">
        <v>2363</v>
      </c>
      <c r="T237" s="70"/>
      <c r="U237" s="69">
        <v>1920</v>
      </c>
      <c r="V237" s="90"/>
      <c r="W237" s="91">
        <v>1920</v>
      </c>
      <c r="X237" s="91">
        <v>134.4</v>
      </c>
      <c r="Y237" s="90"/>
      <c r="Z237" s="331">
        <v>2054.4</v>
      </c>
      <c r="AA237" s="331">
        <v>-2.4000000000000901</v>
      </c>
      <c r="AB237" s="69" t="s">
        <v>55</v>
      </c>
      <c r="AC237" s="70" t="s">
        <v>103</v>
      </c>
      <c r="AD237" s="70" t="s">
        <v>2364</v>
      </c>
      <c r="AE237" s="70"/>
      <c r="AF237" s="70"/>
      <c r="AG237" s="92" t="s">
        <v>2365</v>
      </c>
      <c r="AH237" s="70"/>
      <c r="AI237" s="69"/>
      <c r="AJ237" s="69"/>
      <c r="AK237" s="55" t="s">
        <v>53</v>
      </c>
      <c r="AL237" s="128" t="s">
        <v>104</v>
      </c>
      <c r="AM237" s="76" t="s">
        <v>50</v>
      </c>
      <c r="AN237" s="77" t="s">
        <v>1334</v>
      </c>
      <c r="AO237" s="62" t="s">
        <v>41</v>
      </c>
      <c r="AP237" s="56" t="s">
        <v>258</v>
      </c>
      <c r="AQ237" s="76" t="s">
        <v>50</v>
      </c>
      <c r="AR237" s="77" t="s">
        <v>257</v>
      </c>
      <c r="AS237" s="70"/>
      <c r="AT237" s="69"/>
      <c r="AU237" s="69"/>
      <c r="AV237" s="69"/>
      <c r="AW237" s="13"/>
      <c r="AX237" s="58"/>
    </row>
    <row r="238" spans="1:50" ht="14.4">
      <c r="A238" s="85" t="s">
        <v>231</v>
      </c>
      <c r="B238" s="129" t="s">
        <v>2366</v>
      </c>
      <c r="C238" s="335" t="s">
        <v>2015</v>
      </c>
      <c r="D238" s="40">
        <v>2996</v>
      </c>
      <c r="E238" s="61"/>
      <c r="F238" s="61"/>
      <c r="G238" s="42" t="s">
        <v>234</v>
      </c>
      <c r="H238" s="42" t="s">
        <v>2367</v>
      </c>
      <c r="I238" s="69"/>
      <c r="J238" s="70"/>
      <c r="K238" s="70"/>
      <c r="L238" s="70"/>
      <c r="M238" s="70"/>
      <c r="N238" s="86"/>
      <c r="O238" s="86"/>
      <c r="P238" s="87"/>
      <c r="Q238" s="69"/>
      <c r="R238" s="89"/>
      <c r="S238" s="89"/>
      <c r="T238" s="70"/>
      <c r="U238" s="70"/>
      <c r="V238" s="90"/>
      <c r="W238" s="91">
        <v>0</v>
      </c>
      <c r="X238" s="91">
        <v>0</v>
      </c>
      <c r="Y238" s="90"/>
      <c r="Z238" s="331">
        <v>0</v>
      </c>
      <c r="AA238" s="331">
        <v>2996</v>
      </c>
      <c r="AB238" s="69" t="s">
        <v>1342</v>
      </c>
      <c r="AC238" s="70"/>
      <c r="AD238" s="70"/>
      <c r="AE238" s="70"/>
      <c r="AF238" s="70"/>
      <c r="AG238" s="70"/>
      <c r="AH238" s="70"/>
      <c r="AI238" s="69"/>
      <c r="AJ238" s="69"/>
      <c r="AK238" s="114"/>
      <c r="AL238" s="115"/>
      <c r="AM238" s="114"/>
      <c r="AN238" s="115"/>
      <c r="AO238" s="114"/>
      <c r="AP238" s="115"/>
      <c r="AQ238" s="116"/>
      <c r="AR238" s="117"/>
      <c r="AS238" s="70"/>
      <c r="AT238" s="69"/>
      <c r="AU238" s="69"/>
      <c r="AV238" s="69"/>
      <c r="AW238" s="13"/>
      <c r="AX238" s="58"/>
    </row>
    <row r="239" spans="1:50" ht="14.4">
      <c r="A239" s="85" t="s">
        <v>231</v>
      </c>
      <c r="B239" s="38" t="s">
        <v>2368</v>
      </c>
      <c r="C239" s="335" t="s">
        <v>2015</v>
      </c>
      <c r="D239" s="40">
        <v>342.4</v>
      </c>
      <c r="E239" s="41" t="s">
        <v>2369</v>
      </c>
      <c r="F239" s="42" t="s">
        <v>64</v>
      </c>
      <c r="G239" s="42" t="s">
        <v>444</v>
      </c>
      <c r="H239" s="42" t="s">
        <v>2370</v>
      </c>
      <c r="I239" s="69" t="s">
        <v>35</v>
      </c>
      <c r="J239" s="70"/>
      <c r="K239" s="70" t="s">
        <v>88</v>
      </c>
      <c r="L239" s="339" t="s">
        <v>2015</v>
      </c>
      <c r="M239" s="70" t="s">
        <v>2371</v>
      </c>
      <c r="N239" s="86" t="s">
        <v>2372</v>
      </c>
      <c r="O239" s="86" t="s">
        <v>2373</v>
      </c>
      <c r="P239" s="87" t="s">
        <v>39</v>
      </c>
      <c r="Q239" s="88" t="s">
        <v>40</v>
      </c>
      <c r="R239" s="89" t="s">
        <v>145</v>
      </c>
      <c r="S239" s="89" t="s">
        <v>2374</v>
      </c>
      <c r="T239" s="70" t="s">
        <v>94</v>
      </c>
      <c r="U239" s="69">
        <v>320</v>
      </c>
      <c r="V239" s="90"/>
      <c r="W239" s="91">
        <v>320</v>
      </c>
      <c r="X239" s="91">
        <v>22.400000000000002</v>
      </c>
      <c r="Y239" s="90"/>
      <c r="Z239" s="331">
        <v>342.4</v>
      </c>
      <c r="AA239" s="331">
        <v>0</v>
      </c>
      <c r="AB239" s="69" t="s">
        <v>55</v>
      </c>
      <c r="AC239" s="70" t="s">
        <v>103</v>
      </c>
      <c r="AD239" s="70"/>
      <c r="AE239" s="70"/>
      <c r="AF239" s="70"/>
      <c r="AG239" s="92" t="s">
        <v>2375</v>
      </c>
      <c r="AH239" s="70"/>
      <c r="AI239" s="69"/>
      <c r="AJ239" s="69"/>
      <c r="AK239" s="55" t="s">
        <v>53</v>
      </c>
      <c r="AL239" s="128" t="s">
        <v>104</v>
      </c>
      <c r="AM239" s="76" t="s">
        <v>50</v>
      </c>
      <c r="AN239" s="77" t="s">
        <v>1334</v>
      </c>
      <c r="AO239" s="62" t="s">
        <v>41</v>
      </c>
      <c r="AP239" s="56" t="s">
        <v>258</v>
      </c>
      <c r="AQ239" s="76" t="s">
        <v>50</v>
      </c>
      <c r="AR239" s="77" t="s">
        <v>257</v>
      </c>
      <c r="AS239" s="70"/>
      <c r="AT239" s="69"/>
      <c r="AU239" s="69"/>
      <c r="AV239" s="69"/>
      <c r="AW239" s="13"/>
      <c r="AX239" s="58"/>
    </row>
    <row r="240" spans="1:50" ht="14.4">
      <c r="A240" s="85" t="s">
        <v>231</v>
      </c>
      <c r="B240" s="38" t="s">
        <v>2376</v>
      </c>
      <c r="C240" s="335" t="s">
        <v>2379</v>
      </c>
      <c r="D240" s="40">
        <v>1926</v>
      </c>
      <c r="E240" s="41" t="s">
        <v>2377</v>
      </c>
      <c r="F240" s="42" t="s">
        <v>67</v>
      </c>
      <c r="G240" s="42" t="s">
        <v>281</v>
      </c>
      <c r="H240" s="42" t="s">
        <v>2378</v>
      </c>
      <c r="I240" s="69" t="s">
        <v>35</v>
      </c>
      <c r="J240" s="70"/>
      <c r="K240" s="70" t="s">
        <v>88</v>
      </c>
      <c r="L240" s="339" t="s">
        <v>2379</v>
      </c>
      <c r="M240" s="70" t="s">
        <v>2380</v>
      </c>
      <c r="N240" s="86" t="s">
        <v>2381</v>
      </c>
      <c r="O240" s="86"/>
      <c r="P240" s="87" t="s">
        <v>44</v>
      </c>
      <c r="Q240" s="88" t="s">
        <v>40</v>
      </c>
      <c r="R240" s="89"/>
      <c r="S240" s="89" t="s">
        <v>2382</v>
      </c>
      <c r="T240" s="70" t="s">
        <v>94</v>
      </c>
      <c r="U240" s="69">
        <v>1800</v>
      </c>
      <c r="V240" s="90"/>
      <c r="W240" s="91">
        <v>1800</v>
      </c>
      <c r="X240" s="91">
        <v>126.00000000000001</v>
      </c>
      <c r="Y240" s="90"/>
      <c r="Z240" s="331">
        <v>1926</v>
      </c>
      <c r="AA240" s="331">
        <v>0</v>
      </c>
      <c r="AB240" s="69" t="s">
        <v>55</v>
      </c>
      <c r="AC240" s="70" t="s">
        <v>103</v>
      </c>
      <c r="AD240" s="70"/>
      <c r="AE240" s="70"/>
      <c r="AF240" s="70"/>
      <c r="AG240" s="92" t="s">
        <v>2383</v>
      </c>
      <c r="AH240" s="70"/>
      <c r="AI240" s="69"/>
      <c r="AJ240" s="69"/>
      <c r="AK240" s="55" t="s">
        <v>53</v>
      </c>
      <c r="AL240" s="128" t="s">
        <v>104</v>
      </c>
      <c r="AM240" s="76" t="s">
        <v>50</v>
      </c>
      <c r="AN240" s="77" t="s">
        <v>1334</v>
      </c>
      <c r="AO240" s="62" t="s">
        <v>41</v>
      </c>
      <c r="AP240" s="56" t="s">
        <v>258</v>
      </c>
      <c r="AQ240" s="76" t="s">
        <v>50</v>
      </c>
      <c r="AR240" s="77" t="s">
        <v>257</v>
      </c>
      <c r="AS240" s="70"/>
      <c r="AT240" s="69"/>
      <c r="AU240" s="69"/>
      <c r="AV240" s="69"/>
      <c r="AW240" s="13"/>
      <c r="AX240" s="58"/>
    </row>
    <row r="241" spans="1:50" ht="27">
      <c r="A241" s="85" t="s">
        <v>231</v>
      </c>
      <c r="B241" s="59" t="s">
        <v>2384</v>
      </c>
      <c r="C241" s="335" t="s">
        <v>2379</v>
      </c>
      <c r="D241" s="40">
        <v>856</v>
      </c>
      <c r="E241" s="41" t="s">
        <v>2385</v>
      </c>
      <c r="F241" s="42" t="s">
        <v>64</v>
      </c>
      <c r="G241" s="42" t="s">
        <v>281</v>
      </c>
      <c r="H241" s="42" t="s">
        <v>2386</v>
      </c>
      <c r="I241" s="69" t="s">
        <v>35</v>
      </c>
      <c r="J241" s="70"/>
      <c r="K241" s="70" t="s">
        <v>88</v>
      </c>
      <c r="L241" s="339" t="s">
        <v>2379</v>
      </c>
      <c r="M241" s="70" t="s">
        <v>2387</v>
      </c>
      <c r="N241" s="86" t="s">
        <v>2388</v>
      </c>
      <c r="O241" s="86"/>
      <c r="P241" s="87" t="s">
        <v>44</v>
      </c>
      <c r="Q241" s="88" t="s">
        <v>40</v>
      </c>
      <c r="R241" s="89" t="s">
        <v>2389</v>
      </c>
      <c r="S241" s="89" t="s">
        <v>2390</v>
      </c>
      <c r="T241" s="70" t="s">
        <v>94</v>
      </c>
      <c r="U241" s="69">
        <v>800</v>
      </c>
      <c r="V241" s="90"/>
      <c r="W241" s="91">
        <v>800</v>
      </c>
      <c r="X241" s="91">
        <v>56.000000000000007</v>
      </c>
      <c r="Y241" s="90"/>
      <c r="Z241" s="331">
        <v>856</v>
      </c>
      <c r="AA241" s="331">
        <v>0</v>
      </c>
      <c r="AB241" s="69" t="s">
        <v>55</v>
      </c>
      <c r="AC241" s="70" t="s">
        <v>103</v>
      </c>
      <c r="AD241" s="70"/>
      <c r="AE241" s="70"/>
      <c r="AF241" s="70"/>
      <c r="AG241" s="92" t="s">
        <v>2391</v>
      </c>
      <c r="AH241" s="70"/>
      <c r="AI241" s="69"/>
      <c r="AJ241" s="69" t="s">
        <v>2392</v>
      </c>
      <c r="AK241" s="55" t="s">
        <v>53</v>
      </c>
      <c r="AL241" s="128" t="s">
        <v>104</v>
      </c>
      <c r="AM241" s="76" t="s">
        <v>50</v>
      </c>
      <c r="AN241" s="77" t="s">
        <v>1334</v>
      </c>
      <c r="AO241" s="62" t="s">
        <v>41</v>
      </c>
      <c r="AP241" s="56" t="s">
        <v>258</v>
      </c>
      <c r="AQ241" s="76" t="s">
        <v>50</v>
      </c>
      <c r="AR241" s="77" t="s">
        <v>257</v>
      </c>
      <c r="AS241" s="70"/>
      <c r="AT241" s="69"/>
      <c r="AU241" s="69"/>
      <c r="AV241" s="69"/>
      <c r="AW241" s="13"/>
      <c r="AX241" s="58"/>
    </row>
    <row r="242" spans="1:50" ht="27">
      <c r="A242" s="85" t="s">
        <v>231</v>
      </c>
      <c r="B242" s="38" t="s">
        <v>2393</v>
      </c>
      <c r="C242" s="335" t="s">
        <v>2379</v>
      </c>
      <c r="D242" s="40">
        <v>3952</v>
      </c>
      <c r="E242" s="41" t="s">
        <v>2394</v>
      </c>
      <c r="F242" s="42" t="s">
        <v>67</v>
      </c>
      <c r="G242" s="42" t="s">
        <v>444</v>
      </c>
      <c r="H242" s="42" t="s">
        <v>2395</v>
      </c>
      <c r="I242" s="69" t="s">
        <v>35</v>
      </c>
      <c r="J242" s="70"/>
      <c r="K242" s="70" t="s">
        <v>88</v>
      </c>
      <c r="L242" s="339" t="s">
        <v>2379</v>
      </c>
      <c r="M242" s="130" t="s">
        <v>2396</v>
      </c>
      <c r="N242" s="86" t="s">
        <v>2397</v>
      </c>
      <c r="O242" s="86" t="s">
        <v>2398</v>
      </c>
      <c r="P242" s="87" t="s">
        <v>39</v>
      </c>
      <c r="Q242" s="88" t="s">
        <v>40</v>
      </c>
      <c r="R242" s="89" t="s">
        <v>2399</v>
      </c>
      <c r="S242" s="89" t="s">
        <v>180</v>
      </c>
      <c r="T242" s="70" t="s">
        <v>94</v>
      </c>
      <c r="U242" s="69">
        <v>3800</v>
      </c>
      <c r="V242" s="90"/>
      <c r="W242" s="91">
        <v>3800</v>
      </c>
      <c r="X242" s="91">
        <v>266</v>
      </c>
      <c r="Y242" s="328">
        <v>114</v>
      </c>
      <c r="Z242" s="331">
        <v>3952</v>
      </c>
      <c r="AA242" s="331">
        <v>0</v>
      </c>
      <c r="AB242" s="69" t="s">
        <v>55</v>
      </c>
      <c r="AC242" s="70" t="s">
        <v>103</v>
      </c>
      <c r="AD242" s="70"/>
      <c r="AE242" s="70"/>
      <c r="AF242" s="70" t="s">
        <v>2400</v>
      </c>
      <c r="AG242" s="92" t="s">
        <v>2383</v>
      </c>
      <c r="AH242" s="70"/>
      <c r="AI242" s="69"/>
      <c r="AJ242" s="69"/>
      <c r="AK242" s="55" t="s">
        <v>53</v>
      </c>
      <c r="AL242" s="128" t="s">
        <v>104</v>
      </c>
      <c r="AM242" s="76" t="s">
        <v>50</v>
      </c>
      <c r="AN242" s="77" t="s">
        <v>1334</v>
      </c>
      <c r="AO242" s="62" t="s">
        <v>41</v>
      </c>
      <c r="AP242" s="56" t="s">
        <v>258</v>
      </c>
      <c r="AQ242" s="76" t="s">
        <v>50</v>
      </c>
      <c r="AR242" s="77" t="s">
        <v>257</v>
      </c>
      <c r="AS242" s="70"/>
      <c r="AT242" s="69"/>
      <c r="AU242" s="69"/>
      <c r="AV242" s="69"/>
      <c r="AW242" s="13"/>
      <c r="AX242" s="58"/>
    </row>
    <row r="243" spans="1:50" ht="27">
      <c r="A243" s="85" t="s">
        <v>231</v>
      </c>
      <c r="B243" s="75" t="s">
        <v>2401</v>
      </c>
      <c r="C243" s="335" t="s">
        <v>2379</v>
      </c>
      <c r="D243" s="40">
        <v>5526.57</v>
      </c>
      <c r="E243" s="79" t="s">
        <v>2402</v>
      </c>
      <c r="F243" s="61" t="s">
        <v>43</v>
      </c>
      <c r="G243" s="42" t="s">
        <v>261</v>
      </c>
      <c r="H243" s="42" t="s">
        <v>2403</v>
      </c>
      <c r="I243" s="69" t="s">
        <v>43</v>
      </c>
      <c r="J243" s="70" t="s">
        <v>2404</v>
      </c>
      <c r="K243" s="70" t="s">
        <v>133</v>
      </c>
      <c r="L243" s="339" t="s">
        <v>2379</v>
      </c>
      <c r="M243" s="70" t="s">
        <v>2405</v>
      </c>
      <c r="N243" s="86" t="s">
        <v>2406</v>
      </c>
      <c r="O243" s="86" t="s">
        <v>2407</v>
      </c>
      <c r="P243" s="87" t="s">
        <v>39</v>
      </c>
      <c r="Q243" s="69"/>
      <c r="R243" s="89" t="s">
        <v>2408</v>
      </c>
      <c r="S243" s="89" t="s">
        <v>2409</v>
      </c>
      <c r="T243" s="70" t="s">
        <v>130</v>
      </c>
      <c r="U243" s="90">
        <v>5314.01</v>
      </c>
      <c r="V243" s="90"/>
      <c r="W243" s="91">
        <v>5314.01</v>
      </c>
      <c r="X243" s="91">
        <v>371.98070000000007</v>
      </c>
      <c r="Y243" s="328">
        <v>159.4203</v>
      </c>
      <c r="Z243" s="331">
        <v>5526.5703999999996</v>
      </c>
      <c r="AA243" s="331">
        <v>-3.99999999899592E-4</v>
      </c>
      <c r="AB243" s="69" t="s">
        <v>57</v>
      </c>
      <c r="AC243" s="70" t="s">
        <v>166</v>
      </c>
      <c r="AD243" s="70"/>
      <c r="AE243" s="70" t="s">
        <v>2410</v>
      </c>
      <c r="AF243" s="70" t="s">
        <v>2411</v>
      </c>
      <c r="AG243" s="92" t="s">
        <v>2412</v>
      </c>
      <c r="AH243" s="70"/>
      <c r="AI243" s="69"/>
      <c r="AJ243" s="69"/>
      <c r="AK243" s="62" t="s">
        <v>41</v>
      </c>
      <c r="AL243" s="56" t="s">
        <v>441</v>
      </c>
      <c r="AM243" s="69" t="s">
        <v>50</v>
      </c>
      <c r="AN243" s="70" t="s">
        <v>441</v>
      </c>
      <c r="AO243" s="69" t="s">
        <v>50</v>
      </c>
      <c r="AP243" s="70" t="s">
        <v>441</v>
      </c>
      <c r="AQ243" s="69" t="s">
        <v>50</v>
      </c>
      <c r="AR243" s="70" t="s">
        <v>540</v>
      </c>
      <c r="AS243" s="70"/>
      <c r="AT243" s="69"/>
      <c r="AU243" s="69"/>
      <c r="AV243" s="69"/>
      <c r="AW243" s="13"/>
      <c r="AX243" s="58"/>
    </row>
    <row r="244" spans="1:50" ht="14.4">
      <c r="A244" s="85" t="s">
        <v>231</v>
      </c>
      <c r="B244" s="38" t="s">
        <v>2413</v>
      </c>
      <c r="C244" s="335" t="s">
        <v>2379</v>
      </c>
      <c r="D244" s="40">
        <v>2996</v>
      </c>
      <c r="E244" s="41" t="s">
        <v>2414</v>
      </c>
      <c r="F244" s="42" t="s">
        <v>70</v>
      </c>
      <c r="G244" s="42" t="s">
        <v>273</v>
      </c>
      <c r="H244" s="42" t="s">
        <v>2415</v>
      </c>
      <c r="I244" s="69" t="s">
        <v>35</v>
      </c>
      <c r="J244" s="70"/>
      <c r="K244" s="70" t="s">
        <v>88</v>
      </c>
      <c r="L244" s="339" t="s">
        <v>2379</v>
      </c>
      <c r="M244" s="70" t="s">
        <v>2416</v>
      </c>
      <c r="N244" s="86" t="s">
        <v>2417</v>
      </c>
      <c r="O244" s="86"/>
      <c r="P244" s="87" t="s">
        <v>44</v>
      </c>
      <c r="Q244" s="88" t="s">
        <v>40</v>
      </c>
      <c r="R244" s="89" t="s">
        <v>145</v>
      </c>
      <c r="S244" s="89" t="s">
        <v>2418</v>
      </c>
      <c r="T244" s="70" t="s">
        <v>94</v>
      </c>
      <c r="U244" s="69">
        <v>2800</v>
      </c>
      <c r="V244" s="90"/>
      <c r="W244" s="91">
        <v>2800</v>
      </c>
      <c r="X244" s="91">
        <v>196.00000000000003</v>
      </c>
      <c r="Y244" s="90"/>
      <c r="Z244" s="331">
        <v>2996</v>
      </c>
      <c r="AA244" s="331">
        <v>0</v>
      </c>
      <c r="AB244" s="69" t="s">
        <v>55</v>
      </c>
      <c r="AC244" s="70" t="s">
        <v>103</v>
      </c>
      <c r="AD244" s="70"/>
      <c r="AE244" s="70"/>
      <c r="AF244" s="70"/>
      <c r="AG244" s="92" t="s">
        <v>2419</v>
      </c>
      <c r="AH244" s="70"/>
      <c r="AI244" s="69"/>
      <c r="AJ244" s="69"/>
      <c r="AK244" s="55" t="s">
        <v>53</v>
      </c>
      <c r="AL244" s="128" t="s">
        <v>104</v>
      </c>
      <c r="AM244" s="76" t="s">
        <v>50</v>
      </c>
      <c r="AN244" s="77" t="s">
        <v>1334</v>
      </c>
      <c r="AO244" s="62" t="s">
        <v>41</v>
      </c>
      <c r="AP244" s="56" t="s">
        <v>258</v>
      </c>
      <c r="AQ244" s="76" t="s">
        <v>50</v>
      </c>
      <c r="AR244" s="77" t="s">
        <v>257</v>
      </c>
      <c r="AS244" s="70"/>
      <c r="AT244" s="69"/>
      <c r="AU244" s="69"/>
      <c r="AV244" s="69"/>
      <c r="AW244" s="13"/>
      <c r="AX244" s="58"/>
    </row>
    <row r="245" spans="1:50" ht="14.4">
      <c r="A245" s="85" t="s">
        <v>231</v>
      </c>
      <c r="B245" s="38" t="s">
        <v>2420</v>
      </c>
      <c r="C245" s="335" t="s">
        <v>2379</v>
      </c>
      <c r="D245" s="40">
        <v>513.6</v>
      </c>
      <c r="E245" s="42" t="s">
        <v>2421</v>
      </c>
      <c r="F245" s="42" t="s">
        <v>37</v>
      </c>
      <c r="G245" s="42" t="s">
        <v>461</v>
      </c>
      <c r="H245" s="42" t="s">
        <v>2422</v>
      </c>
      <c r="I245" s="69" t="s">
        <v>35</v>
      </c>
      <c r="J245" s="70"/>
      <c r="K245" s="70" t="s">
        <v>88</v>
      </c>
      <c r="L245" s="339" t="s">
        <v>2379</v>
      </c>
      <c r="M245" s="2" t="s">
        <v>2423</v>
      </c>
      <c r="N245" s="125" t="s">
        <v>2424</v>
      </c>
      <c r="O245" s="56"/>
      <c r="P245" s="55" t="s">
        <v>44</v>
      </c>
      <c r="Q245" s="55" t="s">
        <v>45</v>
      </c>
      <c r="R245" s="89"/>
      <c r="S245" s="89" t="s">
        <v>2425</v>
      </c>
      <c r="T245" s="70" t="s">
        <v>94</v>
      </c>
      <c r="U245" s="69">
        <v>480</v>
      </c>
      <c r="V245" s="90"/>
      <c r="W245" s="91">
        <v>480</v>
      </c>
      <c r="X245" s="91">
        <v>33.6</v>
      </c>
      <c r="Y245" s="90"/>
      <c r="Z245" s="331">
        <v>513.6</v>
      </c>
      <c r="AA245" s="331">
        <v>0</v>
      </c>
      <c r="AB245" s="69" t="s">
        <v>55</v>
      </c>
      <c r="AC245" s="70" t="s">
        <v>103</v>
      </c>
      <c r="AD245" s="70"/>
      <c r="AE245" s="70"/>
      <c r="AF245" s="70"/>
      <c r="AG245" s="92" t="s">
        <v>2426</v>
      </c>
      <c r="AH245" s="70"/>
      <c r="AI245" s="69"/>
      <c r="AJ245" s="69"/>
      <c r="AK245" s="55" t="s">
        <v>53</v>
      </c>
      <c r="AL245" s="128" t="s">
        <v>104</v>
      </c>
      <c r="AM245" s="76" t="s">
        <v>50</v>
      </c>
      <c r="AN245" s="77" t="s">
        <v>1334</v>
      </c>
      <c r="AO245" s="62" t="s">
        <v>41</v>
      </c>
      <c r="AP245" s="56" t="s">
        <v>258</v>
      </c>
      <c r="AQ245" s="76" t="s">
        <v>50</v>
      </c>
      <c r="AR245" s="77" t="s">
        <v>257</v>
      </c>
      <c r="AS245" s="70"/>
      <c r="AT245" s="69"/>
      <c r="AU245" s="69"/>
      <c r="AV245" s="69"/>
      <c r="AW245" s="13"/>
      <c r="AX245" s="58"/>
    </row>
    <row r="246" spans="1:50" ht="14.4">
      <c r="A246" s="85" t="s">
        <v>231</v>
      </c>
      <c r="B246" s="38" t="s">
        <v>2427</v>
      </c>
      <c r="C246" s="335" t="s">
        <v>2379</v>
      </c>
      <c r="D246" s="40">
        <v>342</v>
      </c>
      <c r="E246" s="41" t="s">
        <v>2428</v>
      </c>
      <c r="F246" s="42" t="s">
        <v>64</v>
      </c>
      <c r="G246" s="42" t="s">
        <v>281</v>
      </c>
      <c r="H246" s="42" t="s">
        <v>2429</v>
      </c>
      <c r="I246" s="69" t="s">
        <v>35</v>
      </c>
      <c r="J246" s="70"/>
      <c r="K246" s="70" t="s">
        <v>88</v>
      </c>
      <c r="L246" s="339" t="s">
        <v>2379</v>
      </c>
      <c r="M246" s="70" t="s">
        <v>2430</v>
      </c>
      <c r="N246" s="86" t="s">
        <v>2431</v>
      </c>
      <c r="O246" s="86"/>
      <c r="P246" s="87" t="s">
        <v>44</v>
      </c>
      <c r="Q246" s="88" t="s">
        <v>40</v>
      </c>
      <c r="R246" s="89" t="s">
        <v>145</v>
      </c>
      <c r="S246" s="89" t="s">
        <v>2432</v>
      </c>
      <c r="T246" s="70" t="s">
        <v>94</v>
      </c>
      <c r="U246" s="69">
        <v>320</v>
      </c>
      <c r="V246" s="90"/>
      <c r="W246" s="91">
        <v>320</v>
      </c>
      <c r="X246" s="91">
        <v>22.400000000000002</v>
      </c>
      <c r="Y246" s="90"/>
      <c r="Z246" s="331">
        <v>342.4</v>
      </c>
      <c r="AA246" s="331">
        <v>-0.39999999999997699</v>
      </c>
      <c r="AB246" s="69" t="s">
        <v>55</v>
      </c>
      <c r="AC246" s="70" t="s">
        <v>103</v>
      </c>
      <c r="AD246" s="70"/>
      <c r="AE246" s="70"/>
      <c r="AF246" s="70"/>
      <c r="AG246" s="92" t="s">
        <v>2433</v>
      </c>
      <c r="AH246" s="70"/>
      <c r="AI246" s="69"/>
      <c r="AJ246" s="69"/>
      <c r="AK246" s="55" t="s">
        <v>53</v>
      </c>
      <c r="AL246" s="128" t="s">
        <v>104</v>
      </c>
      <c r="AM246" s="76" t="s">
        <v>50</v>
      </c>
      <c r="AN246" s="77" t="s">
        <v>1334</v>
      </c>
      <c r="AO246" s="62" t="s">
        <v>41</v>
      </c>
      <c r="AP246" s="56" t="s">
        <v>258</v>
      </c>
      <c r="AQ246" s="76" t="s">
        <v>50</v>
      </c>
      <c r="AR246" s="77" t="s">
        <v>257</v>
      </c>
      <c r="AS246" s="70"/>
      <c r="AT246" s="69"/>
      <c r="AU246" s="69"/>
      <c r="AV246" s="69"/>
      <c r="AW246" s="13"/>
      <c r="AX246" s="58"/>
    </row>
    <row r="247" spans="1:50" ht="27">
      <c r="A247" s="85" t="s">
        <v>231</v>
      </c>
      <c r="B247" s="38" t="s">
        <v>2434</v>
      </c>
      <c r="C247" s="335" t="s">
        <v>2379</v>
      </c>
      <c r="D247" s="40">
        <v>2204.8000000000002</v>
      </c>
      <c r="E247" s="41" t="s">
        <v>2435</v>
      </c>
      <c r="F247" s="42" t="s">
        <v>67</v>
      </c>
      <c r="G247" s="42" t="s">
        <v>281</v>
      </c>
      <c r="H247" s="42" t="s">
        <v>2436</v>
      </c>
      <c r="I247" s="69" t="s">
        <v>35</v>
      </c>
      <c r="J247" s="70"/>
      <c r="K247" s="70" t="s">
        <v>88</v>
      </c>
      <c r="L247" s="339" t="s">
        <v>2379</v>
      </c>
      <c r="M247" s="70" t="s">
        <v>2437</v>
      </c>
      <c r="N247" s="86" t="s">
        <v>2438</v>
      </c>
      <c r="O247" s="86" t="s">
        <v>2439</v>
      </c>
      <c r="P247" s="87" t="s">
        <v>39</v>
      </c>
      <c r="Q247" s="88" t="s">
        <v>40</v>
      </c>
      <c r="R247" s="89" t="s">
        <v>145</v>
      </c>
      <c r="S247" s="89" t="s">
        <v>2440</v>
      </c>
      <c r="T247" s="70" t="s">
        <v>94</v>
      </c>
      <c r="U247" s="69">
        <v>2120</v>
      </c>
      <c r="V247" s="90"/>
      <c r="W247" s="91">
        <v>2120</v>
      </c>
      <c r="X247" s="91">
        <v>148.4</v>
      </c>
      <c r="Y247" s="328">
        <v>63.6</v>
      </c>
      <c r="Z247" s="331">
        <v>2204.8000000000002</v>
      </c>
      <c r="AA247" s="331">
        <v>0</v>
      </c>
      <c r="AB247" s="69" t="s">
        <v>55</v>
      </c>
      <c r="AC247" s="70" t="s">
        <v>103</v>
      </c>
      <c r="AD247" s="70"/>
      <c r="AE247" s="70"/>
      <c r="AF247" s="70" t="s">
        <v>2441</v>
      </c>
      <c r="AG247" s="92" t="s">
        <v>2442</v>
      </c>
      <c r="AH247" s="70"/>
      <c r="AI247" s="69"/>
      <c r="AJ247" s="69"/>
      <c r="AK247" s="55" t="s">
        <v>53</v>
      </c>
      <c r="AL247" s="128" t="s">
        <v>104</v>
      </c>
      <c r="AM247" s="76" t="s">
        <v>50</v>
      </c>
      <c r="AN247" s="77" t="s">
        <v>1334</v>
      </c>
      <c r="AO247" s="62" t="s">
        <v>41</v>
      </c>
      <c r="AP247" s="56" t="s">
        <v>258</v>
      </c>
      <c r="AQ247" s="76" t="s">
        <v>50</v>
      </c>
      <c r="AR247" s="77" t="s">
        <v>127</v>
      </c>
      <c r="AS247" s="70"/>
      <c r="AT247" s="69"/>
      <c r="AU247" s="69"/>
      <c r="AV247" s="69"/>
      <c r="AW247" s="13"/>
      <c r="AX247" s="58"/>
    </row>
    <row r="248" spans="1:50" ht="14.4">
      <c r="A248" s="85" t="s">
        <v>231</v>
      </c>
      <c r="B248" s="38" t="s">
        <v>2443</v>
      </c>
      <c r="C248" s="335" t="s">
        <v>2379</v>
      </c>
      <c r="D248" s="40">
        <v>2268.4</v>
      </c>
      <c r="E248" s="41" t="s">
        <v>2444</v>
      </c>
      <c r="F248" s="42" t="s">
        <v>67</v>
      </c>
      <c r="G248" s="42" t="s">
        <v>273</v>
      </c>
      <c r="H248" s="42" t="s">
        <v>2445</v>
      </c>
      <c r="I248" s="69" t="s">
        <v>35</v>
      </c>
      <c r="J248" s="70"/>
      <c r="K248" s="70" t="s">
        <v>88</v>
      </c>
      <c r="L248" s="339" t="s">
        <v>2379</v>
      </c>
      <c r="M248" s="70" t="s">
        <v>2446</v>
      </c>
      <c r="N248" s="86" t="s">
        <v>2447</v>
      </c>
      <c r="O248" s="86"/>
      <c r="P248" s="87" t="s">
        <v>44</v>
      </c>
      <c r="Q248" s="88" t="s">
        <v>40</v>
      </c>
      <c r="R248" s="89"/>
      <c r="S248" s="89" t="s">
        <v>2448</v>
      </c>
      <c r="T248" s="70" t="s">
        <v>94</v>
      </c>
      <c r="U248" s="69">
        <v>2120</v>
      </c>
      <c r="V248" s="90"/>
      <c r="W248" s="91">
        <v>2120</v>
      </c>
      <c r="X248" s="91">
        <v>148.4</v>
      </c>
      <c r="Y248" s="90"/>
      <c r="Z248" s="331">
        <v>2268.4</v>
      </c>
      <c r="AA248" s="331">
        <v>0</v>
      </c>
      <c r="AB248" s="69" t="s">
        <v>55</v>
      </c>
      <c r="AC248" s="70" t="s">
        <v>103</v>
      </c>
      <c r="AD248" s="70"/>
      <c r="AE248" s="70"/>
      <c r="AF248" s="70"/>
      <c r="AG248" s="92" t="s">
        <v>2449</v>
      </c>
      <c r="AH248" s="70"/>
      <c r="AI248" s="69"/>
      <c r="AJ248" s="69"/>
      <c r="AK248" s="55" t="s">
        <v>53</v>
      </c>
      <c r="AL248" s="128" t="s">
        <v>104</v>
      </c>
      <c r="AM248" s="76" t="s">
        <v>50</v>
      </c>
      <c r="AN248" s="77" t="s">
        <v>1334</v>
      </c>
      <c r="AO248" s="62" t="s">
        <v>41</v>
      </c>
      <c r="AP248" s="56" t="s">
        <v>258</v>
      </c>
      <c r="AQ248" s="76" t="s">
        <v>50</v>
      </c>
      <c r="AR248" s="77" t="s">
        <v>127</v>
      </c>
      <c r="AS248" s="70"/>
      <c r="AT248" s="69"/>
      <c r="AU248" s="69"/>
      <c r="AV248" s="69"/>
      <c r="AW248" s="13"/>
      <c r="AX248" s="58"/>
    </row>
    <row r="249" spans="1:50" ht="27">
      <c r="A249" s="85" t="s">
        <v>231</v>
      </c>
      <c r="B249" s="38" t="s">
        <v>2450</v>
      </c>
      <c r="C249" s="335" t="s">
        <v>2379</v>
      </c>
      <c r="D249" s="40">
        <v>7488</v>
      </c>
      <c r="E249" s="41" t="s">
        <v>2451</v>
      </c>
      <c r="F249" s="42" t="s">
        <v>67</v>
      </c>
      <c r="G249" s="42" t="s">
        <v>461</v>
      </c>
      <c r="H249" s="42" t="s">
        <v>2452</v>
      </c>
      <c r="I249" s="69" t="s">
        <v>35</v>
      </c>
      <c r="J249" s="70"/>
      <c r="K249" s="70" t="s">
        <v>88</v>
      </c>
      <c r="L249" s="339" t="s">
        <v>2379</v>
      </c>
      <c r="M249" s="70" t="s">
        <v>2453</v>
      </c>
      <c r="N249" s="86" t="s">
        <v>2454</v>
      </c>
      <c r="O249" s="86" t="s">
        <v>2455</v>
      </c>
      <c r="P249" s="87" t="s">
        <v>39</v>
      </c>
      <c r="Q249" s="88" t="s">
        <v>40</v>
      </c>
      <c r="R249" s="89" t="s">
        <v>145</v>
      </c>
      <c r="S249" s="89" t="s">
        <v>2456</v>
      </c>
      <c r="T249" s="70" t="s">
        <v>148</v>
      </c>
      <c r="U249" s="69">
        <v>9000</v>
      </c>
      <c r="V249" s="90">
        <v>1800</v>
      </c>
      <c r="W249" s="91">
        <v>7200</v>
      </c>
      <c r="X249" s="91">
        <v>504.00000000000006</v>
      </c>
      <c r="Y249" s="328">
        <v>216</v>
      </c>
      <c r="Z249" s="331">
        <v>7488</v>
      </c>
      <c r="AA249" s="331">
        <v>0</v>
      </c>
      <c r="AB249" s="69" t="s">
        <v>55</v>
      </c>
      <c r="AC249" s="70" t="s">
        <v>103</v>
      </c>
      <c r="AD249" s="70"/>
      <c r="AE249" s="70"/>
      <c r="AF249" s="70" t="s">
        <v>2457</v>
      </c>
      <c r="AG249" s="92" t="s">
        <v>2458</v>
      </c>
      <c r="AH249" s="70"/>
      <c r="AI249" s="69"/>
      <c r="AJ249" s="69"/>
      <c r="AK249" s="55" t="s">
        <v>53</v>
      </c>
      <c r="AL249" s="128" t="s">
        <v>104</v>
      </c>
      <c r="AM249" s="76" t="s">
        <v>50</v>
      </c>
      <c r="AN249" s="77" t="s">
        <v>1334</v>
      </c>
      <c r="AO249" s="62" t="s">
        <v>41</v>
      </c>
      <c r="AP249" s="56" t="s">
        <v>258</v>
      </c>
      <c r="AQ249" s="76" t="s">
        <v>50</v>
      </c>
      <c r="AR249" s="77" t="s">
        <v>127</v>
      </c>
      <c r="AS249" s="70"/>
      <c r="AT249" s="69"/>
      <c r="AU249" s="69"/>
      <c r="AV249" s="69"/>
      <c r="AW249" s="13"/>
      <c r="AX249" s="58"/>
    </row>
    <row r="250" spans="1:50" ht="14.4">
      <c r="A250" s="85" t="s">
        <v>231</v>
      </c>
      <c r="B250" s="38" t="s">
        <v>2459</v>
      </c>
      <c r="C250" s="335" t="s">
        <v>103</v>
      </c>
      <c r="D250" s="40">
        <v>5200</v>
      </c>
      <c r="E250" s="95" t="s">
        <v>2460</v>
      </c>
      <c r="F250" s="42" t="s">
        <v>63</v>
      </c>
      <c r="G250" s="42" t="s">
        <v>248</v>
      </c>
      <c r="H250" s="42" t="s">
        <v>2461</v>
      </c>
      <c r="I250" s="69" t="s">
        <v>35</v>
      </c>
      <c r="J250" s="70"/>
      <c r="K250" s="70" t="s">
        <v>88</v>
      </c>
      <c r="L250" s="339" t="s">
        <v>2379</v>
      </c>
      <c r="M250" s="70" t="s">
        <v>2462</v>
      </c>
      <c r="N250" s="86" t="s">
        <v>2463</v>
      </c>
      <c r="O250" s="86" t="s">
        <v>2464</v>
      </c>
      <c r="P250" s="87" t="s">
        <v>39</v>
      </c>
      <c r="Q250" s="88" t="s">
        <v>40</v>
      </c>
      <c r="R250" s="89" t="s">
        <v>145</v>
      </c>
      <c r="S250" s="89" t="s">
        <v>2465</v>
      </c>
      <c r="T250" s="70" t="s">
        <v>77</v>
      </c>
      <c r="U250" s="69">
        <v>5000</v>
      </c>
      <c r="V250" s="90"/>
      <c r="W250" s="91">
        <v>5000</v>
      </c>
      <c r="X250" s="91">
        <v>350.00000000000006</v>
      </c>
      <c r="Y250" s="328">
        <v>150</v>
      </c>
      <c r="Z250" s="331">
        <v>5200</v>
      </c>
      <c r="AA250" s="331">
        <v>0</v>
      </c>
      <c r="AB250" s="69" t="s">
        <v>55</v>
      </c>
      <c r="AC250" s="70" t="s">
        <v>100</v>
      </c>
      <c r="AD250" s="70"/>
      <c r="AE250" s="70"/>
      <c r="AF250" s="70" t="s">
        <v>2466</v>
      </c>
      <c r="AG250" s="92" t="s">
        <v>2460</v>
      </c>
      <c r="AH250" s="70"/>
      <c r="AI250" s="69"/>
      <c r="AJ250" s="69"/>
      <c r="AK250" s="76" t="s">
        <v>53</v>
      </c>
      <c r="AL250" s="77" t="s">
        <v>194</v>
      </c>
      <c r="AM250" s="76" t="s">
        <v>50</v>
      </c>
      <c r="AN250" s="77" t="s">
        <v>1334</v>
      </c>
      <c r="AO250" s="62" t="s">
        <v>41</v>
      </c>
      <c r="AP250" s="56" t="s">
        <v>258</v>
      </c>
      <c r="AQ250" s="76" t="s">
        <v>50</v>
      </c>
      <c r="AR250" s="77" t="s">
        <v>127</v>
      </c>
      <c r="AS250" s="70"/>
      <c r="AT250" s="69"/>
      <c r="AU250" s="69"/>
      <c r="AV250" s="69"/>
      <c r="AW250" s="13"/>
      <c r="AX250" s="58"/>
    </row>
    <row r="251" spans="1:50" ht="27">
      <c r="A251" s="85" t="s">
        <v>231</v>
      </c>
      <c r="B251" s="38" t="s">
        <v>2467</v>
      </c>
      <c r="C251" s="335" t="s">
        <v>103</v>
      </c>
      <c r="D251" s="40">
        <v>3952</v>
      </c>
      <c r="E251" s="41" t="s">
        <v>2468</v>
      </c>
      <c r="F251" s="42" t="s">
        <v>67</v>
      </c>
      <c r="G251" s="42" t="s">
        <v>281</v>
      </c>
      <c r="H251" s="42" t="s">
        <v>2469</v>
      </c>
      <c r="I251" s="69" t="s">
        <v>35</v>
      </c>
      <c r="J251" s="70"/>
      <c r="K251" s="70" t="s">
        <v>88</v>
      </c>
      <c r="L251" s="339" t="s">
        <v>2379</v>
      </c>
      <c r="M251" s="70" t="s">
        <v>2470</v>
      </c>
      <c r="N251" s="86" t="s">
        <v>2471</v>
      </c>
      <c r="O251" s="86" t="s">
        <v>2472</v>
      </c>
      <c r="P251" s="87" t="s">
        <v>39</v>
      </c>
      <c r="Q251" s="88" t="s">
        <v>40</v>
      </c>
      <c r="R251" s="89" t="s">
        <v>2473</v>
      </c>
      <c r="S251" s="89" t="s">
        <v>2474</v>
      </c>
      <c r="T251" s="70" t="s">
        <v>94</v>
      </c>
      <c r="U251" s="69">
        <v>3800</v>
      </c>
      <c r="V251" s="90"/>
      <c r="W251" s="91">
        <v>3800</v>
      </c>
      <c r="X251" s="91">
        <v>266</v>
      </c>
      <c r="Y251" s="328">
        <v>114</v>
      </c>
      <c r="Z251" s="331">
        <v>3952</v>
      </c>
      <c r="AA251" s="331">
        <v>0</v>
      </c>
      <c r="AB251" s="69" t="s">
        <v>46</v>
      </c>
      <c r="AC251" s="70" t="s">
        <v>105</v>
      </c>
      <c r="AD251" s="70"/>
      <c r="AE251" s="70" t="s">
        <v>2475</v>
      </c>
      <c r="AF251" s="70" t="s">
        <v>2476</v>
      </c>
      <c r="AG251" s="92" t="s">
        <v>2477</v>
      </c>
      <c r="AH251" s="70"/>
      <c r="AI251" s="69"/>
      <c r="AJ251" s="69"/>
      <c r="AK251" s="76" t="s">
        <v>53</v>
      </c>
      <c r="AL251" s="77" t="s">
        <v>194</v>
      </c>
      <c r="AM251" s="76" t="s">
        <v>50</v>
      </c>
      <c r="AN251" s="77" t="s">
        <v>1334</v>
      </c>
      <c r="AO251" s="62" t="s">
        <v>41</v>
      </c>
      <c r="AP251" s="56" t="s">
        <v>258</v>
      </c>
      <c r="AQ251" s="76" t="s">
        <v>50</v>
      </c>
      <c r="AR251" s="77" t="s">
        <v>127</v>
      </c>
      <c r="AS251" s="70"/>
      <c r="AT251" s="69"/>
      <c r="AU251" s="69"/>
      <c r="AV251" s="69"/>
      <c r="AW251" s="13"/>
      <c r="AX251" s="58"/>
    </row>
    <row r="252" spans="1:50" ht="14.4">
      <c r="A252" s="85" t="s">
        <v>231</v>
      </c>
      <c r="B252" s="59" t="s">
        <v>2478</v>
      </c>
      <c r="C252" s="335" t="s">
        <v>103</v>
      </c>
      <c r="D252" s="40">
        <v>342</v>
      </c>
      <c r="E252" s="60" t="s">
        <v>2479</v>
      </c>
      <c r="F252" s="42" t="s">
        <v>64</v>
      </c>
      <c r="G252" s="42" t="s">
        <v>281</v>
      </c>
      <c r="H252" s="42" t="s">
        <v>2480</v>
      </c>
      <c r="I252" s="69" t="s">
        <v>35</v>
      </c>
      <c r="J252" s="70"/>
      <c r="K252" s="70" t="s">
        <v>88</v>
      </c>
      <c r="L252" s="339" t="s">
        <v>103</v>
      </c>
      <c r="M252" s="70" t="s">
        <v>2481</v>
      </c>
      <c r="N252" s="86" t="s">
        <v>2482</v>
      </c>
      <c r="O252" s="86" t="s">
        <v>2483</v>
      </c>
      <c r="P252" s="87" t="s">
        <v>39</v>
      </c>
      <c r="Q252" s="88" t="s">
        <v>40</v>
      </c>
      <c r="R252" s="89" t="s">
        <v>145</v>
      </c>
      <c r="S252" s="89" t="s">
        <v>2484</v>
      </c>
      <c r="T252" s="70" t="s">
        <v>94</v>
      </c>
      <c r="U252" s="69">
        <v>320</v>
      </c>
      <c r="V252" s="90"/>
      <c r="W252" s="91">
        <v>320</v>
      </c>
      <c r="X252" s="91">
        <v>22.400000000000002</v>
      </c>
      <c r="Y252" s="90"/>
      <c r="Z252" s="331">
        <v>342.4</v>
      </c>
      <c r="AA252" s="331">
        <v>-0.39999999999997699</v>
      </c>
      <c r="AB252" s="69" t="s">
        <v>55</v>
      </c>
      <c r="AC252" s="70" t="s">
        <v>114</v>
      </c>
      <c r="AD252" s="70"/>
      <c r="AE252" s="70"/>
      <c r="AF252" s="70"/>
      <c r="AG252" s="92" t="s">
        <v>2485</v>
      </c>
      <c r="AH252" s="70"/>
      <c r="AI252" s="69"/>
      <c r="AJ252" s="69"/>
      <c r="AK252" s="76" t="s">
        <v>53</v>
      </c>
      <c r="AL252" s="77" t="s">
        <v>245</v>
      </c>
      <c r="AM252" s="76" t="s">
        <v>50</v>
      </c>
      <c r="AN252" s="77" t="s">
        <v>1334</v>
      </c>
      <c r="AO252" s="62" t="s">
        <v>41</v>
      </c>
      <c r="AP252" s="56" t="s">
        <v>258</v>
      </c>
      <c r="AQ252" s="76" t="s">
        <v>50</v>
      </c>
      <c r="AR252" s="77" t="s">
        <v>127</v>
      </c>
      <c r="AS252" s="70"/>
      <c r="AT252" s="69"/>
      <c r="AU252" s="69"/>
      <c r="AV252" s="69"/>
      <c r="AW252" s="13"/>
      <c r="AX252" s="58"/>
    </row>
    <row r="253" spans="1:50" ht="27">
      <c r="A253" s="85" t="s">
        <v>231</v>
      </c>
      <c r="B253" s="38" t="s">
        <v>2486</v>
      </c>
      <c r="C253" s="335" t="s">
        <v>103</v>
      </c>
      <c r="D253" s="40">
        <v>1027.2</v>
      </c>
      <c r="E253" s="41" t="s">
        <v>2487</v>
      </c>
      <c r="F253" s="42" t="s">
        <v>64</v>
      </c>
      <c r="G253" s="42" t="s">
        <v>500</v>
      </c>
      <c r="H253" s="42" t="s">
        <v>2488</v>
      </c>
      <c r="I253" s="69" t="s">
        <v>35</v>
      </c>
      <c r="J253" s="70"/>
      <c r="K253" s="70" t="s">
        <v>88</v>
      </c>
      <c r="L253" s="339" t="s">
        <v>103</v>
      </c>
      <c r="M253" s="70" t="s">
        <v>2489</v>
      </c>
      <c r="N253" s="86" t="s">
        <v>2490</v>
      </c>
      <c r="O253" s="86"/>
      <c r="P253" s="87" t="s">
        <v>44</v>
      </c>
      <c r="Q253" s="88" t="s">
        <v>40</v>
      </c>
      <c r="R253" s="89"/>
      <c r="S253" s="89" t="s">
        <v>2491</v>
      </c>
      <c r="T253" s="70" t="s">
        <v>148</v>
      </c>
      <c r="U253" s="69">
        <v>960</v>
      </c>
      <c r="V253" s="90"/>
      <c r="W253" s="91">
        <v>960</v>
      </c>
      <c r="X253" s="91">
        <v>67.2</v>
      </c>
      <c r="Y253" s="90"/>
      <c r="Z253" s="331">
        <v>1027.2</v>
      </c>
      <c r="AA253" s="331">
        <v>0</v>
      </c>
      <c r="AB253" s="69" t="s">
        <v>55</v>
      </c>
      <c r="AC253" s="70" t="s">
        <v>100</v>
      </c>
      <c r="AD253" s="70"/>
      <c r="AE253" s="70"/>
      <c r="AF253" s="70"/>
      <c r="AG253" s="92" t="s">
        <v>2492</v>
      </c>
      <c r="AH253" s="70"/>
      <c r="AI253" s="69"/>
      <c r="AJ253" s="69"/>
      <c r="AK253" s="76" t="s">
        <v>53</v>
      </c>
      <c r="AL253" s="77" t="s">
        <v>194</v>
      </c>
      <c r="AM253" s="76" t="s">
        <v>50</v>
      </c>
      <c r="AN253" s="77" t="s">
        <v>1334</v>
      </c>
      <c r="AO253" s="62" t="s">
        <v>41</v>
      </c>
      <c r="AP253" s="56" t="s">
        <v>258</v>
      </c>
      <c r="AQ253" s="76" t="s">
        <v>50</v>
      </c>
      <c r="AR253" s="77" t="s">
        <v>127</v>
      </c>
      <c r="AS253" s="70"/>
      <c r="AT253" s="69"/>
      <c r="AU253" s="69"/>
      <c r="AV253" s="69"/>
      <c r="AW253" s="13"/>
      <c r="AX253" s="58"/>
    </row>
    <row r="254" spans="1:50" ht="27">
      <c r="A254" s="85" t="s">
        <v>231</v>
      </c>
      <c r="B254" s="38" t="s">
        <v>2493</v>
      </c>
      <c r="C254" s="335" t="s">
        <v>103</v>
      </c>
      <c r="D254" s="40">
        <v>8944</v>
      </c>
      <c r="E254" s="41" t="s">
        <v>2494</v>
      </c>
      <c r="F254" s="42" t="s">
        <v>67</v>
      </c>
      <c r="G254" s="42" t="s">
        <v>281</v>
      </c>
      <c r="H254" s="42" t="s">
        <v>2495</v>
      </c>
      <c r="I254" s="69" t="s">
        <v>35</v>
      </c>
      <c r="J254" s="70"/>
      <c r="K254" s="70" t="s">
        <v>88</v>
      </c>
      <c r="L254" s="339" t="s">
        <v>103</v>
      </c>
      <c r="M254" s="70" t="s">
        <v>2496</v>
      </c>
      <c r="N254" s="86" t="s">
        <v>2497</v>
      </c>
      <c r="O254" s="86" t="s">
        <v>2498</v>
      </c>
      <c r="P254" s="87" t="s">
        <v>39</v>
      </c>
      <c r="Q254" s="88" t="s">
        <v>49</v>
      </c>
      <c r="R254" s="89" t="s">
        <v>2499</v>
      </c>
      <c r="S254" s="89" t="s">
        <v>2500</v>
      </c>
      <c r="T254" s="70" t="s">
        <v>94</v>
      </c>
      <c r="U254" s="69">
        <v>8600</v>
      </c>
      <c r="V254" s="90"/>
      <c r="W254" s="91">
        <v>8600</v>
      </c>
      <c r="X254" s="91">
        <v>602.00000000000011</v>
      </c>
      <c r="Y254" s="328">
        <v>258</v>
      </c>
      <c r="Z254" s="331">
        <v>8944</v>
      </c>
      <c r="AA254" s="331">
        <v>0</v>
      </c>
      <c r="AB254" s="69" t="s">
        <v>46</v>
      </c>
      <c r="AC254" s="70" t="s">
        <v>105</v>
      </c>
      <c r="AD254" s="70"/>
      <c r="AE254" s="70" t="s">
        <v>2501</v>
      </c>
      <c r="AF254" s="70" t="s">
        <v>2502</v>
      </c>
      <c r="AG254" s="92" t="s">
        <v>2503</v>
      </c>
      <c r="AH254" s="70"/>
      <c r="AI254" s="69"/>
      <c r="AJ254" s="69" t="s">
        <v>2504</v>
      </c>
      <c r="AK254" s="76" t="s">
        <v>53</v>
      </c>
      <c r="AL254" s="77" t="s">
        <v>194</v>
      </c>
      <c r="AM254" s="76" t="s">
        <v>50</v>
      </c>
      <c r="AN254" s="77" t="s">
        <v>1334</v>
      </c>
      <c r="AO254" s="62" t="s">
        <v>41</v>
      </c>
      <c r="AP254" s="56" t="s">
        <v>258</v>
      </c>
      <c r="AQ254" s="76" t="s">
        <v>50</v>
      </c>
      <c r="AR254" s="77" t="s">
        <v>127</v>
      </c>
      <c r="AS254" s="70"/>
      <c r="AT254" s="69"/>
      <c r="AU254" s="69"/>
      <c r="AV254" s="69"/>
      <c r="AW254" s="13"/>
      <c r="AX254" s="58"/>
    </row>
    <row r="255" spans="1:50" ht="40.200000000000003">
      <c r="A255" s="85" t="s">
        <v>231</v>
      </c>
      <c r="B255" s="38" t="s">
        <v>2505</v>
      </c>
      <c r="C255" s="335" t="s">
        <v>103</v>
      </c>
      <c r="D255" s="40">
        <v>8736</v>
      </c>
      <c r="E255" s="41" t="s">
        <v>2506</v>
      </c>
      <c r="F255" s="42" t="s">
        <v>144</v>
      </c>
      <c r="G255" s="42" t="s">
        <v>281</v>
      </c>
      <c r="H255" s="42" t="s">
        <v>2507</v>
      </c>
      <c r="I255" s="69" t="s">
        <v>35</v>
      </c>
      <c r="J255" s="70"/>
      <c r="K255" s="70" t="s">
        <v>88</v>
      </c>
      <c r="L255" s="339" t="s">
        <v>103</v>
      </c>
      <c r="M255" s="70" t="s">
        <v>2508</v>
      </c>
      <c r="N255" s="86" t="s">
        <v>2509</v>
      </c>
      <c r="O255" s="86" t="s">
        <v>2510</v>
      </c>
      <c r="P255" s="87" t="s">
        <v>39</v>
      </c>
      <c r="Q255" s="88" t="s">
        <v>40</v>
      </c>
      <c r="R255" s="89" t="s">
        <v>2511</v>
      </c>
      <c r="S255" s="89" t="s">
        <v>2512</v>
      </c>
      <c r="T255" s="70" t="s">
        <v>148</v>
      </c>
      <c r="U255" s="69">
        <v>10500</v>
      </c>
      <c r="V255" s="90">
        <v>2100</v>
      </c>
      <c r="W255" s="91">
        <v>8400</v>
      </c>
      <c r="X255" s="91">
        <v>588</v>
      </c>
      <c r="Y255" s="328">
        <v>252</v>
      </c>
      <c r="Z255" s="331">
        <v>8736</v>
      </c>
      <c r="AA255" s="331">
        <v>0</v>
      </c>
      <c r="AB255" s="69" t="s">
        <v>55</v>
      </c>
      <c r="AC255" s="70" t="s">
        <v>100</v>
      </c>
      <c r="AD255" s="70"/>
      <c r="AE255" s="70"/>
      <c r="AF255" s="70" t="s">
        <v>2513</v>
      </c>
      <c r="AG255" s="92" t="s">
        <v>2514</v>
      </c>
      <c r="AH255" s="70" t="s">
        <v>2515</v>
      </c>
      <c r="AI255" s="69"/>
      <c r="AJ255" s="69"/>
      <c r="AK255" s="76" t="s">
        <v>53</v>
      </c>
      <c r="AL255" s="77" t="s">
        <v>194</v>
      </c>
      <c r="AM255" s="76" t="s">
        <v>50</v>
      </c>
      <c r="AN255" s="77" t="s">
        <v>1334</v>
      </c>
      <c r="AO255" s="62" t="s">
        <v>41</v>
      </c>
      <c r="AP255" s="56" t="s">
        <v>258</v>
      </c>
      <c r="AQ255" s="76" t="s">
        <v>50</v>
      </c>
      <c r="AR255" s="77" t="s">
        <v>2516</v>
      </c>
      <c r="AS255" s="70"/>
      <c r="AT255" s="69"/>
      <c r="AU255" s="69"/>
      <c r="AV255" s="69"/>
      <c r="AW255" s="13"/>
      <c r="AX255" s="58"/>
    </row>
    <row r="256" spans="1:50" ht="27">
      <c r="A256" s="85" t="s">
        <v>231</v>
      </c>
      <c r="B256" s="38" t="s">
        <v>2517</v>
      </c>
      <c r="C256" s="335" t="s">
        <v>103</v>
      </c>
      <c r="D256" s="40">
        <v>4492</v>
      </c>
      <c r="E256" s="60" t="s">
        <v>2518</v>
      </c>
      <c r="F256" s="61" t="s">
        <v>69</v>
      </c>
      <c r="G256" s="42" t="s">
        <v>261</v>
      </c>
      <c r="H256" s="42" t="s">
        <v>2519</v>
      </c>
      <c r="I256" s="69" t="s">
        <v>38</v>
      </c>
      <c r="J256" s="70"/>
      <c r="K256" s="70" t="s">
        <v>108</v>
      </c>
      <c r="L256" s="339" t="s">
        <v>103</v>
      </c>
      <c r="M256" s="70" t="s">
        <v>2520</v>
      </c>
      <c r="N256" s="86" t="s">
        <v>2521</v>
      </c>
      <c r="O256" s="86" t="s">
        <v>2522</v>
      </c>
      <c r="P256" s="87" t="s">
        <v>39</v>
      </c>
      <c r="Q256" s="88" t="s">
        <v>40</v>
      </c>
      <c r="R256" s="89" t="s">
        <v>2523</v>
      </c>
      <c r="S256" s="89" t="s">
        <v>2524</v>
      </c>
      <c r="T256" s="70" t="s">
        <v>94</v>
      </c>
      <c r="U256" s="69">
        <v>3990</v>
      </c>
      <c r="V256" s="90"/>
      <c r="W256" s="91">
        <v>3990</v>
      </c>
      <c r="X256" s="91">
        <v>279.3</v>
      </c>
      <c r="Y256" s="328">
        <v>119.7</v>
      </c>
      <c r="Z256" s="331">
        <v>4149.6000000000004</v>
      </c>
      <c r="AA256" s="331">
        <v>342.4</v>
      </c>
      <c r="AB256" s="69" t="s">
        <v>58</v>
      </c>
      <c r="AC256" s="70" t="s">
        <v>100</v>
      </c>
      <c r="AD256" s="131" t="s">
        <v>2525</v>
      </c>
      <c r="AE256" s="70" t="s">
        <v>2526</v>
      </c>
      <c r="AF256" s="70" t="s">
        <v>2527</v>
      </c>
      <c r="AG256" s="92" t="s">
        <v>2528</v>
      </c>
      <c r="AH256" s="70"/>
      <c r="AI256" s="69"/>
      <c r="AJ256" s="69"/>
      <c r="AK256" s="76" t="s">
        <v>53</v>
      </c>
      <c r="AL256" s="77" t="s">
        <v>104</v>
      </c>
      <c r="AM256" s="76" t="s">
        <v>50</v>
      </c>
      <c r="AN256" s="77" t="s">
        <v>1334</v>
      </c>
      <c r="AO256" s="62" t="s">
        <v>41</v>
      </c>
      <c r="AP256" s="56" t="s">
        <v>258</v>
      </c>
      <c r="AQ256" s="76" t="s">
        <v>50</v>
      </c>
      <c r="AR256" s="77" t="s">
        <v>127</v>
      </c>
      <c r="AS256" s="70"/>
      <c r="AT256" s="69"/>
      <c r="AU256" s="69"/>
      <c r="AV256" s="69"/>
      <c r="AW256" s="13"/>
      <c r="AX256" s="58"/>
    </row>
    <row r="257" spans="1:50" ht="27">
      <c r="A257" s="85" t="s">
        <v>231</v>
      </c>
      <c r="B257" s="38" t="s">
        <v>2529</v>
      </c>
      <c r="C257" s="39"/>
      <c r="D257" s="40"/>
      <c r="E257" s="60" t="s">
        <v>2518</v>
      </c>
      <c r="F257" s="61" t="s">
        <v>64</v>
      </c>
      <c r="G257" s="42"/>
      <c r="H257" s="42"/>
      <c r="I257" s="69" t="s">
        <v>35</v>
      </c>
      <c r="J257" s="70"/>
      <c r="K257" s="70" t="s">
        <v>88</v>
      </c>
      <c r="L257" s="339" t="s">
        <v>103</v>
      </c>
      <c r="M257" s="70" t="s">
        <v>2520</v>
      </c>
      <c r="N257" s="86" t="s">
        <v>2521</v>
      </c>
      <c r="O257" s="86" t="s">
        <v>2522</v>
      </c>
      <c r="P257" s="87" t="s">
        <v>39</v>
      </c>
      <c r="Q257" s="88" t="s">
        <v>40</v>
      </c>
      <c r="R257" s="89" t="s">
        <v>2523</v>
      </c>
      <c r="S257" s="89" t="s">
        <v>2530</v>
      </c>
      <c r="T257" s="70" t="s">
        <v>94</v>
      </c>
      <c r="U257" s="69">
        <v>320</v>
      </c>
      <c r="V257" s="90"/>
      <c r="W257" s="91">
        <v>320</v>
      </c>
      <c r="X257" s="91">
        <v>22.400000000000002</v>
      </c>
      <c r="Y257" s="90"/>
      <c r="Z257" s="331">
        <v>342.4</v>
      </c>
      <c r="AA257" s="331">
        <v>0</v>
      </c>
      <c r="AB257" s="69" t="s">
        <v>58</v>
      </c>
      <c r="AC257" s="70" t="s">
        <v>100</v>
      </c>
      <c r="AD257" s="70"/>
      <c r="AE257" s="70" t="s">
        <v>2526</v>
      </c>
      <c r="AF257" s="70" t="s">
        <v>2527</v>
      </c>
      <c r="AG257" s="92" t="s">
        <v>2528</v>
      </c>
      <c r="AH257" s="70"/>
      <c r="AI257" s="69"/>
      <c r="AJ257" s="69"/>
      <c r="AK257" s="76" t="s">
        <v>53</v>
      </c>
      <c r="AL257" s="77" t="s">
        <v>104</v>
      </c>
      <c r="AM257" s="76" t="s">
        <v>50</v>
      </c>
      <c r="AN257" s="77" t="s">
        <v>1334</v>
      </c>
      <c r="AO257" s="62" t="s">
        <v>41</v>
      </c>
      <c r="AP257" s="56" t="s">
        <v>258</v>
      </c>
      <c r="AQ257" s="76" t="s">
        <v>50</v>
      </c>
      <c r="AR257" s="77" t="s">
        <v>127</v>
      </c>
      <c r="AS257" s="70"/>
      <c r="AT257" s="69"/>
      <c r="AU257" s="69"/>
      <c r="AV257" s="69"/>
      <c r="AW257" s="13"/>
      <c r="AX257" s="58"/>
    </row>
    <row r="258" spans="1:50" ht="40.200000000000003">
      <c r="A258" s="85" t="s">
        <v>231</v>
      </c>
      <c r="B258" s="38" t="s">
        <v>2531</v>
      </c>
      <c r="C258" s="335" t="s">
        <v>103</v>
      </c>
      <c r="D258" s="40">
        <v>7737.6</v>
      </c>
      <c r="E258" s="60" t="s">
        <v>2532</v>
      </c>
      <c r="F258" s="61" t="s">
        <v>48</v>
      </c>
      <c r="G258" s="42" t="s">
        <v>261</v>
      </c>
      <c r="H258" s="42" t="s">
        <v>2533</v>
      </c>
      <c r="I258" s="69" t="s">
        <v>38</v>
      </c>
      <c r="J258" s="70"/>
      <c r="K258" s="70" t="s">
        <v>108</v>
      </c>
      <c r="L258" s="339" t="s">
        <v>103</v>
      </c>
      <c r="M258" s="70" t="s">
        <v>2534</v>
      </c>
      <c r="N258" s="89" t="s">
        <v>2535</v>
      </c>
      <c r="O258" s="86" t="s">
        <v>2536</v>
      </c>
      <c r="P258" s="87" t="s">
        <v>39</v>
      </c>
      <c r="Q258" s="69" t="s">
        <v>45</v>
      </c>
      <c r="R258" s="89" t="s">
        <v>2537</v>
      </c>
      <c r="S258" s="89" t="s">
        <v>2538</v>
      </c>
      <c r="T258" s="70" t="s">
        <v>148</v>
      </c>
      <c r="U258" s="69">
        <v>10440</v>
      </c>
      <c r="V258" s="90">
        <v>3000</v>
      </c>
      <c r="W258" s="91">
        <v>7440</v>
      </c>
      <c r="X258" s="91">
        <v>520.80000000000007</v>
      </c>
      <c r="Y258" s="328">
        <v>223.4</v>
      </c>
      <c r="Z258" s="331">
        <v>7737.4</v>
      </c>
      <c r="AA258" s="331">
        <v>0.20000000000072801</v>
      </c>
      <c r="AB258" s="69" t="s">
        <v>58</v>
      </c>
      <c r="AC258" s="70" t="s">
        <v>100</v>
      </c>
      <c r="AD258" s="70"/>
      <c r="AE258" s="70" t="s">
        <v>2539</v>
      </c>
      <c r="AF258" s="70" t="s">
        <v>2540</v>
      </c>
      <c r="AG258" s="92" t="s">
        <v>2541</v>
      </c>
      <c r="AH258" s="70"/>
      <c r="AI258" s="69"/>
      <c r="AJ258" s="69"/>
      <c r="AK258" s="76" t="s">
        <v>53</v>
      </c>
      <c r="AL258" s="77" t="s">
        <v>104</v>
      </c>
      <c r="AM258" s="76" t="s">
        <v>50</v>
      </c>
      <c r="AN258" s="77" t="s">
        <v>1334</v>
      </c>
      <c r="AO258" s="62" t="s">
        <v>41</v>
      </c>
      <c r="AP258" s="56" t="s">
        <v>258</v>
      </c>
      <c r="AQ258" s="76" t="s">
        <v>50</v>
      </c>
      <c r="AR258" s="77" t="s">
        <v>127</v>
      </c>
      <c r="AS258" s="70"/>
      <c r="AT258" s="69"/>
      <c r="AU258" s="69"/>
      <c r="AV258" s="69"/>
      <c r="AW258" s="13"/>
      <c r="AX258" s="58"/>
    </row>
    <row r="259" spans="1:50" ht="27">
      <c r="A259" s="85" t="s">
        <v>231</v>
      </c>
      <c r="B259" s="38" t="s">
        <v>2542</v>
      </c>
      <c r="C259" s="335" t="s">
        <v>103</v>
      </c>
      <c r="D259" s="40">
        <v>2642.9</v>
      </c>
      <c r="E259" s="60" t="s">
        <v>2543</v>
      </c>
      <c r="F259" s="61" t="s">
        <v>56</v>
      </c>
      <c r="G259" s="42" t="s">
        <v>234</v>
      </c>
      <c r="H259" s="42" t="s">
        <v>2544</v>
      </c>
      <c r="I259" s="69" t="s">
        <v>38</v>
      </c>
      <c r="J259" s="70"/>
      <c r="K259" s="70" t="s">
        <v>108</v>
      </c>
      <c r="L259" s="339" t="s">
        <v>103</v>
      </c>
      <c r="M259" s="70" t="s">
        <v>2545</v>
      </c>
      <c r="N259" s="86" t="s">
        <v>2546</v>
      </c>
      <c r="O259" s="86"/>
      <c r="P259" s="87" t="s">
        <v>44</v>
      </c>
      <c r="Q259" s="69" t="s">
        <v>45</v>
      </c>
      <c r="R259" s="89" t="s">
        <v>2547</v>
      </c>
      <c r="S259" s="89" t="s">
        <v>2548</v>
      </c>
      <c r="T259" s="70" t="s">
        <v>94</v>
      </c>
      <c r="U259" s="69">
        <v>2470</v>
      </c>
      <c r="V259" s="90"/>
      <c r="W259" s="91">
        <v>2470</v>
      </c>
      <c r="X259" s="91">
        <v>172.9</v>
      </c>
      <c r="Y259" s="90"/>
      <c r="Z259" s="331">
        <v>2642.9</v>
      </c>
      <c r="AA259" s="331">
        <v>0</v>
      </c>
      <c r="AB259" s="69" t="s">
        <v>58</v>
      </c>
      <c r="AC259" s="70" t="s">
        <v>100</v>
      </c>
      <c r="AD259" s="70"/>
      <c r="AE259" s="70"/>
      <c r="AF259" s="70"/>
      <c r="AG259" s="92" t="s">
        <v>2549</v>
      </c>
      <c r="AH259" s="70"/>
      <c r="AI259" s="69"/>
      <c r="AJ259" s="69"/>
      <c r="AK259" s="76" t="s">
        <v>53</v>
      </c>
      <c r="AL259" s="77" t="s">
        <v>104</v>
      </c>
      <c r="AM259" s="76" t="s">
        <v>50</v>
      </c>
      <c r="AN259" s="77" t="s">
        <v>1334</v>
      </c>
      <c r="AO259" s="62" t="s">
        <v>41</v>
      </c>
      <c r="AP259" s="56" t="s">
        <v>258</v>
      </c>
      <c r="AQ259" s="76" t="s">
        <v>50</v>
      </c>
      <c r="AR259" s="77" t="s">
        <v>127</v>
      </c>
      <c r="AS259" s="70"/>
      <c r="AT259" s="69"/>
      <c r="AU259" s="69"/>
      <c r="AV259" s="69"/>
      <c r="AW259" s="13"/>
      <c r="AX259" s="58"/>
    </row>
    <row r="260" spans="1:50" ht="40.200000000000003">
      <c r="A260" s="85" t="s">
        <v>231</v>
      </c>
      <c r="B260" s="38" t="s">
        <v>2550</v>
      </c>
      <c r="C260" s="335" t="s">
        <v>103</v>
      </c>
      <c r="D260" s="40">
        <v>11812</v>
      </c>
      <c r="E260" s="42" t="s">
        <v>2551</v>
      </c>
      <c r="F260" s="42" t="s">
        <v>67</v>
      </c>
      <c r="G260" s="42" t="s">
        <v>281</v>
      </c>
      <c r="H260" s="42" t="s">
        <v>2552</v>
      </c>
      <c r="I260" s="69" t="s">
        <v>35</v>
      </c>
      <c r="J260" s="70"/>
      <c r="K260" s="70" t="s">
        <v>88</v>
      </c>
      <c r="L260" s="339" t="s">
        <v>103</v>
      </c>
      <c r="M260" s="70" t="s">
        <v>2553</v>
      </c>
      <c r="N260" s="86" t="s">
        <v>2554</v>
      </c>
      <c r="O260" s="86"/>
      <c r="P260" s="87" t="s">
        <v>44</v>
      </c>
      <c r="Q260" s="88" t="s">
        <v>40</v>
      </c>
      <c r="R260" s="89" t="s">
        <v>2555</v>
      </c>
      <c r="S260" s="89" t="s">
        <v>2556</v>
      </c>
      <c r="T260" s="70" t="s">
        <v>193</v>
      </c>
      <c r="U260" s="69">
        <v>11040</v>
      </c>
      <c r="V260" s="90"/>
      <c r="W260" s="91">
        <v>11040</v>
      </c>
      <c r="X260" s="91">
        <v>772.80000000000007</v>
      </c>
      <c r="Y260" s="90"/>
      <c r="Z260" s="331">
        <v>11812.8</v>
      </c>
      <c r="AA260" s="331">
        <v>-0.79999999999927196</v>
      </c>
      <c r="AB260" s="69" t="s">
        <v>46</v>
      </c>
      <c r="AC260" s="70" t="s">
        <v>105</v>
      </c>
      <c r="AD260" s="70"/>
      <c r="AE260" s="70"/>
      <c r="AF260" s="70"/>
      <c r="AG260" s="92" t="s">
        <v>2557</v>
      </c>
      <c r="AH260" s="70"/>
      <c r="AI260" s="69"/>
      <c r="AJ260" s="69"/>
      <c r="AK260" s="76" t="s">
        <v>53</v>
      </c>
      <c r="AL260" s="77" t="s">
        <v>194</v>
      </c>
      <c r="AM260" s="76" t="s">
        <v>50</v>
      </c>
      <c r="AN260" s="77" t="s">
        <v>1334</v>
      </c>
      <c r="AO260" s="62" t="s">
        <v>41</v>
      </c>
      <c r="AP260" s="56" t="s">
        <v>258</v>
      </c>
      <c r="AQ260" s="76" t="s">
        <v>50</v>
      </c>
      <c r="AR260" s="77" t="s">
        <v>127</v>
      </c>
      <c r="AS260" s="70"/>
      <c r="AT260" s="69"/>
      <c r="AU260" s="69"/>
      <c r="AV260" s="69"/>
      <c r="AW260" s="13"/>
      <c r="AX260" s="58"/>
    </row>
    <row r="261" spans="1:50" ht="27">
      <c r="A261" s="85" t="s">
        <v>231</v>
      </c>
      <c r="B261" s="59" t="s">
        <v>2558</v>
      </c>
      <c r="C261" s="335" t="s">
        <v>103</v>
      </c>
      <c r="D261" s="40">
        <v>4742.3999999999996</v>
      </c>
      <c r="E261" s="60" t="s">
        <v>2559</v>
      </c>
      <c r="F261" s="61" t="s">
        <v>67</v>
      </c>
      <c r="G261" s="42" t="s">
        <v>407</v>
      </c>
      <c r="H261" s="42" t="s">
        <v>2560</v>
      </c>
      <c r="I261" s="69" t="s">
        <v>35</v>
      </c>
      <c r="J261" s="70"/>
      <c r="K261" s="70" t="s">
        <v>88</v>
      </c>
      <c r="L261" s="339" t="s">
        <v>166</v>
      </c>
      <c r="M261" s="70" t="s">
        <v>2561</v>
      </c>
      <c r="N261" s="86" t="s">
        <v>2562</v>
      </c>
      <c r="O261" s="86" t="s">
        <v>2563</v>
      </c>
      <c r="P261" s="87" t="s">
        <v>39</v>
      </c>
      <c r="Q261" s="88" t="s">
        <v>49</v>
      </c>
      <c r="R261" s="89" t="s">
        <v>2564</v>
      </c>
      <c r="S261" s="89" t="s">
        <v>2565</v>
      </c>
      <c r="T261" s="70" t="s">
        <v>480</v>
      </c>
      <c r="U261" s="69">
        <v>4960</v>
      </c>
      <c r="V261" s="90">
        <v>400</v>
      </c>
      <c r="W261" s="91">
        <v>4560</v>
      </c>
      <c r="X261" s="91">
        <v>319.20000000000005</v>
      </c>
      <c r="Y261" s="328">
        <v>136.80000000000001</v>
      </c>
      <c r="Z261" s="331">
        <v>4742.3999999999996</v>
      </c>
      <c r="AA261" s="331">
        <v>0</v>
      </c>
      <c r="AB261" s="69" t="s">
        <v>46</v>
      </c>
      <c r="AC261" s="70" t="s">
        <v>195</v>
      </c>
      <c r="AD261" s="70"/>
      <c r="AE261" s="70"/>
      <c r="AF261" s="70"/>
      <c r="AG261" s="92" t="s">
        <v>2566</v>
      </c>
      <c r="AH261" s="70"/>
      <c r="AI261" s="69"/>
      <c r="AJ261" s="69"/>
      <c r="AK261" s="76" t="s">
        <v>53</v>
      </c>
      <c r="AL261" s="77" t="s">
        <v>127</v>
      </c>
      <c r="AM261" s="62" t="s">
        <v>41</v>
      </c>
      <c r="AN261" s="56" t="s">
        <v>258</v>
      </c>
      <c r="AO261" s="62" t="s">
        <v>41</v>
      </c>
      <c r="AP261" s="56" t="s">
        <v>258</v>
      </c>
      <c r="AQ261" s="76" t="s">
        <v>50</v>
      </c>
      <c r="AR261" s="77" t="s">
        <v>127</v>
      </c>
      <c r="AS261" s="70"/>
      <c r="AT261" s="69"/>
      <c r="AU261" s="69"/>
      <c r="AV261" s="69"/>
      <c r="AW261" s="13"/>
      <c r="AX261" s="58"/>
    </row>
    <row r="262" spans="1:50" ht="27">
      <c r="A262" s="85" t="s">
        <v>231</v>
      </c>
      <c r="B262" s="38" t="s">
        <v>2567</v>
      </c>
      <c r="C262" s="335" t="s">
        <v>103</v>
      </c>
      <c r="D262" s="40">
        <v>2140</v>
      </c>
      <c r="E262" s="79" t="s">
        <v>2568</v>
      </c>
      <c r="F262" s="61" t="s">
        <v>68</v>
      </c>
      <c r="G262" s="42" t="s">
        <v>630</v>
      </c>
      <c r="H262" s="42" t="s">
        <v>2569</v>
      </c>
      <c r="I262" s="69" t="s">
        <v>38</v>
      </c>
      <c r="J262" s="70"/>
      <c r="K262" s="70" t="s">
        <v>108</v>
      </c>
      <c r="L262" s="339" t="s">
        <v>103</v>
      </c>
      <c r="M262" s="70" t="s">
        <v>2570</v>
      </c>
      <c r="N262" s="86" t="s">
        <v>2571</v>
      </c>
      <c r="O262" s="86"/>
      <c r="P262" s="87" t="s">
        <v>44</v>
      </c>
      <c r="Q262" s="88" t="s">
        <v>40</v>
      </c>
      <c r="R262" s="89" t="s">
        <v>2572</v>
      </c>
      <c r="S262" s="89" t="s">
        <v>2573</v>
      </c>
      <c r="T262" s="70"/>
      <c r="U262" s="69">
        <v>2000</v>
      </c>
      <c r="V262" s="90"/>
      <c r="W262" s="91">
        <v>2000</v>
      </c>
      <c r="X262" s="91">
        <v>140</v>
      </c>
      <c r="Y262" s="90"/>
      <c r="Z262" s="331">
        <v>2140</v>
      </c>
      <c r="AA262" s="331">
        <v>0</v>
      </c>
      <c r="AB262" s="69" t="s">
        <v>58</v>
      </c>
      <c r="AC262" s="70" t="s">
        <v>100</v>
      </c>
      <c r="AD262" s="70"/>
      <c r="AE262" s="70"/>
      <c r="AF262" s="70"/>
      <c r="AG262" s="92" t="s">
        <v>2574</v>
      </c>
      <c r="AH262" s="70"/>
      <c r="AI262" s="69"/>
      <c r="AJ262" s="69"/>
      <c r="AK262" s="76" t="s">
        <v>53</v>
      </c>
      <c r="AL262" s="77" t="s">
        <v>104</v>
      </c>
      <c r="AM262" s="76" t="s">
        <v>50</v>
      </c>
      <c r="AN262" s="77" t="s">
        <v>1334</v>
      </c>
      <c r="AO262" s="62" t="s">
        <v>41</v>
      </c>
      <c r="AP262" s="56" t="s">
        <v>258</v>
      </c>
      <c r="AQ262" s="76" t="s">
        <v>50</v>
      </c>
      <c r="AR262" s="77" t="s">
        <v>127</v>
      </c>
      <c r="AS262" s="70"/>
      <c r="AT262" s="69"/>
      <c r="AU262" s="69"/>
      <c r="AV262" s="69"/>
      <c r="AW262" s="13"/>
      <c r="AX262" s="58"/>
    </row>
    <row r="263" spans="1:50" ht="27">
      <c r="A263" s="85" t="s">
        <v>231</v>
      </c>
      <c r="B263" s="38" t="s">
        <v>2575</v>
      </c>
      <c r="C263" s="335" t="s">
        <v>103</v>
      </c>
      <c r="D263" s="40">
        <v>342</v>
      </c>
      <c r="E263" s="41" t="s">
        <v>2576</v>
      </c>
      <c r="F263" s="42" t="s">
        <v>64</v>
      </c>
      <c r="G263" s="42" t="s">
        <v>261</v>
      </c>
      <c r="H263" s="42" t="s">
        <v>1247</v>
      </c>
      <c r="I263" s="69" t="s">
        <v>35</v>
      </c>
      <c r="J263" s="70"/>
      <c r="K263" s="70" t="s">
        <v>88</v>
      </c>
      <c r="L263" s="339" t="s">
        <v>103</v>
      </c>
      <c r="M263" s="70" t="s">
        <v>1248</v>
      </c>
      <c r="N263" s="86" t="s">
        <v>1249</v>
      </c>
      <c r="O263" s="86" t="s">
        <v>2577</v>
      </c>
      <c r="P263" s="87" t="s">
        <v>39</v>
      </c>
      <c r="Q263" s="88" t="s">
        <v>40</v>
      </c>
      <c r="R263" s="89" t="s">
        <v>145</v>
      </c>
      <c r="S263" s="89" t="s">
        <v>2578</v>
      </c>
      <c r="T263" s="70" t="s">
        <v>94</v>
      </c>
      <c r="U263" s="69">
        <v>320</v>
      </c>
      <c r="V263" s="90"/>
      <c r="W263" s="91">
        <v>320</v>
      </c>
      <c r="X263" s="91">
        <v>22.400000000000002</v>
      </c>
      <c r="Y263" s="90"/>
      <c r="Z263" s="331">
        <v>342.4</v>
      </c>
      <c r="AA263" s="331">
        <v>-0.39999999999997699</v>
      </c>
      <c r="AB263" s="69" t="s">
        <v>55</v>
      </c>
      <c r="AC263" s="70" t="s">
        <v>100</v>
      </c>
      <c r="AD263" s="70"/>
      <c r="AE263" s="70"/>
      <c r="AF263" s="70"/>
      <c r="AG263" s="92" t="s">
        <v>1254</v>
      </c>
      <c r="AH263" s="70"/>
      <c r="AI263" s="69"/>
      <c r="AJ263" s="69"/>
      <c r="AK263" s="76" t="s">
        <v>53</v>
      </c>
      <c r="AL263" s="77" t="s">
        <v>194</v>
      </c>
      <c r="AM263" s="76" t="s">
        <v>50</v>
      </c>
      <c r="AN263" s="77" t="s">
        <v>1334</v>
      </c>
      <c r="AO263" s="62" t="s">
        <v>41</v>
      </c>
      <c r="AP263" s="56" t="s">
        <v>258</v>
      </c>
      <c r="AQ263" s="76" t="s">
        <v>50</v>
      </c>
      <c r="AR263" s="77" t="s">
        <v>127</v>
      </c>
      <c r="AS263" s="70"/>
      <c r="AT263" s="69"/>
      <c r="AU263" s="69"/>
      <c r="AV263" s="69"/>
      <c r="AW263" s="13"/>
      <c r="AX263" s="58"/>
    </row>
    <row r="264" spans="1:50" ht="27">
      <c r="A264" s="85" t="s">
        <v>231</v>
      </c>
      <c r="B264" s="38" t="s">
        <v>2579</v>
      </c>
      <c r="C264" s="335" t="s">
        <v>103</v>
      </c>
      <c r="D264" s="40">
        <v>342.4</v>
      </c>
      <c r="E264" s="41" t="s">
        <v>2580</v>
      </c>
      <c r="F264" s="42" t="s">
        <v>64</v>
      </c>
      <c r="G264" s="42" t="s">
        <v>461</v>
      </c>
      <c r="H264" s="42" t="s">
        <v>2581</v>
      </c>
      <c r="I264" s="69" t="s">
        <v>35</v>
      </c>
      <c r="J264" s="70"/>
      <c r="K264" s="70" t="s">
        <v>88</v>
      </c>
      <c r="L264" s="339" t="s">
        <v>103</v>
      </c>
      <c r="M264" s="70" t="s">
        <v>2582</v>
      </c>
      <c r="N264" s="86" t="s">
        <v>2583</v>
      </c>
      <c r="O264" s="86"/>
      <c r="P264" s="87" t="s">
        <v>44</v>
      </c>
      <c r="Q264" s="88" t="s">
        <v>40</v>
      </c>
      <c r="R264" s="89" t="s">
        <v>145</v>
      </c>
      <c r="S264" s="89" t="s">
        <v>2584</v>
      </c>
      <c r="T264" s="70" t="s">
        <v>94</v>
      </c>
      <c r="U264" s="69">
        <v>320</v>
      </c>
      <c r="V264" s="90"/>
      <c r="W264" s="91">
        <v>320</v>
      </c>
      <c r="X264" s="91">
        <v>22.400000000000002</v>
      </c>
      <c r="Y264" s="90"/>
      <c r="Z264" s="331">
        <v>342.4</v>
      </c>
      <c r="AA264" s="331">
        <v>0</v>
      </c>
      <c r="AB264" s="69" t="s">
        <v>55</v>
      </c>
      <c r="AC264" s="70" t="s">
        <v>100</v>
      </c>
      <c r="AD264" s="70"/>
      <c r="AE264" s="70"/>
      <c r="AF264" s="70"/>
      <c r="AG264" s="92" t="s">
        <v>2585</v>
      </c>
      <c r="AH264" s="70"/>
      <c r="AI264" s="69"/>
      <c r="AJ264" s="69"/>
      <c r="AK264" s="76" t="s">
        <v>53</v>
      </c>
      <c r="AL264" s="77" t="s">
        <v>194</v>
      </c>
      <c r="AM264" s="76" t="s">
        <v>50</v>
      </c>
      <c r="AN264" s="77" t="s">
        <v>1334</v>
      </c>
      <c r="AO264" s="62" t="s">
        <v>41</v>
      </c>
      <c r="AP264" s="56" t="s">
        <v>258</v>
      </c>
      <c r="AQ264" s="76" t="s">
        <v>50</v>
      </c>
      <c r="AR264" s="77" t="s">
        <v>127</v>
      </c>
      <c r="AS264" s="70"/>
      <c r="AT264" s="69"/>
      <c r="AU264" s="69"/>
      <c r="AV264" s="69"/>
      <c r="AW264" s="13"/>
      <c r="AX264" s="58"/>
    </row>
    <row r="265" spans="1:50" ht="27">
      <c r="A265" s="85" t="s">
        <v>231</v>
      </c>
      <c r="B265" s="38" t="s">
        <v>2586</v>
      </c>
      <c r="C265" s="335" t="s">
        <v>103</v>
      </c>
      <c r="D265" s="40">
        <v>3369</v>
      </c>
      <c r="E265" s="42" t="s">
        <v>2587</v>
      </c>
      <c r="F265" s="42" t="s">
        <v>67</v>
      </c>
      <c r="G265" s="42" t="s">
        <v>273</v>
      </c>
      <c r="H265" s="42" t="s">
        <v>2588</v>
      </c>
      <c r="I265" s="69" t="s">
        <v>35</v>
      </c>
      <c r="J265" s="70"/>
      <c r="K265" s="70" t="s">
        <v>88</v>
      </c>
      <c r="L265" s="339" t="s">
        <v>103</v>
      </c>
      <c r="M265" s="70" t="s">
        <v>2589</v>
      </c>
      <c r="N265" s="86" t="s">
        <v>2590</v>
      </c>
      <c r="O265" s="86" t="s">
        <v>2591</v>
      </c>
      <c r="P265" s="87" t="s">
        <v>39</v>
      </c>
      <c r="Q265" s="88" t="s">
        <v>40</v>
      </c>
      <c r="R265" s="89" t="s">
        <v>2592</v>
      </c>
      <c r="S265" s="89" t="s">
        <v>2593</v>
      </c>
      <c r="T265" s="70" t="s">
        <v>480</v>
      </c>
      <c r="U265" s="69">
        <v>3600</v>
      </c>
      <c r="V265" s="90">
        <v>360</v>
      </c>
      <c r="W265" s="91">
        <v>3240</v>
      </c>
      <c r="X265" s="91">
        <v>226.8</v>
      </c>
      <c r="Y265" s="328">
        <v>97.2</v>
      </c>
      <c r="Z265" s="331">
        <v>3369.6</v>
      </c>
      <c r="AA265" s="331">
        <v>-0.59999999999990905</v>
      </c>
      <c r="AB265" s="69" t="s">
        <v>46</v>
      </c>
      <c r="AC265" s="70" t="s">
        <v>105</v>
      </c>
      <c r="AD265" s="70"/>
      <c r="AE265" s="70" t="s">
        <v>2594</v>
      </c>
      <c r="AF265" s="70" t="s">
        <v>2595</v>
      </c>
      <c r="AG265" s="92" t="s">
        <v>2596</v>
      </c>
      <c r="AH265" s="70"/>
      <c r="AI265" s="69"/>
      <c r="AJ265" s="69"/>
      <c r="AK265" s="76" t="s">
        <v>53</v>
      </c>
      <c r="AL265" s="77" t="s">
        <v>194</v>
      </c>
      <c r="AM265" s="76" t="s">
        <v>50</v>
      </c>
      <c r="AN265" s="77" t="s">
        <v>1334</v>
      </c>
      <c r="AO265" s="62" t="s">
        <v>41</v>
      </c>
      <c r="AP265" s="56" t="s">
        <v>258</v>
      </c>
      <c r="AQ265" s="76" t="s">
        <v>50</v>
      </c>
      <c r="AR265" s="77" t="s">
        <v>127</v>
      </c>
      <c r="AS265" s="70"/>
      <c r="AT265" s="69"/>
      <c r="AU265" s="69"/>
      <c r="AV265" s="69"/>
      <c r="AW265" s="13"/>
      <c r="AX265" s="58"/>
    </row>
    <row r="266" spans="1:50" ht="119.4">
      <c r="A266" s="85" t="s">
        <v>231</v>
      </c>
      <c r="B266" s="38" t="s">
        <v>2597</v>
      </c>
      <c r="C266" s="335" t="s">
        <v>103</v>
      </c>
      <c r="D266" s="40">
        <v>7930</v>
      </c>
      <c r="E266" s="42" t="s">
        <v>2598</v>
      </c>
      <c r="F266" s="42" t="s">
        <v>37</v>
      </c>
      <c r="G266" s="42" t="s">
        <v>2599</v>
      </c>
      <c r="H266" s="42" t="s">
        <v>2600</v>
      </c>
      <c r="I266" s="69" t="s">
        <v>35</v>
      </c>
      <c r="J266" s="70"/>
      <c r="K266" s="70" t="s">
        <v>88</v>
      </c>
      <c r="L266" s="339" t="s">
        <v>103</v>
      </c>
      <c r="M266" s="70" t="s">
        <v>2601</v>
      </c>
      <c r="N266" s="86" t="s">
        <v>2602</v>
      </c>
      <c r="O266" s="86" t="s">
        <v>2603</v>
      </c>
      <c r="P266" s="87" t="s">
        <v>39</v>
      </c>
      <c r="Q266" s="88" t="s">
        <v>49</v>
      </c>
      <c r="R266" s="89" t="s">
        <v>2604</v>
      </c>
      <c r="S266" s="89" t="s">
        <v>2605</v>
      </c>
      <c r="T266" s="70" t="s">
        <v>94</v>
      </c>
      <c r="U266" s="69">
        <v>7625</v>
      </c>
      <c r="V266" s="90"/>
      <c r="W266" s="91">
        <v>7625</v>
      </c>
      <c r="X266" s="91">
        <v>533.75</v>
      </c>
      <c r="Y266" s="328">
        <v>228.75</v>
      </c>
      <c r="Z266" s="331">
        <v>7930</v>
      </c>
      <c r="AA266" s="331">
        <v>0</v>
      </c>
      <c r="AB266" s="69" t="s">
        <v>46</v>
      </c>
      <c r="AC266" s="70" t="s">
        <v>105</v>
      </c>
      <c r="AD266" s="70"/>
      <c r="AE266" s="70" t="s">
        <v>2606</v>
      </c>
      <c r="AF266" s="70" t="s">
        <v>2607</v>
      </c>
      <c r="AG266" s="92" t="s">
        <v>2608</v>
      </c>
      <c r="AH266" s="70"/>
      <c r="AI266" s="69"/>
      <c r="AJ266" s="69"/>
      <c r="AK266" s="76" t="s">
        <v>53</v>
      </c>
      <c r="AL266" s="77" t="s">
        <v>194</v>
      </c>
      <c r="AM266" s="76" t="s">
        <v>50</v>
      </c>
      <c r="AN266" s="77" t="s">
        <v>1334</v>
      </c>
      <c r="AO266" s="62" t="s">
        <v>41</v>
      </c>
      <c r="AP266" s="56" t="s">
        <v>258</v>
      </c>
      <c r="AQ266" s="76" t="s">
        <v>50</v>
      </c>
      <c r="AR266" s="77" t="s">
        <v>127</v>
      </c>
      <c r="AS266" s="70"/>
      <c r="AT266" s="69"/>
      <c r="AU266" s="69"/>
      <c r="AV266" s="69"/>
      <c r="AW266" s="13"/>
      <c r="AX266" s="58"/>
    </row>
    <row r="267" spans="1:50" ht="27">
      <c r="A267" s="85" t="s">
        <v>231</v>
      </c>
      <c r="B267" s="38" t="s">
        <v>2609</v>
      </c>
      <c r="C267" s="335" t="s">
        <v>103</v>
      </c>
      <c r="D267" s="40">
        <v>1027.2</v>
      </c>
      <c r="E267" s="42" t="s">
        <v>2587</v>
      </c>
      <c r="F267" s="42" t="s">
        <v>37</v>
      </c>
      <c r="G267" s="42" t="s">
        <v>273</v>
      </c>
      <c r="H267" s="42" t="s">
        <v>2588</v>
      </c>
      <c r="I267" s="69" t="s">
        <v>35</v>
      </c>
      <c r="J267" s="70"/>
      <c r="K267" s="70" t="s">
        <v>88</v>
      </c>
      <c r="L267" s="339" t="s">
        <v>103</v>
      </c>
      <c r="M267" s="70" t="s">
        <v>2589</v>
      </c>
      <c r="N267" s="86" t="s">
        <v>2590</v>
      </c>
      <c r="O267" s="86" t="s">
        <v>2591</v>
      </c>
      <c r="P267" s="87" t="s">
        <v>39</v>
      </c>
      <c r="Q267" s="88" t="s">
        <v>40</v>
      </c>
      <c r="R267" s="89" t="s">
        <v>2592</v>
      </c>
      <c r="S267" s="89" t="s">
        <v>2610</v>
      </c>
      <c r="T267" s="70" t="s">
        <v>480</v>
      </c>
      <c r="U267" s="69">
        <v>960</v>
      </c>
      <c r="V267" s="90"/>
      <c r="W267" s="91">
        <v>960</v>
      </c>
      <c r="X267" s="91">
        <v>67.2</v>
      </c>
      <c r="Y267" s="90"/>
      <c r="Z267" s="331">
        <v>1027.2</v>
      </c>
      <c r="AA267" s="331">
        <v>0</v>
      </c>
      <c r="AB267" s="69" t="s">
        <v>46</v>
      </c>
      <c r="AC267" s="70" t="s">
        <v>105</v>
      </c>
      <c r="AD267" s="70"/>
      <c r="AE267" s="70"/>
      <c r="AF267" s="70"/>
      <c r="AG267" s="92" t="s">
        <v>2596</v>
      </c>
      <c r="AH267" s="70"/>
      <c r="AI267" s="69"/>
      <c r="AJ267" s="69"/>
      <c r="AK267" s="76" t="s">
        <v>53</v>
      </c>
      <c r="AL267" s="77" t="s">
        <v>194</v>
      </c>
      <c r="AM267" s="76" t="s">
        <v>50</v>
      </c>
      <c r="AN267" s="77" t="s">
        <v>1334</v>
      </c>
      <c r="AO267" s="62" t="s">
        <v>41</v>
      </c>
      <c r="AP267" s="56" t="s">
        <v>258</v>
      </c>
      <c r="AQ267" s="76" t="s">
        <v>50</v>
      </c>
      <c r="AR267" s="77" t="s">
        <v>127</v>
      </c>
      <c r="AS267" s="70"/>
      <c r="AT267" s="69"/>
      <c r="AU267" s="69"/>
      <c r="AV267" s="69"/>
      <c r="AW267" s="13"/>
      <c r="AX267" s="58"/>
    </row>
    <row r="268" spans="1:50" ht="27">
      <c r="A268" s="85" t="s">
        <v>231</v>
      </c>
      <c r="B268" s="75" t="s">
        <v>2611</v>
      </c>
      <c r="C268" s="335" t="s">
        <v>103</v>
      </c>
      <c r="D268" s="40">
        <v>7800.3</v>
      </c>
      <c r="E268" s="79" t="s">
        <v>2612</v>
      </c>
      <c r="F268" s="61" t="s">
        <v>43</v>
      </c>
      <c r="G268" s="42" t="s">
        <v>281</v>
      </c>
      <c r="H268" s="42" t="s">
        <v>2613</v>
      </c>
      <c r="I268" s="69" t="s">
        <v>43</v>
      </c>
      <c r="J268" s="70" t="s">
        <v>2614</v>
      </c>
      <c r="K268" s="70" t="s">
        <v>133</v>
      </c>
      <c r="L268" s="339" t="s">
        <v>103</v>
      </c>
      <c r="M268" s="70" t="s">
        <v>2615</v>
      </c>
      <c r="N268" s="86" t="s">
        <v>2616</v>
      </c>
      <c r="O268" s="86"/>
      <c r="P268" s="87" t="s">
        <v>44</v>
      </c>
      <c r="Q268" s="69"/>
      <c r="R268" s="89" t="s">
        <v>2617</v>
      </c>
      <c r="S268" s="89" t="s">
        <v>2618</v>
      </c>
      <c r="T268" s="70" t="s">
        <v>130</v>
      </c>
      <c r="U268" s="90">
        <v>7290</v>
      </c>
      <c r="V268" s="90"/>
      <c r="W268" s="91">
        <v>7290</v>
      </c>
      <c r="X268" s="91">
        <v>510.30000000000007</v>
      </c>
      <c r="Y268" s="90"/>
      <c r="Z268" s="331">
        <v>7800.3</v>
      </c>
      <c r="AA268" s="331">
        <v>0</v>
      </c>
      <c r="AB268" s="69" t="s">
        <v>57</v>
      </c>
      <c r="AC268" s="70" t="s">
        <v>166</v>
      </c>
      <c r="AD268" s="70"/>
      <c r="AE268" s="70" t="s">
        <v>2619</v>
      </c>
      <c r="AF268" s="70" t="s">
        <v>2620</v>
      </c>
      <c r="AG268" s="92" t="s">
        <v>2621</v>
      </c>
      <c r="AH268" s="70"/>
      <c r="AI268" s="69"/>
      <c r="AJ268" s="69"/>
      <c r="AK268" s="62" t="s">
        <v>41</v>
      </c>
      <c r="AL268" s="56" t="s">
        <v>441</v>
      </c>
      <c r="AM268" s="69" t="s">
        <v>50</v>
      </c>
      <c r="AN268" s="70" t="s">
        <v>441</v>
      </c>
      <c r="AO268" s="69" t="s">
        <v>50</v>
      </c>
      <c r="AP268" s="70" t="s">
        <v>441</v>
      </c>
      <c r="AQ268" s="69" t="s">
        <v>50</v>
      </c>
      <c r="AR268" s="70" t="s">
        <v>540</v>
      </c>
      <c r="AS268" s="70"/>
      <c r="AT268" s="69"/>
      <c r="AU268" s="69"/>
      <c r="AV268" s="69"/>
      <c r="AW268" s="13"/>
      <c r="AX268" s="58"/>
    </row>
    <row r="269" spans="1:50" ht="27">
      <c r="A269" s="85" t="s">
        <v>231</v>
      </c>
      <c r="B269" s="38" t="s">
        <v>2622</v>
      </c>
      <c r="C269" s="335" t="s">
        <v>103</v>
      </c>
      <c r="D269" s="40">
        <v>4784</v>
      </c>
      <c r="E269" s="41" t="s">
        <v>2623</v>
      </c>
      <c r="F269" s="42" t="s">
        <v>67</v>
      </c>
      <c r="G269" s="42" t="s">
        <v>2624</v>
      </c>
      <c r="H269" s="42" t="s">
        <v>2625</v>
      </c>
      <c r="I269" s="69" t="s">
        <v>35</v>
      </c>
      <c r="J269" s="70"/>
      <c r="K269" s="70" t="s">
        <v>88</v>
      </c>
      <c r="L269" s="339" t="s">
        <v>103</v>
      </c>
      <c r="M269" s="70" t="s">
        <v>2626</v>
      </c>
      <c r="N269" s="86" t="s">
        <v>2627</v>
      </c>
      <c r="O269" s="86" t="s">
        <v>2628</v>
      </c>
      <c r="P269" s="87" t="s">
        <v>39</v>
      </c>
      <c r="Q269" s="88" t="s">
        <v>40</v>
      </c>
      <c r="R269" s="89" t="s">
        <v>2629</v>
      </c>
      <c r="S269" s="89" t="s">
        <v>2630</v>
      </c>
      <c r="T269" s="70" t="s">
        <v>94</v>
      </c>
      <c r="U269" s="69">
        <v>4600</v>
      </c>
      <c r="V269" s="90"/>
      <c r="W269" s="91">
        <v>4600</v>
      </c>
      <c r="X269" s="91">
        <v>322.00000000000006</v>
      </c>
      <c r="Y269" s="328">
        <v>138</v>
      </c>
      <c r="Z269" s="331">
        <v>4784</v>
      </c>
      <c r="AA269" s="331">
        <v>0</v>
      </c>
      <c r="AB269" s="69" t="s">
        <v>46</v>
      </c>
      <c r="AC269" s="70" t="s">
        <v>105</v>
      </c>
      <c r="AD269" s="70"/>
      <c r="AE269" s="70" t="s">
        <v>2631</v>
      </c>
      <c r="AF269" s="70" t="s">
        <v>2632</v>
      </c>
      <c r="AG269" s="92" t="s">
        <v>2633</v>
      </c>
      <c r="AH269" s="70"/>
      <c r="AI269" s="69"/>
      <c r="AJ269" s="69"/>
      <c r="AK269" s="76" t="s">
        <v>53</v>
      </c>
      <c r="AL269" s="77" t="s">
        <v>194</v>
      </c>
      <c r="AM269" s="76" t="s">
        <v>50</v>
      </c>
      <c r="AN269" s="77" t="s">
        <v>1334</v>
      </c>
      <c r="AO269" s="62" t="s">
        <v>41</v>
      </c>
      <c r="AP269" s="56" t="s">
        <v>258</v>
      </c>
      <c r="AQ269" s="76" t="s">
        <v>50</v>
      </c>
      <c r="AR269" s="77" t="s">
        <v>127</v>
      </c>
      <c r="AS269" s="70"/>
      <c r="AT269" s="69"/>
      <c r="AU269" s="69"/>
      <c r="AV269" s="69"/>
      <c r="AW269" s="13"/>
      <c r="AX269" s="58"/>
    </row>
    <row r="270" spans="1:50" ht="27">
      <c r="A270" s="85" t="s">
        <v>231</v>
      </c>
      <c r="B270" s="38" t="s">
        <v>2634</v>
      </c>
      <c r="C270" s="335" t="s">
        <v>103</v>
      </c>
      <c r="D270" s="40">
        <v>513.6</v>
      </c>
      <c r="E270" s="41" t="s">
        <v>2635</v>
      </c>
      <c r="F270" s="42" t="s">
        <v>37</v>
      </c>
      <c r="G270" s="42" t="s">
        <v>281</v>
      </c>
      <c r="H270" s="42" t="s">
        <v>2636</v>
      </c>
      <c r="I270" s="69" t="s">
        <v>35</v>
      </c>
      <c r="J270" s="70"/>
      <c r="K270" s="70" t="s">
        <v>88</v>
      </c>
      <c r="L270" s="339" t="s">
        <v>103</v>
      </c>
      <c r="M270" s="70" t="s">
        <v>2637</v>
      </c>
      <c r="N270" s="86" t="s">
        <v>2638</v>
      </c>
      <c r="O270" s="86" t="s">
        <v>2639</v>
      </c>
      <c r="P270" s="87" t="s">
        <v>39</v>
      </c>
      <c r="Q270" s="88" t="s">
        <v>40</v>
      </c>
      <c r="R270" s="89" t="s">
        <v>2640</v>
      </c>
      <c r="S270" s="89" t="s">
        <v>2641</v>
      </c>
      <c r="T270" s="70" t="s">
        <v>94</v>
      </c>
      <c r="U270" s="69">
        <v>480</v>
      </c>
      <c r="V270" s="90"/>
      <c r="W270" s="91">
        <v>480</v>
      </c>
      <c r="X270" s="91">
        <v>33.6</v>
      </c>
      <c r="Y270" s="90"/>
      <c r="Z270" s="331">
        <v>513.6</v>
      </c>
      <c r="AA270" s="331">
        <v>0</v>
      </c>
      <c r="AB270" s="69" t="s">
        <v>46</v>
      </c>
      <c r="AC270" s="70" t="s">
        <v>105</v>
      </c>
      <c r="AD270" s="70" t="s">
        <v>1286</v>
      </c>
      <c r="AE270" s="70"/>
      <c r="AF270" s="70"/>
      <c r="AG270" s="92" t="s">
        <v>2642</v>
      </c>
      <c r="AH270" s="70"/>
      <c r="AI270" s="69"/>
      <c r="AJ270" s="69"/>
      <c r="AK270" s="76" t="s">
        <v>53</v>
      </c>
      <c r="AL270" s="77" t="s">
        <v>194</v>
      </c>
      <c r="AM270" s="76" t="s">
        <v>50</v>
      </c>
      <c r="AN270" s="77" t="s">
        <v>1334</v>
      </c>
      <c r="AO270" s="62" t="s">
        <v>41</v>
      </c>
      <c r="AP270" s="56" t="s">
        <v>258</v>
      </c>
      <c r="AQ270" s="76" t="s">
        <v>50</v>
      </c>
      <c r="AR270" s="77" t="s">
        <v>127</v>
      </c>
      <c r="AS270" s="70"/>
      <c r="AT270" s="69"/>
      <c r="AU270" s="69"/>
      <c r="AV270" s="69"/>
      <c r="AW270" s="13"/>
      <c r="AX270" s="58"/>
    </row>
    <row r="271" spans="1:50" ht="40.200000000000003">
      <c r="A271" s="85" t="s">
        <v>231</v>
      </c>
      <c r="B271" s="38" t="s">
        <v>2643</v>
      </c>
      <c r="C271" s="335" t="s">
        <v>103</v>
      </c>
      <c r="D271" s="40">
        <v>28412.799999999999</v>
      </c>
      <c r="E271" s="41" t="s">
        <v>2644</v>
      </c>
      <c r="F271" s="42" t="s">
        <v>144</v>
      </c>
      <c r="G271" s="42" t="s">
        <v>407</v>
      </c>
      <c r="H271" s="42" t="s">
        <v>2645</v>
      </c>
      <c r="I271" s="69" t="s">
        <v>35</v>
      </c>
      <c r="J271" s="70"/>
      <c r="K271" s="70" t="s">
        <v>88</v>
      </c>
      <c r="L271" s="339" t="s">
        <v>103</v>
      </c>
      <c r="M271" s="70" t="s">
        <v>2646</v>
      </c>
      <c r="N271" s="86" t="s">
        <v>2647</v>
      </c>
      <c r="O271" s="86" t="s">
        <v>2648</v>
      </c>
      <c r="P271" s="87" t="s">
        <v>39</v>
      </c>
      <c r="Q271" s="88" t="s">
        <v>40</v>
      </c>
      <c r="R271" s="89" t="s">
        <v>2649</v>
      </c>
      <c r="S271" s="89" t="s">
        <v>2650</v>
      </c>
      <c r="T271" s="70" t="s">
        <v>94</v>
      </c>
      <c r="U271" s="69">
        <v>27320</v>
      </c>
      <c r="V271" s="90"/>
      <c r="W271" s="91">
        <v>27320</v>
      </c>
      <c r="X271" s="91">
        <v>1912.4</v>
      </c>
      <c r="Y271" s="328">
        <v>819.6</v>
      </c>
      <c r="Z271" s="331">
        <v>28412.799999999999</v>
      </c>
      <c r="AA271" s="331">
        <v>0</v>
      </c>
      <c r="AB271" s="69" t="s">
        <v>55</v>
      </c>
      <c r="AC271" s="70" t="s">
        <v>100</v>
      </c>
      <c r="AD271" s="70"/>
      <c r="AE271" s="70"/>
      <c r="AF271" s="70" t="s">
        <v>2651</v>
      </c>
      <c r="AG271" s="92" t="s">
        <v>2652</v>
      </c>
      <c r="AH271" s="70"/>
      <c r="AI271" s="69"/>
      <c r="AJ271" s="69"/>
      <c r="AK271" s="76" t="s">
        <v>53</v>
      </c>
      <c r="AL271" s="77" t="s">
        <v>194</v>
      </c>
      <c r="AM271" s="76" t="s">
        <v>50</v>
      </c>
      <c r="AN271" s="77" t="s">
        <v>1334</v>
      </c>
      <c r="AO271" s="62" t="s">
        <v>41</v>
      </c>
      <c r="AP271" s="56" t="s">
        <v>258</v>
      </c>
      <c r="AQ271" s="76" t="s">
        <v>50</v>
      </c>
      <c r="AR271" s="77" t="s">
        <v>127</v>
      </c>
      <c r="AS271" s="70"/>
      <c r="AT271" s="69"/>
      <c r="AU271" s="69"/>
      <c r="AV271" s="69"/>
      <c r="AW271" s="13"/>
      <c r="AX271" s="58"/>
    </row>
    <row r="272" spans="1:50" ht="27">
      <c r="A272" s="85" t="s">
        <v>231</v>
      </c>
      <c r="B272" s="38" t="s">
        <v>2653</v>
      </c>
      <c r="C272" s="335" t="s">
        <v>103</v>
      </c>
      <c r="D272" s="40">
        <v>856</v>
      </c>
      <c r="E272" s="41" t="s">
        <v>2654</v>
      </c>
      <c r="F272" s="42" t="s">
        <v>37</v>
      </c>
      <c r="G272" s="42" t="s">
        <v>261</v>
      </c>
      <c r="H272" s="42" t="s">
        <v>2655</v>
      </c>
      <c r="I272" s="69" t="s">
        <v>35</v>
      </c>
      <c r="J272" s="70"/>
      <c r="K272" s="70" t="s">
        <v>88</v>
      </c>
      <c r="L272" s="339" t="s">
        <v>103</v>
      </c>
      <c r="M272" s="70" t="s">
        <v>2656</v>
      </c>
      <c r="N272" s="86" t="s">
        <v>2657</v>
      </c>
      <c r="O272" s="86" t="s">
        <v>2658</v>
      </c>
      <c r="P272" s="87" t="s">
        <v>39</v>
      </c>
      <c r="Q272" s="88" t="s">
        <v>40</v>
      </c>
      <c r="R272" s="89" t="s">
        <v>2659</v>
      </c>
      <c r="S272" s="89" t="s">
        <v>2660</v>
      </c>
      <c r="T272" s="70" t="s">
        <v>94</v>
      </c>
      <c r="U272" s="69">
        <v>800</v>
      </c>
      <c r="V272" s="90"/>
      <c r="W272" s="91">
        <v>800</v>
      </c>
      <c r="X272" s="91">
        <v>56.000000000000007</v>
      </c>
      <c r="Y272" s="90"/>
      <c r="Z272" s="331">
        <v>856</v>
      </c>
      <c r="AA272" s="331">
        <v>0</v>
      </c>
      <c r="AB272" s="69" t="s">
        <v>46</v>
      </c>
      <c r="AC272" s="70" t="s">
        <v>105</v>
      </c>
      <c r="AD272" s="70"/>
      <c r="AE272" s="70"/>
      <c r="AF272" s="70"/>
      <c r="AG272" s="92" t="s">
        <v>2661</v>
      </c>
      <c r="AH272" s="70"/>
      <c r="AI272" s="69"/>
      <c r="AJ272" s="69"/>
      <c r="AK272" s="76" t="s">
        <v>53</v>
      </c>
      <c r="AL272" s="77" t="s">
        <v>194</v>
      </c>
      <c r="AM272" s="76" t="s">
        <v>50</v>
      </c>
      <c r="AN272" s="77" t="s">
        <v>1334</v>
      </c>
      <c r="AO272" s="62" t="s">
        <v>41</v>
      </c>
      <c r="AP272" s="56" t="s">
        <v>258</v>
      </c>
      <c r="AQ272" s="76" t="s">
        <v>50</v>
      </c>
      <c r="AR272" s="77" t="s">
        <v>127</v>
      </c>
      <c r="AS272" s="70"/>
      <c r="AT272" s="69"/>
      <c r="AU272" s="69"/>
      <c r="AV272" s="69"/>
      <c r="AW272" s="13"/>
      <c r="AX272" s="58"/>
    </row>
    <row r="273" spans="1:50" ht="27">
      <c r="A273" s="85" t="s">
        <v>231</v>
      </c>
      <c r="B273" s="38" t="s">
        <v>2662</v>
      </c>
      <c r="C273" s="335" t="s">
        <v>103</v>
      </c>
      <c r="D273" s="40">
        <v>428</v>
      </c>
      <c r="E273" s="41" t="s">
        <v>2663</v>
      </c>
      <c r="F273" s="42" t="s">
        <v>64</v>
      </c>
      <c r="G273" s="42" t="s">
        <v>444</v>
      </c>
      <c r="H273" s="42" t="s">
        <v>2664</v>
      </c>
      <c r="I273" s="69" t="s">
        <v>35</v>
      </c>
      <c r="J273" s="70"/>
      <c r="K273" s="70" t="s">
        <v>88</v>
      </c>
      <c r="L273" s="339" t="s">
        <v>103</v>
      </c>
      <c r="M273" s="70" t="s">
        <v>2665</v>
      </c>
      <c r="N273" s="86" t="s">
        <v>2666</v>
      </c>
      <c r="O273" s="86" t="s">
        <v>2667</v>
      </c>
      <c r="P273" s="87" t="s">
        <v>39</v>
      </c>
      <c r="Q273" s="88" t="s">
        <v>40</v>
      </c>
      <c r="R273" s="89" t="s">
        <v>2668</v>
      </c>
      <c r="S273" s="89" t="s">
        <v>2669</v>
      </c>
      <c r="T273" s="70" t="s">
        <v>94</v>
      </c>
      <c r="U273" s="69">
        <v>400</v>
      </c>
      <c r="V273" s="90"/>
      <c r="W273" s="91">
        <v>400</v>
      </c>
      <c r="X273" s="91">
        <v>28.000000000000004</v>
      </c>
      <c r="Y273" s="90"/>
      <c r="Z273" s="331">
        <v>428</v>
      </c>
      <c r="AA273" s="331">
        <v>0</v>
      </c>
      <c r="AB273" s="69" t="s">
        <v>55</v>
      </c>
      <c r="AC273" s="70" t="s">
        <v>100</v>
      </c>
      <c r="AD273" s="70"/>
      <c r="AE273" s="70"/>
      <c r="AF273" s="70"/>
      <c r="AG273" s="92" t="s">
        <v>2670</v>
      </c>
      <c r="AH273" s="70"/>
      <c r="AI273" s="69"/>
      <c r="AJ273" s="69"/>
      <c r="AK273" s="76" t="s">
        <v>53</v>
      </c>
      <c r="AL273" s="77" t="s">
        <v>194</v>
      </c>
      <c r="AM273" s="76" t="s">
        <v>50</v>
      </c>
      <c r="AN273" s="77" t="s">
        <v>1334</v>
      </c>
      <c r="AO273" s="62" t="s">
        <v>41</v>
      </c>
      <c r="AP273" s="56" t="s">
        <v>258</v>
      </c>
      <c r="AQ273" s="76" t="s">
        <v>50</v>
      </c>
      <c r="AR273" s="77" t="s">
        <v>127</v>
      </c>
      <c r="AS273" s="70"/>
      <c r="AT273" s="69"/>
      <c r="AU273" s="69"/>
      <c r="AV273" s="69"/>
      <c r="AW273" s="13"/>
      <c r="AX273" s="58"/>
    </row>
    <row r="274" spans="1:50" ht="27">
      <c r="A274" s="85" t="s">
        <v>231</v>
      </c>
      <c r="B274" s="38" t="s">
        <v>2671</v>
      </c>
      <c r="C274" s="335" t="s">
        <v>103</v>
      </c>
      <c r="D274" s="40">
        <v>342</v>
      </c>
      <c r="E274" s="41" t="s">
        <v>2672</v>
      </c>
      <c r="F274" s="42" t="s">
        <v>64</v>
      </c>
      <c r="G274" s="42" t="s">
        <v>234</v>
      </c>
      <c r="H274" s="42" t="s">
        <v>2673</v>
      </c>
      <c r="I274" s="69" t="s">
        <v>35</v>
      </c>
      <c r="J274" s="70"/>
      <c r="K274" s="70" t="s">
        <v>88</v>
      </c>
      <c r="L274" s="339" t="s">
        <v>103</v>
      </c>
      <c r="M274" s="70" t="s">
        <v>2674</v>
      </c>
      <c r="N274" s="86" t="s">
        <v>2675</v>
      </c>
      <c r="O274" s="86" t="s">
        <v>2676</v>
      </c>
      <c r="P274" s="87" t="s">
        <v>39</v>
      </c>
      <c r="Q274" s="88" t="s">
        <v>40</v>
      </c>
      <c r="R274" s="89" t="s">
        <v>2677</v>
      </c>
      <c r="S274" s="89" t="s">
        <v>2678</v>
      </c>
      <c r="T274" s="70" t="s">
        <v>94</v>
      </c>
      <c r="U274" s="69">
        <v>320</v>
      </c>
      <c r="V274" s="90"/>
      <c r="W274" s="91">
        <v>320</v>
      </c>
      <c r="X274" s="91">
        <v>22.400000000000002</v>
      </c>
      <c r="Y274" s="90"/>
      <c r="Z274" s="331">
        <v>342.4</v>
      </c>
      <c r="AA274" s="331">
        <v>-0.39999999999997699</v>
      </c>
      <c r="AB274" s="69" t="s">
        <v>55</v>
      </c>
      <c r="AC274" s="70" t="s">
        <v>100</v>
      </c>
      <c r="AD274" s="70"/>
      <c r="AE274" s="70"/>
      <c r="AF274" s="70"/>
      <c r="AG274" s="92" t="s">
        <v>2679</v>
      </c>
      <c r="AH274" s="70"/>
      <c r="AI274" s="69"/>
      <c r="AJ274" s="69"/>
      <c r="AK274" s="76" t="s">
        <v>53</v>
      </c>
      <c r="AL274" s="77" t="s">
        <v>194</v>
      </c>
      <c r="AM274" s="76" t="s">
        <v>50</v>
      </c>
      <c r="AN274" s="77" t="s">
        <v>1334</v>
      </c>
      <c r="AO274" s="62" t="s">
        <v>41</v>
      </c>
      <c r="AP274" s="56" t="s">
        <v>258</v>
      </c>
      <c r="AQ274" s="76" t="s">
        <v>50</v>
      </c>
      <c r="AR274" s="77" t="s">
        <v>127</v>
      </c>
      <c r="AS274" s="70"/>
      <c r="AT274" s="69"/>
      <c r="AU274" s="69"/>
      <c r="AV274" s="69"/>
      <c r="AW274" s="13"/>
      <c r="AX274" s="58"/>
    </row>
    <row r="275" spans="1:50" ht="27">
      <c r="A275" s="85" t="s">
        <v>231</v>
      </c>
      <c r="B275" s="38" t="s">
        <v>2680</v>
      </c>
      <c r="C275" s="335" t="s">
        <v>103</v>
      </c>
      <c r="D275" s="40">
        <v>2568</v>
      </c>
      <c r="E275" s="41" t="s">
        <v>2681</v>
      </c>
      <c r="F275" s="42" t="s">
        <v>37</v>
      </c>
      <c r="G275" s="42" t="s">
        <v>281</v>
      </c>
      <c r="H275" s="42" t="s">
        <v>2682</v>
      </c>
      <c r="I275" s="69" t="s">
        <v>35</v>
      </c>
      <c r="J275" s="70"/>
      <c r="K275" s="70" t="s">
        <v>88</v>
      </c>
      <c r="L275" s="339" t="s">
        <v>103</v>
      </c>
      <c r="M275" s="70" t="s">
        <v>2683</v>
      </c>
      <c r="N275" s="86" t="s">
        <v>2684</v>
      </c>
      <c r="O275" s="86" t="s">
        <v>2685</v>
      </c>
      <c r="P275" s="87" t="s">
        <v>39</v>
      </c>
      <c r="Q275" s="88" t="s">
        <v>40</v>
      </c>
      <c r="R275" s="89" t="s">
        <v>2686</v>
      </c>
      <c r="S275" s="89" t="s">
        <v>2687</v>
      </c>
      <c r="T275" s="70" t="s">
        <v>2688</v>
      </c>
      <c r="U275" s="69">
        <v>2400</v>
      </c>
      <c r="V275" s="90"/>
      <c r="W275" s="91">
        <v>2400</v>
      </c>
      <c r="X275" s="91">
        <v>168.00000000000003</v>
      </c>
      <c r="Y275" s="90"/>
      <c r="Z275" s="331">
        <v>2568</v>
      </c>
      <c r="AA275" s="331">
        <v>0</v>
      </c>
      <c r="AB275" s="69" t="s">
        <v>46</v>
      </c>
      <c r="AC275" s="70" t="s">
        <v>105</v>
      </c>
      <c r="AD275" s="70"/>
      <c r="AE275" s="70"/>
      <c r="AF275" s="70"/>
      <c r="AG275" s="92" t="s">
        <v>2689</v>
      </c>
      <c r="AH275" s="70"/>
      <c r="AI275" s="69"/>
      <c r="AJ275" s="69"/>
      <c r="AK275" s="76" t="s">
        <v>53</v>
      </c>
      <c r="AL275" s="77" t="s">
        <v>194</v>
      </c>
      <c r="AM275" s="76" t="s">
        <v>50</v>
      </c>
      <c r="AN275" s="77" t="s">
        <v>1334</v>
      </c>
      <c r="AO275" s="62" t="s">
        <v>41</v>
      </c>
      <c r="AP275" s="56" t="s">
        <v>258</v>
      </c>
      <c r="AQ275" s="76" t="s">
        <v>50</v>
      </c>
      <c r="AR275" s="77" t="s">
        <v>127</v>
      </c>
      <c r="AS275" s="70"/>
      <c r="AT275" s="69"/>
      <c r="AU275" s="69"/>
      <c r="AV275" s="69"/>
      <c r="AW275" s="13"/>
      <c r="AX275" s="58"/>
    </row>
    <row r="276" spans="1:50" ht="40.200000000000003">
      <c r="A276" s="85" t="s">
        <v>231</v>
      </c>
      <c r="B276" s="38" t="s">
        <v>2690</v>
      </c>
      <c r="C276" s="335" t="s">
        <v>103</v>
      </c>
      <c r="D276" s="40">
        <v>342</v>
      </c>
      <c r="E276" s="41" t="s">
        <v>2691</v>
      </c>
      <c r="F276" s="42" t="s">
        <v>64</v>
      </c>
      <c r="G276" s="42" t="s">
        <v>444</v>
      </c>
      <c r="H276" s="42" t="s">
        <v>2692</v>
      </c>
      <c r="I276" s="69" t="s">
        <v>35</v>
      </c>
      <c r="J276" s="70"/>
      <c r="K276" s="70" t="s">
        <v>88</v>
      </c>
      <c r="L276" s="339" t="s">
        <v>103</v>
      </c>
      <c r="M276" s="70" t="s">
        <v>2693</v>
      </c>
      <c r="N276" s="86" t="s">
        <v>2694</v>
      </c>
      <c r="O276" s="86" t="s">
        <v>2695</v>
      </c>
      <c r="P276" s="87" t="s">
        <v>39</v>
      </c>
      <c r="Q276" s="88" t="s">
        <v>40</v>
      </c>
      <c r="R276" s="89" t="s">
        <v>2696</v>
      </c>
      <c r="S276" s="89" t="s">
        <v>2697</v>
      </c>
      <c r="T276" s="70" t="s">
        <v>94</v>
      </c>
      <c r="U276" s="69">
        <v>320</v>
      </c>
      <c r="V276" s="90"/>
      <c r="W276" s="91">
        <v>320</v>
      </c>
      <c r="X276" s="91">
        <v>22.400000000000002</v>
      </c>
      <c r="Y276" s="90"/>
      <c r="Z276" s="331">
        <v>342.4</v>
      </c>
      <c r="AA276" s="331">
        <v>-0.39999999999997699</v>
      </c>
      <c r="AB276" s="69" t="s">
        <v>55</v>
      </c>
      <c r="AC276" s="70" t="s">
        <v>100</v>
      </c>
      <c r="AD276" s="70"/>
      <c r="AE276" s="70"/>
      <c r="AF276" s="70"/>
      <c r="AG276" s="92" t="s">
        <v>2698</v>
      </c>
      <c r="AH276" s="70"/>
      <c r="AI276" s="69"/>
      <c r="AJ276" s="69"/>
      <c r="AK276" s="76" t="s">
        <v>53</v>
      </c>
      <c r="AL276" s="77" t="s">
        <v>194</v>
      </c>
      <c r="AM276" s="76" t="s">
        <v>50</v>
      </c>
      <c r="AN276" s="77" t="s">
        <v>1334</v>
      </c>
      <c r="AO276" s="62" t="s">
        <v>41</v>
      </c>
      <c r="AP276" s="56" t="s">
        <v>258</v>
      </c>
      <c r="AQ276" s="76" t="s">
        <v>50</v>
      </c>
      <c r="AR276" s="77" t="s">
        <v>127</v>
      </c>
      <c r="AS276" s="70"/>
      <c r="AT276" s="69"/>
      <c r="AU276" s="69"/>
      <c r="AV276" s="69"/>
      <c r="AW276" s="13"/>
      <c r="AX276" s="58"/>
    </row>
    <row r="277" spans="1:50" ht="27">
      <c r="A277" s="85" t="s">
        <v>231</v>
      </c>
      <c r="B277" s="38" t="s">
        <v>2699</v>
      </c>
      <c r="C277" s="335" t="s">
        <v>103</v>
      </c>
      <c r="D277" s="40">
        <v>1284</v>
      </c>
      <c r="E277" s="41" t="s">
        <v>2700</v>
      </c>
      <c r="F277" s="42" t="s">
        <v>35</v>
      </c>
      <c r="G277" s="42" t="s">
        <v>281</v>
      </c>
      <c r="H277" s="42" t="s">
        <v>2701</v>
      </c>
      <c r="I277" s="69" t="s">
        <v>35</v>
      </c>
      <c r="J277" s="70"/>
      <c r="K277" s="70" t="s">
        <v>88</v>
      </c>
      <c r="L277" s="339" t="s">
        <v>103</v>
      </c>
      <c r="M277" s="70" t="s">
        <v>2702</v>
      </c>
      <c r="N277" s="86" t="s">
        <v>2703</v>
      </c>
      <c r="O277" s="86" t="s">
        <v>2704</v>
      </c>
      <c r="P277" s="87" t="s">
        <v>39</v>
      </c>
      <c r="Q277" s="88" t="s">
        <v>40</v>
      </c>
      <c r="R277" s="89" t="s">
        <v>2705</v>
      </c>
      <c r="S277" s="89" t="s">
        <v>2706</v>
      </c>
      <c r="T277" s="70" t="s">
        <v>94</v>
      </c>
      <c r="U277" s="69">
        <v>1200</v>
      </c>
      <c r="V277" s="90"/>
      <c r="W277" s="91">
        <v>1200</v>
      </c>
      <c r="X277" s="91">
        <v>84.000000000000014</v>
      </c>
      <c r="Y277" s="90"/>
      <c r="Z277" s="331">
        <v>1284</v>
      </c>
      <c r="AA277" s="331">
        <v>0</v>
      </c>
      <c r="AB277" s="69" t="s">
        <v>46</v>
      </c>
      <c r="AC277" s="70" t="s">
        <v>105</v>
      </c>
      <c r="AD277" s="70"/>
      <c r="AE277" s="70"/>
      <c r="AF277" s="70"/>
      <c r="AG277" s="92" t="s">
        <v>2707</v>
      </c>
      <c r="AH277" s="70"/>
      <c r="AI277" s="69"/>
      <c r="AJ277" s="69"/>
      <c r="AK277" s="76" t="s">
        <v>53</v>
      </c>
      <c r="AL277" s="77" t="s">
        <v>194</v>
      </c>
      <c r="AM277" s="76" t="s">
        <v>50</v>
      </c>
      <c r="AN277" s="77" t="s">
        <v>1334</v>
      </c>
      <c r="AO277" s="62" t="s">
        <v>41</v>
      </c>
      <c r="AP277" s="56" t="s">
        <v>258</v>
      </c>
      <c r="AQ277" s="76" t="s">
        <v>50</v>
      </c>
      <c r="AR277" s="77" t="s">
        <v>127</v>
      </c>
      <c r="AS277" s="70"/>
      <c r="AT277" s="69"/>
      <c r="AU277" s="69"/>
      <c r="AV277" s="69"/>
      <c r="AW277" s="13"/>
    </row>
    <row r="278" spans="1:50" ht="14.4">
      <c r="A278" s="85" t="s">
        <v>231</v>
      </c>
      <c r="B278" s="38" t="s">
        <v>2708</v>
      </c>
      <c r="C278" s="335" t="s">
        <v>103</v>
      </c>
      <c r="D278" s="40">
        <v>1027</v>
      </c>
      <c r="E278" s="41" t="s">
        <v>2087</v>
      </c>
      <c r="F278" s="42" t="s">
        <v>64</v>
      </c>
      <c r="G278" s="42" t="s">
        <v>500</v>
      </c>
      <c r="H278" s="42" t="s">
        <v>2088</v>
      </c>
      <c r="I278" s="69" t="s">
        <v>35</v>
      </c>
      <c r="J278" s="70"/>
      <c r="K278" s="70" t="s">
        <v>88</v>
      </c>
      <c r="L278" s="339" t="s">
        <v>103</v>
      </c>
      <c r="M278" s="70" t="s">
        <v>2089</v>
      </c>
      <c r="N278" s="86" t="s">
        <v>2090</v>
      </c>
      <c r="O278" s="86" t="s">
        <v>2091</v>
      </c>
      <c r="P278" s="87" t="s">
        <v>39</v>
      </c>
      <c r="Q278" s="88" t="s">
        <v>40</v>
      </c>
      <c r="R278" s="89" t="s">
        <v>2709</v>
      </c>
      <c r="S278" s="89" t="s">
        <v>2710</v>
      </c>
      <c r="T278" s="70" t="s">
        <v>148</v>
      </c>
      <c r="U278" s="69">
        <v>960</v>
      </c>
      <c r="V278" s="90"/>
      <c r="W278" s="91">
        <v>960</v>
      </c>
      <c r="X278" s="91">
        <v>67.2</v>
      </c>
      <c r="Y278" s="90"/>
      <c r="Z278" s="331">
        <v>1027.2</v>
      </c>
      <c r="AA278" s="331">
        <v>-0.200000000000045</v>
      </c>
      <c r="AB278" s="69" t="s">
        <v>55</v>
      </c>
      <c r="AC278" s="70" t="s">
        <v>100</v>
      </c>
      <c r="AD278" s="70"/>
      <c r="AE278" s="70"/>
      <c r="AF278" s="70"/>
      <c r="AG278" s="92" t="s">
        <v>2096</v>
      </c>
      <c r="AH278" s="70"/>
      <c r="AI278" s="69"/>
      <c r="AJ278" s="69"/>
      <c r="AK278" s="76" t="s">
        <v>53</v>
      </c>
      <c r="AL278" s="77" t="s">
        <v>194</v>
      </c>
      <c r="AM278" s="76" t="s">
        <v>50</v>
      </c>
      <c r="AN278" s="77" t="s">
        <v>1334</v>
      </c>
      <c r="AO278" s="62" t="s">
        <v>41</v>
      </c>
      <c r="AP278" s="56" t="s">
        <v>258</v>
      </c>
      <c r="AQ278" s="76" t="s">
        <v>50</v>
      </c>
      <c r="AR278" s="77" t="s">
        <v>127</v>
      </c>
      <c r="AS278" s="70"/>
      <c r="AT278" s="69"/>
      <c r="AU278" s="69"/>
      <c r="AV278" s="69"/>
      <c r="AW278" s="13"/>
    </row>
    <row r="279" spans="1:50" ht="14.4">
      <c r="A279" s="85" t="s">
        <v>231</v>
      </c>
      <c r="B279" s="73" t="s">
        <v>2711</v>
      </c>
      <c r="C279" s="335" t="s">
        <v>103</v>
      </c>
      <c r="D279" s="40">
        <v>19080</v>
      </c>
      <c r="E279" s="41" t="s">
        <v>101</v>
      </c>
      <c r="F279" s="42" t="s">
        <v>35</v>
      </c>
      <c r="G279" s="42" t="s">
        <v>248</v>
      </c>
      <c r="H279" s="42" t="s">
        <v>2712</v>
      </c>
      <c r="I279" s="69"/>
      <c r="J279" s="70"/>
      <c r="K279" s="70"/>
      <c r="L279" s="70"/>
      <c r="M279" s="70"/>
      <c r="N279" s="86"/>
      <c r="O279" s="86"/>
      <c r="P279" s="87"/>
      <c r="Q279" s="69"/>
      <c r="R279" s="89"/>
      <c r="S279" s="89"/>
      <c r="T279" s="70"/>
      <c r="U279" s="70"/>
      <c r="V279" s="90"/>
      <c r="W279" s="91">
        <v>0</v>
      </c>
      <c r="X279" s="91">
        <v>0</v>
      </c>
      <c r="Y279" s="90"/>
      <c r="Z279" s="331">
        <v>0</v>
      </c>
      <c r="AA279" s="331">
        <v>19080</v>
      </c>
      <c r="AB279" s="69"/>
      <c r="AC279" s="70"/>
      <c r="AD279" s="70" t="s">
        <v>2713</v>
      </c>
      <c r="AE279" s="70"/>
      <c r="AF279" s="70"/>
      <c r="AG279" s="70"/>
      <c r="AH279" s="70"/>
      <c r="AI279" s="69"/>
      <c r="AJ279" s="69"/>
      <c r="AK279" s="62" t="s">
        <v>41</v>
      </c>
      <c r="AL279" s="56" t="s">
        <v>258</v>
      </c>
      <c r="AM279" s="62" t="s">
        <v>41</v>
      </c>
      <c r="AN279" s="56" t="s">
        <v>258</v>
      </c>
      <c r="AO279" s="62" t="s">
        <v>41</v>
      </c>
      <c r="AP279" s="56" t="s">
        <v>258</v>
      </c>
      <c r="AQ279" s="62" t="s">
        <v>41</v>
      </c>
      <c r="AR279" s="56" t="s">
        <v>258</v>
      </c>
      <c r="AS279" s="70"/>
      <c r="AT279" s="69"/>
      <c r="AU279" s="69"/>
      <c r="AV279" s="69"/>
      <c r="AW279" s="13"/>
    </row>
    <row r="280" spans="1:50" ht="14.4">
      <c r="A280" s="85" t="s">
        <v>231</v>
      </c>
      <c r="B280" s="38" t="s">
        <v>2714</v>
      </c>
      <c r="C280" s="335" t="s">
        <v>103</v>
      </c>
      <c r="D280" s="40">
        <v>2995</v>
      </c>
      <c r="E280" s="42" t="s">
        <v>2715</v>
      </c>
      <c r="F280" s="42" t="s">
        <v>64</v>
      </c>
      <c r="G280" s="42" t="s">
        <v>630</v>
      </c>
      <c r="H280" s="42" t="s">
        <v>2716</v>
      </c>
      <c r="I280" s="69" t="s">
        <v>35</v>
      </c>
      <c r="J280" s="70"/>
      <c r="K280" s="70" t="s">
        <v>88</v>
      </c>
      <c r="L280" s="339" t="s">
        <v>103</v>
      </c>
      <c r="M280" s="70" t="s">
        <v>2717</v>
      </c>
      <c r="N280" s="86" t="s">
        <v>2718</v>
      </c>
      <c r="O280" s="86" t="s">
        <v>2719</v>
      </c>
      <c r="P280" s="87" t="s">
        <v>39</v>
      </c>
      <c r="Q280" s="88" t="s">
        <v>40</v>
      </c>
      <c r="R280" s="89" t="s">
        <v>145</v>
      </c>
      <c r="S280" s="89" t="s">
        <v>2720</v>
      </c>
      <c r="T280" s="70" t="s">
        <v>2721</v>
      </c>
      <c r="U280" s="69">
        <v>2880</v>
      </c>
      <c r="V280" s="90"/>
      <c r="W280" s="91">
        <v>2880</v>
      </c>
      <c r="X280" s="91">
        <v>201.60000000000002</v>
      </c>
      <c r="Y280" s="328">
        <v>86.4</v>
      </c>
      <c r="Z280" s="331">
        <v>2995.2</v>
      </c>
      <c r="AA280" s="331">
        <v>-0.19999999999981799</v>
      </c>
      <c r="AB280" s="69" t="s">
        <v>55</v>
      </c>
      <c r="AC280" s="70" t="s">
        <v>100</v>
      </c>
      <c r="AD280" s="70"/>
      <c r="AE280" s="70"/>
      <c r="AF280" s="70" t="s">
        <v>2722</v>
      </c>
      <c r="AG280" s="92" t="s">
        <v>2723</v>
      </c>
      <c r="AH280" s="70"/>
      <c r="AI280" s="69"/>
      <c r="AJ280" s="69"/>
      <c r="AK280" s="76" t="s">
        <v>53</v>
      </c>
      <c r="AL280" s="77" t="s">
        <v>194</v>
      </c>
      <c r="AM280" s="76" t="s">
        <v>50</v>
      </c>
      <c r="AN280" s="77" t="s">
        <v>1334</v>
      </c>
      <c r="AO280" s="62" t="s">
        <v>41</v>
      </c>
      <c r="AP280" s="56" t="s">
        <v>258</v>
      </c>
      <c r="AQ280" s="76" t="s">
        <v>50</v>
      </c>
      <c r="AR280" s="77" t="s">
        <v>127</v>
      </c>
      <c r="AS280" s="70"/>
      <c r="AT280" s="69"/>
      <c r="AU280" s="69"/>
      <c r="AV280" s="69"/>
      <c r="AW280" s="13"/>
    </row>
    <row r="281" spans="1:50" ht="27">
      <c r="A281" s="85" t="s">
        <v>231</v>
      </c>
      <c r="B281" s="38" t="s">
        <v>2724</v>
      </c>
      <c r="C281" s="335" t="s">
        <v>103</v>
      </c>
      <c r="D281" s="40">
        <v>12480</v>
      </c>
      <c r="E281" s="95" t="s">
        <v>2725</v>
      </c>
      <c r="F281" s="42" t="s">
        <v>66</v>
      </c>
      <c r="G281" s="42" t="s">
        <v>444</v>
      </c>
      <c r="H281" s="42" t="s">
        <v>2726</v>
      </c>
      <c r="I281" s="69" t="s">
        <v>35</v>
      </c>
      <c r="J281" s="70"/>
      <c r="K281" s="70" t="s">
        <v>88</v>
      </c>
      <c r="L281" s="339" t="s">
        <v>103</v>
      </c>
      <c r="M281" s="70" t="s">
        <v>2727</v>
      </c>
      <c r="N281" s="86" t="s">
        <v>2728</v>
      </c>
      <c r="O281" s="86" t="s">
        <v>2729</v>
      </c>
      <c r="P281" s="87" t="s">
        <v>39</v>
      </c>
      <c r="Q281" s="88" t="s">
        <v>40</v>
      </c>
      <c r="R281" s="89" t="s">
        <v>2730</v>
      </c>
      <c r="S281" s="89" t="s">
        <v>2731</v>
      </c>
      <c r="T281" s="70" t="s">
        <v>94</v>
      </c>
      <c r="U281" s="69">
        <v>12000</v>
      </c>
      <c r="V281" s="90"/>
      <c r="W281" s="91">
        <v>12000</v>
      </c>
      <c r="X281" s="91">
        <v>840.00000000000011</v>
      </c>
      <c r="Y281" s="328">
        <v>360</v>
      </c>
      <c r="Z281" s="331">
        <v>12480</v>
      </c>
      <c r="AA281" s="331">
        <v>0</v>
      </c>
      <c r="AB281" s="69" t="s">
        <v>55</v>
      </c>
      <c r="AC281" s="70" t="s">
        <v>100</v>
      </c>
      <c r="AD281" s="70"/>
      <c r="AE281" s="70"/>
      <c r="AF281" s="70" t="s">
        <v>2732</v>
      </c>
      <c r="AG281" s="92" t="s">
        <v>2725</v>
      </c>
      <c r="AH281" s="70"/>
      <c r="AI281" s="69"/>
      <c r="AJ281" s="69"/>
      <c r="AK281" s="76" t="s">
        <v>53</v>
      </c>
      <c r="AL281" s="77" t="s">
        <v>194</v>
      </c>
      <c r="AM281" s="62" t="s">
        <v>41</v>
      </c>
      <c r="AN281" s="56" t="s">
        <v>258</v>
      </c>
      <c r="AO281" s="62" t="s">
        <v>41</v>
      </c>
      <c r="AP281" s="56" t="s">
        <v>258</v>
      </c>
      <c r="AQ281" s="76" t="s">
        <v>50</v>
      </c>
      <c r="AR281" s="77" t="s">
        <v>127</v>
      </c>
      <c r="AS281" s="70"/>
      <c r="AT281" s="69"/>
      <c r="AU281" s="69"/>
      <c r="AV281" s="69"/>
      <c r="AW281" s="13"/>
    </row>
    <row r="282" spans="1:50" ht="40.200000000000003">
      <c r="A282" s="85" t="s">
        <v>231</v>
      </c>
      <c r="B282" s="38" t="s">
        <v>2733</v>
      </c>
      <c r="C282" s="335" t="s">
        <v>103</v>
      </c>
      <c r="D282" s="40">
        <v>313</v>
      </c>
      <c r="E282" s="41" t="s">
        <v>2734</v>
      </c>
      <c r="F282" s="42" t="s">
        <v>144</v>
      </c>
      <c r="G282" s="42" t="s">
        <v>234</v>
      </c>
      <c r="H282" s="42" t="s">
        <v>2735</v>
      </c>
      <c r="I282" s="69" t="s">
        <v>35</v>
      </c>
      <c r="J282" s="70"/>
      <c r="K282" s="70" t="s">
        <v>88</v>
      </c>
      <c r="L282" s="339" t="s">
        <v>103</v>
      </c>
      <c r="M282" s="70" t="s">
        <v>2736</v>
      </c>
      <c r="N282" s="86" t="s">
        <v>2737</v>
      </c>
      <c r="O282" s="86" t="s">
        <v>2738</v>
      </c>
      <c r="P282" s="87" t="s">
        <v>39</v>
      </c>
      <c r="Q282" s="88" t="s">
        <v>40</v>
      </c>
      <c r="R282" s="89" t="s">
        <v>2739</v>
      </c>
      <c r="S282" s="89" t="s">
        <v>2740</v>
      </c>
      <c r="T282" s="70" t="s">
        <v>655</v>
      </c>
      <c r="U282" s="69">
        <v>293</v>
      </c>
      <c r="V282" s="90"/>
      <c r="W282" s="91">
        <v>293</v>
      </c>
      <c r="X282" s="91">
        <v>20.51</v>
      </c>
      <c r="Y282" s="90"/>
      <c r="Z282" s="331">
        <v>313.51</v>
      </c>
      <c r="AA282" s="331">
        <v>-0.50999999999999102</v>
      </c>
      <c r="AB282" s="69" t="s">
        <v>55</v>
      </c>
      <c r="AC282" s="70" t="s">
        <v>100</v>
      </c>
      <c r="AD282" s="70"/>
      <c r="AE282" s="70"/>
      <c r="AF282" s="70"/>
      <c r="AG282" s="92" t="s">
        <v>2741</v>
      </c>
      <c r="AH282" s="70"/>
      <c r="AI282" s="69"/>
      <c r="AJ282" s="69" t="s">
        <v>2742</v>
      </c>
      <c r="AK282" s="76" t="s">
        <v>53</v>
      </c>
      <c r="AL282" s="77" t="s">
        <v>194</v>
      </c>
      <c r="AM282" s="76" t="s">
        <v>50</v>
      </c>
      <c r="AN282" s="77" t="s">
        <v>1334</v>
      </c>
      <c r="AO282" s="62" t="s">
        <v>41</v>
      </c>
      <c r="AP282" s="56" t="s">
        <v>258</v>
      </c>
      <c r="AQ282" s="76" t="s">
        <v>50</v>
      </c>
      <c r="AR282" s="77" t="s">
        <v>127</v>
      </c>
      <c r="AS282" s="70"/>
      <c r="AT282" s="69"/>
      <c r="AU282" s="69"/>
      <c r="AV282" s="69"/>
      <c r="AW282" s="13"/>
    </row>
    <row r="283" spans="1:50" ht="27">
      <c r="A283" s="85" t="s">
        <v>231</v>
      </c>
      <c r="B283" s="38" t="s">
        <v>2743</v>
      </c>
      <c r="C283" s="335" t="s">
        <v>103</v>
      </c>
      <c r="D283" s="40">
        <v>1248</v>
      </c>
      <c r="E283" s="41" t="s">
        <v>2744</v>
      </c>
      <c r="F283" s="42" t="s">
        <v>59</v>
      </c>
      <c r="G283" s="42" t="s">
        <v>281</v>
      </c>
      <c r="H283" s="42" t="s">
        <v>2745</v>
      </c>
      <c r="I283" s="69" t="s">
        <v>35</v>
      </c>
      <c r="J283" s="70"/>
      <c r="K283" s="70" t="s">
        <v>88</v>
      </c>
      <c r="L283" s="339" t="s">
        <v>103</v>
      </c>
      <c r="M283" s="70" t="s">
        <v>2746</v>
      </c>
      <c r="N283" s="86" t="s">
        <v>2747</v>
      </c>
      <c r="O283" s="86" t="s">
        <v>2748</v>
      </c>
      <c r="P283" s="87" t="s">
        <v>39</v>
      </c>
      <c r="Q283" s="88" t="s">
        <v>40</v>
      </c>
      <c r="R283" s="89" t="s">
        <v>2749</v>
      </c>
      <c r="S283" s="89" t="s">
        <v>2750</v>
      </c>
      <c r="T283" s="70" t="s">
        <v>94</v>
      </c>
      <c r="U283" s="69">
        <v>1200</v>
      </c>
      <c r="V283" s="90"/>
      <c r="W283" s="91">
        <v>1200</v>
      </c>
      <c r="X283" s="91">
        <v>84.000000000000014</v>
      </c>
      <c r="Y283" s="328">
        <v>36</v>
      </c>
      <c r="Z283" s="331">
        <v>1248</v>
      </c>
      <c r="AA283" s="331">
        <v>0</v>
      </c>
      <c r="AB283" s="69" t="s">
        <v>46</v>
      </c>
      <c r="AC283" s="70" t="s">
        <v>105</v>
      </c>
      <c r="AD283" s="70"/>
      <c r="AE283" s="70" t="s">
        <v>2751</v>
      </c>
      <c r="AF283" s="70" t="s">
        <v>2752</v>
      </c>
      <c r="AG283" s="92" t="s">
        <v>2753</v>
      </c>
      <c r="AH283" s="70"/>
      <c r="AI283" s="69"/>
      <c r="AJ283" s="69" t="s">
        <v>2754</v>
      </c>
      <c r="AK283" s="76" t="s">
        <v>53</v>
      </c>
      <c r="AL283" s="77" t="s">
        <v>194</v>
      </c>
      <c r="AM283" s="76" t="s">
        <v>50</v>
      </c>
      <c r="AN283" s="77" t="s">
        <v>526</v>
      </c>
      <c r="AO283" s="76" t="s">
        <v>50</v>
      </c>
      <c r="AP283" s="77" t="s">
        <v>526</v>
      </c>
      <c r="AQ283" s="76" t="s">
        <v>50</v>
      </c>
      <c r="AR283" s="77" t="s">
        <v>526</v>
      </c>
      <c r="AS283" s="70"/>
      <c r="AT283" s="69"/>
      <c r="AU283" s="69"/>
      <c r="AV283" s="69"/>
      <c r="AW283" s="13"/>
    </row>
    <row r="284" spans="1:50" ht="27">
      <c r="A284" s="85" t="s">
        <v>231</v>
      </c>
      <c r="B284" s="38" t="s">
        <v>2755</v>
      </c>
      <c r="C284" s="335" t="s">
        <v>103</v>
      </c>
      <c r="D284" s="40">
        <v>856</v>
      </c>
      <c r="E284" s="41" t="s">
        <v>2756</v>
      </c>
      <c r="F284" s="42" t="s">
        <v>37</v>
      </c>
      <c r="G284" s="42" t="s">
        <v>248</v>
      </c>
      <c r="H284" s="42" t="s">
        <v>2757</v>
      </c>
      <c r="I284" s="69" t="s">
        <v>35</v>
      </c>
      <c r="J284" s="70"/>
      <c r="K284" s="70" t="s">
        <v>88</v>
      </c>
      <c r="L284" s="339" t="s">
        <v>103</v>
      </c>
      <c r="M284" s="70" t="s">
        <v>2758</v>
      </c>
      <c r="N284" s="86" t="s">
        <v>2759</v>
      </c>
      <c r="O284" s="86" t="s">
        <v>2760</v>
      </c>
      <c r="P284" s="87" t="s">
        <v>39</v>
      </c>
      <c r="Q284" s="88" t="s">
        <v>45</v>
      </c>
      <c r="R284" s="89" t="s">
        <v>2761</v>
      </c>
      <c r="S284" s="89" t="s">
        <v>2762</v>
      </c>
      <c r="T284" s="70" t="s">
        <v>94</v>
      </c>
      <c r="U284" s="69">
        <v>800</v>
      </c>
      <c r="V284" s="90"/>
      <c r="W284" s="91">
        <v>800</v>
      </c>
      <c r="X284" s="91">
        <v>56.000000000000007</v>
      </c>
      <c r="Y284" s="90"/>
      <c r="Z284" s="331">
        <v>856</v>
      </c>
      <c r="AA284" s="331">
        <v>0</v>
      </c>
      <c r="AB284" s="69" t="s">
        <v>46</v>
      </c>
      <c r="AC284" s="70" t="s">
        <v>105</v>
      </c>
      <c r="AD284" s="70"/>
      <c r="AE284" s="70"/>
      <c r="AF284" s="70"/>
      <c r="AG284" s="92" t="s">
        <v>2763</v>
      </c>
      <c r="AH284" s="70"/>
      <c r="AI284" s="69"/>
      <c r="AJ284" s="69"/>
      <c r="AK284" s="76" t="s">
        <v>53</v>
      </c>
      <c r="AL284" s="77" t="s">
        <v>194</v>
      </c>
      <c r="AM284" s="76" t="s">
        <v>50</v>
      </c>
      <c r="AN284" s="77" t="s">
        <v>1334</v>
      </c>
      <c r="AO284" s="62" t="s">
        <v>41</v>
      </c>
      <c r="AP284" s="56" t="s">
        <v>258</v>
      </c>
      <c r="AQ284" s="76" t="s">
        <v>50</v>
      </c>
      <c r="AR284" s="77" t="s">
        <v>127</v>
      </c>
      <c r="AS284" s="70"/>
      <c r="AT284" s="69"/>
      <c r="AU284" s="69"/>
      <c r="AV284" s="69"/>
      <c r="AW284" s="13"/>
    </row>
    <row r="285" spans="1:50" ht="27">
      <c r="A285" s="85" t="s">
        <v>231</v>
      </c>
      <c r="B285" s="38" t="s">
        <v>2764</v>
      </c>
      <c r="C285" s="335" t="s">
        <v>103</v>
      </c>
      <c r="D285" s="40">
        <v>5200</v>
      </c>
      <c r="E285" s="41" t="s">
        <v>2765</v>
      </c>
      <c r="F285" s="42" t="s">
        <v>144</v>
      </c>
      <c r="G285" s="42" t="s">
        <v>281</v>
      </c>
      <c r="H285" s="42" t="s">
        <v>2766</v>
      </c>
      <c r="I285" s="69" t="s">
        <v>35</v>
      </c>
      <c r="J285" s="70"/>
      <c r="K285" s="70" t="s">
        <v>88</v>
      </c>
      <c r="L285" s="339" t="s">
        <v>103</v>
      </c>
      <c r="M285" s="70" t="s">
        <v>2767</v>
      </c>
      <c r="N285" s="86" t="s">
        <v>2768</v>
      </c>
      <c r="O285" s="86" t="s">
        <v>2769</v>
      </c>
      <c r="P285" s="87" t="s">
        <v>39</v>
      </c>
      <c r="Q285" s="88" t="s">
        <v>40</v>
      </c>
      <c r="R285" s="89" t="s">
        <v>2770</v>
      </c>
      <c r="S285" s="89" t="s">
        <v>2771</v>
      </c>
      <c r="T285" s="70" t="s">
        <v>94</v>
      </c>
      <c r="U285" s="69">
        <v>5000</v>
      </c>
      <c r="V285" s="90"/>
      <c r="W285" s="91">
        <v>5000</v>
      </c>
      <c r="X285" s="91">
        <v>350.00000000000006</v>
      </c>
      <c r="Y285" s="328">
        <v>150</v>
      </c>
      <c r="Z285" s="331">
        <v>5200</v>
      </c>
      <c r="AA285" s="331">
        <v>0</v>
      </c>
      <c r="AB285" s="69" t="s">
        <v>55</v>
      </c>
      <c r="AC285" s="70" t="s">
        <v>100</v>
      </c>
      <c r="AD285" s="70"/>
      <c r="AE285" s="70"/>
      <c r="AF285" s="70" t="s">
        <v>2772</v>
      </c>
      <c r="AG285" s="92" t="s">
        <v>2773</v>
      </c>
      <c r="AH285" s="70"/>
      <c r="AI285" s="69"/>
      <c r="AJ285" s="69"/>
      <c r="AK285" s="76" t="s">
        <v>53</v>
      </c>
      <c r="AL285" s="77" t="s">
        <v>194</v>
      </c>
      <c r="AM285" s="76" t="s">
        <v>50</v>
      </c>
      <c r="AN285" s="77" t="s">
        <v>1334</v>
      </c>
      <c r="AO285" s="62" t="s">
        <v>41</v>
      </c>
      <c r="AP285" s="56" t="s">
        <v>258</v>
      </c>
      <c r="AQ285" s="76" t="s">
        <v>50</v>
      </c>
      <c r="AR285" s="77" t="s">
        <v>127</v>
      </c>
      <c r="AS285" s="70"/>
      <c r="AT285" s="69"/>
      <c r="AU285" s="69"/>
      <c r="AV285" s="69"/>
      <c r="AW285" s="13"/>
    </row>
    <row r="286" spans="1:50" ht="27">
      <c r="A286" s="85" t="s">
        <v>231</v>
      </c>
      <c r="B286" s="38" t="s">
        <v>2774</v>
      </c>
      <c r="C286" s="335" t="s">
        <v>103</v>
      </c>
      <c r="D286" s="40">
        <v>342</v>
      </c>
      <c r="E286" s="41" t="s">
        <v>2775</v>
      </c>
      <c r="F286" s="42" t="s">
        <v>64</v>
      </c>
      <c r="G286" s="42" t="s">
        <v>281</v>
      </c>
      <c r="H286" s="42" t="s">
        <v>2776</v>
      </c>
      <c r="I286" s="69" t="s">
        <v>35</v>
      </c>
      <c r="J286" s="70"/>
      <c r="K286" s="70" t="s">
        <v>88</v>
      </c>
      <c r="L286" s="339" t="s">
        <v>103</v>
      </c>
      <c r="M286" s="70" t="s">
        <v>1637</v>
      </c>
      <c r="N286" s="86" t="s">
        <v>1638</v>
      </c>
      <c r="O286" s="86" t="s">
        <v>2777</v>
      </c>
      <c r="P286" s="87" t="s">
        <v>39</v>
      </c>
      <c r="Q286" s="88" t="s">
        <v>40</v>
      </c>
      <c r="R286" s="89" t="s">
        <v>2778</v>
      </c>
      <c r="S286" s="89" t="s">
        <v>2779</v>
      </c>
      <c r="T286" s="70" t="s">
        <v>94</v>
      </c>
      <c r="U286" s="69">
        <v>320</v>
      </c>
      <c r="V286" s="90"/>
      <c r="W286" s="91">
        <v>320</v>
      </c>
      <c r="X286" s="91">
        <v>22.400000000000002</v>
      </c>
      <c r="Y286" s="90"/>
      <c r="Z286" s="331">
        <v>342.4</v>
      </c>
      <c r="AA286" s="331">
        <v>-0.39999999999997699</v>
      </c>
      <c r="AB286" s="69" t="s">
        <v>55</v>
      </c>
      <c r="AC286" s="70" t="s">
        <v>100</v>
      </c>
      <c r="AD286" s="70"/>
      <c r="AE286" s="70"/>
      <c r="AF286" s="70"/>
      <c r="AG286" s="92" t="s">
        <v>1642</v>
      </c>
      <c r="AH286" s="70"/>
      <c r="AI286" s="69"/>
      <c r="AJ286" s="69"/>
      <c r="AK286" s="76" t="s">
        <v>53</v>
      </c>
      <c r="AL286" s="77" t="s">
        <v>194</v>
      </c>
      <c r="AM286" s="76" t="s">
        <v>50</v>
      </c>
      <c r="AN286" s="77" t="s">
        <v>1334</v>
      </c>
      <c r="AO286" s="62" t="s">
        <v>41</v>
      </c>
      <c r="AP286" s="56" t="s">
        <v>258</v>
      </c>
      <c r="AQ286" s="76" t="s">
        <v>50</v>
      </c>
      <c r="AR286" s="77" t="s">
        <v>127</v>
      </c>
      <c r="AS286" s="70"/>
      <c r="AT286" s="69"/>
      <c r="AU286" s="69"/>
      <c r="AV286" s="69"/>
      <c r="AW286" s="13"/>
    </row>
    <row r="287" spans="1:50" ht="27">
      <c r="A287" s="85" t="s">
        <v>231</v>
      </c>
      <c r="B287" s="38" t="s">
        <v>2780</v>
      </c>
      <c r="C287" s="335" t="s">
        <v>103</v>
      </c>
      <c r="D287" s="40">
        <v>5200</v>
      </c>
      <c r="E287" s="41" t="s">
        <v>2781</v>
      </c>
      <c r="F287" s="42" t="s">
        <v>67</v>
      </c>
      <c r="G287" s="42" t="s">
        <v>461</v>
      </c>
      <c r="H287" s="42" t="s">
        <v>2782</v>
      </c>
      <c r="I287" s="69" t="s">
        <v>35</v>
      </c>
      <c r="J287" s="70"/>
      <c r="K287" s="70" t="s">
        <v>88</v>
      </c>
      <c r="L287" s="339" t="s">
        <v>103</v>
      </c>
      <c r="M287" s="70" t="s">
        <v>2783</v>
      </c>
      <c r="N287" s="86" t="s">
        <v>2784</v>
      </c>
      <c r="O287" s="86" t="s">
        <v>2785</v>
      </c>
      <c r="P287" s="87" t="s">
        <v>39</v>
      </c>
      <c r="Q287" s="88" t="s">
        <v>40</v>
      </c>
      <c r="R287" s="89" t="s">
        <v>2786</v>
      </c>
      <c r="S287" s="89" t="s">
        <v>2787</v>
      </c>
      <c r="T287" s="70" t="s">
        <v>94</v>
      </c>
      <c r="U287" s="69">
        <v>5000</v>
      </c>
      <c r="V287" s="90"/>
      <c r="W287" s="91">
        <v>5000</v>
      </c>
      <c r="X287" s="91">
        <v>350.00000000000006</v>
      </c>
      <c r="Y287" s="328">
        <v>150</v>
      </c>
      <c r="Z287" s="331">
        <v>5200</v>
      </c>
      <c r="AA287" s="331">
        <v>0</v>
      </c>
      <c r="AB287" s="69" t="s">
        <v>46</v>
      </c>
      <c r="AC287" s="70" t="s">
        <v>105</v>
      </c>
      <c r="AD287" s="70"/>
      <c r="AE287" s="70" t="s">
        <v>2788</v>
      </c>
      <c r="AF287" s="70" t="s">
        <v>2789</v>
      </c>
      <c r="AG287" s="92" t="s">
        <v>2790</v>
      </c>
      <c r="AH287" s="70"/>
      <c r="AI287" s="69"/>
      <c r="AJ287" s="69"/>
      <c r="AK287" s="76" t="s">
        <v>53</v>
      </c>
      <c r="AL287" s="77" t="s">
        <v>194</v>
      </c>
      <c r="AM287" s="76" t="s">
        <v>50</v>
      </c>
      <c r="AN287" s="77" t="s">
        <v>1334</v>
      </c>
      <c r="AO287" s="62" t="s">
        <v>41</v>
      </c>
      <c r="AP287" s="56" t="s">
        <v>258</v>
      </c>
      <c r="AQ287" s="76" t="s">
        <v>50</v>
      </c>
      <c r="AR287" s="77" t="s">
        <v>127</v>
      </c>
      <c r="AS287" s="70"/>
      <c r="AT287" s="69"/>
      <c r="AU287" s="69"/>
      <c r="AV287" s="69"/>
      <c r="AW287" s="13"/>
    </row>
    <row r="288" spans="1:50" ht="40.200000000000003">
      <c r="A288" s="85" t="s">
        <v>231</v>
      </c>
      <c r="B288" s="38" t="s">
        <v>2791</v>
      </c>
      <c r="C288" s="335" t="s">
        <v>103</v>
      </c>
      <c r="D288" s="40">
        <v>11232</v>
      </c>
      <c r="E288" s="41" t="s">
        <v>2792</v>
      </c>
      <c r="F288" s="42" t="s">
        <v>66</v>
      </c>
      <c r="G288" s="42" t="s">
        <v>261</v>
      </c>
      <c r="H288" s="42" t="s">
        <v>2793</v>
      </c>
      <c r="I288" s="69" t="s">
        <v>35</v>
      </c>
      <c r="J288" s="70"/>
      <c r="K288" s="70" t="s">
        <v>88</v>
      </c>
      <c r="L288" s="339" t="s">
        <v>103</v>
      </c>
      <c r="M288" s="70" t="s">
        <v>2794</v>
      </c>
      <c r="N288" s="86" t="s">
        <v>2795</v>
      </c>
      <c r="O288" s="86" t="s">
        <v>2796</v>
      </c>
      <c r="P288" s="87" t="s">
        <v>39</v>
      </c>
      <c r="Q288" s="88" t="s">
        <v>40</v>
      </c>
      <c r="R288" s="89" t="s">
        <v>2797</v>
      </c>
      <c r="S288" s="89" t="s">
        <v>2798</v>
      </c>
      <c r="T288" s="70" t="s">
        <v>94</v>
      </c>
      <c r="U288" s="69">
        <v>13200</v>
      </c>
      <c r="V288" s="90">
        <v>2400</v>
      </c>
      <c r="W288" s="91">
        <v>10800</v>
      </c>
      <c r="X288" s="91">
        <v>756.00000000000011</v>
      </c>
      <c r="Y288" s="328">
        <v>324</v>
      </c>
      <c r="Z288" s="331">
        <v>11232</v>
      </c>
      <c r="AA288" s="331">
        <v>0</v>
      </c>
      <c r="AB288" s="69" t="s">
        <v>55</v>
      </c>
      <c r="AC288" s="70" t="s">
        <v>100</v>
      </c>
      <c r="AD288" s="70"/>
      <c r="AE288" s="70"/>
      <c r="AF288" s="70" t="s">
        <v>2799</v>
      </c>
      <c r="AG288" s="92" t="s">
        <v>2034</v>
      </c>
      <c r="AH288" s="70"/>
      <c r="AI288" s="69"/>
      <c r="AJ288" s="69"/>
      <c r="AK288" s="76" t="s">
        <v>53</v>
      </c>
      <c r="AL288" s="77" t="s">
        <v>194</v>
      </c>
      <c r="AM288" s="76" t="s">
        <v>50</v>
      </c>
      <c r="AN288" s="77" t="s">
        <v>1334</v>
      </c>
      <c r="AO288" s="62" t="s">
        <v>41</v>
      </c>
      <c r="AP288" s="56" t="s">
        <v>258</v>
      </c>
      <c r="AQ288" s="76" t="s">
        <v>50</v>
      </c>
      <c r="AR288" s="77" t="s">
        <v>127</v>
      </c>
      <c r="AS288" s="70"/>
      <c r="AT288" s="69"/>
      <c r="AU288" s="69"/>
      <c r="AV288" s="69"/>
      <c r="AW288" s="13"/>
    </row>
    <row r="289" spans="1:49" ht="27">
      <c r="A289" s="85" t="s">
        <v>231</v>
      </c>
      <c r="B289" s="38" t="s">
        <v>2800</v>
      </c>
      <c r="C289" s="335" t="s">
        <v>103</v>
      </c>
      <c r="D289" s="40">
        <v>4409</v>
      </c>
      <c r="E289" s="41" t="s">
        <v>2801</v>
      </c>
      <c r="F289" s="42" t="s">
        <v>67</v>
      </c>
      <c r="G289" s="42" t="s">
        <v>234</v>
      </c>
      <c r="H289" s="42" t="s">
        <v>2802</v>
      </c>
      <c r="I289" s="69" t="s">
        <v>35</v>
      </c>
      <c r="J289" s="70"/>
      <c r="K289" s="70" t="s">
        <v>88</v>
      </c>
      <c r="L289" s="339" t="s">
        <v>103</v>
      </c>
      <c r="M289" s="70" t="s">
        <v>2803</v>
      </c>
      <c r="N289" s="86" t="s">
        <v>2804</v>
      </c>
      <c r="O289" s="86"/>
      <c r="P289" s="87" t="s">
        <v>44</v>
      </c>
      <c r="Q289" s="88" t="s">
        <v>40</v>
      </c>
      <c r="R289" s="89" t="s">
        <v>2805</v>
      </c>
      <c r="S289" s="89" t="s">
        <v>2806</v>
      </c>
      <c r="T289" s="70" t="s">
        <v>94</v>
      </c>
      <c r="U289" s="69">
        <v>4120</v>
      </c>
      <c r="V289" s="90"/>
      <c r="W289" s="91">
        <v>4120</v>
      </c>
      <c r="X289" s="91">
        <v>288.40000000000003</v>
      </c>
      <c r="Y289" s="90"/>
      <c r="Z289" s="331">
        <v>4408.3999999999996</v>
      </c>
      <c r="AA289" s="331">
        <v>0.60000000000036402</v>
      </c>
      <c r="AB289" s="69" t="s">
        <v>46</v>
      </c>
      <c r="AC289" s="70" t="s">
        <v>105</v>
      </c>
      <c r="AD289" s="70"/>
      <c r="AE289" s="70"/>
      <c r="AF289" s="70"/>
      <c r="AG289" s="92" t="s">
        <v>2807</v>
      </c>
      <c r="AH289" s="70"/>
      <c r="AI289" s="69"/>
      <c r="AJ289" s="69"/>
      <c r="AK289" s="76" t="s">
        <v>53</v>
      </c>
      <c r="AL289" s="77" t="s">
        <v>194</v>
      </c>
      <c r="AM289" s="76" t="s">
        <v>50</v>
      </c>
      <c r="AN289" s="77" t="s">
        <v>1334</v>
      </c>
      <c r="AO289" s="62" t="s">
        <v>41</v>
      </c>
      <c r="AP289" s="56" t="s">
        <v>258</v>
      </c>
      <c r="AQ289" s="76" t="s">
        <v>50</v>
      </c>
      <c r="AR289" s="77" t="s">
        <v>127</v>
      </c>
      <c r="AS289" s="70"/>
      <c r="AT289" s="69"/>
      <c r="AU289" s="69"/>
      <c r="AV289" s="69"/>
      <c r="AW289" s="13"/>
    </row>
    <row r="290" spans="1:49" ht="27">
      <c r="A290" s="85" t="s">
        <v>231</v>
      </c>
      <c r="B290" s="59" t="s">
        <v>2808</v>
      </c>
      <c r="C290" s="335" t="s">
        <v>103</v>
      </c>
      <c r="D290" s="40">
        <v>3120</v>
      </c>
      <c r="E290" s="60" t="s">
        <v>2809</v>
      </c>
      <c r="F290" s="61" t="s">
        <v>67</v>
      </c>
      <c r="G290" s="42" t="s">
        <v>407</v>
      </c>
      <c r="H290" s="42" t="s">
        <v>2810</v>
      </c>
      <c r="I290" s="69" t="s">
        <v>35</v>
      </c>
      <c r="J290" s="70"/>
      <c r="K290" s="70" t="s">
        <v>88</v>
      </c>
      <c r="L290" s="339" t="s">
        <v>100</v>
      </c>
      <c r="M290" s="70" t="s">
        <v>2811</v>
      </c>
      <c r="N290" s="86" t="s">
        <v>2812</v>
      </c>
      <c r="O290" s="86" t="s">
        <v>2813</v>
      </c>
      <c r="P290" s="87" t="s">
        <v>39</v>
      </c>
      <c r="Q290" s="88" t="s">
        <v>40</v>
      </c>
      <c r="R290" s="89" t="s">
        <v>2814</v>
      </c>
      <c r="S290" s="89" t="s">
        <v>2815</v>
      </c>
      <c r="T290" s="70" t="s">
        <v>94</v>
      </c>
      <c r="U290" s="69">
        <v>3000</v>
      </c>
      <c r="V290" s="90"/>
      <c r="W290" s="91">
        <v>3000</v>
      </c>
      <c r="X290" s="91">
        <v>210.00000000000003</v>
      </c>
      <c r="Y290" s="328">
        <v>90</v>
      </c>
      <c r="Z290" s="331">
        <v>3120</v>
      </c>
      <c r="AA290" s="331">
        <v>0</v>
      </c>
      <c r="AB290" s="69" t="s">
        <v>46</v>
      </c>
      <c r="AC290" s="70" t="s">
        <v>166</v>
      </c>
      <c r="AD290" s="70"/>
      <c r="AE290" s="70" t="s">
        <v>2816</v>
      </c>
      <c r="AF290" s="70" t="s">
        <v>2817</v>
      </c>
      <c r="AG290" s="92" t="s">
        <v>2818</v>
      </c>
      <c r="AH290" s="70"/>
      <c r="AI290" s="69"/>
      <c r="AJ290" s="69"/>
      <c r="AK290" s="76" t="s">
        <v>53</v>
      </c>
      <c r="AL290" s="77" t="s">
        <v>1334</v>
      </c>
      <c r="AM290" s="76" t="s">
        <v>50</v>
      </c>
      <c r="AN290" s="77" t="s">
        <v>1334</v>
      </c>
      <c r="AO290" s="62" t="s">
        <v>41</v>
      </c>
      <c r="AP290" s="56" t="s">
        <v>258</v>
      </c>
      <c r="AQ290" s="76" t="s">
        <v>50</v>
      </c>
      <c r="AR290" s="77" t="s">
        <v>127</v>
      </c>
      <c r="AS290" s="70"/>
      <c r="AT290" s="69"/>
      <c r="AU290" s="69"/>
      <c r="AV290" s="69"/>
      <c r="AW290" s="13"/>
    </row>
    <row r="291" spans="1:49" ht="27">
      <c r="A291" s="85" t="s">
        <v>231</v>
      </c>
      <c r="B291" s="38" t="s">
        <v>2819</v>
      </c>
      <c r="C291" s="335" t="s">
        <v>103</v>
      </c>
      <c r="D291" s="40">
        <v>2568</v>
      </c>
      <c r="E291" s="42" t="s">
        <v>2820</v>
      </c>
      <c r="F291" s="42" t="s">
        <v>59</v>
      </c>
      <c r="G291" s="42" t="s">
        <v>281</v>
      </c>
      <c r="H291" s="42" t="s">
        <v>2821</v>
      </c>
      <c r="I291" s="69" t="s">
        <v>35</v>
      </c>
      <c r="J291" s="70"/>
      <c r="K291" s="70" t="s">
        <v>88</v>
      </c>
      <c r="L291" s="339" t="s">
        <v>103</v>
      </c>
      <c r="M291" s="70" t="s">
        <v>2822</v>
      </c>
      <c r="N291" s="86" t="s">
        <v>2823</v>
      </c>
      <c r="O291" s="86" t="s">
        <v>2824</v>
      </c>
      <c r="P291" s="87" t="s">
        <v>39</v>
      </c>
      <c r="Q291" s="88" t="s">
        <v>40</v>
      </c>
      <c r="R291" s="89" t="s">
        <v>2825</v>
      </c>
      <c r="S291" s="89" t="s">
        <v>2826</v>
      </c>
      <c r="T291" s="70" t="s">
        <v>94</v>
      </c>
      <c r="U291" s="69">
        <v>2400</v>
      </c>
      <c r="V291" s="90"/>
      <c r="W291" s="91">
        <v>2400</v>
      </c>
      <c r="X291" s="91">
        <v>168.00000000000003</v>
      </c>
      <c r="Y291" s="90"/>
      <c r="Z291" s="331">
        <v>2568</v>
      </c>
      <c r="AA291" s="331">
        <v>0</v>
      </c>
      <c r="AB291" s="69" t="s">
        <v>46</v>
      </c>
      <c r="AC291" s="70" t="s">
        <v>105</v>
      </c>
      <c r="AD291" s="70"/>
      <c r="AE291" s="70"/>
      <c r="AF291" s="70"/>
      <c r="AG291" s="92" t="s">
        <v>2827</v>
      </c>
      <c r="AH291" s="70"/>
      <c r="AI291" s="69"/>
      <c r="AJ291" s="69"/>
      <c r="AK291" s="76" t="s">
        <v>53</v>
      </c>
      <c r="AL291" s="77" t="s">
        <v>194</v>
      </c>
      <c r="AM291" s="76" t="s">
        <v>50</v>
      </c>
      <c r="AN291" s="77" t="s">
        <v>1334</v>
      </c>
      <c r="AO291" s="62" t="s">
        <v>41</v>
      </c>
      <c r="AP291" s="56" t="s">
        <v>258</v>
      </c>
      <c r="AQ291" s="76" t="s">
        <v>50</v>
      </c>
      <c r="AR291" s="77" t="s">
        <v>127</v>
      </c>
      <c r="AS291" s="70"/>
      <c r="AT291" s="69"/>
      <c r="AU291" s="69"/>
      <c r="AV291" s="69"/>
      <c r="AW291" s="13"/>
    </row>
    <row r="292" spans="1:49" ht="27">
      <c r="A292" s="85" t="s">
        <v>231</v>
      </c>
      <c r="B292" s="38" t="s">
        <v>2828</v>
      </c>
      <c r="C292" s="335" t="s">
        <v>103</v>
      </c>
      <c r="D292" s="40">
        <v>1248</v>
      </c>
      <c r="E292" s="41" t="s">
        <v>2829</v>
      </c>
      <c r="F292" s="42" t="s">
        <v>59</v>
      </c>
      <c r="G292" s="42" t="s">
        <v>444</v>
      </c>
      <c r="H292" s="42" t="s">
        <v>2830</v>
      </c>
      <c r="I292" s="69" t="s">
        <v>35</v>
      </c>
      <c r="J292" s="70"/>
      <c r="K292" s="70" t="s">
        <v>88</v>
      </c>
      <c r="L292" s="339" t="s">
        <v>103</v>
      </c>
      <c r="M292" s="70" t="s">
        <v>2831</v>
      </c>
      <c r="N292" s="86" t="s">
        <v>2832</v>
      </c>
      <c r="O292" s="86" t="s">
        <v>2833</v>
      </c>
      <c r="P292" s="87" t="s">
        <v>39</v>
      </c>
      <c r="Q292" s="88" t="s">
        <v>40</v>
      </c>
      <c r="R292" s="89" t="s">
        <v>2834</v>
      </c>
      <c r="S292" s="89" t="s">
        <v>2835</v>
      </c>
      <c r="T292" s="70" t="s">
        <v>94</v>
      </c>
      <c r="U292" s="69">
        <v>1200</v>
      </c>
      <c r="V292" s="90"/>
      <c r="W292" s="91">
        <v>1200</v>
      </c>
      <c r="X292" s="91">
        <v>84.000000000000014</v>
      </c>
      <c r="Y292" s="328">
        <v>36</v>
      </c>
      <c r="Z292" s="331">
        <v>1248</v>
      </c>
      <c r="AA292" s="331">
        <v>0</v>
      </c>
      <c r="AB292" s="69" t="s">
        <v>46</v>
      </c>
      <c r="AC292" s="70" t="s">
        <v>105</v>
      </c>
      <c r="AD292" s="70"/>
      <c r="AE292" s="70" t="s">
        <v>2836</v>
      </c>
      <c r="AF292" s="70" t="s">
        <v>2837</v>
      </c>
      <c r="AG292" s="92" t="s">
        <v>2838</v>
      </c>
      <c r="AH292" s="70"/>
      <c r="AI292" s="69"/>
      <c r="AJ292" s="69"/>
      <c r="AK292" s="76" t="s">
        <v>53</v>
      </c>
      <c r="AL292" s="77" t="s">
        <v>194</v>
      </c>
      <c r="AM292" s="76" t="s">
        <v>50</v>
      </c>
      <c r="AN292" s="77" t="s">
        <v>1334</v>
      </c>
      <c r="AO292" s="62" t="s">
        <v>41</v>
      </c>
      <c r="AP292" s="56" t="s">
        <v>258</v>
      </c>
      <c r="AQ292" s="76" t="s">
        <v>50</v>
      </c>
      <c r="AR292" s="77" t="s">
        <v>127</v>
      </c>
      <c r="AS292" s="70"/>
      <c r="AT292" s="69"/>
      <c r="AU292" s="69"/>
      <c r="AV292" s="69"/>
      <c r="AW292" s="13"/>
    </row>
    <row r="293" spans="1:49" ht="27">
      <c r="A293" s="85" t="s">
        <v>231</v>
      </c>
      <c r="B293" s="59" t="s">
        <v>2839</v>
      </c>
      <c r="C293" s="335" t="s">
        <v>103</v>
      </c>
      <c r="D293" s="40">
        <v>2653</v>
      </c>
      <c r="E293" s="60" t="s">
        <v>2840</v>
      </c>
      <c r="F293" s="61" t="s">
        <v>67</v>
      </c>
      <c r="G293" s="42" t="s">
        <v>444</v>
      </c>
      <c r="H293" s="42" t="s">
        <v>2841</v>
      </c>
      <c r="I293" s="69" t="s">
        <v>35</v>
      </c>
      <c r="J293" s="70"/>
      <c r="K293" s="70" t="s">
        <v>88</v>
      </c>
      <c r="L293" s="339" t="s">
        <v>2842</v>
      </c>
      <c r="M293" s="70" t="s">
        <v>2843</v>
      </c>
      <c r="N293" s="86" t="s">
        <v>2844</v>
      </c>
      <c r="O293" s="86" t="s">
        <v>2845</v>
      </c>
      <c r="P293" s="87" t="s">
        <v>39</v>
      </c>
      <c r="Q293" s="88" t="s">
        <v>49</v>
      </c>
      <c r="R293" s="89" t="s">
        <v>2846</v>
      </c>
      <c r="S293" s="89" t="s">
        <v>2847</v>
      </c>
      <c r="T293" s="70" t="s">
        <v>94</v>
      </c>
      <c r="U293" s="69">
        <v>2480</v>
      </c>
      <c r="V293" s="90"/>
      <c r="W293" s="91">
        <v>2480</v>
      </c>
      <c r="X293" s="91">
        <v>173.60000000000002</v>
      </c>
      <c r="Y293" s="90"/>
      <c r="Z293" s="331">
        <v>2653.6</v>
      </c>
      <c r="AA293" s="331">
        <v>-0.59999999999990905</v>
      </c>
      <c r="AB293" s="69" t="s">
        <v>46</v>
      </c>
      <c r="AC293" s="70" t="s">
        <v>161</v>
      </c>
      <c r="AD293" s="70"/>
      <c r="AE293" s="70"/>
      <c r="AF293" s="70"/>
      <c r="AG293" s="92" t="s">
        <v>2848</v>
      </c>
      <c r="AH293" s="70"/>
      <c r="AI293" s="69"/>
      <c r="AJ293" s="69"/>
      <c r="AK293" s="76" t="s">
        <v>53</v>
      </c>
      <c r="AL293" s="77" t="s">
        <v>526</v>
      </c>
      <c r="AM293" s="76" t="s">
        <v>50</v>
      </c>
      <c r="AN293" s="77" t="s">
        <v>1334</v>
      </c>
      <c r="AO293" s="62" t="s">
        <v>41</v>
      </c>
      <c r="AP293" s="56" t="s">
        <v>258</v>
      </c>
      <c r="AQ293" s="76" t="s">
        <v>50</v>
      </c>
      <c r="AR293" s="77" t="s">
        <v>127</v>
      </c>
      <c r="AS293" s="70"/>
      <c r="AT293" s="69"/>
      <c r="AU293" s="69"/>
      <c r="AV293" s="69"/>
      <c r="AW293" s="13"/>
    </row>
    <row r="294" spans="1:49" ht="27">
      <c r="A294" s="85" t="s">
        <v>231</v>
      </c>
      <c r="B294" s="38" t="s">
        <v>2849</v>
      </c>
      <c r="C294" s="335" t="s">
        <v>103</v>
      </c>
      <c r="D294" s="40">
        <v>343</v>
      </c>
      <c r="E294" s="41" t="s">
        <v>2850</v>
      </c>
      <c r="F294" s="42" t="s">
        <v>64</v>
      </c>
      <c r="G294" s="42" t="s">
        <v>281</v>
      </c>
      <c r="H294" s="42" t="s">
        <v>2851</v>
      </c>
      <c r="I294" s="69" t="s">
        <v>35</v>
      </c>
      <c r="J294" s="70"/>
      <c r="K294" s="70" t="s">
        <v>88</v>
      </c>
      <c r="L294" s="339" t="s">
        <v>103</v>
      </c>
      <c r="M294" s="70" t="s">
        <v>2852</v>
      </c>
      <c r="N294" s="86" t="s">
        <v>2853</v>
      </c>
      <c r="O294" s="86" t="s">
        <v>2854</v>
      </c>
      <c r="P294" s="87" t="s">
        <v>39</v>
      </c>
      <c r="Q294" s="88" t="s">
        <v>40</v>
      </c>
      <c r="R294" s="89" t="s">
        <v>2855</v>
      </c>
      <c r="S294" s="89" t="s">
        <v>2856</v>
      </c>
      <c r="T294" s="70" t="s">
        <v>94</v>
      </c>
      <c r="U294" s="69">
        <v>320</v>
      </c>
      <c r="V294" s="90"/>
      <c r="W294" s="91">
        <v>320</v>
      </c>
      <c r="X294" s="91">
        <v>22.400000000000002</v>
      </c>
      <c r="Y294" s="90"/>
      <c r="Z294" s="331">
        <v>342.4</v>
      </c>
      <c r="AA294" s="331">
        <v>0.60000000000002296</v>
      </c>
      <c r="AB294" s="69" t="s">
        <v>55</v>
      </c>
      <c r="AC294" s="70" t="s">
        <v>100</v>
      </c>
      <c r="AD294" s="70"/>
      <c r="AE294" s="70"/>
      <c r="AF294" s="70"/>
      <c r="AG294" s="92" t="s">
        <v>2857</v>
      </c>
      <c r="AH294" s="70"/>
      <c r="AI294" s="69"/>
      <c r="AJ294" s="69"/>
      <c r="AK294" s="76" t="s">
        <v>53</v>
      </c>
      <c r="AL294" s="77" t="s">
        <v>194</v>
      </c>
      <c r="AM294" s="76" t="s">
        <v>50</v>
      </c>
      <c r="AN294" s="77" t="s">
        <v>1334</v>
      </c>
      <c r="AO294" s="62" t="s">
        <v>41</v>
      </c>
      <c r="AP294" s="56" t="s">
        <v>258</v>
      </c>
      <c r="AQ294" s="76" t="s">
        <v>50</v>
      </c>
      <c r="AR294" s="77" t="s">
        <v>127</v>
      </c>
      <c r="AS294" s="70"/>
      <c r="AT294" s="69"/>
      <c r="AU294" s="69"/>
      <c r="AV294" s="69"/>
      <c r="AW294" s="13"/>
    </row>
    <row r="295" spans="1:49" ht="27">
      <c r="A295" s="85" t="s">
        <v>231</v>
      </c>
      <c r="B295" s="59" t="s">
        <v>2858</v>
      </c>
      <c r="C295" s="335" t="s">
        <v>103</v>
      </c>
      <c r="D295" s="40">
        <v>1560</v>
      </c>
      <c r="E295" s="41" t="s">
        <v>2859</v>
      </c>
      <c r="F295" s="42" t="s">
        <v>144</v>
      </c>
      <c r="G295" s="42" t="s">
        <v>281</v>
      </c>
      <c r="H295" s="42" t="s">
        <v>2860</v>
      </c>
      <c r="I295" s="69" t="s">
        <v>35</v>
      </c>
      <c r="J295" s="70"/>
      <c r="K295" s="70" t="s">
        <v>88</v>
      </c>
      <c r="L295" s="339" t="s">
        <v>103</v>
      </c>
      <c r="M295" s="70" t="s">
        <v>2861</v>
      </c>
      <c r="N295" s="86" t="s">
        <v>2862</v>
      </c>
      <c r="O295" s="86" t="s">
        <v>2863</v>
      </c>
      <c r="P295" s="87" t="s">
        <v>39</v>
      </c>
      <c r="Q295" s="88" t="s">
        <v>40</v>
      </c>
      <c r="R295" s="89" t="s">
        <v>2864</v>
      </c>
      <c r="S295" s="89" t="s">
        <v>2865</v>
      </c>
      <c r="T295" s="70" t="s">
        <v>94</v>
      </c>
      <c r="U295" s="69">
        <v>1500</v>
      </c>
      <c r="V295" s="90"/>
      <c r="W295" s="91">
        <v>1500</v>
      </c>
      <c r="X295" s="91">
        <v>105.00000000000001</v>
      </c>
      <c r="Y295" s="328">
        <v>45</v>
      </c>
      <c r="Z295" s="331">
        <v>1560</v>
      </c>
      <c r="AA295" s="331">
        <v>0</v>
      </c>
      <c r="AB295" s="69" t="s">
        <v>55</v>
      </c>
      <c r="AC295" s="70" t="s">
        <v>100</v>
      </c>
      <c r="AD295" s="70"/>
      <c r="AE295" s="70"/>
      <c r="AF295" s="70" t="s">
        <v>2866</v>
      </c>
      <c r="AG295" s="92" t="s">
        <v>2867</v>
      </c>
      <c r="AH295" s="70"/>
      <c r="AI295" s="69"/>
      <c r="AJ295" s="69"/>
      <c r="AK295" s="76" t="s">
        <v>53</v>
      </c>
      <c r="AL295" s="77" t="s">
        <v>194</v>
      </c>
      <c r="AM295" s="76" t="s">
        <v>50</v>
      </c>
      <c r="AN295" s="77" t="s">
        <v>1334</v>
      </c>
      <c r="AO295" s="57" t="s">
        <v>41</v>
      </c>
      <c r="AP295" s="56" t="s">
        <v>497</v>
      </c>
      <c r="AQ295" s="76" t="s">
        <v>50</v>
      </c>
      <c r="AR295" s="77" t="s">
        <v>127</v>
      </c>
      <c r="AS295" s="70"/>
      <c r="AT295" s="69"/>
      <c r="AU295" s="69"/>
      <c r="AV295" s="69"/>
      <c r="AW295" s="13"/>
    </row>
    <row r="296" spans="1:49" ht="27">
      <c r="A296" s="85" t="s">
        <v>231</v>
      </c>
      <c r="B296" s="38" t="s">
        <v>2868</v>
      </c>
      <c r="C296" s="335" t="s">
        <v>103</v>
      </c>
      <c r="D296" s="40">
        <v>1027.2</v>
      </c>
      <c r="E296" s="42" t="s">
        <v>2869</v>
      </c>
      <c r="F296" s="42" t="s">
        <v>64</v>
      </c>
      <c r="G296" s="42" t="s">
        <v>234</v>
      </c>
      <c r="H296" s="42" t="s">
        <v>2870</v>
      </c>
      <c r="I296" s="69" t="s">
        <v>35</v>
      </c>
      <c r="J296" s="70"/>
      <c r="K296" s="70" t="s">
        <v>88</v>
      </c>
      <c r="L296" s="339" t="s">
        <v>103</v>
      </c>
      <c r="M296" s="70" t="s">
        <v>2871</v>
      </c>
      <c r="N296" s="86" t="s">
        <v>2872</v>
      </c>
      <c r="O296" s="86" t="s">
        <v>2873</v>
      </c>
      <c r="P296" s="87" t="s">
        <v>39</v>
      </c>
      <c r="Q296" s="88" t="s">
        <v>40</v>
      </c>
      <c r="R296" s="89" t="s">
        <v>2874</v>
      </c>
      <c r="S296" s="89" t="s">
        <v>2875</v>
      </c>
      <c r="T296" s="70" t="s">
        <v>94</v>
      </c>
      <c r="U296" s="69">
        <v>960</v>
      </c>
      <c r="V296" s="90"/>
      <c r="W296" s="91">
        <v>960</v>
      </c>
      <c r="X296" s="91">
        <v>67.2</v>
      </c>
      <c r="Y296" s="90"/>
      <c r="Z296" s="331">
        <v>1027.2</v>
      </c>
      <c r="AA296" s="331">
        <v>0</v>
      </c>
      <c r="AB296" s="69" t="s">
        <v>55</v>
      </c>
      <c r="AC296" s="70" t="s">
        <v>100</v>
      </c>
      <c r="AD296" s="70"/>
      <c r="AE296" s="70"/>
      <c r="AF296" s="70"/>
      <c r="AG296" s="92" t="s">
        <v>2876</v>
      </c>
      <c r="AH296" s="70"/>
      <c r="AI296" s="69"/>
      <c r="AJ296" s="69"/>
      <c r="AK296" s="76" t="s">
        <v>53</v>
      </c>
      <c r="AL296" s="77" t="s">
        <v>194</v>
      </c>
      <c r="AM296" s="76" t="s">
        <v>50</v>
      </c>
      <c r="AN296" s="77" t="s">
        <v>1334</v>
      </c>
      <c r="AO296" s="62" t="s">
        <v>41</v>
      </c>
      <c r="AP296" s="56" t="s">
        <v>258</v>
      </c>
      <c r="AQ296" s="76" t="s">
        <v>50</v>
      </c>
      <c r="AR296" s="77" t="s">
        <v>127</v>
      </c>
      <c r="AS296" s="70"/>
      <c r="AT296" s="69"/>
      <c r="AU296" s="69"/>
      <c r="AV296" s="69"/>
      <c r="AW296" s="13"/>
    </row>
    <row r="297" spans="1:49" ht="40.200000000000003">
      <c r="A297" s="85" t="s">
        <v>231</v>
      </c>
      <c r="B297" s="38" t="s">
        <v>2877</v>
      </c>
      <c r="C297" s="335" t="s">
        <v>103</v>
      </c>
      <c r="D297" s="40">
        <v>7746.8</v>
      </c>
      <c r="E297" s="60" t="s">
        <v>2878</v>
      </c>
      <c r="F297" s="61" t="s">
        <v>48</v>
      </c>
      <c r="G297" s="42" t="s">
        <v>281</v>
      </c>
      <c r="H297" s="42" t="s">
        <v>2879</v>
      </c>
      <c r="I297" s="69" t="s">
        <v>38</v>
      </c>
      <c r="J297" s="70"/>
      <c r="K297" s="70" t="s">
        <v>108</v>
      </c>
      <c r="L297" s="339" t="s">
        <v>103</v>
      </c>
      <c r="M297" s="70" t="s">
        <v>2880</v>
      </c>
      <c r="N297" s="86" t="s">
        <v>2881</v>
      </c>
      <c r="O297" s="86" t="s">
        <v>2882</v>
      </c>
      <c r="P297" s="87" t="s">
        <v>39</v>
      </c>
      <c r="Q297" s="69" t="s">
        <v>45</v>
      </c>
      <c r="R297" s="89" t="s">
        <v>2883</v>
      </c>
      <c r="S297" s="103" t="s">
        <v>2884</v>
      </c>
      <c r="T297" s="70" t="s">
        <v>148</v>
      </c>
      <c r="U297" s="69">
        <v>10140</v>
      </c>
      <c r="V297" s="90">
        <v>2900</v>
      </c>
      <c r="W297" s="91">
        <v>7240</v>
      </c>
      <c r="X297" s="91">
        <v>506.80000000000007</v>
      </c>
      <c r="Y297" s="90"/>
      <c r="Z297" s="331">
        <v>7746.8</v>
      </c>
      <c r="AA297" s="331">
        <v>0</v>
      </c>
      <c r="AB297" s="69" t="s">
        <v>58</v>
      </c>
      <c r="AC297" s="70" t="s">
        <v>100</v>
      </c>
      <c r="AD297" s="70"/>
      <c r="AE297" s="70"/>
      <c r="AF297" s="70"/>
      <c r="AG297" s="92" t="s">
        <v>2885</v>
      </c>
      <c r="AH297" s="70"/>
      <c r="AI297" s="69"/>
      <c r="AJ297" s="69"/>
      <c r="AK297" s="76" t="s">
        <v>53</v>
      </c>
      <c r="AL297" s="77" t="s">
        <v>104</v>
      </c>
      <c r="AM297" s="76" t="s">
        <v>50</v>
      </c>
      <c r="AN297" s="77" t="s">
        <v>1334</v>
      </c>
      <c r="AO297" s="62" t="s">
        <v>41</v>
      </c>
      <c r="AP297" s="56" t="s">
        <v>258</v>
      </c>
      <c r="AQ297" s="76" t="s">
        <v>50</v>
      </c>
      <c r="AR297" s="77" t="s">
        <v>127</v>
      </c>
      <c r="AS297" s="70"/>
      <c r="AT297" s="69"/>
      <c r="AU297" s="69"/>
      <c r="AV297" s="69"/>
      <c r="AW297" s="13"/>
    </row>
    <row r="298" spans="1:49" ht="27">
      <c r="A298" s="85" t="s">
        <v>231</v>
      </c>
      <c r="B298" s="38" t="s">
        <v>2886</v>
      </c>
      <c r="C298" s="335" t="s">
        <v>103</v>
      </c>
      <c r="D298" s="40">
        <v>342.4</v>
      </c>
      <c r="E298" s="41" t="s">
        <v>2887</v>
      </c>
      <c r="F298" s="42" t="s">
        <v>64</v>
      </c>
      <c r="G298" s="42" t="s">
        <v>281</v>
      </c>
      <c r="H298" s="42" t="s">
        <v>2888</v>
      </c>
      <c r="I298" s="69" t="s">
        <v>35</v>
      </c>
      <c r="J298" s="70"/>
      <c r="K298" s="70" t="s">
        <v>88</v>
      </c>
      <c r="L298" s="339" t="s">
        <v>103</v>
      </c>
      <c r="M298" s="70" t="s">
        <v>2889</v>
      </c>
      <c r="N298" s="86" t="s">
        <v>2890</v>
      </c>
      <c r="O298" s="86" t="s">
        <v>2891</v>
      </c>
      <c r="P298" s="87" t="s">
        <v>39</v>
      </c>
      <c r="Q298" s="88" t="s">
        <v>40</v>
      </c>
      <c r="R298" s="67" t="s">
        <v>2892</v>
      </c>
      <c r="S298" s="89" t="s">
        <v>2893</v>
      </c>
      <c r="T298" s="70" t="s">
        <v>94</v>
      </c>
      <c r="U298" s="69">
        <v>320</v>
      </c>
      <c r="V298" s="90"/>
      <c r="W298" s="91">
        <v>320</v>
      </c>
      <c r="X298" s="91">
        <v>22.400000000000002</v>
      </c>
      <c r="Y298" s="90"/>
      <c r="Z298" s="331">
        <v>342.4</v>
      </c>
      <c r="AA298" s="331">
        <v>0</v>
      </c>
      <c r="AB298" s="69" t="s">
        <v>55</v>
      </c>
      <c r="AC298" s="70" t="s">
        <v>100</v>
      </c>
      <c r="AD298" s="70"/>
      <c r="AE298" s="70"/>
      <c r="AF298" s="70"/>
      <c r="AG298" s="92" t="s">
        <v>2894</v>
      </c>
      <c r="AH298" s="70"/>
      <c r="AI298" s="69"/>
      <c r="AJ298" s="69"/>
      <c r="AK298" s="76" t="s">
        <v>53</v>
      </c>
      <c r="AL298" s="77" t="s">
        <v>194</v>
      </c>
      <c r="AM298" s="76" t="s">
        <v>50</v>
      </c>
      <c r="AN298" s="77" t="s">
        <v>1334</v>
      </c>
      <c r="AO298" s="62" t="s">
        <v>41</v>
      </c>
      <c r="AP298" s="56" t="s">
        <v>258</v>
      </c>
      <c r="AQ298" s="76" t="s">
        <v>50</v>
      </c>
      <c r="AR298" s="77" t="s">
        <v>127</v>
      </c>
      <c r="AS298" s="70"/>
      <c r="AT298" s="69"/>
      <c r="AU298" s="69"/>
      <c r="AV298" s="69"/>
      <c r="AW298" s="13"/>
    </row>
    <row r="299" spans="1:49" ht="27">
      <c r="A299" s="85" t="s">
        <v>231</v>
      </c>
      <c r="B299" s="38" t="s">
        <v>2895</v>
      </c>
      <c r="C299" s="335" t="s">
        <v>103</v>
      </c>
      <c r="D299" s="40">
        <v>1664</v>
      </c>
      <c r="E299" s="95" t="s">
        <v>2896</v>
      </c>
      <c r="F299" s="42" t="s">
        <v>60</v>
      </c>
      <c r="G299" s="42" t="s">
        <v>407</v>
      </c>
      <c r="H299" s="42" t="s">
        <v>2897</v>
      </c>
      <c r="I299" s="69" t="s">
        <v>35</v>
      </c>
      <c r="J299" s="70"/>
      <c r="K299" s="70" t="s">
        <v>88</v>
      </c>
      <c r="L299" s="339" t="s">
        <v>103</v>
      </c>
      <c r="M299" s="70" t="s">
        <v>2898</v>
      </c>
      <c r="N299" s="86" t="s">
        <v>2899</v>
      </c>
      <c r="O299" s="86" t="s">
        <v>2900</v>
      </c>
      <c r="P299" s="87" t="s">
        <v>39</v>
      </c>
      <c r="Q299" s="88" t="s">
        <v>40</v>
      </c>
      <c r="R299" s="89" t="s">
        <v>2901</v>
      </c>
      <c r="S299" s="89" t="s">
        <v>2902</v>
      </c>
      <c r="T299" s="70" t="s">
        <v>2903</v>
      </c>
      <c r="U299" s="69">
        <v>1600</v>
      </c>
      <c r="V299" s="90"/>
      <c r="W299" s="91">
        <v>1600</v>
      </c>
      <c r="X299" s="91">
        <v>112.00000000000001</v>
      </c>
      <c r="Y299" s="328">
        <v>48</v>
      </c>
      <c r="Z299" s="331">
        <v>1664</v>
      </c>
      <c r="AA299" s="331">
        <v>0</v>
      </c>
      <c r="AB299" s="69" t="s">
        <v>46</v>
      </c>
      <c r="AC299" s="70" t="s">
        <v>105</v>
      </c>
      <c r="AD299" s="70"/>
      <c r="AE299" s="70" t="s">
        <v>2904</v>
      </c>
      <c r="AF299" s="70" t="s">
        <v>2905</v>
      </c>
      <c r="AG299" s="132" t="s">
        <v>2896</v>
      </c>
      <c r="AH299" s="70"/>
      <c r="AI299" s="69"/>
      <c r="AJ299" s="69"/>
      <c r="AK299" s="76" t="s">
        <v>53</v>
      </c>
      <c r="AL299" s="77" t="s">
        <v>194</v>
      </c>
      <c r="AM299" s="76" t="s">
        <v>50</v>
      </c>
      <c r="AN299" s="77" t="s">
        <v>1334</v>
      </c>
      <c r="AO299" s="62" t="s">
        <v>41</v>
      </c>
      <c r="AP299" s="56" t="s">
        <v>258</v>
      </c>
      <c r="AQ299" s="76" t="s">
        <v>50</v>
      </c>
      <c r="AR299" s="77" t="s">
        <v>127</v>
      </c>
      <c r="AS299" s="70"/>
      <c r="AT299" s="69"/>
      <c r="AU299" s="69"/>
      <c r="AV299" s="69"/>
      <c r="AW299" s="13"/>
    </row>
    <row r="300" spans="1:49" ht="27">
      <c r="A300" s="85" t="s">
        <v>231</v>
      </c>
      <c r="B300" s="59" t="s">
        <v>2906</v>
      </c>
      <c r="C300" s="335" t="s">
        <v>103</v>
      </c>
      <c r="D300" s="40">
        <v>2704</v>
      </c>
      <c r="E300" s="60" t="s">
        <v>2907</v>
      </c>
      <c r="F300" s="42" t="s">
        <v>67</v>
      </c>
      <c r="G300" s="42" t="s">
        <v>261</v>
      </c>
      <c r="H300" s="42" t="s">
        <v>1552</v>
      </c>
      <c r="I300" s="69" t="s">
        <v>35</v>
      </c>
      <c r="J300" s="70"/>
      <c r="K300" s="70" t="s">
        <v>88</v>
      </c>
      <c r="L300" s="339" t="s">
        <v>100</v>
      </c>
      <c r="M300" s="70" t="s">
        <v>1553</v>
      </c>
      <c r="N300" s="86" t="s">
        <v>1554</v>
      </c>
      <c r="O300" s="86" t="s">
        <v>1555</v>
      </c>
      <c r="P300" s="87" t="s">
        <v>39</v>
      </c>
      <c r="Q300" s="88" t="s">
        <v>40</v>
      </c>
      <c r="R300" s="89" t="s">
        <v>1556</v>
      </c>
      <c r="S300" s="89" t="s">
        <v>2908</v>
      </c>
      <c r="T300" s="70" t="s">
        <v>94</v>
      </c>
      <c r="U300" s="69">
        <v>2600</v>
      </c>
      <c r="V300" s="90"/>
      <c r="W300" s="91">
        <v>2600</v>
      </c>
      <c r="X300" s="91">
        <v>182.00000000000003</v>
      </c>
      <c r="Y300" s="328">
        <v>78</v>
      </c>
      <c r="Z300" s="331">
        <v>2704</v>
      </c>
      <c r="AA300" s="331">
        <v>0</v>
      </c>
      <c r="AB300" s="69" t="s">
        <v>46</v>
      </c>
      <c r="AC300" s="70" t="s">
        <v>105</v>
      </c>
      <c r="AD300" s="70"/>
      <c r="AE300" s="70" t="s">
        <v>1558</v>
      </c>
      <c r="AF300" s="70" t="s">
        <v>1559</v>
      </c>
      <c r="AG300" s="92" t="s">
        <v>1560</v>
      </c>
      <c r="AH300" s="70"/>
      <c r="AI300" s="69"/>
      <c r="AJ300" s="69"/>
      <c r="AK300" s="76" t="s">
        <v>53</v>
      </c>
      <c r="AL300" s="77" t="s">
        <v>194</v>
      </c>
      <c r="AM300" s="76" t="s">
        <v>50</v>
      </c>
      <c r="AN300" s="77" t="s">
        <v>1334</v>
      </c>
      <c r="AO300" s="62" t="s">
        <v>41</v>
      </c>
      <c r="AP300" s="56" t="s">
        <v>258</v>
      </c>
      <c r="AQ300" s="76" t="s">
        <v>50</v>
      </c>
      <c r="AR300" s="77" t="s">
        <v>127</v>
      </c>
      <c r="AS300" s="70"/>
      <c r="AT300" s="69"/>
      <c r="AU300" s="69"/>
      <c r="AV300" s="69"/>
      <c r="AW300" s="13"/>
    </row>
    <row r="301" spans="1:49" ht="27">
      <c r="A301" s="85" t="s">
        <v>231</v>
      </c>
      <c r="B301" s="59" t="s">
        <v>2909</v>
      </c>
      <c r="C301" s="335" t="s">
        <v>103</v>
      </c>
      <c r="D301" s="40">
        <v>2204.8000000000002</v>
      </c>
      <c r="E301" s="60" t="s">
        <v>2910</v>
      </c>
      <c r="F301" s="42" t="s">
        <v>67</v>
      </c>
      <c r="G301" s="42" t="s">
        <v>261</v>
      </c>
      <c r="H301" s="42" t="s">
        <v>1552</v>
      </c>
      <c r="I301" s="69" t="s">
        <v>35</v>
      </c>
      <c r="J301" s="70"/>
      <c r="K301" s="70" t="s">
        <v>88</v>
      </c>
      <c r="L301" s="339" t="s">
        <v>100</v>
      </c>
      <c r="M301" s="70" t="s">
        <v>1553</v>
      </c>
      <c r="N301" s="86" t="s">
        <v>1554</v>
      </c>
      <c r="O301" s="86" t="s">
        <v>1555</v>
      </c>
      <c r="P301" s="87" t="s">
        <v>39</v>
      </c>
      <c r="Q301" s="88" t="s">
        <v>40</v>
      </c>
      <c r="R301" s="89" t="s">
        <v>1556</v>
      </c>
      <c r="S301" s="89" t="s">
        <v>2911</v>
      </c>
      <c r="T301" s="70" t="s">
        <v>94</v>
      </c>
      <c r="U301" s="69">
        <v>2120</v>
      </c>
      <c r="V301" s="90"/>
      <c r="W301" s="91">
        <v>2120</v>
      </c>
      <c r="X301" s="91">
        <v>148.4</v>
      </c>
      <c r="Y301" s="328">
        <v>63.6</v>
      </c>
      <c r="Z301" s="331">
        <v>2204.8000000000002</v>
      </c>
      <c r="AA301" s="331">
        <v>0</v>
      </c>
      <c r="AB301" s="69" t="s">
        <v>46</v>
      </c>
      <c r="AC301" s="70" t="s">
        <v>105</v>
      </c>
      <c r="AD301" s="70"/>
      <c r="AE301" s="70" t="s">
        <v>1558</v>
      </c>
      <c r="AF301" s="70" t="s">
        <v>1559</v>
      </c>
      <c r="AG301" s="92" t="s">
        <v>1560</v>
      </c>
      <c r="AH301" s="70"/>
      <c r="AI301" s="69"/>
      <c r="AJ301" s="69"/>
      <c r="AK301" s="76" t="s">
        <v>53</v>
      </c>
      <c r="AL301" s="77" t="s">
        <v>194</v>
      </c>
      <c r="AM301" s="76" t="s">
        <v>50</v>
      </c>
      <c r="AN301" s="77" t="s">
        <v>1334</v>
      </c>
      <c r="AO301" s="62" t="s">
        <v>41</v>
      </c>
      <c r="AP301" s="56" t="s">
        <v>258</v>
      </c>
      <c r="AQ301" s="76" t="s">
        <v>50</v>
      </c>
      <c r="AR301" s="77" t="s">
        <v>127</v>
      </c>
      <c r="AS301" s="70"/>
      <c r="AT301" s="69"/>
      <c r="AU301" s="69"/>
      <c r="AV301" s="69"/>
      <c r="AW301" s="13"/>
    </row>
    <row r="302" spans="1:49" ht="27">
      <c r="A302" s="85" t="s">
        <v>231</v>
      </c>
      <c r="B302" s="38" t="s">
        <v>2912</v>
      </c>
      <c r="C302" s="335" t="s">
        <v>103</v>
      </c>
      <c r="D302" s="40">
        <v>2535</v>
      </c>
      <c r="E302" s="41" t="s">
        <v>2913</v>
      </c>
      <c r="F302" s="42" t="s">
        <v>67</v>
      </c>
      <c r="G302" s="42" t="s">
        <v>281</v>
      </c>
      <c r="H302" s="42" t="s">
        <v>2914</v>
      </c>
      <c r="I302" s="69" t="s">
        <v>35</v>
      </c>
      <c r="J302" s="70"/>
      <c r="K302" s="70" t="s">
        <v>88</v>
      </c>
      <c r="L302" s="339" t="s">
        <v>103</v>
      </c>
      <c r="M302" s="93" t="s">
        <v>2915</v>
      </c>
      <c r="N302" s="86" t="s">
        <v>2916</v>
      </c>
      <c r="O302" s="86" t="s">
        <v>2917</v>
      </c>
      <c r="P302" s="87" t="s">
        <v>39</v>
      </c>
      <c r="Q302" s="88" t="s">
        <v>40</v>
      </c>
      <c r="R302" s="89" t="s">
        <v>2918</v>
      </c>
      <c r="S302" s="89" t="s">
        <v>2919</v>
      </c>
      <c r="T302" s="70" t="s">
        <v>2920</v>
      </c>
      <c r="U302" s="69">
        <v>4270</v>
      </c>
      <c r="V302" s="90">
        <v>1900</v>
      </c>
      <c r="W302" s="91">
        <v>2370</v>
      </c>
      <c r="X302" s="91">
        <v>165.9</v>
      </c>
      <c r="Y302" s="90"/>
      <c r="Z302" s="331">
        <v>2535.9</v>
      </c>
      <c r="AA302" s="331">
        <v>-0.90000000000009095</v>
      </c>
      <c r="AB302" s="69" t="s">
        <v>46</v>
      </c>
      <c r="AC302" s="70" t="s">
        <v>105</v>
      </c>
      <c r="AD302" s="70" t="s">
        <v>2921</v>
      </c>
      <c r="AE302" s="70"/>
      <c r="AF302" s="70"/>
      <c r="AG302" s="92" t="s">
        <v>2922</v>
      </c>
      <c r="AH302" s="70"/>
      <c r="AI302" s="69"/>
      <c r="AJ302" s="69"/>
      <c r="AK302" s="76" t="s">
        <v>53</v>
      </c>
      <c r="AL302" s="77" t="s">
        <v>194</v>
      </c>
      <c r="AM302" s="76" t="s">
        <v>50</v>
      </c>
      <c r="AN302" s="77" t="s">
        <v>1334</v>
      </c>
      <c r="AO302" s="62" t="s">
        <v>41</v>
      </c>
      <c r="AP302" s="56" t="s">
        <v>258</v>
      </c>
      <c r="AQ302" s="76" t="s">
        <v>50</v>
      </c>
      <c r="AR302" s="77" t="s">
        <v>127</v>
      </c>
      <c r="AS302" s="70"/>
      <c r="AT302" s="69"/>
      <c r="AU302" s="69"/>
      <c r="AV302" s="69"/>
      <c r="AW302" s="13"/>
    </row>
    <row r="303" spans="1:49" ht="40.200000000000003">
      <c r="A303" s="85" t="s">
        <v>231</v>
      </c>
      <c r="B303" s="38" t="s">
        <v>2923</v>
      </c>
      <c r="C303" s="335" t="s">
        <v>103</v>
      </c>
      <c r="D303" s="40">
        <v>308</v>
      </c>
      <c r="E303" s="79" t="s">
        <v>2924</v>
      </c>
      <c r="F303" s="42" t="s">
        <v>64</v>
      </c>
      <c r="G303" s="42" t="s">
        <v>281</v>
      </c>
      <c r="H303" s="42" t="s">
        <v>2925</v>
      </c>
      <c r="I303" s="69" t="s">
        <v>35</v>
      </c>
      <c r="J303" s="70"/>
      <c r="K303" s="70" t="s">
        <v>88</v>
      </c>
      <c r="L303" s="339" t="s">
        <v>103</v>
      </c>
      <c r="M303" s="70" t="s">
        <v>2926</v>
      </c>
      <c r="N303" s="86" t="s">
        <v>2927</v>
      </c>
      <c r="O303" s="86" t="s">
        <v>2928</v>
      </c>
      <c r="P303" s="87" t="s">
        <v>39</v>
      </c>
      <c r="Q303" s="88" t="s">
        <v>40</v>
      </c>
      <c r="R303" s="89" t="s">
        <v>2929</v>
      </c>
      <c r="S303" s="89" t="s">
        <v>2930</v>
      </c>
      <c r="T303" s="70" t="s">
        <v>94</v>
      </c>
      <c r="U303" s="69">
        <v>288</v>
      </c>
      <c r="V303" s="90"/>
      <c r="W303" s="91">
        <v>288</v>
      </c>
      <c r="X303" s="91">
        <v>20.160000000000004</v>
      </c>
      <c r="Y303" s="90"/>
      <c r="Z303" s="331">
        <v>308.16000000000003</v>
      </c>
      <c r="AA303" s="331">
        <v>-0.16000000000002501</v>
      </c>
      <c r="AB303" s="69" t="s">
        <v>55</v>
      </c>
      <c r="AC303" s="70" t="s">
        <v>105</v>
      </c>
      <c r="AD303" s="70"/>
      <c r="AE303" s="70"/>
      <c r="AF303" s="70"/>
      <c r="AG303" s="92" t="s">
        <v>2931</v>
      </c>
      <c r="AH303" s="70"/>
      <c r="AI303" s="69"/>
      <c r="AJ303" s="69"/>
      <c r="AK303" s="76" t="s">
        <v>53</v>
      </c>
      <c r="AL303" s="77" t="s">
        <v>194</v>
      </c>
      <c r="AM303" s="76" t="s">
        <v>50</v>
      </c>
      <c r="AN303" s="77" t="s">
        <v>1334</v>
      </c>
      <c r="AO303" s="62" t="s">
        <v>41</v>
      </c>
      <c r="AP303" s="56" t="s">
        <v>258</v>
      </c>
      <c r="AQ303" s="76" t="s">
        <v>50</v>
      </c>
      <c r="AR303" s="77" t="s">
        <v>127</v>
      </c>
      <c r="AS303" s="70"/>
      <c r="AT303" s="69"/>
      <c r="AU303" s="69"/>
      <c r="AV303" s="69"/>
      <c r="AW303" s="13"/>
    </row>
    <row r="304" spans="1:49" ht="27">
      <c r="A304" s="85" t="s">
        <v>231</v>
      </c>
      <c r="B304" s="38" t="s">
        <v>2932</v>
      </c>
      <c r="C304" s="335" t="s">
        <v>103</v>
      </c>
      <c r="D304" s="40">
        <v>513.6</v>
      </c>
      <c r="E304" s="42" t="s">
        <v>2933</v>
      </c>
      <c r="F304" s="42" t="s">
        <v>37</v>
      </c>
      <c r="G304" s="42" t="s">
        <v>281</v>
      </c>
      <c r="H304" s="42" t="s">
        <v>2934</v>
      </c>
      <c r="I304" s="69" t="s">
        <v>35</v>
      </c>
      <c r="J304" s="70"/>
      <c r="K304" s="70" t="s">
        <v>88</v>
      </c>
      <c r="L304" s="339" t="s">
        <v>103</v>
      </c>
      <c r="M304" s="70" t="s">
        <v>2935</v>
      </c>
      <c r="N304" s="86" t="s">
        <v>2936</v>
      </c>
      <c r="O304" s="86" t="s">
        <v>2937</v>
      </c>
      <c r="P304" s="87" t="s">
        <v>39</v>
      </c>
      <c r="Q304" s="69" t="s">
        <v>45</v>
      </c>
      <c r="R304" s="89" t="s">
        <v>2938</v>
      </c>
      <c r="S304" s="89" t="s">
        <v>2939</v>
      </c>
      <c r="T304" s="70" t="s">
        <v>94</v>
      </c>
      <c r="U304" s="69">
        <v>480</v>
      </c>
      <c r="V304" s="90"/>
      <c r="W304" s="91">
        <v>480</v>
      </c>
      <c r="X304" s="91">
        <v>33.6</v>
      </c>
      <c r="Y304" s="90"/>
      <c r="Z304" s="331">
        <v>513.6</v>
      </c>
      <c r="AA304" s="331">
        <v>0</v>
      </c>
      <c r="AB304" s="69" t="s">
        <v>46</v>
      </c>
      <c r="AC304" s="70" t="s">
        <v>105</v>
      </c>
      <c r="AD304" s="70"/>
      <c r="AE304" s="70"/>
      <c r="AF304" s="70"/>
      <c r="AG304" s="92" t="s">
        <v>2940</v>
      </c>
      <c r="AH304" s="70"/>
      <c r="AI304" s="69"/>
      <c r="AJ304" s="69"/>
      <c r="AK304" s="76" t="s">
        <v>53</v>
      </c>
      <c r="AL304" s="77" t="s">
        <v>194</v>
      </c>
      <c r="AM304" s="76" t="s">
        <v>50</v>
      </c>
      <c r="AN304" s="77" t="s">
        <v>1334</v>
      </c>
      <c r="AO304" s="62" t="s">
        <v>41</v>
      </c>
      <c r="AP304" s="56" t="s">
        <v>258</v>
      </c>
      <c r="AQ304" s="76" t="s">
        <v>50</v>
      </c>
      <c r="AR304" s="77" t="s">
        <v>127</v>
      </c>
      <c r="AS304" s="70"/>
      <c r="AT304" s="69"/>
      <c r="AU304" s="69"/>
      <c r="AV304" s="69"/>
      <c r="AW304" s="13"/>
    </row>
    <row r="305" spans="1:49" ht="27">
      <c r="A305" s="85" t="s">
        <v>231</v>
      </c>
      <c r="B305" s="59" t="s">
        <v>2941</v>
      </c>
      <c r="C305" s="335" t="s">
        <v>103</v>
      </c>
      <c r="D305" s="40">
        <v>2059.1999999999998</v>
      </c>
      <c r="E305" s="79" t="s">
        <v>2942</v>
      </c>
      <c r="F305" s="61" t="s">
        <v>56</v>
      </c>
      <c r="G305" s="42" t="s">
        <v>281</v>
      </c>
      <c r="H305" s="42" t="s">
        <v>2943</v>
      </c>
      <c r="I305" s="69" t="s">
        <v>38</v>
      </c>
      <c r="J305" s="70"/>
      <c r="K305" s="70" t="s">
        <v>108</v>
      </c>
      <c r="L305" s="339" t="s">
        <v>103</v>
      </c>
      <c r="M305" s="70" t="s">
        <v>2944</v>
      </c>
      <c r="N305" s="86" t="s">
        <v>2945</v>
      </c>
      <c r="O305" s="86" t="s">
        <v>2946</v>
      </c>
      <c r="P305" s="87" t="s">
        <v>39</v>
      </c>
      <c r="Q305" s="69" t="s">
        <v>45</v>
      </c>
      <c r="R305" s="89" t="s">
        <v>2947</v>
      </c>
      <c r="S305" s="89" t="s">
        <v>2948</v>
      </c>
      <c r="T305" s="70" t="s">
        <v>94</v>
      </c>
      <c r="U305" s="69">
        <v>1980</v>
      </c>
      <c r="V305" s="90"/>
      <c r="W305" s="91">
        <v>1980</v>
      </c>
      <c r="X305" s="91">
        <v>138.60000000000002</v>
      </c>
      <c r="Y305" s="328">
        <v>59.4</v>
      </c>
      <c r="Z305" s="331">
        <v>2059.1999999999998</v>
      </c>
      <c r="AA305" s="331">
        <v>0</v>
      </c>
      <c r="AB305" s="69" t="s">
        <v>58</v>
      </c>
      <c r="AC305" s="70" t="s">
        <v>114</v>
      </c>
      <c r="AD305" s="70"/>
      <c r="AE305" s="70" t="s">
        <v>2949</v>
      </c>
      <c r="AF305" s="70" t="s">
        <v>2950</v>
      </c>
      <c r="AG305" s="92" t="s">
        <v>2951</v>
      </c>
      <c r="AH305" s="70"/>
      <c r="AI305" s="69"/>
      <c r="AJ305" s="69"/>
      <c r="AK305" s="76" t="s">
        <v>53</v>
      </c>
      <c r="AL305" s="77" t="s">
        <v>245</v>
      </c>
      <c r="AM305" s="76" t="s">
        <v>50</v>
      </c>
      <c r="AN305" s="77" t="s">
        <v>1334</v>
      </c>
      <c r="AO305" s="62" t="s">
        <v>41</v>
      </c>
      <c r="AP305" s="56" t="s">
        <v>258</v>
      </c>
      <c r="AQ305" s="76" t="s">
        <v>50</v>
      </c>
      <c r="AR305" s="77" t="s">
        <v>127</v>
      </c>
      <c r="AS305" s="70"/>
      <c r="AT305" s="69"/>
      <c r="AU305" s="69"/>
      <c r="AV305" s="69"/>
      <c r="AW305" s="13"/>
    </row>
    <row r="306" spans="1:49" ht="27">
      <c r="A306" s="85" t="s">
        <v>231</v>
      </c>
      <c r="B306" s="59" t="s">
        <v>2952</v>
      </c>
      <c r="C306" s="335" t="s">
        <v>103</v>
      </c>
      <c r="D306" s="40">
        <v>2204.8000000000002</v>
      </c>
      <c r="E306" s="60" t="s">
        <v>2953</v>
      </c>
      <c r="F306" s="61" t="s">
        <v>67</v>
      </c>
      <c r="G306" s="42" t="s">
        <v>234</v>
      </c>
      <c r="H306" s="42" t="s">
        <v>2954</v>
      </c>
      <c r="I306" s="69" t="s">
        <v>35</v>
      </c>
      <c r="J306" s="70"/>
      <c r="K306" s="70" t="s">
        <v>88</v>
      </c>
      <c r="L306" s="339" t="s">
        <v>105</v>
      </c>
      <c r="M306" s="70" t="s">
        <v>2955</v>
      </c>
      <c r="N306" s="86" t="s">
        <v>2956</v>
      </c>
      <c r="O306" s="86" t="s">
        <v>2957</v>
      </c>
      <c r="P306" s="87" t="s">
        <v>39</v>
      </c>
      <c r="Q306" s="88" t="s">
        <v>40</v>
      </c>
      <c r="R306" s="89" t="s">
        <v>2958</v>
      </c>
      <c r="S306" s="89" t="s">
        <v>2959</v>
      </c>
      <c r="T306" s="70" t="s">
        <v>94</v>
      </c>
      <c r="U306" s="69">
        <v>2120</v>
      </c>
      <c r="V306" s="90"/>
      <c r="W306" s="91">
        <v>2120</v>
      </c>
      <c r="X306" s="91">
        <v>148.4</v>
      </c>
      <c r="Y306" s="328">
        <v>63.6</v>
      </c>
      <c r="Z306" s="331">
        <v>2204.8000000000002</v>
      </c>
      <c r="AA306" s="331">
        <v>0</v>
      </c>
      <c r="AB306" s="69" t="s">
        <v>46</v>
      </c>
      <c r="AC306" s="70" t="s">
        <v>114</v>
      </c>
      <c r="AD306" s="70"/>
      <c r="AE306" s="70" t="s">
        <v>2960</v>
      </c>
      <c r="AF306" s="70" t="s">
        <v>2961</v>
      </c>
      <c r="AG306" s="92" t="s">
        <v>2962</v>
      </c>
      <c r="AH306" s="70"/>
      <c r="AI306" s="69"/>
      <c r="AJ306" s="69"/>
      <c r="AK306" s="76" t="s">
        <v>53</v>
      </c>
      <c r="AL306" s="77" t="s">
        <v>99</v>
      </c>
      <c r="AM306" s="76" t="s">
        <v>50</v>
      </c>
      <c r="AN306" s="77" t="s">
        <v>1334</v>
      </c>
      <c r="AO306" s="62" t="s">
        <v>41</v>
      </c>
      <c r="AP306" s="56" t="s">
        <v>258</v>
      </c>
      <c r="AQ306" s="76" t="s">
        <v>50</v>
      </c>
      <c r="AR306" s="77" t="s">
        <v>127</v>
      </c>
      <c r="AS306" s="70"/>
      <c r="AT306" s="69"/>
      <c r="AU306" s="69"/>
      <c r="AV306" s="69"/>
      <c r="AW306" s="13"/>
    </row>
    <row r="307" spans="1:49" ht="14.4">
      <c r="A307" s="85" t="s">
        <v>231</v>
      </c>
      <c r="B307" s="59" t="s">
        <v>2963</v>
      </c>
      <c r="C307" s="335" t="s">
        <v>103</v>
      </c>
      <c r="D307" s="40">
        <v>342</v>
      </c>
      <c r="E307" s="60" t="s">
        <v>2964</v>
      </c>
      <c r="F307" s="42" t="s">
        <v>64</v>
      </c>
      <c r="G307" s="42" t="s">
        <v>261</v>
      </c>
      <c r="H307" s="42" t="s">
        <v>2965</v>
      </c>
      <c r="I307" s="69" t="s">
        <v>35</v>
      </c>
      <c r="J307" s="70"/>
      <c r="K307" s="70" t="s">
        <v>88</v>
      </c>
      <c r="L307" s="339" t="s">
        <v>103</v>
      </c>
      <c r="M307" s="70" t="s">
        <v>2966</v>
      </c>
      <c r="N307" s="86" t="s">
        <v>2967</v>
      </c>
      <c r="O307" s="86" t="s">
        <v>2968</v>
      </c>
      <c r="P307" s="87" t="s">
        <v>39</v>
      </c>
      <c r="Q307" s="88" t="s">
        <v>40</v>
      </c>
      <c r="R307" s="89" t="s">
        <v>145</v>
      </c>
      <c r="S307" s="89" t="s">
        <v>2969</v>
      </c>
      <c r="T307" s="70" t="s">
        <v>94</v>
      </c>
      <c r="U307" s="69">
        <v>320</v>
      </c>
      <c r="V307" s="90"/>
      <c r="W307" s="91">
        <v>320</v>
      </c>
      <c r="X307" s="91">
        <v>22.400000000000002</v>
      </c>
      <c r="Y307" s="90"/>
      <c r="Z307" s="331">
        <v>342.4</v>
      </c>
      <c r="AA307" s="331">
        <v>-0.39999999999997699</v>
      </c>
      <c r="AB307" s="69" t="s">
        <v>55</v>
      </c>
      <c r="AC307" s="70" t="s">
        <v>105</v>
      </c>
      <c r="AD307" s="70"/>
      <c r="AE307" s="70"/>
      <c r="AF307" s="70"/>
      <c r="AG307" s="92" t="s">
        <v>2970</v>
      </c>
      <c r="AH307" s="70"/>
      <c r="AI307" s="69"/>
      <c r="AJ307" s="69"/>
      <c r="AK307" s="76" t="s">
        <v>53</v>
      </c>
      <c r="AL307" s="77" t="s">
        <v>194</v>
      </c>
      <c r="AM307" s="76" t="s">
        <v>50</v>
      </c>
      <c r="AN307" s="77" t="s">
        <v>1334</v>
      </c>
      <c r="AO307" s="62" t="s">
        <v>41</v>
      </c>
      <c r="AP307" s="56" t="s">
        <v>258</v>
      </c>
      <c r="AQ307" s="76" t="s">
        <v>50</v>
      </c>
      <c r="AR307" s="77" t="s">
        <v>127</v>
      </c>
      <c r="AS307" s="70"/>
      <c r="AT307" s="69"/>
      <c r="AU307" s="69"/>
      <c r="AV307" s="69"/>
      <c r="AW307" s="13"/>
    </row>
    <row r="308" spans="1:49" ht="14.4">
      <c r="A308" s="85" t="s">
        <v>231</v>
      </c>
      <c r="B308" s="59" t="s">
        <v>2971</v>
      </c>
      <c r="C308" s="335" t="s">
        <v>103</v>
      </c>
      <c r="D308" s="40">
        <v>342</v>
      </c>
      <c r="E308" s="60" t="s">
        <v>2972</v>
      </c>
      <c r="F308" s="42" t="s">
        <v>64</v>
      </c>
      <c r="G308" s="42" t="s">
        <v>261</v>
      </c>
      <c r="H308" s="42" t="s">
        <v>2965</v>
      </c>
      <c r="I308" s="69" t="s">
        <v>35</v>
      </c>
      <c r="J308" s="70"/>
      <c r="K308" s="70" t="s">
        <v>88</v>
      </c>
      <c r="L308" s="339" t="s">
        <v>100</v>
      </c>
      <c r="M308" s="70" t="s">
        <v>2966</v>
      </c>
      <c r="N308" s="86" t="s">
        <v>2967</v>
      </c>
      <c r="O308" s="86" t="s">
        <v>2968</v>
      </c>
      <c r="P308" s="87" t="s">
        <v>39</v>
      </c>
      <c r="Q308" s="88" t="s">
        <v>40</v>
      </c>
      <c r="R308" s="89" t="s">
        <v>145</v>
      </c>
      <c r="S308" s="89" t="s">
        <v>2973</v>
      </c>
      <c r="T308" s="70" t="s">
        <v>94</v>
      </c>
      <c r="U308" s="69">
        <v>320</v>
      </c>
      <c r="V308" s="90"/>
      <c r="W308" s="91">
        <v>320</v>
      </c>
      <c r="X308" s="91">
        <v>22.400000000000002</v>
      </c>
      <c r="Y308" s="90"/>
      <c r="Z308" s="331">
        <v>342.4</v>
      </c>
      <c r="AA308" s="331">
        <v>-0.39999999999997699</v>
      </c>
      <c r="AB308" s="69" t="s">
        <v>55</v>
      </c>
      <c r="AC308" s="70" t="s">
        <v>105</v>
      </c>
      <c r="AD308" s="70"/>
      <c r="AE308" s="70"/>
      <c r="AF308" s="70"/>
      <c r="AG308" s="92" t="s">
        <v>2970</v>
      </c>
      <c r="AH308" s="70"/>
      <c r="AI308" s="69"/>
      <c r="AJ308" s="69"/>
      <c r="AK308" s="76" t="s">
        <v>53</v>
      </c>
      <c r="AL308" s="77" t="s">
        <v>194</v>
      </c>
      <c r="AM308" s="76" t="s">
        <v>50</v>
      </c>
      <c r="AN308" s="77" t="s">
        <v>1334</v>
      </c>
      <c r="AO308" s="62" t="s">
        <v>41</v>
      </c>
      <c r="AP308" s="56" t="s">
        <v>258</v>
      </c>
      <c r="AQ308" s="76" t="s">
        <v>50</v>
      </c>
      <c r="AR308" s="77" t="s">
        <v>127</v>
      </c>
      <c r="AS308" s="70"/>
      <c r="AT308" s="69"/>
      <c r="AU308" s="69"/>
      <c r="AV308" s="69"/>
      <c r="AW308" s="13"/>
    </row>
    <row r="309" spans="1:49" ht="27">
      <c r="A309" s="85" t="s">
        <v>231</v>
      </c>
      <c r="B309" s="59" t="s">
        <v>2974</v>
      </c>
      <c r="C309" s="335" t="s">
        <v>103</v>
      </c>
      <c r="D309" s="40">
        <v>513.6</v>
      </c>
      <c r="E309" s="60" t="s">
        <v>2975</v>
      </c>
      <c r="F309" s="61" t="s">
        <v>2976</v>
      </c>
      <c r="G309" s="42" t="s">
        <v>281</v>
      </c>
      <c r="H309" s="42" t="s">
        <v>2977</v>
      </c>
      <c r="I309" s="69" t="s">
        <v>35</v>
      </c>
      <c r="J309" s="70"/>
      <c r="K309" s="70" t="s">
        <v>88</v>
      </c>
      <c r="L309" s="339" t="s">
        <v>100</v>
      </c>
      <c r="M309" s="70" t="s">
        <v>2978</v>
      </c>
      <c r="N309" s="86" t="s">
        <v>2979</v>
      </c>
      <c r="O309" s="86" t="s">
        <v>2980</v>
      </c>
      <c r="P309" s="87" t="s">
        <v>39</v>
      </c>
      <c r="Q309" s="88" t="s">
        <v>45</v>
      </c>
      <c r="R309" s="89" t="s">
        <v>2981</v>
      </c>
      <c r="S309" s="89" t="s">
        <v>2982</v>
      </c>
      <c r="T309" s="70" t="s">
        <v>94</v>
      </c>
      <c r="U309" s="69">
        <v>480</v>
      </c>
      <c r="V309" s="90"/>
      <c r="W309" s="91">
        <v>480</v>
      </c>
      <c r="X309" s="91">
        <v>33.6</v>
      </c>
      <c r="Y309" s="90"/>
      <c r="Z309" s="331">
        <v>513.6</v>
      </c>
      <c r="AA309" s="331">
        <v>0</v>
      </c>
      <c r="AB309" s="69" t="s">
        <v>46</v>
      </c>
      <c r="AC309" s="70" t="s">
        <v>105</v>
      </c>
      <c r="AD309" s="70" t="s">
        <v>2983</v>
      </c>
      <c r="AE309" s="70"/>
      <c r="AF309" s="70"/>
      <c r="AG309" s="92" t="s">
        <v>2984</v>
      </c>
      <c r="AH309" s="70"/>
      <c r="AI309" s="69"/>
      <c r="AJ309" s="69"/>
      <c r="AK309" s="76" t="s">
        <v>53</v>
      </c>
      <c r="AL309" s="77" t="s">
        <v>194</v>
      </c>
      <c r="AM309" s="76" t="s">
        <v>50</v>
      </c>
      <c r="AN309" s="77" t="s">
        <v>1334</v>
      </c>
      <c r="AO309" s="62" t="s">
        <v>41</v>
      </c>
      <c r="AP309" s="56" t="s">
        <v>258</v>
      </c>
      <c r="AQ309" s="76" t="s">
        <v>50</v>
      </c>
      <c r="AR309" s="77" t="s">
        <v>127</v>
      </c>
      <c r="AS309" s="70"/>
      <c r="AT309" s="69"/>
      <c r="AU309" s="69"/>
      <c r="AV309" s="69"/>
      <c r="AW309" s="13"/>
    </row>
    <row r="310" spans="1:49" ht="27">
      <c r="A310" s="85" t="s">
        <v>231</v>
      </c>
      <c r="B310" s="133" t="s">
        <v>2985</v>
      </c>
      <c r="C310" s="335" t="s">
        <v>100</v>
      </c>
      <c r="D310" s="40">
        <v>4028</v>
      </c>
      <c r="E310" s="60" t="s">
        <v>2986</v>
      </c>
      <c r="F310" s="61" t="s">
        <v>67</v>
      </c>
      <c r="G310" s="42" t="s">
        <v>248</v>
      </c>
      <c r="H310" s="42" t="s">
        <v>2987</v>
      </c>
      <c r="I310" s="69" t="s">
        <v>35</v>
      </c>
      <c r="J310" s="70"/>
      <c r="K310" s="70" t="s">
        <v>88</v>
      </c>
      <c r="L310" s="339" t="s">
        <v>100</v>
      </c>
      <c r="M310" s="70" t="s">
        <v>2988</v>
      </c>
      <c r="N310" s="86" t="s">
        <v>2989</v>
      </c>
      <c r="O310" s="86" t="s">
        <v>2990</v>
      </c>
      <c r="P310" s="87" t="s">
        <v>39</v>
      </c>
      <c r="Q310" s="88" t="s">
        <v>40</v>
      </c>
      <c r="R310" s="89" t="s">
        <v>662</v>
      </c>
      <c r="S310" s="89" t="s">
        <v>2991</v>
      </c>
      <c r="T310" s="70" t="s">
        <v>94</v>
      </c>
      <c r="U310" s="69">
        <v>3800</v>
      </c>
      <c r="V310" s="90"/>
      <c r="W310" s="91">
        <v>3800</v>
      </c>
      <c r="X310" s="91">
        <v>266</v>
      </c>
      <c r="Y310" s="328">
        <v>38</v>
      </c>
      <c r="Z310" s="331">
        <v>4028</v>
      </c>
      <c r="AA310" s="331">
        <v>0</v>
      </c>
      <c r="AB310" s="69" t="s">
        <v>46</v>
      </c>
      <c r="AC310" s="70" t="s">
        <v>114</v>
      </c>
      <c r="AD310" s="70"/>
      <c r="AE310" s="70" t="s">
        <v>2992</v>
      </c>
      <c r="AF310" s="70" t="s">
        <v>2993</v>
      </c>
      <c r="AG310" s="92" t="s">
        <v>2994</v>
      </c>
      <c r="AH310" s="70"/>
      <c r="AI310" s="69"/>
      <c r="AJ310" s="69"/>
      <c r="AK310" s="76" t="s">
        <v>53</v>
      </c>
      <c r="AL310" s="77" t="s">
        <v>99</v>
      </c>
      <c r="AM310" s="76" t="s">
        <v>50</v>
      </c>
      <c r="AN310" s="77" t="s">
        <v>1334</v>
      </c>
      <c r="AO310" s="57" t="s">
        <v>41</v>
      </c>
      <c r="AP310" s="56" t="s">
        <v>497</v>
      </c>
      <c r="AQ310" s="76" t="s">
        <v>50</v>
      </c>
      <c r="AR310" s="77" t="s">
        <v>127</v>
      </c>
      <c r="AS310" s="70"/>
      <c r="AT310" s="69"/>
      <c r="AU310" s="69"/>
      <c r="AV310" s="69"/>
      <c r="AW310" s="13"/>
    </row>
    <row r="311" spans="1:49" ht="27">
      <c r="A311" s="85" t="s">
        <v>231</v>
      </c>
      <c r="B311" s="133" t="s">
        <v>2995</v>
      </c>
      <c r="C311" s="335" t="s">
        <v>100</v>
      </c>
      <c r="D311" s="40">
        <v>560</v>
      </c>
      <c r="E311" s="61" t="s">
        <v>2996</v>
      </c>
      <c r="F311" s="61" t="s">
        <v>64</v>
      </c>
      <c r="G311" s="42" t="s">
        <v>248</v>
      </c>
      <c r="H311" s="42" t="s">
        <v>2997</v>
      </c>
      <c r="I311" s="69" t="s">
        <v>35</v>
      </c>
      <c r="J311" s="70"/>
      <c r="K311" s="70" t="s">
        <v>88</v>
      </c>
      <c r="L311" s="339" t="s">
        <v>82</v>
      </c>
      <c r="M311" s="70" t="s">
        <v>2998</v>
      </c>
      <c r="N311" s="86" t="s">
        <v>2999</v>
      </c>
      <c r="O311" s="86" t="s">
        <v>3000</v>
      </c>
      <c r="P311" s="87" t="s">
        <v>44</v>
      </c>
      <c r="Q311" s="88" t="s">
        <v>40</v>
      </c>
      <c r="R311" s="89" t="s">
        <v>3001</v>
      </c>
      <c r="S311" s="89" t="s">
        <v>3002</v>
      </c>
      <c r="T311" s="70" t="s">
        <v>94</v>
      </c>
      <c r="U311" s="69">
        <v>550</v>
      </c>
      <c r="V311" s="90"/>
      <c r="W311" s="91">
        <v>550</v>
      </c>
      <c r="X311" s="91">
        <v>38.500000000000007</v>
      </c>
      <c r="Y311" s="328">
        <v>16.5</v>
      </c>
      <c r="Z311" s="331">
        <v>572</v>
      </c>
      <c r="AA311" s="331">
        <v>-12</v>
      </c>
      <c r="AB311" s="69" t="s">
        <v>46</v>
      </c>
      <c r="AC311" s="70" t="s">
        <v>3003</v>
      </c>
      <c r="AD311" s="70" t="s">
        <v>3004</v>
      </c>
      <c r="AE311" s="70" t="s">
        <v>3005</v>
      </c>
      <c r="AF311" s="70" t="s">
        <v>3006</v>
      </c>
      <c r="AG311" s="92" t="s">
        <v>1466</v>
      </c>
      <c r="AH311" s="70"/>
      <c r="AI311" s="69"/>
      <c r="AJ311" s="69"/>
      <c r="AK311" s="76" t="s">
        <v>53</v>
      </c>
      <c r="AL311" s="77" t="s">
        <v>454</v>
      </c>
      <c r="AM311" s="57" t="s">
        <v>41</v>
      </c>
      <c r="AN311" s="56" t="s">
        <v>497</v>
      </c>
      <c r="AO311" s="57" t="s">
        <v>41</v>
      </c>
      <c r="AP311" s="56" t="s">
        <v>497</v>
      </c>
      <c r="AQ311" s="57" t="s">
        <v>41</v>
      </c>
      <c r="AR311" s="56" t="s">
        <v>497</v>
      </c>
      <c r="AS311" s="70"/>
      <c r="AT311" s="69"/>
      <c r="AU311" s="69"/>
      <c r="AV311" s="69"/>
      <c r="AW311" s="13"/>
    </row>
    <row r="312" spans="1:49" ht="27">
      <c r="A312" s="85" t="s">
        <v>231</v>
      </c>
      <c r="B312" s="133" t="s">
        <v>3007</v>
      </c>
      <c r="C312" s="335" t="s">
        <v>100</v>
      </c>
      <c r="D312" s="40">
        <v>1284</v>
      </c>
      <c r="E312" s="41" t="s">
        <v>3008</v>
      </c>
      <c r="F312" s="42" t="s">
        <v>35</v>
      </c>
      <c r="G312" s="42" t="s">
        <v>281</v>
      </c>
      <c r="H312" s="42" t="s">
        <v>3009</v>
      </c>
      <c r="I312" s="69" t="s">
        <v>35</v>
      </c>
      <c r="J312" s="70"/>
      <c r="K312" s="70" t="s">
        <v>88</v>
      </c>
      <c r="L312" s="339" t="s">
        <v>100</v>
      </c>
      <c r="M312" s="70" t="s">
        <v>3010</v>
      </c>
      <c r="N312" s="86" t="s">
        <v>3011</v>
      </c>
      <c r="O312" s="86" t="s">
        <v>3012</v>
      </c>
      <c r="P312" s="87" t="s">
        <v>39</v>
      </c>
      <c r="Q312" s="88" t="s">
        <v>40</v>
      </c>
      <c r="R312" s="89" t="s">
        <v>3013</v>
      </c>
      <c r="S312" s="89" t="s">
        <v>3014</v>
      </c>
      <c r="T312" s="70" t="s">
        <v>94</v>
      </c>
      <c r="U312" s="69">
        <v>1200</v>
      </c>
      <c r="V312" s="90"/>
      <c r="W312" s="91">
        <v>1200</v>
      </c>
      <c r="X312" s="91">
        <v>84.000000000000014</v>
      </c>
      <c r="Y312" s="90"/>
      <c r="Z312" s="331">
        <v>1284</v>
      </c>
      <c r="AA312" s="331">
        <v>0</v>
      </c>
      <c r="AB312" s="69" t="s">
        <v>46</v>
      </c>
      <c r="AC312" s="70" t="s">
        <v>105</v>
      </c>
      <c r="AD312" s="70"/>
      <c r="AE312" s="70"/>
      <c r="AF312" s="70"/>
      <c r="AG312" s="92" t="s">
        <v>3015</v>
      </c>
      <c r="AH312" s="70"/>
      <c r="AI312" s="69"/>
      <c r="AJ312" s="69"/>
      <c r="AK312" s="76" t="s">
        <v>53</v>
      </c>
      <c r="AL312" s="77" t="s">
        <v>245</v>
      </c>
      <c r="AM312" s="76" t="s">
        <v>50</v>
      </c>
      <c r="AN312" s="77" t="s">
        <v>1334</v>
      </c>
      <c r="AO312" s="57" t="s">
        <v>41</v>
      </c>
      <c r="AP312" s="56" t="s">
        <v>497</v>
      </c>
      <c r="AQ312" s="76" t="s">
        <v>50</v>
      </c>
      <c r="AR312" s="77" t="s">
        <v>127</v>
      </c>
      <c r="AS312" s="70"/>
      <c r="AT312" s="69"/>
      <c r="AU312" s="69"/>
      <c r="AV312" s="69"/>
      <c r="AW312" s="13"/>
    </row>
    <row r="313" spans="1:49" ht="40.200000000000003">
      <c r="A313" s="85" t="s">
        <v>231</v>
      </c>
      <c r="B313" s="133" t="s">
        <v>3016</v>
      </c>
      <c r="C313" s="335" t="s">
        <v>100</v>
      </c>
      <c r="D313" s="40">
        <v>4742</v>
      </c>
      <c r="E313" s="41" t="s">
        <v>3017</v>
      </c>
      <c r="F313" s="42" t="s">
        <v>65</v>
      </c>
      <c r="G313" s="42" t="s">
        <v>281</v>
      </c>
      <c r="H313" s="42" t="s">
        <v>3018</v>
      </c>
      <c r="I313" s="69" t="s">
        <v>35</v>
      </c>
      <c r="J313" s="70"/>
      <c r="K313" s="70" t="s">
        <v>88</v>
      </c>
      <c r="L313" s="339" t="s">
        <v>100</v>
      </c>
      <c r="M313" s="70" t="s">
        <v>3019</v>
      </c>
      <c r="N313" s="86" t="s">
        <v>3020</v>
      </c>
      <c r="O313" s="86" t="s">
        <v>3021</v>
      </c>
      <c r="P313" s="87" t="s">
        <v>39</v>
      </c>
      <c r="Q313" s="88" t="s">
        <v>40</v>
      </c>
      <c r="R313" s="89" t="s">
        <v>3022</v>
      </c>
      <c r="S313" s="89" t="s">
        <v>3023</v>
      </c>
      <c r="T313" s="70" t="s">
        <v>148</v>
      </c>
      <c r="U313" s="69">
        <v>5460</v>
      </c>
      <c r="V313" s="90">
        <v>900</v>
      </c>
      <c r="W313" s="91">
        <v>4560</v>
      </c>
      <c r="X313" s="91">
        <v>319.20000000000005</v>
      </c>
      <c r="Y313" s="328">
        <v>136.80000000000001</v>
      </c>
      <c r="Z313" s="331">
        <v>4742.3999999999996</v>
      </c>
      <c r="AA313" s="331">
        <v>-0.39999999999963598</v>
      </c>
      <c r="AB313" s="69" t="s">
        <v>55</v>
      </c>
      <c r="AC313" s="70" t="s">
        <v>105</v>
      </c>
      <c r="AD313" s="70"/>
      <c r="AE313" s="70"/>
      <c r="AF313" s="70" t="s">
        <v>3024</v>
      </c>
      <c r="AG313" s="92" t="s">
        <v>3025</v>
      </c>
      <c r="AH313" s="70"/>
      <c r="AI313" s="69"/>
      <c r="AJ313" s="69"/>
      <c r="AK313" s="76" t="s">
        <v>53</v>
      </c>
      <c r="AL313" s="77" t="s">
        <v>245</v>
      </c>
      <c r="AM313" s="76" t="s">
        <v>50</v>
      </c>
      <c r="AN313" s="77" t="s">
        <v>1334</v>
      </c>
      <c r="AO313" s="57" t="s">
        <v>41</v>
      </c>
      <c r="AP313" s="56" t="s">
        <v>497</v>
      </c>
      <c r="AQ313" s="76" t="s">
        <v>50</v>
      </c>
      <c r="AR313" s="77" t="s">
        <v>127</v>
      </c>
      <c r="AS313" s="70"/>
      <c r="AT313" s="69"/>
      <c r="AU313" s="69"/>
      <c r="AV313" s="69"/>
      <c r="AW313" s="13"/>
    </row>
    <row r="314" spans="1:49" ht="14.4">
      <c r="A314" s="85" t="s">
        <v>231</v>
      </c>
      <c r="B314" s="133" t="s">
        <v>3026</v>
      </c>
      <c r="C314" s="335" t="s">
        <v>100</v>
      </c>
      <c r="D314" s="40">
        <v>342</v>
      </c>
      <c r="E314" s="41" t="s">
        <v>3027</v>
      </c>
      <c r="F314" s="42" t="s">
        <v>64</v>
      </c>
      <c r="G314" s="42" t="s">
        <v>234</v>
      </c>
      <c r="H314" s="42" t="s">
        <v>3028</v>
      </c>
      <c r="I314" s="69" t="s">
        <v>35</v>
      </c>
      <c r="J314" s="70"/>
      <c r="K314" s="70" t="s">
        <v>88</v>
      </c>
      <c r="L314" s="339" t="s">
        <v>100</v>
      </c>
      <c r="M314" s="70" t="s">
        <v>3029</v>
      </c>
      <c r="N314" s="86" t="s">
        <v>3030</v>
      </c>
      <c r="O314" s="86"/>
      <c r="P314" s="87" t="s">
        <v>44</v>
      </c>
      <c r="Q314" s="88" t="s">
        <v>40</v>
      </c>
      <c r="R314" s="89" t="s">
        <v>145</v>
      </c>
      <c r="S314" s="89" t="s">
        <v>3031</v>
      </c>
      <c r="T314" s="70" t="s">
        <v>94</v>
      </c>
      <c r="U314" s="69">
        <v>320</v>
      </c>
      <c r="V314" s="90"/>
      <c r="W314" s="91">
        <v>320</v>
      </c>
      <c r="X314" s="91">
        <v>22.400000000000002</v>
      </c>
      <c r="Y314" s="90"/>
      <c r="Z314" s="331">
        <v>342.4</v>
      </c>
      <c r="AA314" s="331">
        <v>-0.39999999999997699</v>
      </c>
      <c r="AB314" s="69" t="s">
        <v>55</v>
      </c>
      <c r="AC314" s="70" t="s">
        <v>105</v>
      </c>
      <c r="AD314" s="70"/>
      <c r="AE314" s="70"/>
      <c r="AF314" s="70"/>
      <c r="AG314" s="92" t="s">
        <v>3032</v>
      </c>
      <c r="AH314" s="70"/>
      <c r="AI314" s="69"/>
      <c r="AJ314" s="69"/>
      <c r="AK314" s="76" t="s">
        <v>53</v>
      </c>
      <c r="AL314" s="77" t="s">
        <v>245</v>
      </c>
      <c r="AM314" s="76" t="s">
        <v>50</v>
      </c>
      <c r="AN314" s="77" t="s">
        <v>1334</v>
      </c>
      <c r="AO314" s="57" t="s">
        <v>41</v>
      </c>
      <c r="AP314" s="56" t="s">
        <v>497</v>
      </c>
      <c r="AQ314" s="76" t="s">
        <v>50</v>
      </c>
      <c r="AR314" s="77" t="s">
        <v>127</v>
      </c>
      <c r="AS314" s="70"/>
      <c r="AT314" s="69"/>
      <c r="AU314" s="69"/>
      <c r="AV314" s="69"/>
      <c r="AW314" s="13"/>
    </row>
    <row r="315" spans="1:49" ht="27">
      <c r="A315" s="85" t="s">
        <v>231</v>
      </c>
      <c r="B315" s="133" t="s">
        <v>3033</v>
      </c>
      <c r="C315" s="335" t="s">
        <v>100</v>
      </c>
      <c r="D315" s="40">
        <v>2093.52</v>
      </c>
      <c r="E315" s="41" t="s">
        <v>3034</v>
      </c>
      <c r="F315" s="42" t="s">
        <v>65</v>
      </c>
      <c r="G315" s="42" t="s">
        <v>261</v>
      </c>
      <c r="H315" s="42" t="s">
        <v>3035</v>
      </c>
      <c r="I315" s="69" t="s">
        <v>35</v>
      </c>
      <c r="J315" s="70"/>
      <c r="K315" s="70" t="s">
        <v>88</v>
      </c>
      <c r="L315" s="339" t="s">
        <v>100</v>
      </c>
      <c r="M315" s="70" t="s">
        <v>3036</v>
      </c>
      <c r="N315" s="86" t="s">
        <v>3037</v>
      </c>
      <c r="O315" s="86" t="s">
        <v>3038</v>
      </c>
      <c r="P315" s="87" t="s">
        <v>39</v>
      </c>
      <c r="Q315" s="88" t="s">
        <v>40</v>
      </c>
      <c r="R315" s="89" t="s">
        <v>3039</v>
      </c>
      <c r="S315" s="89" t="s">
        <v>3040</v>
      </c>
      <c r="T315" s="70" t="s">
        <v>655</v>
      </c>
      <c r="U315" s="69">
        <v>2013</v>
      </c>
      <c r="V315" s="90"/>
      <c r="W315" s="91">
        <v>2013</v>
      </c>
      <c r="X315" s="91">
        <v>140.91000000000003</v>
      </c>
      <c r="Y315" s="328">
        <v>60.39</v>
      </c>
      <c r="Z315" s="331">
        <v>2093.52</v>
      </c>
      <c r="AA315" s="331">
        <v>0</v>
      </c>
      <c r="AB315" s="69" t="s">
        <v>55</v>
      </c>
      <c r="AC315" s="70" t="s">
        <v>105</v>
      </c>
      <c r="AD315" s="70"/>
      <c r="AE315" s="70"/>
      <c r="AF315" s="70" t="s">
        <v>3041</v>
      </c>
      <c r="AG315" s="92" t="s">
        <v>3042</v>
      </c>
      <c r="AH315" s="70"/>
      <c r="AI315" s="69"/>
      <c r="AJ315" s="69"/>
      <c r="AK315" s="76" t="s">
        <v>53</v>
      </c>
      <c r="AL315" s="77" t="s">
        <v>245</v>
      </c>
      <c r="AM315" s="76" t="s">
        <v>50</v>
      </c>
      <c r="AN315" s="77" t="s">
        <v>1334</v>
      </c>
      <c r="AO315" s="57" t="s">
        <v>41</v>
      </c>
      <c r="AP315" s="56" t="s">
        <v>497</v>
      </c>
      <c r="AQ315" s="76" t="s">
        <v>50</v>
      </c>
      <c r="AR315" s="77" t="s">
        <v>127</v>
      </c>
      <c r="AS315" s="70"/>
      <c r="AT315" s="69"/>
      <c r="AU315" s="69"/>
      <c r="AV315" s="69"/>
      <c r="AW315" s="13"/>
    </row>
    <row r="316" spans="1:49" ht="14.4">
      <c r="A316" s="85" t="s">
        <v>231</v>
      </c>
      <c r="B316" s="133" t="s">
        <v>3043</v>
      </c>
      <c r="C316" s="335" t="s">
        <v>100</v>
      </c>
      <c r="D316" s="40">
        <v>342</v>
      </c>
      <c r="E316" s="41" t="s">
        <v>3044</v>
      </c>
      <c r="F316" s="42" t="s">
        <v>64</v>
      </c>
      <c r="G316" s="42" t="s">
        <v>281</v>
      </c>
      <c r="H316" s="42" t="s">
        <v>3045</v>
      </c>
      <c r="I316" s="69" t="s">
        <v>35</v>
      </c>
      <c r="J316" s="70"/>
      <c r="K316" s="70" t="s">
        <v>88</v>
      </c>
      <c r="L316" s="339" t="s">
        <v>100</v>
      </c>
      <c r="M316" s="70" t="s">
        <v>3046</v>
      </c>
      <c r="N316" s="86" t="s">
        <v>3047</v>
      </c>
      <c r="O316" s="86"/>
      <c r="P316" s="87" t="s">
        <v>44</v>
      </c>
      <c r="Q316" s="88" t="s">
        <v>40</v>
      </c>
      <c r="R316" s="89"/>
      <c r="S316" s="89" t="s">
        <v>3048</v>
      </c>
      <c r="T316" s="70" t="s">
        <v>94</v>
      </c>
      <c r="U316" s="69">
        <v>320</v>
      </c>
      <c r="V316" s="90"/>
      <c r="W316" s="91">
        <v>320</v>
      </c>
      <c r="X316" s="91">
        <v>22.400000000000002</v>
      </c>
      <c r="Y316" s="90"/>
      <c r="Z316" s="331">
        <v>342.4</v>
      </c>
      <c r="AA316" s="331">
        <v>-0.39999999999997699</v>
      </c>
      <c r="AB316" s="69" t="s">
        <v>55</v>
      </c>
      <c r="AC316" s="70" t="s">
        <v>105</v>
      </c>
      <c r="AD316" s="70"/>
      <c r="AE316" s="70"/>
      <c r="AF316" s="70"/>
      <c r="AG316" s="92" t="s">
        <v>3049</v>
      </c>
      <c r="AH316" s="70"/>
      <c r="AI316" s="69"/>
      <c r="AJ316" s="69"/>
      <c r="AK316" s="76" t="s">
        <v>53</v>
      </c>
      <c r="AL316" s="77" t="s">
        <v>245</v>
      </c>
      <c r="AM316" s="76" t="s">
        <v>50</v>
      </c>
      <c r="AN316" s="77" t="s">
        <v>1334</v>
      </c>
      <c r="AO316" s="57" t="s">
        <v>41</v>
      </c>
      <c r="AP316" s="56" t="s">
        <v>497</v>
      </c>
      <c r="AQ316" s="76" t="s">
        <v>50</v>
      </c>
      <c r="AR316" s="77" t="s">
        <v>127</v>
      </c>
      <c r="AS316" s="70"/>
      <c r="AT316" s="69"/>
      <c r="AU316" s="69"/>
      <c r="AV316" s="69"/>
      <c r="AW316" s="13"/>
    </row>
    <row r="317" spans="1:49" ht="27">
      <c r="A317" s="85" t="s">
        <v>231</v>
      </c>
      <c r="B317" s="133" t="s">
        <v>3050</v>
      </c>
      <c r="C317" s="335" t="s">
        <v>100</v>
      </c>
      <c r="D317" s="40">
        <v>832</v>
      </c>
      <c r="E317" s="41" t="s">
        <v>3051</v>
      </c>
      <c r="F317" s="42" t="s">
        <v>64</v>
      </c>
      <c r="G317" s="42" t="s">
        <v>281</v>
      </c>
      <c r="H317" s="42" t="s">
        <v>1595</v>
      </c>
      <c r="I317" s="69" t="s">
        <v>35</v>
      </c>
      <c r="J317" s="70"/>
      <c r="K317" s="70" t="s">
        <v>88</v>
      </c>
      <c r="L317" s="339" t="s">
        <v>100</v>
      </c>
      <c r="M317" s="70" t="s">
        <v>1596</v>
      </c>
      <c r="N317" s="86" t="s">
        <v>3052</v>
      </c>
      <c r="O317" s="86" t="s">
        <v>1598</v>
      </c>
      <c r="P317" s="87" t="s">
        <v>39</v>
      </c>
      <c r="Q317" s="88" t="s">
        <v>40</v>
      </c>
      <c r="R317" s="89" t="s">
        <v>145</v>
      </c>
      <c r="S317" s="89" t="s">
        <v>3053</v>
      </c>
      <c r="T317" s="70" t="s">
        <v>94</v>
      </c>
      <c r="U317" s="69">
        <v>800</v>
      </c>
      <c r="V317" s="90"/>
      <c r="W317" s="91">
        <v>800</v>
      </c>
      <c r="X317" s="91">
        <v>56.000000000000007</v>
      </c>
      <c r="Y317" s="328">
        <v>24</v>
      </c>
      <c r="Z317" s="331">
        <v>832</v>
      </c>
      <c r="AA317" s="331">
        <v>0</v>
      </c>
      <c r="AB317" s="69" t="s">
        <v>55</v>
      </c>
      <c r="AC317" s="70" t="s">
        <v>105</v>
      </c>
      <c r="AD317" s="70"/>
      <c r="AE317" s="70"/>
      <c r="AF317" s="70"/>
      <c r="AG317" s="92" t="s">
        <v>1602</v>
      </c>
      <c r="AH317" s="70"/>
      <c r="AI317" s="69"/>
      <c r="AJ317" s="69"/>
      <c r="AK317" s="76" t="s">
        <v>53</v>
      </c>
      <c r="AL317" s="77" t="s">
        <v>245</v>
      </c>
      <c r="AM317" s="76" t="s">
        <v>50</v>
      </c>
      <c r="AN317" s="77" t="s">
        <v>1334</v>
      </c>
      <c r="AO317" s="57" t="s">
        <v>41</v>
      </c>
      <c r="AP317" s="56" t="s">
        <v>497</v>
      </c>
      <c r="AQ317" s="76" t="s">
        <v>50</v>
      </c>
      <c r="AR317" s="77" t="s">
        <v>127</v>
      </c>
      <c r="AS317" s="70"/>
      <c r="AT317" s="69"/>
      <c r="AU317" s="69"/>
      <c r="AV317" s="69"/>
      <c r="AW317" s="13"/>
    </row>
    <row r="318" spans="1:49" ht="27">
      <c r="A318" s="85" t="s">
        <v>231</v>
      </c>
      <c r="B318" s="133" t="s">
        <v>3054</v>
      </c>
      <c r="C318" s="335" t="s">
        <v>100</v>
      </c>
      <c r="D318" s="40">
        <v>684</v>
      </c>
      <c r="E318" s="41" t="s">
        <v>3055</v>
      </c>
      <c r="F318" s="42" t="s">
        <v>64</v>
      </c>
      <c r="G318" s="42" t="s">
        <v>461</v>
      </c>
      <c r="H318" s="42" t="s">
        <v>1345</v>
      </c>
      <c r="I318" s="69" t="s">
        <v>35</v>
      </c>
      <c r="J318" s="70"/>
      <c r="K318" s="70" t="s">
        <v>88</v>
      </c>
      <c r="L318" s="339" t="s">
        <v>100</v>
      </c>
      <c r="M318" s="70" t="s">
        <v>1346</v>
      </c>
      <c r="N318" s="86" t="s">
        <v>3056</v>
      </c>
      <c r="O318" s="86" t="s">
        <v>1348</v>
      </c>
      <c r="P318" s="87" t="s">
        <v>39</v>
      </c>
      <c r="Q318" s="88" t="s">
        <v>40</v>
      </c>
      <c r="R318" s="89" t="s">
        <v>3057</v>
      </c>
      <c r="S318" s="89" t="s">
        <v>3058</v>
      </c>
      <c r="T318" s="70" t="s">
        <v>94</v>
      </c>
      <c r="U318" s="69">
        <v>640</v>
      </c>
      <c r="V318" s="90"/>
      <c r="W318" s="91">
        <v>640</v>
      </c>
      <c r="X318" s="91">
        <v>44.800000000000004</v>
      </c>
      <c r="Y318" s="90"/>
      <c r="Z318" s="331">
        <v>684.8</v>
      </c>
      <c r="AA318" s="331">
        <v>-0.79999999999995497</v>
      </c>
      <c r="AB318" s="69" t="s">
        <v>55</v>
      </c>
      <c r="AC318" s="70" t="s">
        <v>105</v>
      </c>
      <c r="AD318" s="70"/>
      <c r="AE318" s="70"/>
      <c r="AF318" s="70"/>
      <c r="AG318" s="92" t="s">
        <v>1351</v>
      </c>
      <c r="AH318" s="70"/>
      <c r="AI318" s="69"/>
      <c r="AJ318" s="69"/>
      <c r="AK318" s="76" t="s">
        <v>53</v>
      </c>
      <c r="AL318" s="77" t="s">
        <v>245</v>
      </c>
      <c r="AM318" s="76" t="s">
        <v>50</v>
      </c>
      <c r="AN318" s="77" t="s">
        <v>1334</v>
      </c>
      <c r="AO318" s="57" t="s">
        <v>41</v>
      </c>
      <c r="AP318" s="56" t="s">
        <v>497</v>
      </c>
      <c r="AQ318" s="76" t="s">
        <v>50</v>
      </c>
      <c r="AR318" s="77" t="s">
        <v>127</v>
      </c>
      <c r="AS318" s="70"/>
      <c r="AT318" s="69"/>
      <c r="AU318" s="69"/>
      <c r="AV318" s="69"/>
      <c r="AW318" s="13"/>
    </row>
    <row r="319" spans="1:49" ht="27">
      <c r="A319" s="85" t="s">
        <v>231</v>
      </c>
      <c r="B319" s="133" t="s">
        <v>3059</v>
      </c>
      <c r="C319" s="335" t="s">
        <v>100</v>
      </c>
      <c r="D319" s="40">
        <v>2268.4</v>
      </c>
      <c r="E319" s="41" t="s">
        <v>3060</v>
      </c>
      <c r="F319" s="42" t="s">
        <v>67</v>
      </c>
      <c r="G319" s="42" t="s">
        <v>273</v>
      </c>
      <c r="H319" s="42" t="s">
        <v>3061</v>
      </c>
      <c r="I319" s="69" t="s">
        <v>35</v>
      </c>
      <c r="J319" s="70"/>
      <c r="K319" s="70" t="s">
        <v>88</v>
      </c>
      <c r="L319" s="339" t="s">
        <v>100</v>
      </c>
      <c r="M319" s="70" t="s">
        <v>3062</v>
      </c>
      <c r="N319" s="86" t="s">
        <v>3063</v>
      </c>
      <c r="O319" s="86"/>
      <c r="P319" s="87" t="s">
        <v>44</v>
      </c>
      <c r="Q319" s="88" t="s">
        <v>40</v>
      </c>
      <c r="R319" s="89" t="s">
        <v>3064</v>
      </c>
      <c r="S319" s="89" t="s">
        <v>3065</v>
      </c>
      <c r="T319" s="70" t="s">
        <v>94</v>
      </c>
      <c r="U319" s="69">
        <v>2120</v>
      </c>
      <c r="V319" s="90"/>
      <c r="W319" s="91">
        <v>2120</v>
      </c>
      <c r="X319" s="91">
        <v>148.4</v>
      </c>
      <c r="Y319" s="90"/>
      <c r="Z319" s="331">
        <v>2268.4</v>
      </c>
      <c r="AA319" s="331">
        <v>0</v>
      </c>
      <c r="AB319" s="69" t="s">
        <v>46</v>
      </c>
      <c r="AC319" s="70" t="s">
        <v>105</v>
      </c>
      <c r="AD319" s="70" t="s">
        <v>3066</v>
      </c>
      <c r="AE319" s="70"/>
      <c r="AF319" s="70"/>
      <c r="AG319" s="92" t="s">
        <v>3067</v>
      </c>
      <c r="AH319" s="70"/>
      <c r="AI319" s="69"/>
      <c r="AJ319" s="69"/>
      <c r="AK319" s="76" t="s">
        <v>53</v>
      </c>
      <c r="AL319" s="77" t="s">
        <v>245</v>
      </c>
      <c r="AM319" s="76" t="s">
        <v>50</v>
      </c>
      <c r="AN319" s="77" t="s">
        <v>1334</v>
      </c>
      <c r="AO319" s="57" t="s">
        <v>41</v>
      </c>
      <c r="AP319" s="56" t="s">
        <v>497</v>
      </c>
      <c r="AQ319" s="76" t="s">
        <v>50</v>
      </c>
      <c r="AR319" s="77" t="s">
        <v>127</v>
      </c>
      <c r="AS319" s="70"/>
      <c r="AT319" s="69"/>
      <c r="AU319" s="69"/>
      <c r="AV319" s="69"/>
      <c r="AW319" s="13"/>
    </row>
    <row r="320" spans="1:49" ht="27">
      <c r="A320" s="85" t="s">
        <v>231</v>
      </c>
      <c r="B320" s="133" t="s">
        <v>3068</v>
      </c>
      <c r="C320" s="335" t="s">
        <v>100</v>
      </c>
      <c r="D320" s="40">
        <v>12147.2</v>
      </c>
      <c r="E320" s="41" t="s">
        <v>3069</v>
      </c>
      <c r="F320" s="42" t="s">
        <v>144</v>
      </c>
      <c r="G320" s="42" t="s">
        <v>234</v>
      </c>
      <c r="H320" s="42" t="s">
        <v>3070</v>
      </c>
      <c r="I320" s="69" t="s">
        <v>35</v>
      </c>
      <c r="J320" s="70"/>
      <c r="K320" s="70" t="s">
        <v>88</v>
      </c>
      <c r="L320" s="339" t="s">
        <v>100</v>
      </c>
      <c r="M320" s="70" t="s">
        <v>3071</v>
      </c>
      <c r="N320" s="86" t="s">
        <v>3072</v>
      </c>
      <c r="O320" s="86" t="s">
        <v>3073</v>
      </c>
      <c r="P320" s="87" t="s">
        <v>39</v>
      </c>
      <c r="Q320" s="88" t="s">
        <v>40</v>
      </c>
      <c r="R320" s="89" t="s">
        <v>3074</v>
      </c>
      <c r="S320" s="89" t="s">
        <v>3075</v>
      </c>
      <c r="T320" s="70" t="s">
        <v>655</v>
      </c>
      <c r="U320" s="69">
        <v>11680</v>
      </c>
      <c r="V320" s="90"/>
      <c r="W320" s="91">
        <v>11680</v>
      </c>
      <c r="X320" s="91">
        <v>817.6</v>
      </c>
      <c r="Y320" s="328">
        <v>350.4</v>
      </c>
      <c r="Z320" s="331">
        <v>12147.2</v>
      </c>
      <c r="AA320" s="331">
        <v>0</v>
      </c>
      <c r="AB320" s="69" t="s">
        <v>55</v>
      </c>
      <c r="AC320" s="70" t="s">
        <v>105</v>
      </c>
      <c r="AD320" s="70"/>
      <c r="AE320" s="70"/>
      <c r="AF320" s="70" t="s">
        <v>3076</v>
      </c>
      <c r="AG320" s="92" t="s">
        <v>3077</v>
      </c>
      <c r="AH320" s="70"/>
      <c r="AI320" s="69"/>
      <c r="AJ320" s="69"/>
      <c r="AK320" s="76" t="s">
        <v>53</v>
      </c>
      <c r="AL320" s="77" t="s">
        <v>245</v>
      </c>
      <c r="AM320" s="76" t="s">
        <v>50</v>
      </c>
      <c r="AN320" s="77" t="s">
        <v>1334</v>
      </c>
      <c r="AO320" s="57" t="s">
        <v>41</v>
      </c>
      <c r="AP320" s="56" t="s">
        <v>497</v>
      </c>
      <c r="AQ320" s="76" t="s">
        <v>50</v>
      </c>
      <c r="AR320" s="77" t="s">
        <v>127</v>
      </c>
      <c r="AS320" s="70"/>
      <c r="AT320" s="69"/>
      <c r="AU320" s="69"/>
      <c r="AV320" s="69"/>
      <c r="AW320" s="13"/>
    </row>
    <row r="321" spans="1:49" ht="27">
      <c r="A321" s="85" t="s">
        <v>231</v>
      </c>
      <c r="B321" s="133" t="s">
        <v>3078</v>
      </c>
      <c r="C321" s="335" t="s">
        <v>100</v>
      </c>
      <c r="D321" s="40">
        <v>14124</v>
      </c>
      <c r="E321" s="41" t="s">
        <v>3079</v>
      </c>
      <c r="F321" s="42" t="s">
        <v>66</v>
      </c>
      <c r="G321" s="42" t="s">
        <v>261</v>
      </c>
      <c r="H321" s="42" t="s">
        <v>3080</v>
      </c>
      <c r="I321" s="69" t="s">
        <v>35</v>
      </c>
      <c r="J321" s="70"/>
      <c r="K321" s="70" t="s">
        <v>88</v>
      </c>
      <c r="L321" s="339" t="s">
        <v>100</v>
      </c>
      <c r="M321" s="93" t="s">
        <v>3081</v>
      </c>
      <c r="N321" s="86" t="s">
        <v>3082</v>
      </c>
      <c r="O321" s="86" t="s">
        <v>3083</v>
      </c>
      <c r="P321" s="87" t="s">
        <v>39</v>
      </c>
      <c r="Q321" s="88" t="s">
        <v>40</v>
      </c>
      <c r="R321" s="89" t="s">
        <v>3084</v>
      </c>
      <c r="S321" s="89" t="s">
        <v>3085</v>
      </c>
      <c r="T321" s="70" t="s">
        <v>94</v>
      </c>
      <c r="U321" s="69">
        <v>15600</v>
      </c>
      <c r="V321" s="90">
        <v>2400</v>
      </c>
      <c r="W321" s="91">
        <v>13200</v>
      </c>
      <c r="X321" s="91">
        <v>924.00000000000011</v>
      </c>
      <c r="Y321" s="90"/>
      <c r="Z321" s="331">
        <v>14124</v>
      </c>
      <c r="AA321" s="331">
        <v>0</v>
      </c>
      <c r="AB321" s="69" t="s">
        <v>46</v>
      </c>
      <c r="AC321" s="70" t="s">
        <v>105</v>
      </c>
      <c r="AD321" s="70"/>
      <c r="AE321" s="70"/>
      <c r="AF321" s="70"/>
      <c r="AG321" s="92" t="s">
        <v>3086</v>
      </c>
      <c r="AH321" s="70"/>
      <c r="AI321" s="69"/>
      <c r="AJ321" s="69"/>
      <c r="AK321" s="76" t="s">
        <v>53</v>
      </c>
      <c r="AL321" s="77" t="s">
        <v>245</v>
      </c>
      <c r="AM321" s="76" t="s">
        <v>50</v>
      </c>
      <c r="AN321" s="77" t="s">
        <v>1334</v>
      </c>
      <c r="AO321" s="57" t="s">
        <v>41</v>
      </c>
      <c r="AP321" s="56" t="s">
        <v>497</v>
      </c>
      <c r="AQ321" s="76" t="s">
        <v>50</v>
      </c>
      <c r="AR321" s="77" t="s">
        <v>127</v>
      </c>
      <c r="AS321" s="70"/>
      <c r="AT321" s="69"/>
      <c r="AU321" s="69"/>
      <c r="AV321" s="69"/>
      <c r="AW321" s="13"/>
    </row>
    <row r="322" spans="1:49" ht="27">
      <c r="A322" s="85" t="s">
        <v>231</v>
      </c>
      <c r="B322" s="133" t="s">
        <v>3087</v>
      </c>
      <c r="C322" s="335" t="s">
        <v>100</v>
      </c>
      <c r="D322" s="40">
        <v>3952</v>
      </c>
      <c r="E322" s="41" t="s">
        <v>3088</v>
      </c>
      <c r="F322" s="42" t="s">
        <v>67</v>
      </c>
      <c r="G322" s="42" t="s">
        <v>234</v>
      </c>
      <c r="H322" s="42" t="s">
        <v>3089</v>
      </c>
      <c r="I322" s="69" t="s">
        <v>35</v>
      </c>
      <c r="J322" s="70"/>
      <c r="K322" s="70" t="s">
        <v>88</v>
      </c>
      <c r="L322" s="339" t="s">
        <v>100</v>
      </c>
      <c r="M322" s="70" t="s">
        <v>3090</v>
      </c>
      <c r="N322" s="86" t="s">
        <v>3091</v>
      </c>
      <c r="O322" s="86" t="s">
        <v>3092</v>
      </c>
      <c r="P322" s="87" t="s">
        <v>39</v>
      </c>
      <c r="Q322" s="88" t="s">
        <v>40</v>
      </c>
      <c r="R322" s="89" t="s">
        <v>3093</v>
      </c>
      <c r="S322" s="89" t="s">
        <v>3094</v>
      </c>
      <c r="T322" s="70" t="s">
        <v>94</v>
      </c>
      <c r="U322" s="69">
        <v>3800</v>
      </c>
      <c r="V322" s="90"/>
      <c r="W322" s="91">
        <v>3800</v>
      </c>
      <c r="X322" s="91">
        <v>266</v>
      </c>
      <c r="Y322" s="328">
        <v>114</v>
      </c>
      <c r="Z322" s="331">
        <v>3952</v>
      </c>
      <c r="AA322" s="331">
        <v>0</v>
      </c>
      <c r="AB322" s="69" t="s">
        <v>46</v>
      </c>
      <c r="AC322" s="70" t="s">
        <v>105</v>
      </c>
      <c r="AD322" s="70"/>
      <c r="AE322" s="70" t="s">
        <v>3095</v>
      </c>
      <c r="AF322" s="70" t="s">
        <v>3096</v>
      </c>
      <c r="AG322" s="92" t="s">
        <v>3097</v>
      </c>
      <c r="AH322" s="70"/>
      <c r="AI322" s="69"/>
      <c r="AJ322" s="69"/>
      <c r="AK322" s="76" t="s">
        <v>53</v>
      </c>
      <c r="AL322" s="77" t="s">
        <v>245</v>
      </c>
      <c r="AM322" s="76" t="s">
        <v>50</v>
      </c>
      <c r="AN322" s="77" t="s">
        <v>1334</v>
      </c>
      <c r="AO322" s="57" t="s">
        <v>41</v>
      </c>
      <c r="AP322" s="56" t="s">
        <v>497</v>
      </c>
      <c r="AQ322" s="76" t="s">
        <v>50</v>
      </c>
      <c r="AR322" s="77" t="s">
        <v>127</v>
      </c>
      <c r="AS322" s="70"/>
      <c r="AT322" s="69"/>
      <c r="AU322" s="69"/>
      <c r="AV322" s="69"/>
      <c r="AW322" s="13"/>
    </row>
    <row r="323" spans="1:49" ht="40.200000000000003">
      <c r="A323" s="85" t="s">
        <v>231</v>
      </c>
      <c r="B323" s="133" t="s">
        <v>3098</v>
      </c>
      <c r="C323" s="335" t="s">
        <v>100</v>
      </c>
      <c r="D323" s="40">
        <v>2953.2</v>
      </c>
      <c r="E323" s="42" t="s">
        <v>3099</v>
      </c>
      <c r="F323" s="42" t="s">
        <v>67</v>
      </c>
      <c r="G323" s="42" t="s">
        <v>234</v>
      </c>
      <c r="H323" s="42" t="s">
        <v>3100</v>
      </c>
      <c r="I323" s="69" t="s">
        <v>35</v>
      </c>
      <c r="J323" s="70"/>
      <c r="K323" s="70" t="s">
        <v>88</v>
      </c>
      <c r="L323" s="339" t="s">
        <v>100</v>
      </c>
      <c r="M323" s="70" t="s">
        <v>3101</v>
      </c>
      <c r="N323" s="86" t="s">
        <v>3102</v>
      </c>
      <c r="O323" s="86"/>
      <c r="P323" s="87" t="s">
        <v>44</v>
      </c>
      <c r="Q323" s="88" t="s">
        <v>40</v>
      </c>
      <c r="R323" s="89" t="s">
        <v>3103</v>
      </c>
      <c r="S323" s="89" t="s">
        <v>3104</v>
      </c>
      <c r="T323" s="70" t="s">
        <v>94</v>
      </c>
      <c r="U323" s="69">
        <v>2760</v>
      </c>
      <c r="V323" s="90"/>
      <c r="W323" s="91">
        <v>2760</v>
      </c>
      <c r="X323" s="91">
        <v>193.20000000000002</v>
      </c>
      <c r="Y323" s="90"/>
      <c r="Z323" s="331">
        <v>2953.2</v>
      </c>
      <c r="AA323" s="331">
        <v>0</v>
      </c>
      <c r="AB323" s="69" t="s">
        <v>46</v>
      </c>
      <c r="AC323" s="70" t="s">
        <v>105</v>
      </c>
      <c r="AD323" s="70"/>
      <c r="AE323" s="70"/>
      <c r="AF323" s="70"/>
      <c r="AG323" s="92" t="s">
        <v>3105</v>
      </c>
      <c r="AH323" s="70"/>
      <c r="AI323" s="69"/>
      <c r="AJ323" s="69"/>
      <c r="AK323" s="76" t="s">
        <v>53</v>
      </c>
      <c r="AL323" s="77" t="s">
        <v>245</v>
      </c>
      <c r="AM323" s="76" t="s">
        <v>50</v>
      </c>
      <c r="AN323" s="77" t="s">
        <v>1334</v>
      </c>
      <c r="AO323" s="57" t="s">
        <v>41</v>
      </c>
      <c r="AP323" s="56" t="s">
        <v>497</v>
      </c>
      <c r="AQ323" s="76" t="s">
        <v>50</v>
      </c>
      <c r="AR323" s="77" t="s">
        <v>127</v>
      </c>
      <c r="AS323" s="70"/>
      <c r="AT323" s="69"/>
      <c r="AU323" s="69"/>
      <c r="AV323" s="69"/>
      <c r="AW323" s="13"/>
    </row>
    <row r="324" spans="1:49" ht="40.200000000000003">
      <c r="A324" s="85" t="s">
        <v>231</v>
      </c>
      <c r="B324" s="133" t="s">
        <v>3106</v>
      </c>
      <c r="C324" s="335" t="s">
        <v>100</v>
      </c>
      <c r="D324" s="40">
        <v>9758</v>
      </c>
      <c r="E324" s="41" t="s">
        <v>2681</v>
      </c>
      <c r="F324" s="42" t="s">
        <v>67</v>
      </c>
      <c r="G324" s="42" t="s">
        <v>281</v>
      </c>
      <c r="H324" s="42" t="s">
        <v>2682</v>
      </c>
      <c r="I324" s="69" t="s">
        <v>35</v>
      </c>
      <c r="J324" s="70"/>
      <c r="K324" s="70" t="s">
        <v>88</v>
      </c>
      <c r="L324" s="339" t="s">
        <v>100</v>
      </c>
      <c r="M324" s="70" t="s">
        <v>3107</v>
      </c>
      <c r="N324" s="86" t="s">
        <v>3108</v>
      </c>
      <c r="O324" s="86" t="s">
        <v>2685</v>
      </c>
      <c r="P324" s="87" t="s">
        <v>39</v>
      </c>
      <c r="Q324" s="88" t="s">
        <v>40</v>
      </c>
      <c r="R324" s="89" t="s">
        <v>3109</v>
      </c>
      <c r="S324" s="89" t="s">
        <v>3110</v>
      </c>
      <c r="T324" s="70" t="s">
        <v>193</v>
      </c>
      <c r="U324" s="69">
        <v>11400</v>
      </c>
      <c r="V324" s="90">
        <v>2280</v>
      </c>
      <c r="W324" s="91">
        <v>9120</v>
      </c>
      <c r="X324" s="91">
        <v>638.40000000000009</v>
      </c>
      <c r="Y324" s="90"/>
      <c r="Z324" s="331">
        <v>9758.4</v>
      </c>
      <c r="AA324" s="331">
        <v>-0.39999999999963598</v>
      </c>
      <c r="AB324" s="69" t="s">
        <v>46</v>
      </c>
      <c r="AC324" s="70" t="s">
        <v>105</v>
      </c>
      <c r="AD324" s="70" t="s">
        <v>1036</v>
      </c>
      <c r="AE324" s="70"/>
      <c r="AF324" s="70"/>
      <c r="AG324" s="92" t="s">
        <v>3111</v>
      </c>
      <c r="AH324" s="70"/>
      <c r="AI324" s="69"/>
      <c r="AJ324" s="69"/>
      <c r="AK324" s="76" t="s">
        <v>53</v>
      </c>
      <c r="AL324" s="77" t="s">
        <v>245</v>
      </c>
      <c r="AM324" s="76" t="s">
        <v>50</v>
      </c>
      <c r="AN324" s="77" t="s">
        <v>1334</v>
      </c>
      <c r="AO324" s="57" t="s">
        <v>41</v>
      </c>
      <c r="AP324" s="56" t="s">
        <v>497</v>
      </c>
      <c r="AQ324" s="76" t="s">
        <v>50</v>
      </c>
      <c r="AR324" s="77" t="s">
        <v>127</v>
      </c>
      <c r="AS324" s="70"/>
      <c r="AT324" s="69"/>
      <c r="AU324" s="69"/>
      <c r="AV324" s="69"/>
      <c r="AW324" s="13"/>
    </row>
    <row r="325" spans="1:49" ht="27">
      <c r="A325" s="85" t="s">
        <v>231</v>
      </c>
      <c r="B325" s="133" t="s">
        <v>3112</v>
      </c>
      <c r="C325" s="335" t="s">
        <v>100</v>
      </c>
      <c r="D325" s="40">
        <v>1684.8</v>
      </c>
      <c r="E325" s="41" t="s">
        <v>3113</v>
      </c>
      <c r="F325" s="42" t="s">
        <v>67</v>
      </c>
      <c r="G325" s="42" t="s">
        <v>461</v>
      </c>
      <c r="H325" s="42" t="s">
        <v>2047</v>
      </c>
      <c r="I325" s="69" t="s">
        <v>35</v>
      </c>
      <c r="J325" s="70"/>
      <c r="K325" s="70" t="s">
        <v>88</v>
      </c>
      <c r="L325" s="339" t="s">
        <v>100</v>
      </c>
      <c r="M325" s="70" t="s">
        <v>739</v>
      </c>
      <c r="N325" s="86" t="s">
        <v>894</v>
      </c>
      <c r="O325" s="86" t="s">
        <v>895</v>
      </c>
      <c r="P325" s="87" t="s">
        <v>39</v>
      </c>
      <c r="Q325" s="88" t="s">
        <v>40</v>
      </c>
      <c r="R325" s="89" t="s">
        <v>896</v>
      </c>
      <c r="S325" s="89" t="s">
        <v>3114</v>
      </c>
      <c r="T325" s="70" t="s">
        <v>94</v>
      </c>
      <c r="U325" s="69">
        <v>1800</v>
      </c>
      <c r="V325" s="90">
        <v>180</v>
      </c>
      <c r="W325" s="91">
        <v>1620</v>
      </c>
      <c r="X325" s="91">
        <v>113.4</v>
      </c>
      <c r="Y325" s="328">
        <v>48.6</v>
      </c>
      <c r="Z325" s="331">
        <v>1684.8</v>
      </c>
      <c r="AA325" s="331">
        <v>0</v>
      </c>
      <c r="AB325" s="69" t="s">
        <v>46</v>
      </c>
      <c r="AC325" s="70" t="s">
        <v>105</v>
      </c>
      <c r="AD325" s="70"/>
      <c r="AE325" s="70" t="s">
        <v>898</v>
      </c>
      <c r="AF325" s="70" t="s">
        <v>899</v>
      </c>
      <c r="AG325" s="92" t="s">
        <v>743</v>
      </c>
      <c r="AH325" s="70"/>
      <c r="AI325" s="69"/>
      <c r="AJ325" s="69"/>
      <c r="AK325" s="76" t="s">
        <v>53</v>
      </c>
      <c r="AL325" s="77" t="s">
        <v>245</v>
      </c>
      <c r="AM325" s="76" t="s">
        <v>50</v>
      </c>
      <c r="AN325" s="77" t="s">
        <v>1334</v>
      </c>
      <c r="AO325" s="57" t="s">
        <v>41</v>
      </c>
      <c r="AP325" s="56" t="s">
        <v>497</v>
      </c>
      <c r="AQ325" s="76" t="s">
        <v>50</v>
      </c>
      <c r="AR325" s="77" t="s">
        <v>127</v>
      </c>
      <c r="AS325" s="70"/>
      <c r="AT325" s="69"/>
      <c r="AU325" s="69"/>
      <c r="AV325" s="69"/>
      <c r="AW325" s="13"/>
    </row>
    <row r="326" spans="1:49" ht="27">
      <c r="A326" s="85" t="s">
        <v>231</v>
      </c>
      <c r="B326" s="133" t="s">
        <v>3115</v>
      </c>
      <c r="C326" s="335" t="s">
        <v>100</v>
      </c>
      <c r="D326" s="40">
        <v>1331.2</v>
      </c>
      <c r="E326" s="42" t="s">
        <v>3116</v>
      </c>
      <c r="F326" s="42" t="s">
        <v>64</v>
      </c>
      <c r="G326" s="42" t="s">
        <v>281</v>
      </c>
      <c r="H326" s="42" t="s">
        <v>3117</v>
      </c>
      <c r="I326" s="69" t="s">
        <v>35</v>
      </c>
      <c r="J326" s="70"/>
      <c r="K326" s="70" t="s">
        <v>88</v>
      </c>
      <c r="L326" s="339" t="s">
        <v>100</v>
      </c>
      <c r="M326" s="70" t="s">
        <v>3118</v>
      </c>
      <c r="N326" s="86" t="s">
        <v>3119</v>
      </c>
      <c r="O326" s="86" t="s">
        <v>3120</v>
      </c>
      <c r="P326" s="87" t="s">
        <v>39</v>
      </c>
      <c r="Q326" s="88" t="s">
        <v>40</v>
      </c>
      <c r="R326" s="89" t="s">
        <v>3121</v>
      </c>
      <c r="S326" s="89" t="s">
        <v>3122</v>
      </c>
      <c r="T326" s="70" t="s">
        <v>94</v>
      </c>
      <c r="U326" s="69">
        <v>1280</v>
      </c>
      <c r="V326" s="90"/>
      <c r="W326" s="91">
        <v>1280</v>
      </c>
      <c r="X326" s="91">
        <v>89.600000000000009</v>
      </c>
      <c r="Y326" s="328">
        <v>38.4</v>
      </c>
      <c r="Z326" s="331">
        <v>1331.2</v>
      </c>
      <c r="AA326" s="331">
        <v>0</v>
      </c>
      <c r="AB326" s="69" t="s">
        <v>55</v>
      </c>
      <c r="AC326" s="70" t="s">
        <v>105</v>
      </c>
      <c r="AD326" s="70"/>
      <c r="AE326" s="70"/>
      <c r="AF326" s="70" t="s">
        <v>3123</v>
      </c>
      <c r="AG326" s="92" t="s">
        <v>3124</v>
      </c>
      <c r="AH326" s="70"/>
      <c r="AI326" s="69"/>
      <c r="AJ326" s="69"/>
      <c r="AK326" s="76" t="s">
        <v>53</v>
      </c>
      <c r="AL326" s="77" t="s">
        <v>245</v>
      </c>
      <c r="AM326" s="76" t="s">
        <v>50</v>
      </c>
      <c r="AN326" s="77" t="s">
        <v>1334</v>
      </c>
      <c r="AO326" s="57" t="s">
        <v>41</v>
      </c>
      <c r="AP326" s="56" t="s">
        <v>497</v>
      </c>
      <c r="AQ326" s="76" t="s">
        <v>50</v>
      </c>
      <c r="AR326" s="77" t="s">
        <v>127</v>
      </c>
      <c r="AS326" s="70"/>
      <c r="AT326" s="69"/>
      <c r="AU326" s="69"/>
      <c r="AV326" s="69"/>
      <c r="AW326" s="13"/>
    </row>
    <row r="327" spans="1:49" ht="27">
      <c r="A327" s="85" t="s">
        <v>231</v>
      </c>
      <c r="B327" s="133" t="s">
        <v>3125</v>
      </c>
      <c r="C327" s="335" t="s">
        <v>100</v>
      </c>
      <c r="D327" s="40">
        <v>856</v>
      </c>
      <c r="E327" s="41" t="s">
        <v>3126</v>
      </c>
      <c r="F327" s="42" t="s">
        <v>35</v>
      </c>
      <c r="G327" s="42" t="s">
        <v>281</v>
      </c>
      <c r="H327" s="42" t="s">
        <v>3127</v>
      </c>
      <c r="I327" s="69" t="s">
        <v>35</v>
      </c>
      <c r="J327" s="70"/>
      <c r="K327" s="70" t="s">
        <v>88</v>
      </c>
      <c r="L327" s="339" t="s">
        <v>100</v>
      </c>
      <c r="M327" s="100" t="s">
        <v>3128</v>
      </c>
      <c r="N327" s="86" t="s">
        <v>3129</v>
      </c>
      <c r="O327" s="86"/>
      <c r="P327" s="87" t="s">
        <v>44</v>
      </c>
      <c r="Q327" s="88" t="s">
        <v>45</v>
      </c>
      <c r="R327" s="89" t="s">
        <v>3130</v>
      </c>
      <c r="S327" s="89" t="s">
        <v>3131</v>
      </c>
      <c r="T327" s="70" t="s">
        <v>94</v>
      </c>
      <c r="U327" s="69">
        <v>800</v>
      </c>
      <c r="V327" s="90"/>
      <c r="W327" s="91">
        <v>800</v>
      </c>
      <c r="X327" s="91">
        <v>56.000000000000007</v>
      </c>
      <c r="Y327" s="90"/>
      <c r="Z327" s="331">
        <v>856</v>
      </c>
      <c r="AA327" s="331">
        <v>0</v>
      </c>
      <c r="AB327" s="69" t="s">
        <v>46</v>
      </c>
      <c r="AC327" s="70" t="s">
        <v>105</v>
      </c>
      <c r="AD327" s="70"/>
      <c r="AE327" s="70"/>
      <c r="AF327" s="70"/>
      <c r="AG327" s="92" t="s">
        <v>3132</v>
      </c>
      <c r="AH327" s="70"/>
      <c r="AI327" s="69"/>
      <c r="AJ327" s="69"/>
      <c r="AK327" s="76" t="s">
        <v>53</v>
      </c>
      <c r="AL327" s="77" t="s">
        <v>245</v>
      </c>
      <c r="AM327" s="76" t="s">
        <v>50</v>
      </c>
      <c r="AN327" s="77" t="s">
        <v>1334</v>
      </c>
      <c r="AO327" s="57" t="s">
        <v>41</v>
      </c>
      <c r="AP327" s="56" t="s">
        <v>497</v>
      </c>
      <c r="AQ327" s="76" t="s">
        <v>50</v>
      </c>
      <c r="AR327" s="77" t="s">
        <v>127</v>
      </c>
      <c r="AS327" s="70"/>
      <c r="AT327" s="69"/>
      <c r="AU327" s="69"/>
      <c r="AV327" s="69"/>
      <c r="AW327" s="13"/>
    </row>
    <row r="328" spans="1:49" ht="53.4">
      <c r="A328" s="85" t="s">
        <v>231</v>
      </c>
      <c r="B328" s="133" t="s">
        <v>3133</v>
      </c>
      <c r="C328" s="335" t="s">
        <v>100</v>
      </c>
      <c r="D328" s="40">
        <v>11556</v>
      </c>
      <c r="E328" s="60" t="s">
        <v>3134</v>
      </c>
      <c r="F328" s="61" t="s">
        <v>69</v>
      </c>
      <c r="G328" s="42" t="s">
        <v>281</v>
      </c>
      <c r="H328" s="42" t="s">
        <v>3135</v>
      </c>
      <c r="I328" s="69" t="s">
        <v>38</v>
      </c>
      <c r="J328" s="70"/>
      <c r="K328" s="70" t="s">
        <v>108</v>
      </c>
      <c r="L328" s="339" t="s">
        <v>100</v>
      </c>
      <c r="M328" s="93" t="s">
        <v>3136</v>
      </c>
      <c r="N328" s="86" t="s">
        <v>3137</v>
      </c>
      <c r="O328" s="86"/>
      <c r="P328" s="87" t="s">
        <v>44</v>
      </c>
      <c r="Q328" s="88" t="s">
        <v>40</v>
      </c>
      <c r="R328" s="89" t="s">
        <v>3138</v>
      </c>
      <c r="S328" s="89" t="s">
        <v>3139</v>
      </c>
      <c r="T328" s="70" t="s">
        <v>94</v>
      </c>
      <c r="U328" s="69">
        <v>11310</v>
      </c>
      <c r="V328" s="90">
        <f>500+10</f>
        <v>510</v>
      </c>
      <c r="W328" s="91">
        <v>10800</v>
      </c>
      <c r="X328" s="91">
        <v>756.00000000000011</v>
      </c>
      <c r="Y328" s="90"/>
      <c r="Z328" s="331">
        <v>11556</v>
      </c>
      <c r="AA328" s="331">
        <v>0</v>
      </c>
      <c r="AB328" s="69" t="s">
        <v>58</v>
      </c>
      <c r="AC328" s="70" t="s">
        <v>82</v>
      </c>
      <c r="AD328" s="70"/>
      <c r="AE328" s="70" t="s">
        <v>3140</v>
      </c>
      <c r="AF328" s="70" t="s">
        <v>3141</v>
      </c>
      <c r="AG328" s="92" t="s">
        <v>3142</v>
      </c>
      <c r="AH328" s="70"/>
      <c r="AI328" s="69"/>
      <c r="AJ328" s="69"/>
      <c r="AK328" s="76" t="s">
        <v>53</v>
      </c>
      <c r="AL328" s="77" t="s">
        <v>122</v>
      </c>
      <c r="AM328" s="76" t="s">
        <v>50</v>
      </c>
      <c r="AN328" s="77" t="s">
        <v>1334</v>
      </c>
      <c r="AO328" s="57" t="s">
        <v>41</v>
      </c>
      <c r="AP328" s="56" t="s">
        <v>497</v>
      </c>
      <c r="AQ328" s="76" t="s">
        <v>50</v>
      </c>
      <c r="AR328" s="77" t="s">
        <v>127</v>
      </c>
      <c r="AS328" s="70"/>
      <c r="AT328" s="69"/>
      <c r="AU328" s="69"/>
      <c r="AV328" s="69"/>
      <c r="AW328" s="13"/>
    </row>
    <row r="329" spans="1:49" ht="27">
      <c r="A329" s="85" t="s">
        <v>231</v>
      </c>
      <c r="B329" s="133" t="s">
        <v>3143</v>
      </c>
      <c r="C329" s="335" t="s">
        <v>100</v>
      </c>
      <c r="D329" s="40">
        <v>3120</v>
      </c>
      <c r="E329" s="79" t="s">
        <v>3144</v>
      </c>
      <c r="F329" s="61" t="s">
        <v>67</v>
      </c>
      <c r="G329" s="42" t="s">
        <v>248</v>
      </c>
      <c r="H329" s="42" t="s">
        <v>3145</v>
      </c>
      <c r="I329" s="69" t="s">
        <v>35</v>
      </c>
      <c r="J329" s="70"/>
      <c r="K329" s="70" t="s">
        <v>88</v>
      </c>
      <c r="L329" s="339" t="s">
        <v>103</v>
      </c>
      <c r="M329" s="70" t="s">
        <v>3146</v>
      </c>
      <c r="N329" s="86" t="s">
        <v>3147</v>
      </c>
      <c r="O329" s="86" t="s">
        <v>3148</v>
      </c>
      <c r="P329" s="87" t="s">
        <v>39</v>
      </c>
      <c r="Q329" s="88" t="s">
        <v>40</v>
      </c>
      <c r="R329" s="89" t="s">
        <v>3149</v>
      </c>
      <c r="S329" s="89" t="s">
        <v>3150</v>
      </c>
      <c r="T329" s="70" t="s">
        <v>94</v>
      </c>
      <c r="U329" s="69">
        <v>3000</v>
      </c>
      <c r="V329" s="90"/>
      <c r="W329" s="91">
        <v>3000</v>
      </c>
      <c r="X329" s="91">
        <v>210.00000000000003</v>
      </c>
      <c r="Y329" s="328">
        <v>90</v>
      </c>
      <c r="Z329" s="331">
        <v>3120</v>
      </c>
      <c r="AA329" s="331">
        <v>0</v>
      </c>
      <c r="AB329" s="69" t="s">
        <v>46</v>
      </c>
      <c r="AC329" s="70" t="s">
        <v>109</v>
      </c>
      <c r="AD329" s="70"/>
      <c r="AE329" s="70" t="s">
        <v>3152</v>
      </c>
      <c r="AF329" s="70" t="s">
        <v>3153</v>
      </c>
      <c r="AG329" s="92" t="s">
        <v>3154</v>
      </c>
      <c r="AH329" s="70"/>
      <c r="AI329" s="69"/>
      <c r="AJ329" s="69"/>
      <c r="AK329" s="76" t="s">
        <v>53</v>
      </c>
      <c r="AL329" s="77" t="s">
        <v>99</v>
      </c>
      <c r="AM329" s="76" t="s">
        <v>50</v>
      </c>
      <c r="AN329" s="77" t="s">
        <v>1334</v>
      </c>
      <c r="AO329" s="57" t="s">
        <v>41</v>
      </c>
      <c r="AP329" s="56" t="s">
        <v>497</v>
      </c>
      <c r="AQ329" s="76" t="s">
        <v>50</v>
      </c>
      <c r="AR329" s="77" t="s">
        <v>127</v>
      </c>
      <c r="AS329" s="70"/>
      <c r="AT329" s="69"/>
      <c r="AU329" s="69"/>
      <c r="AV329" s="69"/>
      <c r="AW329" s="13"/>
    </row>
    <row r="330" spans="1:49" ht="27">
      <c r="A330" s="85" t="s">
        <v>231</v>
      </c>
      <c r="B330" s="133" t="s">
        <v>3155</v>
      </c>
      <c r="C330" s="335" t="s">
        <v>100</v>
      </c>
      <c r="D330" s="40">
        <v>5012</v>
      </c>
      <c r="E330" s="95" t="s">
        <v>3156</v>
      </c>
      <c r="F330" s="42" t="s">
        <v>66</v>
      </c>
      <c r="G330" s="42" t="s">
        <v>234</v>
      </c>
      <c r="H330" s="42" t="s">
        <v>3157</v>
      </c>
      <c r="I330" s="69" t="s">
        <v>35</v>
      </c>
      <c r="J330" s="70"/>
      <c r="K330" s="70" t="s">
        <v>88</v>
      </c>
      <c r="L330" s="339" t="s">
        <v>100</v>
      </c>
      <c r="M330" s="70" t="s">
        <v>3158</v>
      </c>
      <c r="N330" s="86" t="s">
        <v>3159</v>
      </c>
      <c r="O330" s="86"/>
      <c r="P330" s="87" t="s">
        <v>44</v>
      </c>
      <c r="Q330" s="88" t="s">
        <v>40</v>
      </c>
      <c r="R330" s="89" t="s">
        <v>3160</v>
      </c>
      <c r="S330" s="89" t="s">
        <v>3161</v>
      </c>
      <c r="T330" s="70" t="s">
        <v>77</v>
      </c>
      <c r="U330" s="69">
        <v>4684</v>
      </c>
      <c r="V330" s="90"/>
      <c r="W330" s="91">
        <v>4684</v>
      </c>
      <c r="X330" s="91">
        <v>327.88000000000005</v>
      </c>
      <c r="Y330" s="90"/>
      <c r="Z330" s="331">
        <v>5011.88</v>
      </c>
      <c r="AA330" s="331">
        <v>0.119999999999891</v>
      </c>
      <c r="AB330" s="69" t="s">
        <v>46</v>
      </c>
      <c r="AC330" s="70" t="s">
        <v>105</v>
      </c>
      <c r="AD330" s="70"/>
      <c r="AE330" s="70"/>
      <c r="AF330" s="70"/>
      <c r="AG330" s="92" t="s">
        <v>3156</v>
      </c>
      <c r="AH330" s="70"/>
      <c r="AI330" s="69"/>
      <c r="AJ330" s="69"/>
      <c r="AK330" s="76" t="s">
        <v>53</v>
      </c>
      <c r="AL330" s="77" t="s">
        <v>245</v>
      </c>
      <c r="AM330" s="76" t="s">
        <v>50</v>
      </c>
      <c r="AN330" s="77" t="s">
        <v>1334</v>
      </c>
      <c r="AO330" s="57" t="s">
        <v>41</v>
      </c>
      <c r="AP330" s="56" t="s">
        <v>497</v>
      </c>
      <c r="AQ330" s="76" t="s">
        <v>50</v>
      </c>
      <c r="AR330" s="77" t="s">
        <v>127</v>
      </c>
      <c r="AS330" s="70"/>
      <c r="AT330" s="69"/>
      <c r="AU330" s="69"/>
      <c r="AV330" s="69"/>
      <c r="AW330" s="13"/>
    </row>
    <row r="331" spans="1:49" ht="27">
      <c r="A331" s="85" t="s">
        <v>231</v>
      </c>
      <c r="B331" s="133" t="s">
        <v>3162</v>
      </c>
      <c r="C331" s="335" t="s">
        <v>100</v>
      </c>
      <c r="D331" s="40">
        <v>1757</v>
      </c>
      <c r="E331" s="41" t="s">
        <v>3163</v>
      </c>
      <c r="F331" s="42" t="s">
        <v>67</v>
      </c>
      <c r="G331" s="42" t="s">
        <v>234</v>
      </c>
      <c r="H331" s="42" t="s">
        <v>3164</v>
      </c>
      <c r="I331" s="69" t="s">
        <v>35</v>
      </c>
      <c r="J331" s="70"/>
      <c r="K331" s="70" t="s">
        <v>88</v>
      </c>
      <c r="L331" s="339" t="s">
        <v>100</v>
      </c>
      <c r="M331" s="6" t="s">
        <v>3165</v>
      </c>
      <c r="N331" s="86" t="s">
        <v>3166</v>
      </c>
      <c r="O331" s="86" t="s">
        <v>3167</v>
      </c>
      <c r="P331" s="87" t="s">
        <v>39</v>
      </c>
      <c r="Q331" s="88" t="s">
        <v>40</v>
      </c>
      <c r="R331" s="89" t="s">
        <v>3168</v>
      </c>
      <c r="S331" s="89" t="s">
        <v>3169</v>
      </c>
      <c r="T331" s="70" t="s">
        <v>3170</v>
      </c>
      <c r="U331" s="69">
        <v>2590</v>
      </c>
      <c r="V331" s="90">
        <v>900</v>
      </c>
      <c r="W331" s="91">
        <v>1690</v>
      </c>
      <c r="X331" s="91">
        <v>118.30000000000001</v>
      </c>
      <c r="Y331" s="328">
        <v>50.7</v>
      </c>
      <c r="Z331" s="331">
        <v>1757.6</v>
      </c>
      <c r="AA331" s="331">
        <v>-0.59999999999990905</v>
      </c>
      <c r="AB331" s="69" t="s">
        <v>46</v>
      </c>
      <c r="AC331" s="70" t="s">
        <v>105</v>
      </c>
      <c r="AD331" s="70"/>
      <c r="AE331" s="70" t="s">
        <v>3171</v>
      </c>
      <c r="AF331" s="70" t="s">
        <v>3172</v>
      </c>
      <c r="AG331" s="92" t="s">
        <v>3173</v>
      </c>
      <c r="AH331" s="70"/>
      <c r="AI331" s="69"/>
      <c r="AJ331" s="69"/>
      <c r="AK331" s="76" t="s">
        <v>53</v>
      </c>
      <c r="AL331" s="77" t="s">
        <v>245</v>
      </c>
      <c r="AM331" s="76" t="s">
        <v>50</v>
      </c>
      <c r="AN331" s="77" t="s">
        <v>1334</v>
      </c>
      <c r="AO331" s="57" t="s">
        <v>41</v>
      </c>
      <c r="AP331" s="56" t="s">
        <v>497</v>
      </c>
      <c r="AQ331" s="76" t="s">
        <v>50</v>
      </c>
      <c r="AR331" s="77" t="s">
        <v>127</v>
      </c>
      <c r="AS331" s="70"/>
      <c r="AT331" s="69"/>
      <c r="AU331" s="69"/>
      <c r="AV331" s="69"/>
      <c r="AW331" s="13"/>
    </row>
    <row r="332" spans="1:49" ht="27">
      <c r="A332" s="85" t="s">
        <v>231</v>
      </c>
      <c r="B332" s="133" t="s">
        <v>3174</v>
      </c>
      <c r="C332" s="335" t="s">
        <v>100</v>
      </c>
      <c r="D332" s="40">
        <v>1872</v>
      </c>
      <c r="E332" s="42" t="s">
        <v>3175</v>
      </c>
      <c r="F332" s="42" t="s">
        <v>67</v>
      </c>
      <c r="G332" s="42" t="s">
        <v>261</v>
      </c>
      <c r="H332" s="42" t="s">
        <v>3176</v>
      </c>
      <c r="I332" s="69" t="s">
        <v>35</v>
      </c>
      <c r="J332" s="70"/>
      <c r="K332" s="70" t="s">
        <v>88</v>
      </c>
      <c r="L332" s="339" t="s">
        <v>100</v>
      </c>
      <c r="M332" s="70" t="s">
        <v>3177</v>
      </c>
      <c r="N332" s="86" t="s">
        <v>3178</v>
      </c>
      <c r="O332" s="86" t="s">
        <v>3179</v>
      </c>
      <c r="P332" s="87" t="s">
        <v>39</v>
      </c>
      <c r="Q332" s="88" t="s">
        <v>40</v>
      </c>
      <c r="R332" s="89" t="s">
        <v>3180</v>
      </c>
      <c r="S332" s="89" t="s">
        <v>3181</v>
      </c>
      <c r="T332" s="70" t="s">
        <v>94</v>
      </c>
      <c r="U332" s="69">
        <v>1800</v>
      </c>
      <c r="V332" s="90"/>
      <c r="W332" s="91">
        <v>1800</v>
      </c>
      <c r="X332" s="91">
        <v>126.00000000000001</v>
      </c>
      <c r="Y332" s="328">
        <v>54</v>
      </c>
      <c r="Z332" s="331">
        <v>1872</v>
      </c>
      <c r="AA332" s="331">
        <v>0</v>
      </c>
      <c r="AB332" s="69" t="s">
        <v>46</v>
      </c>
      <c r="AC332" s="70" t="s">
        <v>105</v>
      </c>
      <c r="AD332" s="70"/>
      <c r="AE332" s="70" t="s">
        <v>3182</v>
      </c>
      <c r="AF332" s="70" t="s">
        <v>3183</v>
      </c>
      <c r="AG332" s="92" t="s">
        <v>3184</v>
      </c>
      <c r="AH332" s="70"/>
      <c r="AI332" s="69"/>
      <c r="AJ332" s="69"/>
      <c r="AK332" s="76" t="s">
        <v>53</v>
      </c>
      <c r="AL332" s="77" t="s">
        <v>245</v>
      </c>
      <c r="AM332" s="76" t="s">
        <v>50</v>
      </c>
      <c r="AN332" s="77" t="s">
        <v>1334</v>
      </c>
      <c r="AO332" s="57" t="s">
        <v>41</v>
      </c>
      <c r="AP332" s="56" t="s">
        <v>497</v>
      </c>
      <c r="AQ332" s="76" t="s">
        <v>50</v>
      </c>
      <c r="AR332" s="77" t="s">
        <v>127</v>
      </c>
      <c r="AS332" s="70"/>
      <c r="AT332" s="69"/>
      <c r="AU332" s="69"/>
      <c r="AV332" s="69"/>
      <c r="AW332" s="13"/>
    </row>
    <row r="333" spans="1:49" ht="14.4">
      <c r="A333" s="85" t="s">
        <v>231</v>
      </c>
      <c r="B333" s="133" t="s">
        <v>3185</v>
      </c>
      <c r="C333" s="335" t="s">
        <v>100</v>
      </c>
      <c r="D333" s="40">
        <v>342.5</v>
      </c>
      <c r="E333" s="41" t="s">
        <v>3186</v>
      </c>
      <c r="F333" s="42" t="s">
        <v>64</v>
      </c>
      <c r="G333" s="42" t="s">
        <v>3187</v>
      </c>
      <c r="H333" s="42" t="s">
        <v>3188</v>
      </c>
      <c r="I333" s="69" t="s">
        <v>35</v>
      </c>
      <c r="J333" s="70"/>
      <c r="K333" s="70" t="s">
        <v>88</v>
      </c>
      <c r="L333" s="339" t="s">
        <v>100</v>
      </c>
      <c r="M333" s="70" t="s">
        <v>3189</v>
      </c>
      <c r="N333" s="86" t="s">
        <v>3190</v>
      </c>
      <c r="O333" s="86" t="s">
        <v>3191</v>
      </c>
      <c r="P333" s="87" t="s">
        <v>39</v>
      </c>
      <c r="Q333" s="88" t="s">
        <v>40</v>
      </c>
      <c r="R333" s="89" t="s">
        <v>145</v>
      </c>
      <c r="S333" s="89" t="s">
        <v>3192</v>
      </c>
      <c r="T333" s="70" t="s">
        <v>94</v>
      </c>
      <c r="U333" s="69">
        <v>320</v>
      </c>
      <c r="V333" s="90"/>
      <c r="W333" s="91">
        <v>320</v>
      </c>
      <c r="X333" s="91">
        <v>22.400000000000002</v>
      </c>
      <c r="Y333" s="90"/>
      <c r="Z333" s="331">
        <v>342.4</v>
      </c>
      <c r="AA333" s="331">
        <v>0.100000000000023</v>
      </c>
      <c r="AB333" s="69" t="s">
        <v>55</v>
      </c>
      <c r="AC333" s="70" t="s">
        <v>105</v>
      </c>
      <c r="AD333" s="70"/>
      <c r="AE333" s="70"/>
      <c r="AF333" s="70"/>
      <c r="AG333" s="92" t="s">
        <v>3193</v>
      </c>
      <c r="AH333" s="70"/>
      <c r="AI333" s="69"/>
      <c r="AJ333" s="69"/>
      <c r="AK333" s="76" t="s">
        <v>53</v>
      </c>
      <c r="AL333" s="77" t="s">
        <v>245</v>
      </c>
      <c r="AM333" s="76" t="s">
        <v>50</v>
      </c>
      <c r="AN333" s="77" t="s">
        <v>1334</v>
      </c>
      <c r="AO333" s="57" t="s">
        <v>41</v>
      </c>
      <c r="AP333" s="56" t="s">
        <v>497</v>
      </c>
      <c r="AQ333" s="76" t="s">
        <v>50</v>
      </c>
      <c r="AR333" s="77" t="s">
        <v>127</v>
      </c>
      <c r="AS333" s="70"/>
      <c r="AT333" s="69"/>
      <c r="AU333" s="69"/>
      <c r="AV333" s="69"/>
      <c r="AW333" s="13"/>
    </row>
    <row r="334" spans="1:49" ht="14.4">
      <c r="A334" s="85" t="s">
        <v>231</v>
      </c>
      <c r="B334" s="133" t="s">
        <v>3194</v>
      </c>
      <c r="C334" s="335" t="s">
        <v>100</v>
      </c>
      <c r="D334" s="40">
        <v>1926</v>
      </c>
      <c r="E334" s="41" t="s">
        <v>3195</v>
      </c>
      <c r="F334" s="42" t="s">
        <v>67</v>
      </c>
      <c r="G334" s="42" t="s">
        <v>234</v>
      </c>
      <c r="H334" s="42" t="s">
        <v>3196</v>
      </c>
      <c r="I334" s="69" t="s">
        <v>35</v>
      </c>
      <c r="J334" s="70"/>
      <c r="K334" s="70" t="s">
        <v>88</v>
      </c>
      <c r="L334" s="339" t="s">
        <v>100</v>
      </c>
      <c r="M334" s="70" t="s">
        <v>3197</v>
      </c>
      <c r="N334" s="86" t="s">
        <v>3198</v>
      </c>
      <c r="O334" s="86"/>
      <c r="P334" s="87" t="s">
        <v>44</v>
      </c>
      <c r="Q334" s="88" t="s">
        <v>40</v>
      </c>
      <c r="R334" s="89"/>
      <c r="S334" s="89" t="s">
        <v>3199</v>
      </c>
      <c r="T334" s="70" t="s">
        <v>94</v>
      </c>
      <c r="U334" s="69">
        <v>1800</v>
      </c>
      <c r="V334" s="90"/>
      <c r="W334" s="91">
        <v>1800</v>
      </c>
      <c r="X334" s="91">
        <v>126.00000000000001</v>
      </c>
      <c r="Y334" s="90"/>
      <c r="Z334" s="331">
        <v>1926</v>
      </c>
      <c r="AA334" s="331">
        <v>0</v>
      </c>
      <c r="AB334" s="69" t="s">
        <v>46</v>
      </c>
      <c r="AC334" s="70" t="s">
        <v>105</v>
      </c>
      <c r="AD334" s="70" t="s">
        <v>822</v>
      </c>
      <c r="AE334" s="70"/>
      <c r="AF334" s="70"/>
      <c r="AG334" s="92" t="s">
        <v>3200</v>
      </c>
      <c r="AH334" s="70"/>
      <c r="AI334" s="69"/>
      <c r="AJ334" s="69"/>
      <c r="AK334" s="76" t="s">
        <v>53</v>
      </c>
      <c r="AL334" s="77" t="s">
        <v>245</v>
      </c>
      <c r="AM334" s="76" t="s">
        <v>50</v>
      </c>
      <c r="AN334" s="77" t="s">
        <v>1334</v>
      </c>
      <c r="AO334" s="57" t="s">
        <v>41</v>
      </c>
      <c r="AP334" s="56" t="s">
        <v>497</v>
      </c>
      <c r="AQ334" s="76" t="s">
        <v>50</v>
      </c>
      <c r="AR334" s="77" t="s">
        <v>127</v>
      </c>
      <c r="AS334" s="70"/>
      <c r="AT334" s="69"/>
      <c r="AU334" s="69"/>
      <c r="AV334" s="69"/>
      <c r="AW334" s="13"/>
    </row>
    <row r="335" spans="1:49" ht="14.4">
      <c r="A335" s="85" t="s">
        <v>231</v>
      </c>
      <c r="B335" s="129" t="s">
        <v>3201</v>
      </c>
      <c r="C335" s="335" t="s">
        <v>100</v>
      </c>
      <c r="D335" s="40">
        <v>1123.2</v>
      </c>
      <c r="E335" s="41" t="s">
        <v>3202</v>
      </c>
      <c r="F335" s="42" t="s">
        <v>59</v>
      </c>
      <c r="G335" s="42" t="s">
        <v>407</v>
      </c>
      <c r="H335" s="42" t="s">
        <v>3203</v>
      </c>
      <c r="I335" s="69"/>
      <c r="J335" s="70"/>
      <c r="K335" s="70"/>
      <c r="L335" s="70"/>
      <c r="M335" s="70"/>
      <c r="N335" s="86"/>
      <c r="O335" s="86"/>
      <c r="P335" s="87"/>
      <c r="Q335" s="69"/>
      <c r="R335" s="89"/>
      <c r="S335" s="89"/>
      <c r="T335" s="70"/>
      <c r="U335" s="70"/>
      <c r="V335" s="90"/>
      <c r="W335" s="91">
        <v>0</v>
      </c>
      <c r="X335" s="91">
        <v>0</v>
      </c>
      <c r="Y335" s="90"/>
      <c r="Z335" s="331">
        <v>0</v>
      </c>
      <c r="AA335" s="331">
        <v>1123.2</v>
      </c>
      <c r="AB335" s="69" t="s">
        <v>1342</v>
      </c>
      <c r="AC335" s="70" t="s">
        <v>1342</v>
      </c>
      <c r="AD335" s="69" t="s">
        <v>3204</v>
      </c>
      <c r="AE335" s="70"/>
      <c r="AF335" s="70"/>
      <c r="AG335" s="70"/>
      <c r="AH335" s="70"/>
      <c r="AI335" s="69"/>
      <c r="AJ335" s="69"/>
      <c r="AK335" s="114"/>
      <c r="AL335" s="115"/>
      <c r="AM335" s="114"/>
      <c r="AN335" s="115"/>
      <c r="AO335" s="114"/>
      <c r="AP335" s="115"/>
      <c r="AQ335" s="116"/>
      <c r="AR335" s="117"/>
      <c r="AS335" s="70"/>
      <c r="AT335" s="69"/>
      <c r="AU335" s="69"/>
      <c r="AV335" s="69"/>
      <c r="AW335" s="13"/>
    </row>
    <row r="336" spans="1:49" ht="27">
      <c r="A336" s="85" t="s">
        <v>231</v>
      </c>
      <c r="B336" s="133" t="s">
        <v>3205</v>
      </c>
      <c r="C336" s="335" t="s">
        <v>100</v>
      </c>
      <c r="D336" s="40">
        <v>6656</v>
      </c>
      <c r="E336" s="95" t="s">
        <v>3206</v>
      </c>
      <c r="F336" s="42" t="s">
        <v>63</v>
      </c>
      <c r="G336" s="42" t="s">
        <v>281</v>
      </c>
      <c r="H336" s="42" t="s">
        <v>3207</v>
      </c>
      <c r="I336" s="69" t="s">
        <v>35</v>
      </c>
      <c r="J336" s="70"/>
      <c r="K336" s="70" t="s">
        <v>88</v>
      </c>
      <c r="L336" s="339" t="s">
        <v>100</v>
      </c>
      <c r="M336" s="70" t="s">
        <v>3208</v>
      </c>
      <c r="N336" s="86" t="s">
        <v>3209</v>
      </c>
      <c r="O336" s="86" t="s">
        <v>3210</v>
      </c>
      <c r="P336" s="87" t="s">
        <v>39</v>
      </c>
      <c r="Q336" s="88" t="s">
        <v>40</v>
      </c>
      <c r="R336" s="67" t="s">
        <v>3211</v>
      </c>
      <c r="S336" s="89" t="s">
        <v>3212</v>
      </c>
      <c r="T336" s="70" t="s">
        <v>655</v>
      </c>
      <c r="U336" s="69">
        <v>6400</v>
      </c>
      <c r="V336" s="90"/>
      <c r="W336" s="91">
        <v>6400</v>
      </c>
      <c r="X336" s="91">
        <v>448.00000000000006</v>
      </c>
      <c r="Y336" s="328">
        <v>192</v>
      </c>
      <c r="Z336" s="331">
        <v>6656</v>
      </c>
      <c r="AA336" s="331">
        <v>0</v>
      </c>
      <c r="AB336" s="69" t="s">
        <v>55</v>
      </c>
      <c r="AC336" s="70" t="s">
        <v>105</v>
      </c>
      <c r="AD336" s="70"/>
      <c r="AE336" s="70"/>
      <c r="AF336" s="70" t="s">
        <v>3213</v>
      </c>
      <c r="AG336" s="92" t="s">
        <v>3206</v>
      </c>
      <c r="AH336" s="70"/>
      <c r="AI336" s="69"/>
      <c r="AJ336" s="69"/>
      <c r="AK336" s="76" t="s">
        <v>53</v>
      </c>
      <c r="AL336" s="77" t="s">
        <v>245</v>
      </c>
      <c r="AM336" s="76" t="s">
        <v>50</v>
      </c>
      <c r="AN336" s="77" t="s">
        <v>1334</v>
      </c>
      <c r="AO336" s="57" t="s">
        <v>41</v>
      </c>
      <c r="AP336" s="56" t="s">
        <v>497</v>
      </c>
      <c r="AQ336" s="76" t="s">
        <v>50</v>
      </c>
      <c r="AR336" s="77" t="s">
        <v>127</v>
      </c>
      <c r="AS336" s="70"/>
      <c r="AT336" s="69"/>
      <c r="AU336" s="69"/>
      <c r="AV336" s="69"/>
      <c r="AW336" s="13"/>
    </row>
    <row r="337" spans="1:49" ht="27">
      <c r="A337" s="85" t="s">
        <v>231</v>
      </c>
      <c r="B337" s="133" t="s">
        <v>3214</v>
      </c>
      <c r="C337" s="335" t="s">
        <v>100</v>
      </c>
      <c r="D337" s="40">
        <v>503</v>
      </c>
      <c r="E337" s="41" t="s">
        <v>3215</v>
      </c>
      <c r="F337" s="42" t="s">
        <v>64</v>
      </c>
      <c r="G337" s="42" t="s">
        <v>444</v>
      </c>
      <c r="H337" s="42" t="s">
        <v>3216</v>
      </c>
      <c r="I337" s="69" t="s">
        <v>35</v>
      </c>
      <c r="J337" s="70"/>
      <c r="K337" s="70" t="s">
        <v>88</v>
      </c>
      <c r="L337" s="339" t="s">
        <v>100</v>
      </c>
      <c r="M337" s="100" t="s">
        <v>3217</v>
      </c>
      <c r="N337" s="86" t="s">
        <v>3218</v>
      </c>
      <c r="O337" s="86" t="s">
        <v>3219</v>
      </c>
      <c r="P337" s="87" t="s">
        <v>39</v>
      </c>
      <c r="Q337" s="88" t="s">
        <v>40</v>
      </c>
      <c r="R337" s="89" t="s">
        <v>3220</v>
      </c>
      <c r="S337" s="89" t="s">
        <v>3221</v>
      </c>
      <c r="T337" s="70" t="s">
        <v>167</v>
      </c>
      <c r="U337" s="69">
        <v>470</v>
      </c>
      <c r="V337" s="90"/>
      <c r="W337" s="91">
        <v>470</v>
      </c>
      <c r="X337" s="91">
        <v>32.900000000000006</v>
      </c>
      <c r="Y337" s="90"/>
      <c r="Z337" s="331">
        <v>502.9</v>
      </c>
      <c r="AA337" s="331">
        <v>0.100000000000023</v>
      </c>
      <c r="AB337" s="69" t="s">
        <v>55</v>
      </c>
      <c r="AC337" s="70" t="s">
        <v>105</v>
      </c>
      <c r="AD337" s="70"/>
      <c r="AE337" s="70"/>
      <c r="AF337" s="70"/>
      <c r="AG337" s="92" t="s">
        <v>3222</v>
      </c>
      <c r="AH337" s="70"/>
      <c r="AI337" s="69"/>
      <c r="AJ337" s="69"/>
      <c r="AK337" s="76" t="s">
        <v>53</v>
      </c>
      <c r="AL337" s="77" t="s">
        <v>245</v>
      </c>
      <c r="AM337" s="76" t="s">
        <v>50</v>
      </c>
      <c r="AN337" s="77" t="s">
        <v>1334</v>
      </c>
      <c r="AO337" s="57" t="s">
        <v>41</v>
      </c>
      <c r="AP337" s="56" t="s">
        <v>497</v>
      </c>
      <c r="AQ337" s="76" t="s">
        <v>50</v>
      </c>
      <c r="AR337" s="77" t="s">
        <v>127</v>
      </c>
      <c r="AS337" s="70"/>
      <c r="AT337" s="69"/>
      <c r="AU337" s="69"/>
      <c r="AV337" s="69"/>
      <c r="AW337" s="13"/>
    </row>
    <row r="338" spans="1:49" ht="27">
      <c r="A338" s="85" t="s">
        <v>231</v>
      </c>
      <c r="B338" s="133" t="s">
        <v>3223</v>
      </c>
      <c r="C338" s="335" t="s">
        <v>100</v>
      </c>
      <c r="D338" s="40">
        <v>331</v>
      </c>
      <c r="E338" s="41" t="s">
        <v>3224</v>
      </c>
      <c r="F338" s="42" t="s">
        <v>64</v>
      </c>
      <c r="G338" s="42" t="s">
        <v>234</v>
      </c>
      <c r="H338" s="42" t="s">
        <v>3225</v>
      </c>
      <c r="I338" s="69" t="s">
        <v>35</v>
      </c>
      <c r="J338" s="70"/>
      <c r="K338" s="70" t="s">
        <v>88</v>
      </c>
      <c r="L338" s="339" t="s">
        <v>100</v>
      </c>
      <c r="M338" s="93" t="s">
        <v>3226</v>
      </c>
      <c r="N338" s="86" t="s">
        <v>3227</v>
      </c>
      <c r="O338" s="86" t="s">
        <v>3228</v>
      </c>
      <c r="P338" s="87" t="s">
        <v>39</v>
      </c>
      <c r="Q338" s="88" t="s">
        <v>40</v>
      </c>
      <c r="R338" s="89" t="s">
        <v>3229</v>
      </c>
      <c r="S338" s="89" t="s">
        <v>3230</v>
      </c>
      <c r="T338" s="70" t="s">
        <v>94</v>
      </c>
      <c r="U338" s="69">
        <v>310</v>
      </c>
      <c r="V338" s="90"/>
      <c r="W338" s="91">
        <v>310</v>
      </c>
      <c r="X338" s="91">
        <v>21.700000000000003</v>
      </c>
      <c r="Y338" s="90"/>
      <c r="Z338" s="331">
        <v>331.7</v>
      </c>
      <c r="AA338" s="331">
        <v>-0.69999999999998896</v>
      </c>
      <c r="AB338" s="69" t="s">
        <v>55</v>
      </c>
      <c r="AC338" s="70" t="s">
        <v>105</v>
      </c>
      <c r="AD338" s="70"/>
      <c r="AE338" s="70"/>
      <c r="AF338" s="70"/>
      <c r="AG338" s="92" t="s">
        <v>3231</v>
      </c>
      <c r="AH338" s="70"/>
      <c r="AI338" s="69"/>
      <c r="AJ338" s="69"/>
      <c r="AK338" s="76" t="s">
        <v>53</v>
      </c>
      <c r="AL338" s="77" t="s">
        <v>245</v>
      </c>
      <c r="AM338" s="57" t="s">
        <v>41</v>
      </c>
      <c r="AN338" s="56" t="s">
        <v>497</v>
      </c>
      <c r="AO338" s="57" t="s">
        <v>41</v>
      </c>
      <c r="AP338" s="56" t="s">
        <v>497</v>
      </c>
      <c r="AQ338" s="76" t="s">
        <v>50</v>
      </c>
      <c r="AR338" s="77" t="s">
        <v>127</v>
      </c>
      <c r="AS338" s="70"/>
      <c r="AT338" s="69"/>
      <c r="AU338" s="69"/>
      <c r="AV338" s="69"/>
      <c r="AW338" s="13"/>
    </row>
    <row r="339" spans="1:49" ht="14.4">
      <c r="A339" s="85" t="s">
        <v>231</v>
      </c>
      <c r="B339" s="133" t="s">
        <v>3232</v>
      </c>
      <c r="C339" s="335" t="s">
        <v>100</v>
      </c>
      <c r="D339" s="40">
        <v>53</v>
      </c>
      <c r="E339" s="42" t="s">
        <v>3233</v>
      </c>
      <c r="F339" s="42" t="s">
        <v>64</v>
      </c>
      <c r="G339" s="42" t="s">
        <v>281</v>
      </c>
      <c r="H339" s="42" t="s">
        <v>3234</v>
      </c>
      <c r="I339" s="69" t="s">
        <v>35</v>
      </c>
      <c r="J339" s="70"/>
      <c r="K339" s="70" t="s">
        <v>88</v>
      </c>
      <c r="L339" s="339" t="s">
        <v>100</v>
      </c>
      <c r="M339" s="93" t="s">
        <v>3235</v>
      </c>
      <c r="N339" s="86" t="s">
        <v>3236</v>
      </c>
      <c r="O339" s="86"/>
      <c r="P339" s="87" t="s">
        <v>44</v>
      </c>
      <c r="Q339" s="88" t="s">
        <v>40</v>
      </c>
      <c r="R339" s="89"/>
      <c r="S339" s="89" t="s">
        <v>3237</v>
      </c>
      <c r="T339" s="70" t="s">
        <v>94</v>
      </c>
      <c r="U339" s="69">
        <v>50</v>
      </c>
      <c r="V339" s="90"/>
      <c r="W339" s="91">
        <v>50</v>
      </c>
      <c r="X339" s="91">
        <v>3.5000000000000004</v>
      </c>
      <c r="Y339" s="90"/>
      <c r="Z339" s="331">
        <v>53.5</v>
      </c>
      <c r="AA339" s="331">
        <v>-0.5</v>
      </c>
      <c r="AB339" s="69" t="s">
        <v>55</v>
      </c>
      <c r="AC339" s="70" t="s">
        <v>105</v>
      </c>
      <c r="AD339" s="70"/>
      <c r="AE339" s="70"/>
      <c r="AF339" s="70"/>
      <c r="AG339" s="92" t="s">
        <v>3238</v>
      </c>
      <c r="AH339" s="70"/>
      <c r="AI339" s="69"/>
      <c r="AJ339" s="69"/>
      <c r="AK339" s="76" t="s">
        <v>53</v>
      </c>
      <c r="AL339" s="77" t="s">
        <v>245</v>
      </c>
      <c r="AM339" s="76" t="s">
        <v>50</v>
      </c>
      <c r="AN339" s="77" t="s">
        <v>1334</v>
      </c>
      <c r="AO339" s="57" t="s">
        <v>41</v>
      </c>
      <c r="AP339" s="56" t="s">
        <v>497</v>
      </c>
      <c r="AQ339" s="76" t="s">
        <v>50</v>
      </c>
      <c r="AR339" s="77" t="s">
        <v>127</v>
      </c>
      <c r="AS339" s="70"/>
      <c r="AT339" s="69"/>
      <c r="AU339" s="69"/>
      <c r="AV339" s="69"/>
      <c r="AW339" s="13"/>
    </row>
    <row r="340" spans="1:49" ht="27">
      <c r="A340" s="85" t="s">
        <v>231</v>
      </c>
      <c r="B340" s="133" t="s">
        <v>3239</v>
      </c>
      <c r="C340" s="335" t="s">
        <v>100</v>
      </c>
      <c r="D340" s="40">
        <v>342</v>
      </c>
      <c r="E340" s="79" t="s">
        <v>3240</v>
      </c>
      <c r="F340" s="42" t="s">
        <v>64</v>
      </c>
      <c r="G340" s="42" t="s">
        <v>444</v>
      </c>
      <c r="H340" s="42" t="s">
        <v>3241</v>
      </c>
      <c r="I340" s="69" t="s">
        <v>35</v>
      </c>
      <c r="J340" s="70"/>
      <c r="K340" s="70" t="s">
        <v>88</v>
      </c>
      <c r="L340" s="339" t="s">
        <v>196</v>
      </c>
      <c r="M340" s="70" t="s">
        <v>3242</v>
      </c>
      <c r="N340" s="86" t="s">
        <v>3243</v>
      </c>
      <c r="O340" s="86" t="s">
        <v>3244</v>
      </c>
      <c r="P340" s="87" t="s">
        <v>39</v>
      </c>
      <c r="Q340" s="88" t="s">
        <v>40</v>
      </c>
      <c r="R340" s="89" t="s">
        <v>3245</v>
      </c>
      <c r="S340" s="89" t="s">
        <v>3246</v>
      </c>
      <c r="T340" s="70" t="s">
        <v>94</v>
      </c>
      <c r="U340" s="69">
        <v>320</v>
      </c>
      <c r="V340" s="90"/>
      <c r="W340" s="91">
        <v>320</v>
      </c>
      <c r="X340" s="91">
        <v>22.400000000000002</v>
      </c>
      <c r="Y340" s="90"/>
      <c r="Z340" s="331">
        <v>342.4</v>
      </c>
      <c r="AA340" s="331">
        <v>-0.39999999999997699</v>
      </c>
      <c r="AB340" s="69" t="s">
        <v>46</v>
      </c>
      <c r="AC340" s="70" t="s">
        <v>3003</v>
      </c>
      <c r="AD340" s="70"/>
      <c r="AE340" s="70" t="s">
        <v>3247</v>
      </c>
      <c r="AF340" s="70" t="s">
        <v>3248</v>
      </c>
      <c r="AG340" s="92" t="s">
        <v>3249</v>
      </c>
      <c r="AH340" s="70"/>
      <c r="AI340" s="69"/>
      <c r="AJ340" s="69"/>
      <c r="AK340" s="76" t="s">
        <v>53</v>
      </c>
      <c r="AL340" s="77" t="s">
        <v>454</v>
      </c>
      <c r="AM340" s="57" t="s">
        <v>41</v>
      </c>
      <c r="AN340" s="56" t="s">
        <v>497</v>
      </c>
      <c r="AO340" s="57" t="s">
        <v>41</v>
      </c>
      <c r="AP340" s="56" t="s">
        <v>497</v>
      </c>
      <c r="AQ340" s="57" t="s">
        <v>41</v>
      </c>
      <c r="AR340" s="56" t="s">
        <v>497</v>
      </c>
      <c r="AS340" s="70"/>
      <c r="AT340" s="69"/>
      <c r="AU340" s="69"/>
      <c r="AV340" s="69"/>
      <c r="AW340" s="13"/>
    </row>
    <row r="341" spans="1:49" ht="27">
      <c r="A341" s="85" t="s">
        <v>231</v>
      </c>
      <c r="B341" s="133" t="s">
        <v>3250</v>
      </c>
      <c r="C341" s="335" t="s">
        <v>100</v>
      </c>
      <c r="D341" s="40">
        <v>3120</v>
      </c>
      <c r="E341" s="60" t="s">
        <v>3251</v>
      </c>
      <c r="F341" s="61" t="s">
        <v>65</v>
      </c>
      <c r="G341" s="42" t="s">
        <v>3252</v>
      </c>
      <c r="H341" s="42" t="s">
        <v>3253</v>
      </c>
      <c r="I341" s="69" t="s">
        <v>35</v>
      </c>
      <c r="J341" s="70"/>
      <c r="K341" s="70" t="s">
        <v>88</v>
      </c>
      <c r="L341" s="339" t="s">
        <v>100</v>
      </c>
      <c r="M341" s="70" t="s">
        <v>3254</v>
      </c>
      <c r="N341" s="86" t="s">
        <v>3255</v>
      </c>
      <c r="O341" s="86" t="s">
        <v>3256</v>
      </c>
      <c r="P341" s="87" t="s">
        <v>39</v>
      </c>
      <c r="Q341" s="88" t="s">
        <v>40</v>
      </c>
      <c r="R341" s="89" t="s">
        <v>3257</v>
      </c>
      <c r="S341" s="89" t="s">
        <v>3258</v>
      </c>
      <c r="T341" s="70" t="s">
        <v>94</v>
      </c>
      <c r="U341" s="69">
        <v>3000</v>
      </c>
      <c r="V341" s="90"/>
      <c r="W341" s="91">
        <v>3000</v>
      </c>
      <c r="X341" s="91">
        <v>210.00000000000003</v>
      </c>
      <c r="Y341" s="328">
        <v>90</v>
      </c>
      <c r="Z341" s="331">
        <v>3120</v>
      </c>
      <c r="AA341" s="331">
        <v>0</v>
      </c>
      <c r="AB341" s="69" t="s">
        <v>55</v>
      </c>
      <c r="AC341" s="70" t="s">
        <v>105</v>
      </c>
      <c r="AD341" s="70"/>
      <c r="AE341" s="70"/>
      <c r="AF341" s="70" t="s">
        <v>3259</v>
      </c>
      <c r="AG341" s="92" t="s">
        <v>3260</v>
      </c>
      <c r="AH341" s="70"/>
      <c r="AI341" s="69"/>
      <c r="AJ341" s="69"/>
      <c r="AK341" s="76" t="s">
        <v>53</v>
      </c>
      <c r="AL341" s="77" t="s">
        <v>245</v>
      </c>
      <c r="AM341" s="76" t="s">
        <v>50</v>
      </c>
      <c r="AN341" s="77" t="s">
        <v>1334</v>
      </c>
      <c r="AO341" s="57" t="s">
        <v>41</v>
      </c>
      <c r="AP341" s="56" t="s">
        <v>497</v>
      </c>
      <c r="AQ341" s="76" t="s">
        <v>50</v>
      </c>
      <c r="AR341" s="77" t="s">
        <v>127</v>
      </c>
      <c r="AS341" s="70"/>
      <c r="AT341" s="69"/>
      <c r="AU341" s="69"/>
      <c r="AV341" s="69"/>
      <c r="AW341" s="13"/>
    </row>
    <row r="342" spans="1:49" ht="27">
      <c r="A342" s="85" t="s">
        <v>231</v>
      </c>
      <c r="B342" s="133" t="s">
        <v>3261</v>
      </c>
      <c r="C342" s="335" t="s">
        <v>100</v>
      </c>
      <c r="D342" s="40">
        <v>513.6</v>
      </c>
      <c r="E342" s="41" t="s">
        <v>3262</v>
      </c>
      <c r="F342" s="42" t="s">
        <v>35</v>
      </c>
      <c r="G342" s="42" t="s">
        <v>281</v>
      </c>
      <c r="H342" s="42" t="s">
        <v>3263</v>
      </c>
      <c r="I342" s="69" t="s">
        <v>35</v>
      </c>
      <c r="J342" s="70"/>
      <c r="K342" s="70" t="s">
        <v>88</v>
      </c>
      <c r="L342" s="339" t="s">
        <v>100</v>
      </c>
      <c r="M342" s="70" t="s">
        <v>135</v>
      </c>
      <c r="N342" s="86" t="s">
        <v>3264</v>
      </c>
      <c r="O342" s="86" t="s">
        <v>3265</v>
      </c>
      <c r="P342" s="87" t="s">
        <v>39</v>
      </c>
      <c r="Q342" s="88" t="s">
        <v>40</v>
      </c>
      <c r="R342" s="89" t="s">
        <v>3266</v>
      </c>
      <c r="S342" s="89" t="s">
        <v>3267</v>
      </c>
      <c r="T342" s="70" t="s">
        <v>94</v>
      </c>
      <c r="U342" s="69">
        <v>480</v>
      </c>
      <c r="V342" s="90"/>
      <c r="W342" s="91">
        <v>480</v>
      </c>
      <c r="X342" s="91">
        <v>33.6</v>
      </c>
      <c r="Y342" s="90"/>
      <c r="Z342" s="331">
        <v>513.6</v>
      </c>
      <c r="AA342" s="331">
        <v>0</v>
      </c>
      <c r="AB342" s="69" t="s">
        <v>46</v>
      </c>
      <c r="AC342" s="70" t="s">
        <v>105</v>
      </c>
      <c r="AD342" s="70"/>
      <c r="AE342" s="70"/>
      <c r="AF342" s="70"/>
      <c r="AG342" s="92" t="s">
        <v>3268</v>
      </c>
      <c r="AH342" s="70"/>
      <c r="AI342" s="69"/>
      <c r="AJ342" s="69"/>
      <c r="AK342" s="76" t="s">
        <v>53</v>
      </c>
      <c r="AL342" s="77" t="s">
        <v>245</v>
      </c>
      <c r="AM342" s="76" t="s">
        <v>50</v>
      </c>
      <c r="AN342" s="77" t="s">
        <v>1334</v>
      </c>
      <c r="AO342" s="57" t="s">
        <v>41</v>
      </c>
      <c r="AP342" s="56" t="s">
        <v>497</v>
      </c>
      <c r="AQ342" s="76" t="s">
        <v>50</v>
      </c>
      <c r="AR342" s="77" t="s">
        <v>127</v>
      </c>
      <c r="AS342" s="70"/>
      <c r="AT342" s="69"/>
      <c r="AU342" s="69"/>
      <c r="AV342" s="69"/>
      <c r="AW342" s="13"/>
    </row>
    <row r="343" spans="1:49" ht="27">
      <c r="A343" s="85" t="s">
        <v>231</v>
      </c>
      <c r="B343" s="133" t="s">
        <v>3269</v>
      </c>
      <c r="C343" s="335" t="s">
        <v>100</v>
      </c>
      <c r="D343" s="40">
        <v>2653.6</v>
      </c>
      <c r="E343" s="79" t="s">
        <v>3270</v>
      </c>
      <c r="F343" s="61" t="s">
        <v>56</v>
      </c>
      <c r="G343" s="42" t="s">
        <v>234</v>
      </c>
      <c r="H343" s="42" t="s">
        <v>3271</v>
      </c>
      <c r="I343" s="69" t="s">
        <v>38</v>
      </c>
      <c r="J343" s="70"/>
      <c r="K343" s="70" t="s">
        <v>108</v>
      </c>
      <c r="L343" s="339" t="s">
        <v>100</v>
      </c>
      <c r="M343" s="70" t="s">
        <v>3272</v>
      </c>
      <c r="N343" s="86" t="s">
        <v>3273</v>
      </c>
      <c r="O343" s="86"/>
      <c r="P343" s="87" t="s">
        <v>44</v>
      </c>
      <c r="Q343" s="69" t="s">
        <v>45</v>
      </c>
      <c r="R343" s="89" t="s">
        <v>3274</v>
      </c>
      <c r="S343" s="89" t="s">
        <v>3275</v>
      </c>
      <c r="T343" s="70" t="s">
        <v>94</v>
      </c>
      <c r="U343" s="69">
        <v>2480</v>
      </c>
      <c r="V343" s="90"/>
      <c r="W343" s="91">
        <v>2480</v>
      </c>
      <c r="X343" s="91">
        <v>173.60000000000002</v>
      </c>
      <c r="Y343" s="90"/>
      <c r="Z343" s="331">
        <v>2653.6</v>
      </c>
      <c r="AA343" s="331">
        <v>0</v>
      </c>
      <c r="AB343" s="69" t="s">
        <v>58</v>
      </c>
      <c r="AC343" s="70" t="s">
        <v>114</v>
      </c>
      <c r="AD343" s="70"/>
      <c r="AE343" s="70"/>
      <c r="AF343" s="70"/>
      <c r="AG343" s="92" t="s">
        <v>3276</v>
      </c>
      <c r="AH343" s="70"/>
      <c r="AI343" s="69"/>
      <c r="AJ343" s="69"/>
      <c r="AK343" s="76" t="s">
        <v>53</v>
      </c>
      <c r="AL343" s="77" t="s">
        <v>245</v>
      </c>
      <c r="AM343" s="76" t="s">
        <v>50</v>
      </c>
      <c r="AN343" s="77" t="s">
        <v>1334</v>
      </c>
      <c r="AO343" s="57" t="s">
        <v>41</v>
      </c>
      <c r="AP343" s="56" t="s">
        <v>497</v>
      </c>
      <c r="AQ343" s="76" t="s">
        <v>50</v>
      </c>
      <c r="AR343" s="77" t="s">
        <v>127</v>
      </c>
      <c r="AS343" s="70"/>
      <c r="AT343" s="69"/>
      <c r="AU343" s="69"/>
      <c r="AV343" s="69"/>
      <c r="AW343" s="13"/>
    </row>
    <row r="344" spans="1:49" ht="27">
      <c r="A344" s="85" t="s">
        <v>231</v>
      </c>
      <c r="B344" s="133" t="s">
        <v>3277</v>
      </c>
      <c r="C344" s="335" t="s">
        <v>100</v>
      </c>
      <c r="D344" s="40">
        <v>1750.04</v>
      </c>
      <c r="E344" s="41" t="s">
        <v>3278</v>
      </c>
      <c r="F344" s="42" t="s">
        <v>64</v>
      </c>
      <c r="G344" s="42" t="s">
        <v>281</v>
      </c>
      <c r="H344" s="42" t="s">
        <v>3279</v>
      </c>
      <c r="I344" s="69" t="s">
        <v>35</v>
      </c>
      <c r="J344" s="70"/>
      <c r="K344" s="70" t="s">
        <v>88</v>
      </c>
      <c r="L344" s="339" t="s">
        <v>100</v>
      </c>
      <c r="M344" s="70" t="s">
        <v>3280</v>
      </c>
      <c r="N344" s="86" t="s">
        <v>3281</v>
      </c>
      <c r="O344" s="86" t="s">
        <v>3282</v>
      </c>
      <c r="P344" s="87" t="s">
        <v>39</v>
      </c>
      <c r="Q344" s="88" t="s">
        <v>40</v>
      </c>
      <c r="R344" s="89" t="s">
        <v>145</v>
      </c>
      <c r="S344" s="89" t="s">
        <v>3283</v>
      </c>
      <c r="T344" s="70" t="s">
        <v>3284</v>
      </c>
      <c r="U344" s="69">
        <v>1750</v>
      </c>
      <c r="V344" s="90"/>
      <c r="W344" s="91">
        <v>1750</v>
      </c>
      <c r="X344" s="91">
        <v>122.50000000000001</v>
      </c>
      <c r="Y344" s="328">
        <v>52.5</v>
      </c>
      <c r="Z344" s="331">
        <v>1820</v>
      </c>
      <c r="AA344" s="331">
        <v>-69.959999999999994</v>
      </c>
      <c r="AB344" s="69" t="s">
        <v>55</v>
      </c>
      <c r="AC344" s="70" t="s">
        <v>105</v>
      </c>
      <c r="AD344" s="70" t="s">
        <v>3285</v>
      </c>
      <c r="AE344" s="70"/>
      <c r="AF344" s="70" t="s">
        <v>3286</v>
      </c>
      <c r="AG344" s="92" t="s">
        <v>3287</v>
      </c>
      <c r="AH344" s="70"/>
      <c r="AI344" s="69"/>
      <c r="AJ344" s="69"/>
      <c r="AK344" s="76" t="s">
        <v>53</v>
      </c>
      <c r="AL344" s="77" t="s">
        <v>245</v>
      </c>
      <c r="AM344" s="76" t="s">
        <v>50</v>
      </c>
      <c r="AN344" s="77" t="s">
        <v>1334</v>
      </c>
      <c r="AO344" s="57" t="s">
        <v>41</v>
      </c>
      <c r="AP344" s="56" t="s">
        <v>497</v>
      </c>
      <c r="AQ344" s="76" t="s">
        <v>50</v>
      </c>
      <c r="AR344" s="77" t="s">
        <v>127</v>
      </c>
      <c r="AS344" s="70"/>
      <c r="AT344" s="69"/>
      <c r="AU344" s="69"/>
      <c r="AV344" s="69"/>
      <c r="AW344" s="13"/>
    </row>
    <row r="345" spans="1:49" ht="27">
      <c r="A345" s="85" t="s">
        <v>231</v>
      </c>
      <c r="B345" s="133" t="s">
        <v>3288</v>
      </c>
      <c r="C345" s="335" t="s">
        <v>100</v>
      </c>
      <c r="D345" s="40">
        <v>2739.2</v>
      </c>
      <c r="E345" s="41" t="s">
        <v>3289</v>
      </c>
      <c r="F345" s="42" t="s">
        <v>64</v>
      </c>
      <c r="G345" s="42" t="s">
        <v>281</v>
      </c>
      <c r="H345" s="42" t="s">
        <v>3290</v>
      </c>
      <c r="I345" s="69" t="s">
        <v>35</v>
      </c>
      <c r="J345" s="70"/>
      <c r="K345" s="70" t="s">
        <v>88</v>
      </c>
      <c r="L345" s="339" t="s">
        <v>100</v>
      </c>
      <c r="M345" s="70" t="s">
        <v>3291</v>
      </c>
      <c r="N345" s="86" t="s">
        <v>3292</v>
      </c>
      <c r="O345" s="86"/>
      <c r="P345" s="87" t="s">
        <v>44</v>
      </c>
      <c r="Q345" s="88" t="s">
        <v>40</v>
      </c>
      <c r="R345" s="89" t="s">
        <v>145</v>
      </c>
      <c r="S345" s="89" t="s">
        <v>3293</v>
      </c>
      <c r="T345" s="70" t="s">
        <v>94</v>
      </c>
      <c r="U345" s="69">
        <v>2560</v>
      </c>
      <c r="V345" s="90"/>
      <c r="W345" s="91">
        <v>2560</v>
      </c>
      <c r="X345" s="91">
        <v>179.20000000000002</v>
      </c>
      <c r="Y345" s="90"/>
      <c r="Z345" s="331">
        <v>2739.2</v>
      </c>
      <c r="AA345" s="331">
        <v>0</v>
      </c>
      <c r="AB345" s="69" t="s">
        <v>55</v>
      </c>
      <c r="AC345" s="70" t="s">
        <v>105</v>
      </c>
      <c r="AD345" s="70"/>
      <c r="AE345" s="70"/>
      <c r="AF345" s="70"/>
      <c r="AG345" s="92" t="s">
        <v>3294</v>
      </c>
      <c r="AH345" s="70"/>
      <c r="AI345" s="69"/>
      <c r="AJ345" s="69"/>
      <c r="AK345" s="76" t="s">
        <v>53</v>
      </c>
      <c r="AL345" s="77" t="s">
        <v>245</v>
      </c>
      <c r="AM345" s="76" t="s">
        <v>50</v>
      </c>
      <c r="AN345" s="77" t="s">
        <v>1334</v>
      </c>
      <c r="AO345" s="57" t="s">
        <v>41</v>
      </c>
      <c r="AP345" s="56" t="s">
        <v>497</v>
      </c>
      <c r="AQ345" s="76" t="s">
        <v>50</v>
      </c>
      <c r="AR345" s="77" t="s">
        <v>127</v>
      </c>
      <c r="AS345" s="70"/>
      <c r="AT345" s="69"/>
      <c r="AU345" s="69"/>
      <c r="AV345" s="69"/>
      <c r="AW345" s="13"/>
    </row>
    <row r="346" spans="1:49" ht="14.4">
      <c r="A346" s="85" t="s">
        <v>231</v>
      </c>
      <c r="B346" s="134" t="s">
        <v>3295</v>
      </c>
      <c r="C346" s="335" t="s">
        <v>100</v>
      </c>
      <c r="D346" s="40">
        <v>70</v>
      </c>
      <c r="E346" s="41" t="s">
        <v>3278</v>
      </c>
      <c r="F346" s="42" t="s">
        <v>61</v>
      </c>
      <c r="G346" s="42" t="s">
        <v>281</v>
      </c>
      <c r="H346" s="42" t="s">
        <v>3279</v>
      </c>
      <c r="I346" s="69" t="s">
        <v>35</v>
      </c>
      <c r="J346" s="70"/>
      <c r="K346" s="70" t="s">
        <v>88</v>
      </c>
      <c r="L346" s="339" t="s">
        <v>100</v>
      </c>
      <c r="M346" s="70" t="s">
        <v>3280</v>
      </c>
      <c r="N346" s="86" t="s">
        <v>3281</v>
      </c>
      <c r="O346" s="86" t="s">
        <v>3282</v>
      </c>
      <c r="P346" s="87" t="s">
        <v>39</v>
      </c>
      <c r="Q346" s="88" t="s">
        <v>40</v>
      </c>
      <c r="R346" s="89" t="s">
        <v>145</v>
      </c>
      <c r="S346" s="89"/>
      <c r="T346" s="70"/>
      <c r="U346" s="70"/>
      <c r="V346" s="90"/>
      <c r="W346" s="91">
        <v>0</v>
      </c>
      <c r="X346" s="91">
        <v>0</v>
      </c>
      <c r="Y346" s="90"/>
      <c r="Z346" s="331">
        <v>0</v>
      </c>
      <c r="AA346" s="331">
        <v>70</v>
      </c>
      <c r="AB346" s="69" t="s">
        <v>55</v>
      </c>
      <c r="AC346" s="70" t="s">
        <v>105</v>
      </c>
      <c r="AD346" s="70" t="s">
        <v>3296</v>
      </c>
      <c r="AE346" s="70"/>
      <c r="AF346" s="70"/>
      <c r="AG346" s="70"/>
      <c r="AH346" s="70"/>
      <c r="AI346" s="69"/>
      <c r="AJ346" s="69"/>
      <c r="AK346" s="76" t="s">
        <v>53</v>
      </c>
      <c r="AL346" s="77" t="s">
        <v>245</v>
      </c>
      <c r="AM346" s="76" t="s">
        <v>50</v>
      </c>
      <c r="AN346" s="77" t="s">
        <v>1334</v>
      </c>
      <c r="AO346" s="57" t="s">
        <v>41</v>
      </c>
      <c r="AP346" s="56" t="s">
        <v>497</v>
      </c>
      <c r="AQ346" s="76" t="s">
        <v>50</v>
      </c>
      <c r="AR346" s="77" t="s">
        <v>127</v>
      </c>
      <c r="AS346" s="70"/>
      <c r="AT346" s="69"/>
      <c r="AU346" s="69"/>
      <c r="AV346" s="69"/>
      <c r="AW346" s="13"/>
    </row>
    <row r="347" spans="1:49" ht="40.200000000000003">
      <c r="A347" s="85" t="s">
        <v>231</v>
      </c>
      <c r="B347" s="133" t="s">
        <v>3297</v>
      </c>
      <c r="C347" s="335" t="s">
        <v>100</v>
      </c>
      <c r="D347" s="40">
        <v>1664</v>
      </c>
      <c r="E347" s="41" t="s">
        <v>3298</v>
      </c>
      <c r="F347" s="42" t="s">
        <v>64</v>
      </c>
      <c r="G347" s="42" t="s">
        <v>281</v>
      </c>
      <c r="H347" s="42" t="s">
        <v>3299</v>
      </c>
      <c r="I347" s="69" t="s">
        <v>35</v>
      </c>
      <c r="J347" s="70"/>
      <c r="K347" s="70" t="s">
        <v>88</v>
      </c>
      <c r="L347" s="339" t="s">
        <v>100</v>
      </c>
      <c r="M347" s="70" t="s">
        <v>3300</v>
      </c>
      <c r="N347" s="86" t="s">
        <v>3301</v>
      </c>
      <c r="O347" s="86" t="s">
        <v>3302</v>
      </c>
      <c r="P347" s="87" t="s">
        <v>39</v>
      </c>
      <c r="Q347" s="88" t="s">
        <v>40</v>
      </c>
      <c r="R347" s="89" t="s">
        <v>3303</v>
      </c>
      <c r="S347" s="89" t="s">
        <v>3304</v>
      </c>
      <c r="T347" s="70" t="s">
        <v>167</v>
      </c>
      <c r="U347" s="69">
        <v>1600</v>
      </c>
      <c r="V347" s="90"/>
      <c r="W347" s="91">
        <v>1600</v>
      </c>
      <c r="X347" s="91">
        <v>112.00000000000001</v>
      </c>
      <c r="Y347" s="328">
        <v>48</v>
      </c>
      <c r="Z347" s="331">
        <v>1664</v>
      </c>
      <c r="AA347" s="331">
        <v>0</v>
      </c>
      <c r="AB347" s="69" t="s">
        <v>55</v>
      </c>
      <c r="AC347" s="70" t="s">
        <v>105</v>
      </c>
      <c r="AD347" s="70"/>
      <c r="AE347" s="70"/>
      <c r="AF347" s="70" t="s">
        <v>3305</v>
      </c>
      <c r="AG347" s="92" t="s">
        <v>3306</v>
      </c>
      <c r="AH347" s="70"/>
      <c r="AI347" s="69"/>
      <c r="AJ347" s="69"/>
      <c r="AK347" s="76" t="s">
        <v>53</v>
      </c>
      <c r="AL347" s="77" t="s">
        <v>245</v>
      </c>
      <c r="AM347" s="76" t="s">
        <v>50</v>
      </c>
      <c r="AN347" s="77" t="s">
        <v>1334</v>
      </c>
      <c r="AO347" s="57" t="s">
        <v>41</v>
      </c>
      <c r="AP347" s="56" t="s">
        <v>497</v>
      </c>
      <c r="AQ347" s="57" t="s">
        <v>41</v>
      </c>
      <c r="AR347" s="56" t="s">
        <v>497</v>
      </c>
      <c r="AS347" s="70" t="s">
        <v>3307</v>
      </c>
      <c r="AT347" s="69"/>
      <c r="AU347" s="69"/>
      <c r="AV347" s="69"/>
      <c r="AW347" s="13"/>
    </row>
    <row r="348" spans="1:49" ht="27">
      <c r="A348" s="85" t="s">
        <v>231</v>
      </c>
      <c r="B348" s="133" t="s">
        <v>3308</v>
      </c>
      <c r="C348" s="335" t="s">
        <v>100</v>
      </c>
      <c r="D348" s="40">
        <v>1684.8</v>
      </c>
      <c r="E348" s="95" t="s">
        <v>3309</v>
      </c>
      <c r="F348" s="42" t="s">
        <v>67</v>
      </c>
      <c r="G348" s="42" t="s">
        <v>407</v>
      </c>
      <c r="H348" s="42" t="s">
        <v>3310</v>
      </c>
      <c r="I348" s="69" t="s">
        <v>35</v>
      </c>
      <c r="J348" s="70"/>
      <c r="K348" s="70" t="s">
        <v>88</v>
      </c>
      <c r="L348" s="339" t="s">
        <v>100</v>
      </c>
      <c r="M348" s="70" t="s">
        <v>3311</v>
      </c>
      <c r="N348" s="86" t="s">
        <v>3312</v>
      </c>
      <c r="O348" s="86" t="s">
        <v>3313</v>
      </c>
      <c r="P348" s="87" t="s">
        <v>39</v>
      </c>
      <c r="Q348" s="88" t="s">
        <v>40</v>
      </c>
      <c r="R348" s="89" t="s">
        <v>3314</v>
      </c>
      <c r="S348" s="89" t="s">
        <v>3315</v>
      </c>
      <c r="T348" s="70" t="s">
        <v>94</v>
      </c>
      <c r="U348" s="69">
        <v>1800</v>
      </c>
      <c r="V348" s="90">
        <v>180</v>
      </c>
      <c r="W348" s="91">
        <v>1620</v>
      </c>
      <c r="X348" s="91">
        <v>113.4</v>
      </c>
      <c r="Y348" s="328">
        <v>48.6</v>
      </c>
      <c r="Z348" s="331">
        <v>1684.8</v>
      </c>
      <c r="AA348" s="331">
        <v>0</v>
      </c>
      <c r="AB348" s="69" t="s">
        <v>46</v>
      </c>
      <c r="AC348" s="37" t="s">
        <v>105</v>
      </c>
      <c r="AD348" s="70"/>
      <c r="AE348" s="70" t="s">
        <v>3316</v>
      </c>
      <c r="AF348" s="70" t="s">
        <v>3317</v>
      </c>
      <c r="AG348" s="92" t="s">
        <v>3318</v>
      </c>
      <c r="AH348" s="70"/>
      <c r="AI348" s="69"/>
      <c r="AJ348" s="69"/>
      <c r="AK348" s="76" t="s">
        <v>53</v>
      </c>
      <c r="AL348" s="77" t="s">
        <v>245</v>
      </c>
      <c r="AM348" s="76" t="s">
        <v>50</v>
      </c>
      <c r="AN348" s="77" t="s">
        <v>1334</v>
      </c>
      <c r="AO348" s="57" t="s">
        <v>41</v>
      </c>
      <c r="AP348" s="56" t="s">
        <v>497</v>
      </c>
      <c r="AQ348" s="76" t="s">
        <v>50</v>
      </c>
      <c r="AR348" s="77" t="s">
        <v>127</v>
      </c>
      <c r="AS348" s="70"/>
      <c r="AT348" s="69"/>
      <c r="AU348" s="69"/>
      <c r="AV348" s="69"/>
      <c r="AW348" s="13"/>
    </row>
    <row r="349" spans="1:49" ht="27">
      <c r="A349" s="85" t="s">
        <v>231</v>
      </c>
      <c r="B349" s="133" t="s">
        <v>3319</v>
      </c>
      <c r="C349" s="335" t="s">
        <v>100</v>
      </c>
      <c r="D349" s="40">
        <v>3638</v>
      </c>
      <c r="E349" s="42" t="s">
        <v>3320</v>
      </c>
      <c r="F349" s="42" t="s">
        <v>67</v>
      </c>
      <c r="G349" s="42" t="s">
        <v>281</v>
      </c>
      <c r="H349" s="42" t="s">
        <v>3321</v>
      </c>
      <c r="I349" s="69" t="s">
        <v>35</v>
      </c>
      <c r="J349" s="70"/>
      <c r="K349" s="70" t="s">
        <v>88</v>
      </c>
      <c r="L349" s="339" t="s">
        <v>100</v>
      </c>
      <c r="M349" s="70" t="s">
        <v>3322</v>
      </c>
      <c r="N349" s="86" t="s">
        <v>3323</v>
      </c>
      <c r="O349" s="86"/>
      <c r="P349" s="87" t="s">
        <v>44</v>
      </c>
      <c r="Q349" s="88" t="s">
        <v>40</v>
      </c>
      <c r="R349" s="89"/>
      <c r="S349" s="89" t="s">
        <v>3324</v>
      </c>
      <c r="T349" s="70" t="s">
        <v>94</v>
      </c>
      <c r="U349" s="69">
        <v>3400</v>
      </c>
      <c r="V349" s="90"/>
      <c r="W349" s="91">
        <v>3400</v>
      </c>
      <c r="X349" s="91">
        <v>238.00000000000003</v>
      </c>
      <c r="Y349" s="90"/>
      <c r="Z349" s="331">
        <v>3638</v>
      </c>
      <c r="AA349" s="331">
        <v>0</v>
      </c>
      <c r="AB349" s="69" t="s">
        <v>46</v>
      </c>
      <c r="AC349" s="37" t="s">
        <v>105</v>
      </c>
      <c r="AD349" s="70"/>
      <c r="AE349" s="70"/>
      <c r="AF349" s="70"/>
      <c r="AG349" s="92" t="s">
        <v>3325</v>
      </c>
      <c r="AH349" s="70"/>
      <c r="AI349" s="69"/>
      <c r="AJ349" s="69"/>
      <c r="AK349" s="76" t="s">
        <v>53</v>
      </c>
      <c r="AL349" s="77" t="s">
        <v>245</v>
      </c>
      <c r="AM349" s="76" t="s">
        <v>50</v>
      </c>
      <c r="AN349" s="77" t="s">
        <v>1334</v>
      </c>
      <c r="AO349" s="57" t="s">
        <v>41</v>
      </c>
      <c r="AP349" s="56" t="s">
        <v>497</v>
      </c>
      <c r="AQ349" s="76" t="s">
        <v>50</v>
      </c>
      <c r="AR349" s="77" t="s">
        <v>127</v>
      </c>
      <c r="AS349" s="70"/>
      <c r="AT349" s="69"/>
      <c r="AU349" s="69"/>
      <c r="AV349" s="69"/>
      <c r="AW349" s="13"/>
    </row>
    <row r="350" spans="1:49" ht="27.6">
      <c r="A350" s="85" t="s">
        <v>231</v>
      </c>
      <c r="B350" s="135" t="s">
        <v>3326</v>
      </c>
      <c r="C350" s="335" t="s">
        <v>100</v>
      </c>
      <c r="D350" s="40">
        <v>15876.44</v>
      </c>
      <c r="E350" s="61"/>
      <c r="F350" s="61" t="s">
        <v>63</v>
      </c>
      <c r="G350" s="42" t="s">
        <v>847</v>
      </c>
      <c r="H350" s="42" t="s">
        <v>3327</v>
      </c>
      <c r="I350" s="101" t="s">
        <v>52</v>
      </c>
      <c r="J350" s="44" t="s">
        <v>3328</v>
      </c>
      <c r="K350" s="44" t="s">
        <v>88</v>
      </c>
      <c r="L350" s="44"/>
      <c r="M350" s="136" t="s">
        <v>3329</v>
      </c>
      <c r="N350" s="46" t="s">
        <v>3330</v>
      </c>
      <c r="O350" s="47" t="s">
        <v>3331</v>
      </c>
      <c r="P350" s="48" t="s">
        <v>39</v>
      </c>
      <c r="Q350" s="49" t="s">
        <v>40</v>
      </c>
      <c r="R350" s="46" t="s">
        <v>3332</v>
      </c>
      <c r="S350" s="46" t="s">
        <v>831</v>
      </c>
      <c r="T350" s="44" t="s">
        <v>803</v>
      </c>
      <c r="U350" s="51">
        <v>15265.8</v>
      </c>
      <c r="V350" s="51"/>
      <c r="W350" s="102">
        <v>15265.8</v>
      </c>
      <c r="X350" s="102">
        <v>1068.606</v>
      </c>
      <c r="Y350" s="329">
        <v>457.97399999999999</v>
      </c>
      <c r="Z350" s="329">
        <v>15876.432000000001</v>
      </c>
      <c r="AA350" s="329">
        <v>7.9999999998108303E-3</v>
      </c>
      <c r="AB350" s="50" t="s">
        <v>95</v>
      </c>
      <c r="AC350" s="37" t="s">
        <v>105</v>
      </c>
      <c r="AD350" s="52" t="s">
        <v>3333</v>
      </c>
      <c r="AE350" s="53" t="s">
        <v>3334</v>
      </c>
      <c r="AF350" s="52" t="s">
        <v>3335</v>
      </c>
      <c r="AG350" s="54" t="s">
        <v>3336</v>
      </c>
      <c r="AH350" s="70"/>
      <c r="AI350" s="69"/>
      <c r="AJ350" s="69"/>
      <c r="AK350" s="57" t="s">
        <v>41</v>
      </c>
      <c r="AL350" s="56" t="s">
        <v>441</v>
      </c>
      <c r="AM350" s="69" t="s">
        <v>50</v>
      </c>
      <c r="AN350" s="70" t="s">
        <v>441</v>
      </c>
      <c r="AO350" s="69" t="s">
        <v>50</v>
      </c>
      <c r="AP350" s="70" t="s">
        <v>441</v>
      </c>
      <c r="AQ350" s="69" t="s">
        <v>50</v>
      </c>
      <c r="AR350" s="70" t="s">
        <v>540</v>
      </c>
      <c r="AS350" s="70"/>
      <c r="AT350" s="69"/>
      <c r="AU350" s="69"/>
      <c r="AV350" s="69"/>
      <c r="AW350" s="13"/>
    </row>
    <row r="351" spans="1:49" ht="14.4">
      <c r="A351" s="85" t="s">
        <v>231</v>
      </c>
      <c r="B351" s="137" t="s">
        <v>3337</v>
      </c>
      <c r="C351" s="335" t="s">
        <v>100</v>
      </c>
      <c r="D351" s="40">
        <v>18</v>
      </c>
      <c r="E351" s="41" t="s">
        <v>3338</v>
      </c>
      <c r="F351" s="42" t="s">
        <v>61</v>
      </c>
      <c r="G351" s="42" t="s">
        <v>234</v>
      </c>
      <c r="H351" s="42" t="s">
        <v>3339</v>
      </c>
      <c r="I351" s="69"/>
      <c r="J351" s="70"/>
      <c r="K351" s="70"/>
      <c r="L351" s="70"/>
      <c r="M351" s="70"/>
      <c r="N351" s="86"/>
      <c r="O351" s="86"/>
      <c r="P351" s="87"/>
      <c r="Q351" s="69"/>
      <c r="R351" s="89"/>
      <c r="S351" s="89"/>
      <c r="T351" s="70"/>
      <c r="U351" s="70"/>
      <c r="V351" s="90"/>
      <c r="W351" s="91">
        <v>0</v>
      </c>
      <c r="X351" s="91">
        <v>0</v>
      </c>
      <c r="Y351" s="90"/>
      <c r="Z351" s="331">
        <v>0</v>
      </c>
      <c r="AA351" s="331">
        <v>18</v>
      </c>
      <c r="AB351" s="69" t="s">
        <v>46</v>
      </c>
      <c r="AC351" s="37" t="s">
        <v>105</v>
      </c>
      <c r="AD351" s="70" t="s">
        <v>3340</v>
      </c>
      <c r="AE351" s="70"/>
      <c r="AF351" s="70"/>
      <c r="AG351" s="70"/>
      <c r="AH351" s="70"/>
      <c r="AI351" s="69"/>
      <c r="AJ351" s="69"/>
      <c r="AK351" s="57" t="s">
        <v>41</v>
      </c>
      <c r="AL351" s="56" t="s">
        <v>497</v>
      </c>
      <c r="AM351" s="57" t="s">
        <v>41</v>
      </c>
      <c r="AN351" s="56" t="s">
        <v>497</v>
      </c>
      <c r="AO351" s="57" t="s">
        <v>41</v>
      </c>
      <c r="AP351" s="56" t="s">
        <v>497</v>
      </c>
      <c r="AQ351" s="57" t="s">
        <v>41</v>
      </c>
      <c r="AR351" s="56" t="s">
        <v>497</v>
      </c>
      <c r="AS351" s="70"/>
      <c r="AT351" s="69"/>
      <c r="AU351" s="69"/>
      <c r="AV351" s="69"/>
      <c r="AW351" s="13"/>
    </row>
    <row r="352" spans="1:49" ht="27">
      <c r="A352" s="85" t="s">
        <v>231</v>
      </c>
      <c r="B352" s="133" t="s">
        <v>3341</v>
      </c>
      <c r="C352" s="335" t="s">
        <v>100</v>
      </c>
      <c r="D352" s="40">
        <v>2342.6</v>
      </c>
      <c r="E352" s="61" t="s">
        <v>3342</v>
      </c>
      <c r="F352" s="42" t="s">
        <v>67</v>
      </c>
      <c r="G352" s="42" t="s">
        <v>281</v>
      </c>
      <c r="H352" s="42" t="s">
        <v>3343</v>
      </c>
      <c r="I352" s="69" t="s">
        <v>35</v>
      </c>
      <c r="J352" s="70"/>
      <c r="K352" s="70" t="s">
        <v>88</v>
      </c>
      <c r="L352" s="339" t="s">
        <v>114</v>
      </c>
      <c r="M352" s="93" t="s">
        <v>205</v>
      </c>
      <c r="N352" s="86" t="s">
        <v>206</v>
      </c>
      <c r="O352" s="86" t="s">
        <v>207</v>
      </c>
      <c r="P352" s="48" t="s">
        <v>39</v>
      </c>
      <c r="Q352" s="49" t="s">
        <v>40</v>
      </c>
      <c r="R352" s="89" t="s">
        <v>3344</v>
      </c>
      <c r="S352" s="89" t="s">
        <v>3345</v>
      </c>
      <c r="T352" s="70" t="s">
        <v>94</v>
      </c>
      <c r="U352" s="69">
        <v>4110</v>
      </c>
      <c r="V352" s="90">
        <v>1900</v>
      </c>
      <c r="W352" s="91">
        <v>2210</v>
      </c>
      <c r="X352" s="91">
        <v>154.70000000000002</v>
      </c>
      <c r="Y352" s="328">
        <v>22.1</v>
      </c>
      <c r="Z352" s="331">
        <v>2342.6</v>
      </c>
      <c r="AA352" s="331">
        <v>0</v>
      </c>
      <c r="AB352" s="69" t="s">
        <v>46</v>
      </c>
      <c r="AC352" s="70" t="s">
        <v>109</v>
      </c>
      <c r="AD352" s="70"/>
      <c r="AE352" s="70" t="s">
        <v>3346</v>
      </c>
      <c r="AF352" s="70" t="s">
        <v>3347</v>
      </c>
      <c r="AG352" s="92" t="s">
        <v>3348</v>
      </c>
      <c r="AH352" s="70"/>
      <c r="AI352" s="69"/>
      <c r="AJ352" s="69"/>
      <c r="AK352" s="76" t="s">
        <v>53</v>
      </c>
      <c r="AL352" s="77" t="s">
        <v>99</v>
      </c>
      <c r="AM352" s="76" t="s">
        <v>50</v>
      </c>
      <c r="AN352" s="77" t="s">
        <v>1334</v>
      </c>
      <c r="AO352" s="57" t="s">
        <v>41</v>
      </c>
      <c r="AP352" s="56" t="s">
        <v>497</v>
      </c>
      <c r="AQ352" s="76" t="s">
        <v>50</v>
      </c>
      <c r="AR352" s="77" t="s">
        <v>127</v>
      </c>
      <c r="AS352" s="70"/>
      <c r="AT352" s="69"/>
      <c r="AU352" s="69"/>
      <c r="AV352" s="69"/>
      <c r="AW352" s="13"/>
    </row>
    <row r="353" spans="1:49" ht="27">
      <c r="A353" s="85" t="s">
        <v>231</v>
      </c>
      <c r="B353" s="135" t="s">
        <v>3349</v>
      </c>
      <c r="C353" s="335" t="s">
        <v>100</v>
      </c>
      <c r="D353" s="40">
        <v>19587</v>
      </c>
      <c r="E353" s="61"/>
      <c r="F353" s="61" t="s">
        <v>63</v>
      </c>
      <c r="G353" s="42" t="s">
        <v>261</v>
      </c>
      <c r="H353" s="42" t="s">
        <v>3350</v>
      </c>
      <c r="I353" s="101" t="s">
        <v>52</v>
      </c>
      <c r="J353" s="44" t="s">
        <v>3351</v>
      </c>
      <c r="K353" s="44" t="s">
        <v>88</v>
      </c>
      <c r="L353" s="44"/>
      <c r="M353" s="37" t="s">
        <v>3352</v>
      </c>
      <c r="N353" s="46" t="s">
        <v>3353</v>
      </c>
      <c r="O353" s="47" t="s">
        <v>3354</v>
      </c>
      <c r="P353" s="48" t="s">
        <v>39</v>
      </c>
      <c r="Q353" s="49" t="s">
        <v>40</v>
      </c>
      <c r="R353" s="46" t="s">
        <v>3355</v>
      </c>
      <c r="S353" s="46" t="s">
        <v>3356</v>
      </c>
      <c r="T353" s="44" t="s">
        <v>3357</v>
      </c>
      <c r="U353" s="44">
        <f>6277.9*3</f>
        <v>18833.699999999997</v>
      </c>
      <c r="V353" s="51"/>
      <c r="W353" s="102">
        <v>18833.699999999997</v>
      </c>
      <c r="X353" s="102">
        <v>1318.3589999999999</v>
      </c>
      <c r="Y353" s="329">
        <v>565.01099999999997</v>
      </c>
      <c r="Z353" s="329">
        <v>19587.047999999999</v>
      </c>
      <c r="AA353" s="329">
        <v>-4.7999999998864999E-2</v>
      </c>
      <c r="AB353" s="50" t="s">
        <v>95</v>
      </c>
      <c r="AC353" s="37" t="s">
        <v>105</v>
      </c>
      <c r="AD353" s="44"/>
      <c r="AE353" s="53" t="s">
        <v>3358</v>
      </c>
      <c r="AF353" s="44" t="s">
        <v>3359</v>
      </c>
      <c r="AG353" s="54" t="s">
        <v>3360</v>
      </c>
      <c r="AH353" s="70"/>
      <c r="AI353" s="69"/>
      <c r="AJ353" s="69"/>
      <c r="AK353" s="57" t="s">
        <v>41</v>
      </c>
      <c r="AL353" s="56" t="s">
        <v>441</v>
      </c>
      <c r="AM353" s="69" t="s">
        <v>50</v>
      </c>
      <c r="AN353" s="70" t="s">
        <v>441</v>
      </c>
      <c r="AO353" s="69" t="s">
        <v>50</v>
      </c>
      <c r="AP353" s="70" t="s">
        <v>441</v>
      </c>
      <c r="AQ353" s="69" t="s">
        <v>50</v>
      </c>
      <c r="AR353" s="70" t="s">
        <v>540</v>
      </c>
      <c r="AS353" s="70"/>
      <c r="AT353" s="69"/>
      <c r="AU353" s="69"/>
      <c r="AV353" s="69"/>
      <c r="AW353" s="13"/>
    </row>
    <row r="354" spans="1:49" ht="27">
      <c r="A354" s="85" t="s">
        <v>231</v>
      </c>
      <c r="B354" s="133" t="s">
        <v>3361</v>
      </c>
      <c r="C354" s="335" t="s">
        <v>100</v>
      </c>
      <c r="D354" s="40">
        <v>513</v>
      </c>
      <c r="E354" s="42" t="s">
        <v>3362</v>
      </c>
      <c r="F354" s="42" t="s">
        <v>37</v>
      </c>
      <c r="G354" s="42" t="s">
        <v>281</v>
      </c>
      <c r="H354" s="42" t="s">
        <v>3363</v>
      </c>
      <c r="I354" s="69" t="s">
        <v>35</v>
      </c>
      <c r="J354" s="70"/>
      <c r="K354" s="70" t="s">
        <v>88</v>
      </c>
      <c r="L354" s="339" t="s">
        <v>100</v>
      </c>
      <c r="M354" s="70" t="s">
        <v>3364</v>
      </c>
      <c r="N354" s="138" t="s">
        <v>3365</v>
      </c>
      <c r="O354" s="86"/>
      <c r="P354" s="87" t="s">
        <v>44</v>
      </c>
      <c r="Q354" s="88" t="s">
        <v>40</v>
      </c>
      <c r="R354" s="89" t="s">
        <v>3366</v>
      </c>
      <c r="S354" s="89" t="s">
        <v>3367</v>
      </c>
      <c r="T354" s="70" t="s">
        <v>94</v>
      </c>
      <c r="U354" s="69">
        <v>480</v>
      </c>
      <c r="V354" s="90"/>
      <c r="W354" s="91">
        <v>480</v>
      </c>
      <c r="X354" s="91">
        <v>33.6</v>
      </c>
      <c r="Y354" s="90"/>
      <c r="Z354" s="331">
        <v>513.6</v>
      </c>
      <c r="AA354" s="331">
        <v>-0.60000000000002296</v>
      </c>
      <c r="AB354" s="69" t="s">
        <v>46</v>
      </c>
      <c r="AC354" s="37" t="s">
        <v>105</v>
      </c>
      <c r="AD354" s="70"/>
      <c r="AE354" s="70"/>
      <c r="AF354" s="70"/>
      <c r="AG354" s="92" t="s">
        <v>3368</v>
      </c>
      <c r="AH354" s="70"/>
      <c r="AI354" s="69"/>
      <c r="AJ354" s="69"/>
      <c r="AK354" s="76" t="s">
        <v>53</v>
      </c>
      <c r="AL354" s="77" t="s">
        <v>245</v>
      </c>
      <c r="AM354" s="76" t="s">
        <v>50</v>
      </c>
      <c r="AN354" s="77" t="s">
        <v>1334</v>
      </c>
      <c r="AO354" s="57" t="s">
        <v>41</v>
      </c>
      <c r="AP354" s="56" t="s">
        <v>497</v>
      </c>
      <c r="AQ354" s="76" t="s">
        <v>50</v>
      </c>
      <c r="AR354" s="77" t="s">
        <v>127</v>
      </c>
      <c r="AS354" s="70"/>
      <c r="AT354" s="69"/>
      <c r="AU354" s="69"/>
      <c r="AV354" s="69"/>
      <c r="AW354" s="13"/>
    </row>
    <row r="355" spans="1:49" ht="27">
      <c r="A355" s="85" t="s">
        <v>231</v>
      </c>
      <c r="B355" s="133" t="s">
        <v>3369</v>
      </c>
      <c r="C355" s="335" t="s">
        <v>105</v>
      </c>
      <c r="D355" s="40">
        <v>332</v>
      </c>
      <c r="E355" s="41" t="s">
        <v>3370</v>
      </c>
      <c r="F355" s="42" t="s">
        <v>64</v>
      </c>
      <c r="G355" s="42" t="s">
        <v>261</v>
      </c>
      <c r="H355" s="42" t="s">
        <v>3371</v>
      </c>
      <c r="I355" s="69" t="s">
        <v>35</v>
      </c>
      <c r="J355" s="70"/>
      <c r="K355" s="70" t="s">
        <v>88</v>
      </c>
      <c r="L355" s="339" t="s">
        <v>105</v>
      </c>
      <c r="M355" s="93" t="s">
        <v>1679</v>
      </c>
      <c r="N355" s="86" t="s">
        <v>1680</v>
      </c>
      <c r="O355" s="86" t="s">
        <v>1681</v>
      </c>
      <c r="P355" s="87" t="s">
        <v>39</v>
      </c>
      <c r="Q355" s="88" t="s">
        <v>40</v>
      </c>
      <c r="R355" s="89" t="s">
        <v>1682</v>
      </c>
      <c r="S355" s="89" t="s">
        <v>3372</v>
      </c>
      <c r="T355" s="70" t="s">
        <v>94</v>
      </c>
      <c r="U355" s="69">
        <v>310</v>
      </c>
      <c r="V355" s="90"/>
      <c r="W355" s="91">
        <v>310</v>
      </c>
      <c r="X355" s="91">
        <v>21.700000000000003</v>
      </c>
      <c r="Y355" s="90"/>
      <c r="Z355" s="331">
        <v>331.7</v>
      </c>
      <c r="AA355" s="331">
        <v>0.30000000000001098</v>
      </c>
      <c r="AB355" s="69" t="s">
        <v>55</v>
      </c>
      <c r="AC355" s="37" t="s">
        <v>114</v>
      </c>
      <c r="AD355" s="70"/>
      <c r="AE355" s="70"/>
      <c r="AF355" s="70"/>
      <c r="AG355" s="92" t="s">
        <v>1684</v>
      </c>
      <c r="AH355" s="70"/>
      <c r="AI355" s="69"/>
      <c r="AJ355" s="69"/>
      <c r="AK355" s="76" t="s">
        <v>53</v>
      </c>
      <c r="AL355" s="77" t="s">
        <v>99</v>
      </c>
      <c r="AM355" s="76" t="s">
        <v>50</v>
      </c>
      <c r="AN355" s="77" t="s">
        <v>127</v>
      </c>
      <c r="AO355" s="57" t="s">
        <v>41</v>
      </c>
      <c r="AP355" s="56" t="s">
        <v>497</v>
      </c>
      <c r="AQ355" s="69" t="s">
        <v>50</v>
      </c>
      <c r="AR355" s="70" t="s">
        <v>540</v>
      </c>
      <c r="AS355" s="70"/>
      <c r="AT355" s="69"/>
      <c r="AU355" s="69"/>
      <c r="AV355" s="69"/>
      <c r="AW355" s="13"/>
    </row>
    <row r="356" spans="1:49" ht="14.4">
      <c r="A356" s="85" t="s">
        <v>231</v>
      </c>
      <c r="B356" s="133" t="s">
        <v>3373</v>
      </c>
      <c r="C356" s="335" t="s">
        <v>105</v>
      </c>
      <c r="D356" s="40">
        <v>4680</v>
      </c>
      <c r="E356" s="41" t="s">
        <v>3374</v>
      </c>
      <c r="F356" s="42" t="s">
        <v>65</v>
      </c>
      <c r="G356" s="42" t="s">
        <v>248</v>
      </c>
      <c r="H356" s="42" t="s">
        <v>3375</v>
      </c>
      <c r="I356" s="69" t="s">
        <v>35</v>
      </c>
      <c r="J356" s="70"/>
      <c r="K356" s="70" t="s">
        <v>88</v>
      </c>
      <c r="L356" s="339" t="s">
        <v>105</v>
      </c>
      <c r="M356" s="70" t="s">
        <v>3376</v>
      </c>
      <c r="N356" s="86" t="s">
        <v>3377</v>
      </c>
      <c r="O356" s="86" t="s">
        <v>3378</v>
      </c>
      <c r="P356" s="87" t="s">
        <v>39</v>
      </c>
      <c r="Q356" s="88" t="s">
        <v>40</v>
      </c>
      <c r="R356" s="89" t="s">
        <v>145</v>
      </c>
      <c r="S356" s="89" t="s">
        <v>3379</v>
      </c>
      <c r="T356" s="70" t="s">
        <v>94</v>
      </c>
      <c r="U356" s="69">
        <v>4500</v>
      </c>
      <c r="V356" s="90"/>
      <c r="W356" s="91">
        <v>4500</v>
      </c>
      <c r="X356" s="91">
        <v>315.00000000000006</v>
      </c>
      <c r="Y356" s="328">
        <v>135</v>
      </c>
      <c r="Z356" s="331">
        <v>4680</v>
      </c>
      <c r="AA356" s="331">
        <v>0</v>
      </c>
      <c r="AB356" s="69" t="s">
        <v>55</v>
      </c>
      <c r="AC356" s="37" t="s">
        <v>114</v>
      </c>
      <c r="AD356" s="70"/>
      <c r="AE356" s="70"/>
      <c r="AF356" s="70" t="s">
        <v>3380</v>
      </c>
      <c r="AG356" s="92" t="s">
        <v>3381</v>
      </c>
      <c r="AH356" s="70"/>
      <c r="AI356" s="69"/>
      <c r="AJ356" s="69"/>
      <c r="AK356" s="76" t="s">
        <v>53</v>
      </c>
      <c r="AL356" s="77" t="s">
        <v>99</v>
      </c>
      <c r="AM356" s="76" t="s">
        <v>50</v>
      </c>
      <c r="AN356" s="77" t="s">
        <v>127</v>
      </c>
      <c r="AO356" s="57" t="s">
        <v>41</v>
      </c>
      <c r="AP356" s="56" t="s">
        <v>497</v>
      </c>
      <c r="AQ356" s="69" t="s">
        <v>50</v>
      </c>
      <c r="AR356" s="70" t="s">
        <v>540</v>
      </c>
      <c r="AS356" s="70"/>
      <c r="AT356" s="69"/>
      <c r="AU356" s="69"/>
      <c r="AV356" s="69"/>
      <c r="AW356" s="13"/>
    </row>
    <row r="357" spans="1:49" ht="27">
      <c r="A357" s="85" t="s">
        <v>231</v>
      </c>
      <c r="B357" s="135" t="s">
        <v>3382</v>
      </c>
      <c r="C357" s="335" t="s">
        <v>105</v>
      </c>
      <c r="D357" s="40">
        <v>5803.2</v>
      </c>
      <c r="E357" s="61" t="s">
        <v>3383</v>
      </c>
      <c r="F357" s="61" t="s">
        <v>43</v>
      </c>
      <c r="G357" s="42" t="s">
        <v>248</v>
      </c>
      <c r="H357" s="42" t="s">
        <v>3384</v>
      </c>
      <c r="I357" s="69" t="s">
        <v>43</v>
      </c>
      <c r="J357" s="70" t="s">
        <v>3385</v>
      </c>
      <c r="K357" s="70" t="s">
        <v>133</v>
      </c>
      <c r="L357" s="339" t="s">
        <v>105</v>
      </c>
      <c r="M357" s="70" t="s">
        <v>3386</v>
      </c>
      <c r="N357" s="86" t="s">
        <v>3387</v>
      </c>
      <c r="O357" s="86" t="s">
        <v>3388</v>
      </c>
      <c r="P357" s="87" t="s">
        <v>39</v>
      </c>
      <c r="Q357" s="69"/>
      <c r="R357" s="89" t="s">
        <v>3389</v>
      </c>
      <c r="S357" s="89" t="s">
        <v>3390</v>
      </c>
      <c r="T357" s="70" t="s">
        <v>130</v>
      </c>
      <c r="U357" s="90">
        <v>5580</v>
      </c>
      <c r="V357" s="90"/>
      <c r="W357" s="91">
        <v>5580</v>
      </c>
      <c r="X357" s="91">
        <v>390.6</v>
      </c>
      <c r="Y357" s="328">
        <v>167.4</v>
      </c>
      <c r="Z357" s="331">
        <v>5803.2</v>
      </c>
      <c r="AA357" s="331">
        <v>0</v>
      </c>
      <c r="AB357" s="69" t="s">
        <v>57</v>
      </c>
      <c r="AC357" s="139" t="s">
        <v>109</v>
      </c>
      <c r="AD357" s="70"/>
      <c r="AE357" s="70" t="s">
        <v>3391</v>
      </c>
      <c r="AF357" s="70" t="s">
        <v>3392</v>
      </c>
      <c r="AG357" s="92" t="s">
        <v>3393</v>
      </c>
      <c r="AH357" s="70"/>
      <c r="AI357" s="69"/>
      <c r="AJ357" s="69"/>
      <c r="AK357" s="57" t="s">
        <v>41</v>
      </c>
      <c r="AL357" s="56" t="s">
        <v>441</v>
      </c>
      <c r="AM357" s="69" t="s">
        <v>50</v>
      </c>
      <c r="AN357" s="70" t="s">
        <v>441</v>
      </c>
      <c r="AO357" s="69" t="s">
        <v>50</v>
      </c>
      <c r="AP357" s="70" t="s">
        <v>441</v>
      </c>
      <c r="AQ357" s="69" t="s">
        <v>50</v>
      </c>
      <c r="AR357" s="70" t="s">
        <v>540</v>
      </c>
      <c r="AS357" s="70"/>
      <c r="AT357" s="69"/>
      <c r="AU357" s="69"/>
      <c r="AV357" s="69"/>
      <c r="AW357" s="13"/>
    </row>
    <row r="358" spans="1:49" ht="27">
      <c r="A358" s="85" t="s">
        <v>231</v>
      </c>
      <c r="B358" s="133" t="s">
        <v>3394</v>
      </c>
      <c r="C358" s="335" t="s">
        <v>105</v>
      </c>
      <c r="D358" s="40">
        <v>3024</v>
      </c>
      <c r="E358" s="41" t="s">
        <v>3395</v>
      </c>
      <c r="F358" s="42" t="s">
        <v>67</v>
      </c>
      <c r="G358" s="42" t="s">
        <v>248</v>
      </c>
      <c r="H358" s="42" t="s">
        <v>3396</v>
      </c>
      <c r="I358" s="69" t="s">
        <v>35</v>
      </c>
      <c r="J358" s="70"/>
      <c r="K358" s="70" t="s">
        <v>88</v>
      </c>
      <c r="L358" s="339" t="s">
        <v>105</v>
      </c>
      <c r="M358" s="70" t="s">
        <v>3397</v>
      </c>
      <c r="N358" s="86" t="s">
        <v>3398</v>
      </c>
      <c r="O358" s="86" t="s">
        <v>3399</v>
      </c>
      <c r="P358" s="87" t="s">
        <v>39</v>
      </c>
      <c r="Q358" s="88" t="s">
        <v>40</v>
      </c>
      <c r="R358" s="89" t="s">
        <v>3400</v>
      </c>
      <c r="S358" s="89" t="s">
        <v>3401</v>
      </c>
      <c r="T358" s="70" t="s">
        <v>94</v>
      </c>
      <c r="U358" s="69">
        <v>2880</v>
      </c>
      <c r="V358" s="90"/>
      <c r="W358" s="91">
        <v>2880</v>
      </c>
      <c r="X358" s="91">
        <v>201.60000000000002</v>
      </c>
      <c r="Y358" s="328">
        <v>57.6</v>
      </c>
      <c r="Z358" s="331">
        <v>3024</v>
      </c>
      <c r="AA358" s="331">
        <v>0</v>
      </c>
      <c r="AB358" s="69" t="s">
        <v>46</v>
      </c>
      <c r="AC358" s="70" t="s">
        <v>109</v>
      </c>
      <c r="AD358" s="70" t="s">
        <v>3402</v>
      </c>
      <c r="AE358" s="70" t="s">
        <v>3403</v>
      </c>
      <c r="AF358" s="70" t="s">
        <v>3404</v>
      </c>
      <c r="AG358" s="92" t="s">
        <v>3405</v>
      </c>
      <c r="AH358" s="70"/>
      <c r="AI358" s="69"/>
      <c r="AJ358" s="69"/>
      <c r="AK358" s="76" t="s">
        <v>53</v>
      </c>
      <c r="AL358" s="77" t="s">
        <v>99</v>
      </c>
      <c r="AM358" s="76" t="s">
        <v>50</v>
      </c>
      <c r="AN358" s="77" t="s">
        <v>127</v>
      </c>
      <c r="AO358" s="57" t="s">
        <v>41</v>
      </c>
      <c r="AP358" s="56" t="s">
        <v>497</v>
      </c>
      <c r="AQ358" s="69" t="s">
        <v>50</v>
      </c>
      <c r="AR358" s="70" t="s">
        <v>540</v>
      </c>
      <c r="AS358" s="70"/>
      <c r="AT358" s="69"/>
      <c r="AU358" s="69"/>
      <c r="AV358" s="69"/>
      <c r="AW358" s="13"/>
    </row>
    <row r="359" spans="1:49" ht="27">
      <c r="A359" s="85" t="s">
        <v>231</v>
      </c>
      <c r="B359" s="133" t="s">
        <v>3406</v>
      </c>
      <c r="C359" s="335" t="s">
        <v>105</v>
      </c>
      <c r="D359" s="40">
        <v>1560</v>
      </c>
      <c r="E359" s="41" t="s">
        <v>3407</v>
      </c>
      <c r="F359" s="42" t="s">
        <v>65</v>
      </c>
      <c r="G359" s="42" t="s">
        <v>234</v>
      </c>
      <c r="H359" s="42" t="s">
        <v>3408</v>
      </c>
      <c r="I359" s="69" t="s">
        <v>35</v>
      </c>
      <c r="J359" s="70"/>
      <c r="K359" s="70" t="s">
        <v>88</v>
      </c>
      <c r="L359" s="339" t="s">
        <v>105</v>
      </c>
      <c r="M359" s="70" t="s">
        <v>3409</v>
      </c>
      <c r="N359" s="86" t="s">
        <v>3410</v>
      </c>
      <c r="O359" s="86" t="s">
        <v>3411</v>
      </c>
      <c r="P359" s="87" t="s">
        <v>39</v>
      </c>
      <c r="Q359" s="88" t="s">
        <v>40</v>
      </c>
      <c r="R359" s="89" t="s">
        <v>3412</v>
      </c>
      <c r="S359" s="89" t="s">
        <v>3413</v>
      </c>
      <c r="T359" s="70" t="s">
        <v>94</v>
      </c>
      <c r="U359" s="69">
        <v>1500</v>
      </c>
      <c r="V359" s="90"/>
      <c r="W359" s="91">
        <v>1500</v>
      </c>
      <c r="X359" s="91">
        <v>105.00000000000001</v>
      </c>
      <c r="Y359" s="328">
        <v>45</v>
      </c>
      <c r="Z359" s="331">
        <v>1560</v>
      </c>
      <c r="AA359" s="331">
        <v>0</v>
      </c>
      <c r="AB359" s="69" t="s">
        <v>55</v>
      </c>
      <c r="AC359" s="37" t="s">
        <v>114</v>
      </c>
      <c r="AD359" s="70"/>
      <c r="AE359" s="70"/>
      <c r="AF359" s="70" t="s">
        <v>3414</v>
      </c>
      <c r="AG359" s="92" t="s">
        <v>3415</v>
      </c>
      <c r="AH359" s="70"/>
      <c r="AI359" s="69"/>
      <c r="AJ359" s="69"/>
      <c r="AK359" s="76" t="s">
        <v>53</v>
      </c>
      <c r="AL359" s="77" t="s">
        <v>99</v>
      </c>
      <c r="AM359" s="76" t="s">
        <v>50</v>
      </c>
      <c r="AN359" s="77" t="s">
        <v>127</v>
      </c>
      <c r="AO359" s="57" t="s">
        <v>41</v>
      </c>
      <c r="AP359" s="56" t="s">
        <v>497</v>
      </c>
      <c r="AQ359" s="69" t="s">
        <v>50</v>
      </c>
      <c r="AR359" s="70" t="s">
        <v>540</v>
      </c>
      <c r="AS359" s="70"/>
      <c r="AT359" s="69"/>
      <c r="AU359" s="69"/>
      <c r="AV359" s="69"/>
      <c r="AW359" s="13"/>
    </row>
    <row r="360" spans="1:49" ht="27">
      <c r="A360" s="85" t="s">
        <v>231</v>
      </c>
      <c r="B360" s="133" t="s">
        <v>3416</v>
      </c>
      <c r="C360" s="335" t="s">
        <v>105</v>
      </c>
      <c r="D360" s="40">
        <v>2439.6</v>
      </c>
      <c r="E360" s="41" t="s">
        <v>3417</v>
      </c>
      <c r="F360" s="42" t="s">
        <v>67</v>
      </c>
      <c r="G360" s="42" t="s">
        <v>234</v>
      </c>
      <c r="H360" s="42" t="s">
        <v>3418</v>
      </c>
      <c r="I360" s="69" t="s">
        <v>35</v>
      </c>
      <c r="J360" s="70"/>
      <c r="K360" s="70" t="s">
        <v>88</v>
      </c>
      <c r="L360" s="339" t="s">
        <v>105</v>
      </c>
      <c r="M360" s="70" t="s">
        <v>3419</v>
      </c>
      <c r="N360" s="86" t="s">
        <v>3420</v>
      </c>
      <c r="O360" s="86"/>
      <c r="P360" s="87" t="s">
        <v>44</v>
      </c>
      <c r="Q360" s="88" t="s">
        <v>40</v>
      </c>
      <c r="R360" s="89" t="s">
        <v>3421</v>
      </c>
      <c r="S360" s="89" t="s">
        <v>3422</v>
      </c>
      <c r="T360" s="70" t="s">
        <v>94</v>
      </c>
      <c r="U360" s="69">
        <v>2280</v>
      </c>
      <c r="V360" s="90"/>
      <c r="W360" s="91">
        <v>2280</v>
      </c>
      <c r="X360" s="91">
        <v>159.60000000000002</v>
      </c>
      <c r="Y360" s="90"/>
      <c r="Z360" s="331">
        <v>2439.6</v>
      </c>
      <c r="AA360" s="331">
        <v>0</v>
      </c>
      <c r="AB360" s="69" t="s">
        <v>46</v>
      </c>
      <c r="AC360" s="37" t="s">
        <v>114</v>
      </c>
      <c r="AD360" s="70"/>
      <c r="AE360" s="70"/>
      <c r="AF360" s="70"/>
      <c r="AG360" s="92" t="s">
        <v>3423</v>
      </c>
      <c r="AH360" s="70"/>
      <c r="AI360" s="69"/>
      <c r="AJ360" s="69"/>
      <c r="AK360" s="76" t="s">
        <v>53</v>
      </c>
      <c r="AL360" s="77" t="s">
        <v>99</v>
      </c>
      <c r="AM360" s="76" t="s">
        <v>50</v>
      </c>
      <c r="AN360" s="77" t="s">
        <v>127</v>
      </c>
      <c r="AO360" s="57" t="s">
        <v>41</v>
      </c>
      <c r="AP360" s="56" t="s">
        <v>497</v>
      </c>
      <c r="AQ360" s="69" t="s">
        <v>50</v>
      </c>
      <c r="AR360" s="70" t="s">
        <v>540</v>
      </c>
      <c r="AS360" s="70"/>
      <c r="AT360" s="69"/>
      <c r="AU360" s="69"/>
      <c r="AV360" s="69"/>
      <c r="AW360" s="13"/>
    </row>
    <row r="361" spans="1:49" ht="27">
      <c r="A361" s="85" t="s">
        <v>231</v>
      </c>
      <c r="B361" s="133" t="s">
        <v>3424</v>
      </c>
      <c r="C361" s="335" t="s">
        <v>105</v>
      </c>
      <c r="D361" s="40">
        <v>6988.8</v>
      </c>
      <c r="E361" s="41" t="s">
        <v>3425</v>
      </c>
      <c r="F361" s="42" t="s">
        <v>67</v>
      </c>
      <c r="G361" s="42" t="s">
        <v>261</v>
      </c>
      <c r="H361" s="42" t="s">
        <v>3426</v>
      </c>
      <c r="I361" s="69" t="s">
        <v>35</v>
      </c>
      <c r="J361" s="70"/>
      <c r="K361" s="70" t="s">
        <v>88</v>
      </c>
      <c r="L361" s="339" t="s">
        <v>105</v>
      </c>
      <c r="M361" s="70" t="s">
        <v>3427</v>
      </c>
      <c r="N361" s="86" t="s">
        <v>3428</v>
      </c>
      <c r="O361" s="86" t="s">
        <v>3429</v>
      </c>
      <c r="P361" s="87" t="s">
        <v>39</v>
      </c>
      <c r="Q361" s="88" t="s">
        <v>40</v>
      </c>
      <c r="R361" s="89" t="s">
        <v>3430</v>
      </c>
      <c r="S361" s="89" t="s">
        <v>3431</v>
      </c>
      <c r="T361" s="70" t="s">
        <v>193</v>
      </c>
      <c r="U361" s="69">
        <v>7800</v>
      </c>
      <c r="V361" s="90">
        <v>1080</v>
      </c>
      <c r="W361" s="91">
        <v>6720</v>
      </c>
      <c r="X361" s="91">
        <v>470.40000000000003</v>
      </c>
      <c r="Y361" s="328">
        <v>201.6</v>
      </c>
      <c r="Z361" s="331">
        <v>6988.8</v>
      </c>
      <c r="AA361" s="331">
        <v>0</v>
      </c>
      <c r="AB361" s="69" t="s">
        <v>46</v>
      </c>
      <c r="AC361" s="37" t="s">
        <v>114</v>
      </c>
      <c r="AD361" s="70"/>
      <c r="AE361" s="70" t="s">
        <v>3432</v>
      </c>
      <c r="AF361" s="70" t="s">
        <v>3433</v>
      </c>
      <c r="AG361" s="92" t="s">
        <v>3434</v>
      </c>
      <c r="AH361" s="70"/>
      <c r="AI361" s="69"/>
      <c r="AJ361" s="69"/>
      <c r="AK361" s="76" t="s">
        <v>53</v>
      </c>
      <c r="AL361" s="77" t="s">
        <v>99</v>
      </c>
      <c r="AM361" s="76" t="s">
        <v>50</v>
      </c>
      <c r="AN361" s="77" t="s">
        <v>127</v>
      </c>
      <c r="AO361" s="57" t="s">
        <v>41</v>
      </c>
      <c r="AP361" s="56" t="s">
        <v>497</v>
      </c>
      <c r="AQ361" s="69" t="s">
        <v>50</v>
      </c>
      <c r="AR361" s="70" t="s">
        <v>540</v>
      </c>
      <c r="AS361" s="70"/>
      <c r="AT361" s="69"/>
      <c r="AU361" s="69"/>
      <c r="AV361" s="69"/>
      <c r="AW361" s="13"/>
    </row>
    <row r="362" spans="1:49" ht="27">
      <c r="A362" s="85" t="s">
        <v>231</v>
      </c>
      <c r="B362" s="133" t="s">
        <v>3435</v>
      </c>
      <c r="C362" s="335" t="s">
        <v>105</v>
      </c>
      <c r="D362" s="40">
        <v>513.6</v>
      </c>
      <c r="E362" s="41" t="s">
        <v>3436</v>
      </c>
      <c r="F362" s="42" t="s">
        <v>37</v>
      </c>
      <c r="G362" s="42" t="s">
        <v>281</v>
      </c>
      <c r="H362" s="42" t="s">
        <v>3437</v>
      </c>
      <c r="I362" s="69" t="s">
        <v>35</v>
      </c>
      <c r="J362" s="70"/>
      <c r="K362" s="70" t="s">
        <v>88</v>
      </c>
      <c r="L362" s="339" t="s">
        <v>105</v>
      </c>
      <c r="M362" s="100" t="s">
        <v>3438</v>
      </c>
      <c r="N362" s="86" t="s">
        <v>3439</v>
      </c>
      <c r="O362" s="86" t="s">
        <v>3440</v>
      </c>
      <c r="P362" s="87" t="s">
        <v>39</v>
      </c>
      <c r="Q362" s="88" t="s">
        <v>45</v>
      </c>
      <c r="R362" s="89" t="s">
        <v>3441</v>
      </c>
      <c r="S362" s="89" t="s">
        <v>3442</v>
      </c>
      <c r="T362" s="70" t="s">
        <v>94</v>
      </c>
      <c r="U362" s="69">
        <v>480</v>
      </c>
      <c r="V362" s="90"/>
      <c r="W362" s="91">
        <v>480</v>
      </c>
      <c r="X362" s="91">
        <v>33.6</v>
      </c>
      <c r="Y362" s="90"/>
      <c r="Z362" s="331">
        <v>513.6</v>
      </c>
      <c r="AA362" s="331">
        <v>0</v>
      </c>
      <c r="AB362" s="69" t="s">
        <v>46</v>
      </c>
      <c r="AC362" s="37" t="s">
        <v>114</v>
      </c>
      <c r="AD362" s="70"/>
      <c r="AE362" s="70"/>
      <c r="AF362" s="70"/>
      <c r="AG362" s="92" t="s">
        <v>3443</v>
      </c>
      <c r="AH362" s="70"/>
      <c r="AI362" s="69"/>
      <c r="AJ362" s="69"/>
      <c r="AK362" s="76" t="s">
        <v>53</v>
      </c>
      <c r="AL362" s="77" t="s">
        <v>99</v>
      </c>
      <c r="AM362" s="76" t="s">
        <v>50</v>
      </c>
      <c r="AN362" s="77" t="s">
        <v>127</v>
      </c>
      <c r="AO362" s="57" t="s">
        <v>41</v>
      </c>
      <c r="AP362" s="56" t="s">
        <v>497</v>
      </c>
      <c r="AQ362" s="69" t="s">
        <v>50</v>
      </c>
      <c r="AR362" s="70" t="s">
        <v>540</v>
      </c>
      <c r="AS362" s="70"/>
      <c r="AT362" s="69"/>
      <c r="AU362" s="69"/>
      <c r="AV362" s="69"/>
      <c r="AW362" s="13"/>
    </row>
    <row r="363" spans="1:49" ht="27">
      <c r="A363" s="85" t="s">
        <v>231</v>
      </c>
      <c r="B363" s="135" t="s">
        <v>3444</v>
      </c>
      <c r="C363" s="335" t="s">
        <v>105</v>
      </c>
      <c r="D363" s="40">
        <v>19046</v>
      </c>
      <c r="E363" s="61" t="s">
        <v>3445</v>
      </c>
      <c r="F363" s="61" t="s">
        <v>54</v>
      </c>
      <c r="G363" s="42" t="s">
        <v>234</v>
      </c>
      <c r="H363" s="42" t="s">
        <v>3446</v>
      </c>
      <c r="I363" s="69" t="s">
        <v>38</v>
      </c>
      <c r="J363" s="70" t="s">
        <v>3447</v>
      </c>
      <c r="K363" s="70" t="s">
        <v>108</v>
      </c>
      <c r="L363" s="339" t="s">
        <v>105</v>
      </c>
      <c r="M363" s="70" t="s">
        <v>3448</v>
      </c>
      <c r="N363" s="86" t="s">
        <v>3445</v>
      </c>
      <c r="O363" s="86"/>
      <c r="P363" s="87" t="s">
        <v>44</v>
      </c>
      <c r="Q363" s="69" t="s">
        <v>45</v>
      </c>
      <c r="R363" s="89" t="s">
        <v>3449</v>
      </c>
      <c r="S363" s="89" t="s">
        <v>3450</v>
      </c>
      <c r="T363" s="70"/>
      <c r="U363" s="69">
        <v>17800</v>
      </c>
      <c r="V363" s="90"/>
      <c r="W363" s="91">
        <v>17800</v>
      </c>
      <c r="X363" s="91">
        <v>1246.0000000000002</v>
      </c>
      <c r="Y363" s="90"/>
      <c r="Z363" s="331">
        <v>19046</v>
      </c>
      <c r="AA363" s="331">
        <v>0</v>
      </c>
      <c r="AB363" s="69" t="s">
        <v>58</v>
      </c>
      <c r="AC363" s="37" t="s">
        <v>114</v>
      </c>
      <c r="AD363" s="70"/>
      <c r="AE363" s="70"/>
      <c r="AF363" s="70"/>
      <c r="AG363" s="92" t="s">
        <v>3451</v>
      </c>
      <c r="AH363" s="70" t="s">
        <v>227</v>
      </c>
      <c r="AI363" s="69"/>
      <c r="AJ363" s="69"/>
      <c r="AK363" s="57" t="s">
        <v>41</v>
      </c>
      <c r="AL363" s="56" t="s">
        <v>3452</v>
      </c>
      <c r="AM363" s="69" t="s">
        <v>50</v>
      </c>
      <c r="AN363" s="70" t="s">
        <v>441</v>
      </c>
      <c r="AO363" s="69" t="s">
        <v>50</v>
      </c>
      <c r="AP363" s="70" t="s">
        <v>441</v>
      </c>
      <c r="AQ363" s="69" t="s">
        <v>50</v>
      </c>
      <c r="AR363" s="70" t="s">
        <v>540</v>
      </c>
      <c r="AS363" s="70"/>
      <c r="AT363" s="69"/>
      <c r="AU363" s="69"/>
      <c r="AV363" s="69"/>
      <c r="AW363" s="13"/>
    </row>
    <row r="364" spans="1:49" ht="14.4">
      <c r="A364" s="85" t="s">
        <v>231</v>
      </c>
      <c r="B364" s="133" t="s">
        <v>3453</v>
      </c>
      <c r="C364" s="335" t="s">
        <v>105</v>
      </c>
      <c r="D364" s="40">
        <v>2900</v>
      </c>
      <c r="E364" s="95" t="s">
        <v>3454</v>
      </c>
      <c r="F364" s="42" t="s">
        <v>63</v>
      </c>
      <c r="G364" s="42" t="s">
        <v>261</v>
      </c>
      <c r="H364" s="42" t="s">
        <v>3455</v>
      </c>
      <c r="I364" s="69" t="s">
        <v>35</v>
      </c>
      <c r="J364" s="70"/>
      <c r="K364" s="70" t="s">
        <v>88</v>
      </c>
      <c r="L364" s="339" t="s">
        <v>105</v>
      </c>
      <c r="M364" s="70" t="s">
        <v>3456</v>
      </c>
      <c r="N364" s="86" t="s">
        <v>3457</v>
      </c>
      <c r="O364" s="86" t="s">
        <v>3458</v>
      </c>
      <c r="P364" s="87" t="s">
        <v>39</v>
      </c>
      <c r="Q364" s="88" t="s">
        <v>40</v>
      </c>
      <c r="R364" s="89" t="s">
        <v>145</v>
      </c>
      <c r="S364" s="89" t="s">
        <v>3459</v>
      </c>
      <c r="T364" s="70" t="s">
        <v>77</v>
      </c>
      <c r="U364" s="69">
        <v>2789</v>
      </c>
      <c r="V364" s="90"/>
      <c r="W364" s="91">
        <v>2789</v>
      </c>
      <c r="X364" s="91">
        <v>195.23000000000002</v>
      </c>
      <c r="Y364" s="328">
        <v>83.67</v>
      </c>
      <c r="Z364" s="331">
        <v>2900.56</v>
      </c>
      <c r="AA364" s="331">
        <v>-0.55999999999994499</v>
      </c>
      <c r="AB364" s="69" t="s">
        <v>55</v>
      </c>
      <c r="AC364" s="37" t="s">
        <v>114</v>
      </c>
      <c r="AD364" s="70"/>
      <c r="AE364" s="70"/>
      <c r="AF364" s="70" t="s">
        <v>3460</v>
      </c>
      <c r="AG364" s="92" t="s">
        <v>3461</v>
      </c>
      <c r="AH364" s="70"/>
      <c r="AI364" s="69"/>
      <c r="AJ364" s="69"/>
      <c r="AK364" s="76" t="s">
        <v>53</v>
      </c>
      <c r="AL364" s="77" t="s">
        <v>99</v>
      </c>
      <c r="AM364" s="76" t="s">
        <v>50</v>
      </c>
      <c r="AN364" s="77" t="s">
        <v>127</v>
      </c>
      <c r="AO364" s="57" t="s">
        <v>41</v>
      </c>
      <c r="AP364" s="56" t="s">
        <v>497</v>
      </c>
      <c r="AQ364" s="69" t="s">
        <v>50</v>
      </c>
      <c r="AR364" s="70" t="s">
        <v>540</v>
      </c>
      <c r="AS364" s="70"/>
      <c r="AT364" s="69"/>
      <c r="AU364" s="69"/>
      <c r="AV364" s="69"/>
      <c r="AW364" s="13"/>
    </row>
    <row r="365" spans="1:49" ht="27">
      <c r="A365" s="85" t="s">
        <v>231</v>
      </c>
      <c r="B365" s="133" t="s">
        <v>3462</v>
      </c>
      <c r="C365" s="335" t="s">
        <v>105</v>
      </c>
      <c r="D365" s="40">
        <v>2444</v>
      </c>
      <c r="E365" s="42" t="s">
        <v>3463</v>
      </c>
      <c r="F365" s="42" t="s">
        <v>67</v>
      </c>
      <c r="G365" s="42" t="s">
        <v>261</v>
      </c>
      <c r="H365" s="42" t="s">
        <v>3464</v>
      </c>
      <c r="I365" s="69" t="s">
        <v>35</v>
      </c>
      <c r="J365" s="70"/>
      <c r="K365" s="70" t="s">
        <v>88</v>
      </c>
      <c r="L365" s="339" t="s">
        <v>105</v>
      </c>
      <c r="M365" s="70" t="s">
        <v>3465</v>
      </c>
      <c r="N365" s="86" t="s">
        <v>3466</v>
      </c>
      <c r="O365" s="86" t="s">
        <v>3467</v>
      </c>
      <c r="P365" s="87" t="s">
        <v>39</v>
      </c>
      <c r="Q365" s="88" t="s">
        <v>40</v>
      </c>
      <c r="R365" s="89" t="s">
        <v>3468</v>
      </c>
      <c r="S365" s="89" t="s">
        <v>3469</v>
      </c>
      <c r="T365" s="70" t="s">
        <v>94</v>
      </c>
      <c r="U365" s="69">
        <v>2350</v>
      </c>
      <c r="V365" s="90"/>
      <c r="W365" s="91">
        <v>2350</v>
      </c>
      <c r="X365" s="91">
        <v>164.50000000000003</v>
      </c>
      <c r="Y365" s="328">
        <v>70.5</v>
      </c>
      <c r="Z365" s="331">
        <v>2444</v>
      </c>
      <c r="AA365" s="331">
        <v>0</v>
      </c>
      <c r="AB365" s="69" t="s">
        <v>46</v>
      </c>
      <c r="AC365" s="37" t="s">
        <v>114</v>
      </c>
      <c r="AD365" s="70"/>
      <c r="AE365" s="70" t="s">
        <v>3470</v>
      </c>
      <c r="AF365" s="70" t="s">
        <v>3471</v>
      </c>
      <c r="AG365" s="92" t="s">
        <v>3472</v>
      </c>
      <c r="AH365" s="70"/>
      <c r="AI365" s="69"/>
      <c r="AJ365" s="69"/>
      <c r="AK365" s="76" t="s">
        <v>53</v>
      </c>
      <c r="AL365" s="77" t="s">
        <v>99</v>
      </c>
      <c r="AM365" s="76" t="s">
        <v>50</v>
      </c>
      <c r="AN365" s="77" t="s">
        <v>127</v>
      </c>
      <c r="AO365" s="57" t="s">
        <v>41</v>
      </c>
      <c r="AP365" s="56" t="s">
        <v>497</v>
      </c>
      <c r="AQ365" s="69" t="s">
        <v>50</v>
      </c>
      <c r="AR365" s="70" t="s">
        <v>540</v>
      </c>
      <c r="AS365" s="70"/>
      <c r="AT365" s="69"/>
      <c r="AU365" s="69"/>
      <c r="AV365" s="69"/>
      <c r="AW365" s="13"/>
    </row>
    <row r="366" spans="1:49" ht="27">
      <c r="A366" s="85" t="s">
        <v>231</v>
      </c>
      <c r="B366" s="133" t="s">
        <v>3473</v>
      </c>
      <c r="C366" s="335" t="s">
        <v>105</v>
      </c>
      <c r="D366" s="40">
        <v>1684</v>
      </c>
      <c r="E366" s="42" t="s">
        <v>3474</v>
      </c>
      <c r="F366" s="42" t="s">
        <v>64</v>
      </c>
      <c r="G366" s="42" t="s">
        <v>281</v>
      </c>
      <c r="H366" s="42" t="s">
        <v>1636</v>
      </c>
      <c r="I366" s="69" t="s">
        <v>35</v>
      </c>
      <c r="J366" s="70"/>
      <c r="K366" s="70" t="s">
        <v>88</v>
      </c>
      <c r="L366" s="339" t="s">
        <v>105</v>
      </c>
      <c r="M366" s="70" t="s">
        <v>1637</v>
      </c>
      <c r="N366" s="86" t="s">
        <v>3475</v>
      </c>
      <c r="O366" s="86" t="s">
        <v>3476</v>
      </c>
      <c r="P366" s="87" t="s">
        <v>39</v>
      </c>
      <c r="Q366" s="88" t="s">
        <v>40</v>
      </c>
      <c r="R366" s="89" t="s">
        <v>2778</v>
      </c>
      <c r="S366" s="89" t="s">
        <v>3477</v>
      </c>
      <c r="T366" s="70" t="s">
        <v>94</v>
      </c>
      <c r="U366" s="69">
        <v>1620</v>
      </c>
      <c r="V366" s="90"/>
      <c r="W366" s="91">
        <v>1620</v>
      </c>
      <c r="X366" s="91">
        <v>113.4</v>
      </c>
      <c r="Y366" s="328">
        <v>48.6</v>
      </c>
      <c r="Z366" s="331">
        <v>1684.8</v>
      </c>
      <c r="AA366" s="331">
        <v>-0.79999999999995497</v>
      </c>
      <c r="AB366" s="69" t="s">
        <v>55</v>
      </c>
      <c r="AC366" s="37" t="s">
        <v>114</v>
      </c>
      <c r="AD366" s="70"/>
      <c r="AE366" s="70"/>
      <c r="AF366" s="70" t="s">
        <v>3478</v>
      </c>
      <c r="AG366" s="92" t="s">
        <v>1642</v>
      </c>
      <c r="AH366" s="70"/>
      <c r="AI366" s="69"/>
      <c r="AJ366" s="69"/>
      <c r="AK366" s="76" t="s">
        <v>53</v>
      </c>
      <c r="AL366" s="77" t="s">
        <v>99</v>
      </c>
      <c r="AM366" s="76" t="s">
        <v>50</v>
      </c>
      <c r="AN366" s="77" t="s">
        <v>127</v>
      </c>
      <c r="AO366" s="57" t="s">
        <v>41</v>
      </c>
      <c r="AP366" s="56" t="s">
        <v>497</v>
      </c>
      <c r="AQ366" s="69" t="s">
        <v>50</v>
      </c>
      <c r="AR366" s="70" t="s">
        <v>540</v>
      </c>
      <c r="AS366" s="70"/>
      <c r="AT366" s="69"/>
      <c r="AU366" s="69"/>
      <c r="AV366" s="69"/>
      <c r="AW366" s="13"/>
    </row>
    <row r="367" spans="1:49" ht="79.8">
      <c r="A367" s="85" t="s">
        <v>231</v>
      </c>
      <c r="B367" s="133" t="s">
        <v>3479</v>
      </c>
      <c r="C367" s="335" t="s">
        <v>105</v>
      </c>
      <c r="D367" s="40">
        <v>2247</v>
      </c>
      <c r="E367" s="41" t="s">
        <v>3480</v>
      </c>
      <c r="F367" s="42" t="s">
        <v>66</v>
      </c>
      <c r="G367" s="42" t="s">
        <v>281</v>
      </c>
      <c r="H367" s="42" t="s">
        <v>3481</v>
      </c>
      <c r="I367" s="69" t="s">
        <v>35</v>
      </c>
      <c r="J367" s="70"/>
      <c r="K367" s="70" t="s">
        <v>88</v>
      </c>
      <c r="L367" s="339" t="s">
        <v>105</v>
      </c>
      <c r="M367" s="70" t="s">
        <v>3482</v>
      </c>
      <c r="N367" s="86" t="s">
        <v>3483</v>
      </c>
      <c r="O367" s="86" t="s">
        <v>3484</v>
      </c>
      <c r="P367" s="87" t="s">
        <v>39</v>
      </c>
      <c r="Q367" s="88" t="s">
        <v>40</v>
      </c>
      <c r="R367" s="89" t="s">
        <v>3485</v>
      </c>
      <c r="S367" s="89" t="s">
        <v>3486</v>
      </c>
      <c r="T367" s="70" t="s">
        <v>94</v>
      </c>
      <c r="U367" s="69">
        <v>2100</v>
      </c>
      <c r="V367" s="90"/>
      <c r="W367" s="91">
        <v>2100</v>
      </c>
      <c r="X367" s="91">
        <v>147</v>
      </c>
      <c r="Y367" s="90"/>
      <c r="Z367" s="331">
        <v>2247</v>
      </c>
      <c r="AA367" s="331">
        <v>0</v>
      </c>
      <c r="AB367" s="69" t="s">
        <v>46</v>
      </c>
      <c r="AC367" s="70" t="s">
        <v>109</v>
      </c>
      <c r="AD367" s="97" t="s">
        <v>3487</v>
      </c>
      <c r="AE367" s="70"/>
      <c r="AF367" s="70"/>
      <c r="AG367" s="92" t="s">
        <v>3488</v>
      </c>
      <c r="AH367" s="70"/>
      <c r="AI367" s="69"/>
      <c r="AJ367" s="69"/>
      <c r="AK367" s="76" t="s">
        <v>53</v>
      </c>
      <c r="AL367" s="77" t="s">
        <v>99</v>
      </c>
      <c r="AM367" s="76" t="s">
        <v>50</v>
      </c>
      <c r="AN367" s="77" t="s">
        <v>127</v>
      </c>
      <c r="AO367" s="57" t="s">
        <v>41</v>
      </c>
      <c r="AP367" s="56" t="s">
        <v>497</v>
      </c>
      <c r="AQ367" s="69" t="s">
        <v>50</v>
      </c>
      <c r="AR367" s="70" t="s">
        <v>540</v>
      </c>
      <c r="AS367" s="70"/>
      <c r="AT367" s="69"/>
      <c r="AU367" s="69"/>
      <c r="AV367" s="69"/>
      <c r="AW367" s="13"/>
    </row>
    <row r="368" spans="1:49" ht="27">
      <c r="A368" s="85" t="s">
        <v>231</v>
      </c>
      <c r="B368" s="133" t="s">
        <v>3489</v>
      </c>
      <c r="C368" s="335" t="s">
        <v>105</v>
      </c>
      <c r="D368" s="40">
        <v>4333.5</v>
      </c>
      <c r="E368" s="42" t="s">
        <v>3490</v>
      </c>
      <c r="F368" s="42" t="s">
        <v>59</v>
      </c>
      <c r="G368" s="42" t="s">
        <v>281</v>
      </c>
      <c r="H368" s="42" t="s">
        <v>3491</v>
      </c>
      <c r="I368" s="69" t="s">
        <v>35</v>
      </c>
      <c r="J368" s="70"/>
      <c r="K368" s="70" t="s">
        <v>88</v>
      </c>
      <c r="L368" s="339" t="s">
        <v>105</v>
      </c>
      <c r="M368" s="70" t="s">
        <v>3492</v>
      </c>
      <c r="N368" s="86" t="s">
        <v>3493</v>
      </c>
      <c r="O368" s="86" t="s">
        <v>3494</v>
      </c>
      <c r="P368" s="87" t="s">
        <v>39</v>
      </c>
      <c r="Q368" s="88" t="s">
        <v>40</v>
      </c>
      <c r="R368" s="89" t="s">
        <v>3495</v>
      </c>
      <c r="S368" s="89" t="s">
        <v>3496</v>
      </c>
      <c r="T368" s="70" t="s">
        <v>94</v>
      </c>
      <c r="U368" s="69">
        <v>4050</v>
      </c>
      <c r="V368" s="90"/>
      <c r="W368" s="91">
        <v>4050</v>
      </c>
      <c r="X368" s="91">
        <v>283.5</v>
      </c>
      <c r="Y368" s="90"/>
      <c r="Z368" s="331">
        <v>4333.5</v>
      </c>
      <c r="AA368" s="331">
        <v>0</v>
      </c>
      <c r="AB368" s="69" t="s">
        <v>46</v>
      </c>
      <c r="AC368" s="37" t="s">
        <v>114</v>
      </c>
      <c r="AD368" s="70"/>
      <c r="AE368" s="70"/>
      <c r="AF368" s="70"/>
      <c r="AG368" s="92" t="s">
        <v>3497</v>
      </c>
      <c r="AH368" s="70"/>
      <c r="AI368" s="69"/>
      <c r="AJ368" s="69"/>
      <c r="AK368" s="76" t="s">
        <v>53</v>
      </c>
      <c r="AL368" s="77" t="s">
        <v>99</v>
      </c>
      <c r="AM368" s="76" t="s">
        <v>50</v>
      </c>
      <c r="AN368" s="77" t="s">
        <v>127</v>
      </c>
      <c r="AO368" s="57" t="s">
        <v>41</v>
      </c>
      <c r="AP368" s="56" t="s">
        <v>497</v>
      </c>
      <c r="AQ368" s="69" t="s">
        <v>50</v>
      </c>
      <c r="AR368" s="70" t="s">
        <v>540</v>
      </c>
      <c r="AS368" s="70"/>
      <c r="AT368" s="69"/>
      <c r="AU368" s="69"/>
      <c r="AV368" s="69"/>
      <c r="AW368" s="13"/>
    </row>
    <row r="369" spans="1:49" ht="27">
      <c r="A369" s="85" t="s">
        <v>231</v>
      </c>
      <c r="B369" s="133" t="s">
        <v>3498</v>
      </c>
      <c r="C369" s="335" t="s">
        <v>105</v>
      </c>
      <c r="D369" s="40">
        <v>13375</v>
      </c>
      <c r="E369" s="61" t="s">
        <v>3499</v>
      </c>
      <c r="F369" s="61" t="s">
        <v>72</v>
      </c>
      <c r="G369" s="42" t="s">
        <v>234</v>
      </c>
      <c r="H369" s="42" t="s">
        <v>3500</v>
      </c>
      <c r="I369" s="69" t="s">
        <v>38</v>
      </c>
      <c r="J369" s="70"/>
      <c r="K369" s="70" t="s">
        <v>108</v>
      </c>
      <c r="L369" s="339" t="s">
        <v>105</v>
      </c>
      <c r="M369" s="70" t="s">
        <v>3501</v>
      </c>
      <c r="N369" s="86" t="s">
        <v>3502</v>
      </c>
      <c r="O369" s="86"/>
      <c r="P369" s="87" t="s">
        <v>44</v>
      </c>
      <c r="Q369" s="88" t="s">
        <v>40</v>
      </c>
      <c r="R369" s="89" t="s">
        <v>3503</v>
      </c>
      <c r="S369" s="89" t="s">
        <v>3504</v>
      </c>
      <c r="T369" s="70" t="s">
        <v>803</v>
      </c>
      <c r="U369" s="69">
        <v>12500</v>
      </c>
      <c r="V369" s="90"/>
      <c r="W369" s="91">
        <v>12500</v>
      </c>
      <c r="X369" s="91">
        <v>875.00000000000011</v>
      </c>
      <c r="Y369" s="90"/>
      <c r="Z369" s="331">
        <v>13375</v>
      </c>
      <c r="AA369" s="331">
        <v>0</v>
      </c>
      <c r="AB369" s="69" t="s">
        <v>58</v>
      </c>
      <c r="AC369" s="37" t="s">
        <v>114</v>
      </c>
      <c r="AD369" s="70"/>
      <c r="AE369" s="70"/>
      <c r="AF369" s="70"/>
      <c r="AG369" s="92" t="s">
        <v>3505</v>
      </c>
      <c r="AH369" s="70"/>
      <c r="AI369" s="69"/>
      <c r="AJ369" s="69"/>
      <c r="AK369" s="76" t="s">
        <v>53</v>
      </c>
      <c r="AL369" s="77" t="s">
        <v>99</v>
      </c>
      <c r="AM369" s="76" t="s">
        <v>50</v>
      </c>
      <c r="AN369" s="77" t="s">
        <v>127</v>
      </c>
      <c r="AO369" s="57" t="s">
        <v>41</v>
      </c>
      <c r="AP369" s="56" t="s">
        <v>497</v>
      </c>
      <c r="AQ369" s="69" t="s">
        <v>50</v>
      </c>
      <c r="AR369" s="70" t="s">
        <v>540</v>
      </c>
      <c r="AS369" s="70"/>
      <c r="AT369" s="69"/>
      <c r="AU369" s="69"/>
      <c r="AV369" s="69"/>
      <c r="AW369" s="13"/>
    </row>
    <row r="370" spans="1:49" ht="27">
      <c r="A370" s="85" t="s">
        <v>231</v>
      </c>
      <c r="B370" s="133" t="s">
        <v>3506</v>
      </c>
      <c r="C370" s="335" t="s">
        <v>105</v>
      </c>
      <c r="D370" s="40">
        <v>342</v>
      </c>
      <c r="E370" s="41" t="s">
        <v>3507</v>
      </c>
      <c r="F370" s="42" t="s">
        <v>64</v>
      </c>
      <c r="G370" s="42" t="s">
        <v>281</v>
      </c>
      <c r="H370" s="42" t="s">
        <v>3508</v>
      </c>
      <c r="I370" s="69" t="s">
        <v>35</v>
      </c>
      <c r="J370" s="70"/>
      <c r="K370" s="70" t="s">
        <v>88</v>
      </c>
      <c r="L370" s="339" t="s">
        <v>105</v>
      </c>
      <c r="M370" s="70" t="s">
        <v>3509</v>
      </c>
      <c r="N370" s="86" t="s">
        <v>3510</v>
      </c>
      <c r="O370" s="86" t="s">
        <v>3511</v>
      </c>
      <c r="P370" s="87" t="s">
        <v>39</v>
      </c>
      <c r="Q370" s="88" t="s">
        <v>40</v>
      </c>
      <c r="R370" s="89" t="s">
        <v>3512</v>
      </c>
      <c r="S370" s="89" t="s">
        <v>3513</v>
      </c>
      <c r="T370" s="70" t="s">
        <v>94</v>
      </c>
      <c r="U370" s="69">
        <v>320</v>
      </c>
      <c r="V370" s="90"/>
      <c r="W370" s="91">
        <v>320</v>
      </c>
      <c r="X370" s="91">
        <v>22.400000000000002</v>
      </c>
      <c r="Y370" s="90"/>
      <c r="Z370" s="331">
        <v>342.4</v>
      </c>
      <c r="AA370" s="331">
        <v>-0.39999999999997699</v>
      </c>
      <c r="AB370" s="69" t="s">
        <v>55</v>
      </c>
      <c r="AC370" s="37" t="s">
        <v>114</v>
      </c>
      <c r="AD370" s="70"/>
      <c r="AE370" s="70"/>
      <c r="AF370" s="70"/>
      <c r="AG370" s="92" t="s">
        <v>3514</v>
      </c>
      <c r="AH370" s="70"/>
      <c r="AI370" s="69"/>
      <c r="AJ370" s="69"/>
      <c r="AK370" s="76" t="s">
        <v>53</v>
      </c>
      <c r="AL370" s="77" t="s">
        <v>99</v>
      </c>
      <c r="AM370" s="76" t="s">
        <v>50</v>
      </c>
      <c r="AN370" s="77" t="s">
        <v>127</v>
      </c>
      <c r="AO370" s="57" t="s">
        <v>41</v>
      </c>
      <c r="AP370" s="56" t="s">
        <v>497</v>
      </c>
      <c r="AQ370" s="69" t="s">
        <v>50</v>
      </c>
      <c r="AR370" s="70" t="s">
        <v>540</v>
      </c>
      <c r="AS370" s="70"/>
      <c r="AT370" s="69"/>
      <c r="AU370" s="69"/>
      <c r="AV370" s="69"/>
      <c r="AW370" s="13"/>
    </row>
    <row r="371" spans="1:49" ht="27">
      <c r="A371" s="85" t="s">
        <v>231</v>
      </c>
      <c r="B371" s="135" t="s">
        <v>3515</v>
      </c>
      <c r="C371" s="335" t="s">
        <v>105</v>
      </c>
      <c r="D371" s="40">
        <v>3424</v>
      </c>
      <c r="E371" s="79" t="s">
        <v>3516</v>
      </c>
      <c r="F371" s="61" t="s">
        <v>43</v>
      </c>
      <c r="G371" s="42" t="s">
        <v>281</v>
      </c>
      <c r="H371" s="42" t="s">
        <v>3517</v>
      </c>
      <c r="I371" s="69" t="s">
        <v>43</v>
      </c>
      <c r="J371" s="70" t="s">
        <v>3518</v>
      </c>
      <c r="K371" s="70" t="s">
        <v>133</v>
      </c>
      <c r="L371" s="339" t="s">
        <v>105</v>
      </c>
      <c r="M371" s="70" t="s">
        <v>3519</v>
      </c>
      <c r="N371" s="86" t="s">
        <v>3520</v>
      </c>
      <c r="O371" s="86"/>
      <c r="P371" s="87" t="s">
        <v>44</v>
      </c>
      <c r="Q371" s="69"/>
      <c r="R371" s="89" t="s">
        <v>3521</v>
      </c>
      <c r="S371" s="89" t="s">
        <v>3522</v>
      </c>
      <c r="T371" s="70" t="s">
        <v>130</v>
      </c>
      <c r="U371" s="90">
        <v>3200</v>
      </c>
      <c r="V371" s="90"/>
      <c r="W371" s="91">
        <v>3200</v>
      </c>
      <c r="X371" s="91">
        <v>224.00000000000003</v>
      </c>
      <c r="Y371" s="90"/>
      <c r="Z371" s="331">
        <v>3424</v>
      </c>
      <c r="AA371" s="331">
        <v>0</v>
      </c>
      <c r="AB371" s="69" t="s">
        <v>57</v>
      </c>
      <c r="AC371" s="70" t="s">
        <v>109</v>
      </c>
      <c r="AD371" s="70"/>
      <c r="AE371" s="70" t="s">
        <v>3520</v>
      </c>
      <c r="AF371" s="70" t="s">
        <v>3523</v>
      </c>
      <c r="AG371" s="92" t="s">
        <v>3524</v>
      </c>
      <c r="AH371" s="70"/>
      <c r="AI371" s="69"/>
      <c r="AJ371" s="69"/>
      <c r="AK371" s="57" t="s">
        <v>41</v>
      </c>
      <c r="AL371" s="56" t="s">
        <v>441</v>
      </c>
      <c r="AM371" s="69" t="s">
        <v>50</v>
      </c>
      <c r="AN371" s="70" t="s">
        <v>441</v>
      </c>
      <c r="AO371" s="69" t="s">
        <v>50</v>
      </c>
      <c r="AP371" s="70" t="s">
        <v>441</v>
      </c>
      <c r="AQ371" s="57" t="s">
        <v>41</v>
      </c>
      <c r="AR371" s="56" t="s">
        <v>497</v>
      </c>
      <c r="AS371" s="70"/>
      <c r="AT371" s="69"/>
      <c r="AU371" s="69"/>
      <c r="AV371" s="69"/>
      <c r="AW371" s="13"/>
    </row>
    <row r="372" spans="1:49" ht="40.200000000000003">
      <c r="A372" s="85" t="s">
        <v>231</v>
      </c>
      <c r="B372" s="133" t="s">
        <v>3525</v>
      </c>
      <c r="C372" s="335" t="s">
        <v>105</v>
      </c>
      <c r="D372" s="40">
        <v>1369.6</v>
      </c>
      <c r="E372" s="42" t="s">
        <v>3526</v>
      </c>
      <c r="F372" s="42" t="s">
        <v>64</v>
      </c>
      <c r="G372" s="42" t="s">
        <v>461</v>
      </c>
      <c r="H372" s="42" t="s">
        <v>2219</v>
      </c>
      <c r="I372" s="69" t="s">
        <v>35</v>
      </c>
      <c r="J372" s="70"/>
      <c r="K372" s="70" t="s">
        <v>88</v>
      </c>
      <c r="L372" s="339" t="s">
        <v>105</v>
      </c>
      <c r="M372" s="77" t="s">
        <v>2220</v>
      </c>
      <c r="N372" s="86" t="s">
        <v>3527</v>
      </c>
      <c r="O372" s="86" t="s">
        <v>3528</v>
      </c>
      <c r="P372" s="87" t="s">
        <v>39</v>
      </c>
      <c r="Q372" s="88" t="s">
        <v>40</v>
      </c>
      <c r="R372" s="89" t="s">
        <v>3529</v>
      </c>
      <c r="S372" s="89" t="s">
        <v>3530</v>
      </c>
      <c r="T372" s="70" t="s">
        <v>3531</v>
      </c>
      <c r="U372" s="69">
        <v>1280</v>
      </c>
      <c r="V372" s="90"/>
      <c r="W372" s="91">
        <v>1280</v>
      </c>
      <c r="X372" s="91">
        <v>89.600000000000009</v>
      </c>
      <c r="Y372" s="90"/>
      <c r="Z372" s="331">
        <v>1369.6</v>
      </c>
      <c r="AA372" s="331">
        <v>0</v>
      </c>
      <c r="AB372" s="69" t="s">
        <v>55</v>
      </c>
      <c r="AC372" s="37" t="s">
        <v>114</v>
      </c>
      <c r="AD372" s="70"/>
      <c r="AE372" s="70"/>
      <c r="AF372" s="70"/>
      <c r="AG372" s="92" t="s">
        <v>2225</v>
      </c>
      <c r="AH372" s="70"/>
      <c r="AI372" s="69"/>
      <c r="AJ372" s="69"/>
      <c r="AK372" s="76" t="s">
        <v>53</v>
      </c>
      <c r="AL372" s="77" t="s">
        <v>99</v>
      </c>
      <c r="AM372" s="76" t="s">
        <v>50</v>
      </c>
      <c r="AN372" s="77" t="s">
        <v>127</v>
      </c>
      <c r="AO372" s="57" t="s">
        <v>41</v>
      </c>
      <c r="AP372" s="56" t="s">
        <v>497</v>
      </c>
      <c r="AQ372" s="69" t="s">
        <v>50</v>
      </c>
      <c r="AR372" s="70" t="s">
        <v>540</v>
      </c>
      <c r="AS372" s="70"/>
      <c r="AT372" s="69"/>
      <c r="AU372" s="69"/>
      <c r="AV372" s="69"/>
      <c r="AW372" s="13"/>
    </row>
    <row r="373" spans="1:49" ht="27">
      <c r="A373" s="85" t="s">
        <v>231</v>
      </c>
      <c r="B373" s="133" t="s">
        <v>3532</v>
      </c>
      <c r="C373" s="335" t="s">
        <v>105</v>
      </c>
      <c r="D373" s="40">
        <v>16240.64</v>
      </c>
      <c r="E373" s="41" t="s">
        <v>3533</v>
      </c>
      <c r="F373" s="42" t="s">
        <v>144</v>
      </c>
      <c r="G373" s="42" t="s">
        <v>3534</v>
      </c>
      <c r="H373" s="42" t="s">
        <v>3535</v>
      </c>
      <c r="I373" s="69" t="s">
        <v>35</v>
      </c>
      <c r="J373" s="70"/>
      <c r="K373" s="70" t="s">
        <v>88</v>
      </c>
      <c r="L373" s="339" t="s">
        <v>105</v>
      </c>
      <c r="M373" s="70" t="s">
        <v>3536</v>
      </c>
      <c r="N373" s="86" t="s">
        <v>3537</v>
      </c>
      <c r="O373" s="86" t="s">
        <v>3538</v>
      </c>
      <c r="P373" s="87" t="s">
        <v>39</v>
      </c>
      <c r="Q373" s="88" t="s">
        <v>40</v>
      </c>
      <c r="R373" s="89" t="s">
        <v>3539</v>
      </c>
      <c r="S373" s="89" t="s">
        <v>3540</v>
      </c>
      <c r="T373" s="70" t="s">
        <v>77</v>
      </c>
      <c r="U373" s="69">
        <v>15616</v>
      </c>
      <c r="V373" s="90"/>
      <c r="W373" s="91">
        <v>15616</v>
      </c>
      <c r="X373" s="91">
        <v>1093.1200000000001</v>
      </c>
      <c r="Y373" s="328">
        <v>468.48</v>
      </c>
      <c r="Z373" s="331">
        <v>16240.64</v>
      </c>
      <c r="AA373" s="331">
        <v>0</v>
      </c>
      <c r="AB373" s="69" t="s">
        <v>55</v>
      </c>
      <c r="AC373" s="37" t="s">
        <v>114</v>
      </c>
      <c r="AD373" s="70"/>
      <c r="AE373" s="70"/>
      <c r="AF373" s="70" t="s">
        <v>3541</v>
      </c>
      <c r="AG373" s="92" t="s">
        <v>3542</v>
      </c>
      <c r="AH373" s="70"/>
      <c r="AI373" s="69"/>
      <c r="AJ373" s="69"/>
      <c r="AK373" s="76" t="s">
        <v>53</v>
      </c>
      <c r="AL373" s="77" t="s">
        <v>99</v>
      </c>
      <c r="AM373" s="76" t="s">
        <v>50</v>
      </c>
      <c r="AN373" s="77" t="s">
        <v>127</v>
      </c>
      <c r="AO373" s="57" t="s">
        <v>41</v>
      </c>
      <c r="AP373" s="56" t="s">
        <v>497</v>
      </c>
      <c r="AQ373" s="69" t="s">
        <v>50</v>
      </c>
      <c r="AR373" s="70" t="s">
        <v>540</v>
      </c>
      <c r="AS373" s="70"/>
      <c r="AT373" s="69"/>
      <c r="AU373" s="69"/>
      <c r="AV373" s="69"/>
      <c r="AW373" s="13"/>
    </row>
    <row r="374" spans="1:49" ht="40.200000000000003">
      <c r="A374" s="85" t="s">
        <v>231</v>
      </c>
      <c r="B374" s="133" t="s">
        <v>3543</v>
      </c>
      <c r="C374" s="335" t="s">
        <v>105</v>
      </c>
      <c r="D374" s="40">
        <v>5179.2</v>
      </c>
      <c r="E374" s="60" t="s">
        <v>3544</v>
      </c>
      <c r="F374" s="61" t="s">
        <v>3545</v>
      </c>
      <c r="G374" s="42" t="s">
        <v>847</v>
      </c>
      <c r="H374" s="42" t="s">
        <v>3546</v>
      </c>
      <c r="I374" s="69" t="s">
        <v>35</v>
      </c>
      <c r="J374" s="70"/>
      <c r="K374" s="70" t="s">
        <v>88</v>
      </c>
      <c r="L374" s="339" t="s">
        <v>114</v>
      </c>
      <c r="M374" s="70" t="s">
        <v>3547</v>
      </c>
      <c r="N374" s="86" t="s">
        <v>3548</v>
      </c>
      <c r="O374" s="86" t="s">
        <v>3549</v>
      </c>
      <c r="P374" s="87" t="s">
        <v>39</v>
      </c>
      <c r="Q374" s="88" t="s">
        <v>49</v>
      </c>
      <c r="R374" s="89" t="s">
        <v>3550</v>
      </c>
      <c r="S374" s="89" t="s">
        <v>3551</v>
      </c>
      <c r="T374" s="70" t="s">
        <v>94</v>
      </c>
      <c r="U374" s="69">
        <v>4980</v>
      </c>
      <c r="V374" s="90"/>
      <c r="W374" s="91">
        <v>4980</v>
      </c>
      <c r="X374" s="91">
        <v>348.6</v>
      </c>
      <c r="Y374" s="328">
        <v>149.4</v>
      </c>
      <c r="Z374" s="331">
        <v>5179.2</v>
      </c>
      <c r="AA374" s="331">
        <v>0</v>
      </c>
      <c r="AB374" s="69" t="s">
        <v>46</v>
      </c>
      <c r="AC374" s="70" t="s">
        <v>109</v>
      </c>
      <c r="AD374" s="70"/>
      <c r="AE374" s="70" t="s">
        <v>3552</v>
      </c>
      <c r="AF374" s="70" t="s">
        <v>3553</v>
      </c>
      <c r="AG374" s="92" t="s">
        <v>3554</v>
      </c>
      <c r="AH374" s="70"/>
      <c r="AI374" s="69"/>
      <c r="AJ374" s="69"/>
      <c r="AK374" s="76" t="s">
        <v>53</v>
      </c>
      <c r="AL374" s="77" t="s">
        <v>99</v>
      </c>
      <c r="AM374" s="76" t="s">
        <v>50</v>
      </c>
      <c r="AN374" s="77" t="s">
        <v>127</v>
      </c>
      <c r="AO374" s="57" t="s">
        <v>41</v>
      </c>
      <c r="AP374" s="56" t="s">
        <v>497</v>
      </c>
      <c r="AQ374" s="69" t="s">
        <v>50</v>
      </c>
      <c r="AR374" s="70" t="s">
        <v>540</v>
      </c>
      <c r="AS374" s="70"/>
      <c r="AT374" s="69"/>
      <c r="AU374" s="69"/>
      <c r="AV374" s="69"/>
      <c r="AW374" s="13"/>
    </row>
    <row r="375" spans="1:49" ht="40.200000000000003">
      <c r="A375" s="85" t="s">
        <v>231</v>
      </c>
      <c r="B375" s="133" t="s">
        <v>3555</v>
      </c>
      <c r="C375" s="335" t="s">
        <v>105</v>
      </c>
      <c r="D375" s="40">
        <v>5408</v>
      </c>
      <c r="E375" s="41" t="s">
        <v>3556</v>
      </c>
      <c r="F375" s="42" t="s">
        <v>65</v>
      </c>
      <c r="G375" s="42" t="s">
        <v>444</v>
      </c>
      <c r="H375" s="42" t="s">
        <v>3557</v>
      </c>
      <c r="I375" s="69" t="s">
        <v>35</v>
      </c>
      <c r="J375" s="70"/>
      <c r="K375" s="70" t="s">
        <v>88</v>
      </c>
      <c r="L375" s="339" t="s">
        <v>105</v>
      </c>
      <c r="M375" s="70" t="s">
        <v>3558</v>
      </c>
      <c r="N375" s="86" t="s">
        <v>3559</v>
      </c>
      <c r="O375" s="86" t="s">
        <v>3560</v>
      </c>
      <c r="P375" s="87" t="s">
        <v>39</v>
      </c>
      <c r="Q375" s="88" t="s">
        <v>40</v>
      </c>
      <c r="R375" s="89" t="s">
        <v>3561</v>
      </c>
      <c r="S375" s="89" t="s">
        <v>3562</v>
      </c>
      <c r="T375" s="70"/>
      <c r="U375" s="69">
        <v>5200</v>
      </c>
      <c r="V375" s="90"/>
      <c r="W375" s="91">
        <v>5200</v>
      </c>
      <c r="X375" s="91">
        <v>364.00000000000006</v>
      </c>
      <c r="Y375" s="328">
        <v>156</v>
      </c>
      <c r="Z375" s="331">
        <v>5408</v>
      </c>
      <c r="AA375" s="331">
        <v>0</v>
      </c>
      <c r="AB375" s="69" t="s">
        <v>55</v>
      </c>
      <c r="AC375" s="37" t="s">
        <v>114</v>
      </c>
      <c r="AD375" s="70"/>
      <c r="AE375" s="70"/>
      <c r="AF375" s="70" t="s">
        <v>3563</v>
      </c>
      <c r="AG375" s="92" t="s">
        <v>3564</v>
      </c>
      <c r="AH375" s="70"/>
      <c r="AI375" s="69"/>
      <c r="AJ375" s="69"/>
      <c r="AK375" s="76" t="s">
        <v>53</v>
      </c>
      <c r="AL375" s="77" t="s">
        <v>99</v>
      </c>
      <c r="AM375" s="76" t="s">
        <v>50</v>
      </c>
      <c r="AN375" s="77" t="s">
        <v>127</v>
      </c>
      <c r="AO375" s="57" t="s">
        <v>41</v>
      </c>
      <c r="AP375" s="56" t="s">
        <v>497</v>
      </c>
      <c r="AQ375" s="69" t="s">
        <v>50</v>
      </c>
      <c r="AR375" s="70" t="s">
        <v>540</v>
      </c>
      <c r="AS375" s="70"/>
      <c r="AT375" s="69"/>
      <c r="AU375" s="69"/>
      <c r="AV375" s="69"/>
      <c r="AW375" s="13"/>
    </row>
    <row r="376" spans="1:49" ht="14.4">
      <c r="A376" s="85" t="s">
        <v>231</v>
      </c>
      <c r="B376" s="133" t="s">
        <v>3565</v>
      </c>
      <c r="C376" s="335" t="s">
        <v>105</v>
      </c>
      <c r="D376" s="40">
        <v>342</v>
      </c>
      <c r="E376" s="41" t="s">
        <v>3566</v>
      </c>
      <c r="F376" s="42" t="s">
        <v>64</v>
      </c>
      <c r="G376" s="42" t="s">
        <v>234</v>
      </c>
      <c r="H376" s="42" t="s">
        <v>3567</v>
      </c>
      <c r="I376" s="69" t="s">
        <v>35</v>
      </c>
      <c r="J376" s="70"/>
      <c r="K376" s="70" t="s">
        <v>88</v>
      </c>
      <c r="L376" s="339" t="s">
        <v>105</v>
      </c>
      <c r="M376" s="70" t="s">
        <v>3568</v>
      </c>
      <c r="N376" s="86" t="s">
        <v>3569</v>
      </c>
      <c r="O376" s="86"/>
      <c r="P376" s="87" t="s">
        <v>44</v>
      </c>
      <c r="Q376" s="88" t="s">
        <v>40</v>
      </c>
      <c r="R376" s="89" t="s">
        <v>145</v>
      </c>
      <c r="S376" s="89" t="s">
        <v>3570</v>
      </c>
      <c r="T376" s="70" t="s">
        <v>94</v>
      </c>
      <c r="U376" s="69">
        <v>320</v>
      </c>
      <c r="V376" s="90"/>
      <c r="W376" s="91">
        <v>320</v>
      </c>
      <c r="X376" s="91">
        <v>22.400000000000002</v>
      </c>
      <c r="Y376" s="90"/>
      <c r="Z376" s="331">
        <v>342.4</v>
      </c>
      <c r="AA376" s="331">
        <v>-0.39999999999997699</v>
      </c>
      <c r="AB376" s="69" t="s">
        <v>55</v>
      </c>
      <c r="AC376" s="37" t="s">
        <v>114</v>
      </c>
      <c r="AD376" s="70"/>
      <c r="AE376" s="70"/>
      <c r="AF376" s="70"/>
      <c r="AG376" s="92" t="s">
        <v>3571</v>
      </c>
      <c r="AH376" s="70"/>
      <c r="AI376" s="69"/>
      <c r="AJ376" s="69"/>
      <c r="AK376" s="76" t="s">
        <v>53</v>
      </c>
      <c r="AL376" s="77" t="s">
        <v>99</v>
      </c>
      <c r="AM376" s="76" t="s">
        <v>50</v>
      </c>
      <c r="AN376" s="77" t="s">
        <v>127</v>
      </c>
      <c r="AO376" s="57" t="s">
        <v>41</v>
      </c>
      <c r="AP376" s="56" t="s">
        <v>497</v>
      </c>
      <c r="AQ376" s="69" t="s">
        <v>50</v>
      </c>
      <c r="AR376" s="70" t="s">
        <v>540</v>
      </c>
      <c r="AS376" s="70"/>
      <c r="AT376" s="69"/>
      <c r="AU376" s="69"/>
      <c r="AV376" s="69"/>
      <c r="AW376" s="13"/>
    </row>
    <row r="377" spans="1:49" ht="27">
      <c r="A377" s="85" t="s">
        <v>231</v>
      </c>
      <c r="B377" s="133" t="s">
        <v>3572</v>
      </c>
      <c r="C377" s="335" t="s">
        <v>105</v>
      </c>
      <c r="D377" s="40">
        <v>1027.2</v>
      </c>
      <c r="E377" s="41" t="s">
        <v>3573</v>
      </c>
      <c r="F377" s="42" t="s">
        <v>37</v>
      </c>
      <c r="G377" s="42" t="s">
        <v>444</v>
      </c>
      <c r="H377" s="42" t="s">
        <v>3574</v>
      </c>
      <c r="I377" s="50" t="s">
        <v>35</v>
      </c>
      <c r="J377" s="45"/>
      <c r="K377" s="45" t="s">
        <v>88</v>
      </c>
      <c r="L377" s="338" t="s">
        <v>105</v>
      </c>
      <c r="M377" s="70" t="s">
        <v>3575</v>
      </c>
      <c r="N377" s="86" t="s">
        <v>3576</v>
      </c>
      <c r="O377" s="86" t="s">
        <v>3577</v>
      </c>
      <c r="P377" s="87" t="s">
        <v>39</v>
      </c>
      <c r="Q377" s="88" t="s">
        <v>40</v>
      </c>
      <c r="R377" s="89" t="s">
        <v>3578</v>
      </c>
      <c r="S377" s="89" t="s">
        <v>3579</v>
      </c>
      <c r="T377" s="70" t="s">
        <v>480</v>
      </c>
      <c r="U377" s="69">
        <v>960</v>
      </c>
      <c r="V377" s="90"/>
      <c r="W377" s="91">
        <v>960</v>
      </c>
      <c r="X377" s="91">
        <v>67.2</v>
      </c>
      <c r="Y377" s="90"/>
      <c r="Z377" s="331">
        <v>1027.2</v>
      </c>
      <c r="AA377" s="331">
        <v>0</v>
      </c>
      <c r="AB377" s="69" t="s">
        <v>46</v>
      </c>
      <c r="AC377" s="37" t="s">
        <v>114</v>
      </c>
      <c r="AD377" s="70"/>
      <c r="AE377" s="70"/>
      <c r="AF377" s="70"/>
      <c r="AG377" s="92" t="s">
        <v>3580</v>
      </c>
      <c r="AH377" s="70"/>
      <c r="AI377" s="69"/>
      <c r="AJ377" s="69"/>
      <c r="AK377" s="76" t="s">
        <v>53</v>
      </c>
      <c r="AL377" s="77" t="s">
        <v>99</v>
      </c>
      <c r="AM377" s="76" t="s">
        <v>50</v>
      </c>
      <c r="AN377" s="77" t="s">
        <v>127</v>
      </c>
      <c r="AO377" s="57" t="s">
        <v>41</v>
      </c>
      <c r="AP377" s="56" t="s">
        <v>497</v>
      </c>
      <c r="AQ377" s="69" t="s">
        <v>50</v>
      </c>
      <c r="AR377" s="70" t="s">
        <v>540</v>
      </c>
      <c r="AS377" s="70"/>
      <c r="AT377" s="69"/>
      <c r="AU377" s="69"/>
      <c r="AV377" s="69"/>
      <c r="AW377" s="13"/>
    </row>
    <row r="378" spans="1:49" ht="27">
      <c r="A378" s="85" t="s">
        <v>231</v>
      </c>
      <c r="B378" s="133" t="s">
        <v>3581</v>
      </c>
      <c r="C378" s="335" t="s">
        <v>105</v>
      </c>
      <c r="D378" s="40">
        <v>2268.4</v>
      </c>
      <c r="E378" s="41" t="s">
        <v>3582</v>
      </c>
      <c r="F378" s="42" t="s">
        <v>67</v>
      </c>
      <c r="G378" s="42" t="s">
        <v>234</v>
      </c>
      <c r="H378" s="42" t="s">
        <v>3583</v>
      </c>
      <c r="I378" s="50" t="s">
        <v>35</v>
      </c>
      <c r="J378" s="45"/>
      <c r="K378" s="45" t="s">
        <v>88</v>
      </c>
      <c r="L378" s="338" t="s">
        <v>105</v>
      </c>
      <c r="M378" s="70" t="s">
        <v>3584</v>
      </c>
      <c r="N378" s="86" t="s">
        <v>3585</v>
      </c>
      <c r="O378" s="86" t="s">
        <v>3586</v>
      </c>
      <c r="P378" s="87" t="s">
        <v>39</v>
      </c>
      <c r="Q378" s="88" t="s">
        <v>40</v>
      </c>
      <c r="R378" s="89" t="s">
        <v>3587</v>
      </c>
      <c r="S378" s="89" t="s">
        <v>3588</v>
      </c>
      <c r="T378" s="70" t="s">
        <v>94</v>
      </c>
      <c r="U378" s="69">
        <v>2120</v>
      </c>
      <c r="V378" s="90"/>
      <c r="W378" s="91">
        <v>2120</v>
      </c>
      <c r="X378" s="91">
        <v>148.4</v>
      </c>
      <c r="Y378" s="90"/>
      <c r="Z378" s="331">
        <v>2268.4</v>
      </c>
      <c r="AA378" s="331">
        <v>0</v>
      </c>
      <c r="AB378" s="69" t="s">
        <v>46</v>
      </c>
      <c r="AC378" s="70" t="s">
        <v>109</v>
      </c>
      <c r="AD378" s="70"/>
      <c r="AE378" s="70" t="s">
        <v>3589</v>
      </c>
      <c r="AF378" s="70" t="s">
        <v>3590</v>
      </c>
      <c r="AG378" s="92" t="s">
        <v>3591</v>
      </c>
      <c r="AH378" s="70"/>
      <c r="AI378" s="69"/>
      <c r="AJ378" s="69"/>
      <c r="AK378" s="76" t="s">
        <v>53</v>
      </c>
      <c r="AL378" s="77" t="s">
        <v>99</v>
      </c>
      <c r="AM378" s="76" t="s">
        <v>50</v>
      </c>
      <c r="AN378" s="77" t="s">
        <v>127</v>
      </c>
      <c r="AO378" s="57" t="s">
        <v>41</v>
      </c>
      <c r="AP378" s="56" t="s">
        <v>497</v>
      </c>
      <c r="AQ378" s="69" t="s">
        <v>50</v>
      </c>
      <c r="AR378" s="70" t="s">
        <v>540</v>
      </c>
      <c r="AS378" s="70"/>
      <c r="AT378" s="69"/>
      <c r="AU378" s="69"/>
      <c r="AV378" s="69"/>
      <c r="AW378" s="13"/>
    </row>
    <row r="379" spans="1:49" ht="27">
      <c r="A379" s="85" t="s">
        <v>231</v>
      </c>
      <c r="B379" s="133" t="s">
        <v>3592</v>
      </c>
      <c r="C379" s="335" t="s">
        <v>105</v>
      </c>
      <c r="D379" s="40">
        <v>4804.3</v>
      </c>
      <c r="E379" s="79" t="s">
        <v>683</v>
      </c>
      <c r="F379" s="61" t="s">
        <v>56</v>
      </c>
      <c r="G379" s="42" t="s">
        <v>273</v>
      </c>
      <c r="H379" s="42" t="s">
        <v>684</v>
      </c>
      <c r="I379" s="69" t="s">
        <v>38</v>
      </c>
      <c r="J379" s="70"/>
      <c r="K379" s="70" t="s">
        <v>108</v>
      </c>
      <c r="L379" s="339" t="s">
        <v>105</v>
      </c>
      <c r="M379" s="70" t="s">
        <v>3593</v>
      </c>
      <c r="N379" s="86" t="s">
        <v>3594</v>
      </c>
      <c r="O379" s="86" t="s">
        <v>687</v>
      </c>
      <c r="P379" s="87" t="s">
        <v>39</v>
      </c>
      <c r="Q379" s="69" t="s">
        <v>45</v>
      </c>
      <c r="R379" s="89" t="s">
        <v>3595</v>
      </c>
      <c r="S379" s="89" t="s">
        <v>3596</v>
      </c>
      <c r="T379" s="70" t="s">
        <v>94</v>
      </c>
      <c r="U379" s="69">
        <v>4490</v>
      </c>
      <c r="V379" s="90"/>
      <c r="W379" s="91">
        <v>4490</v>
      </c>
      <c r="X379" s="91">
        <v>314.3</v>
      </c>
      <c r="Y379" s="90"/>
      <c r="Z379" s="331">
        <v>4804.3</v>
      </c>
      <c r="AA379" s="331">
        <v>0</v>
      </c>
      <c r="AB379" s="69" t="s">
        <v>58</v>
      </c>
      <c r="AC379" s="70" t="s">
        <v>114</v>
      </c>
      <c r="AD379" s="70"/>
      <c r="AE379" s="70"/>
      <c r="AF379" s="70"/>
      <c r="AG379" s="92" t="s">
        <v>3597</v>
      </c>
      <c r="AH379" s="70"/>
      <c r="AI379" s="69"/>
      <c r="AJ379" s="69"/>
      <c r="AK379" s="76" t="s">
        <v>53</v>
      </c>
      <c r="AL379" s="77" t="s">
        <v>99</v>
      </c>
      <c r="AM379" s="76" t="s">
        <v>50</v>
      </c>
      <c r="AN379" s="77" t="s">
        <v>127</v>
      </c>
      <c r="AO379" s="57" t="s">
        <v>41</v>
      </c>
      <c r="AP379" s="56" t="s">
        <v>497</v>
      </c>
      <c r="AQ379" s="69" t="s">
        <v>50</v>
      </c>
      <c r="AR379" s="70" t="s">
        <v>540</v>
      </c>
      <c r="AS379" s="70"/>
      <c r="AT379" s="69"/>
      <c r="AU379" s="69"/>
      <c r="AV379" s="69"/>
      <c r="AW379" s="13"/>
    </row>
    <row r="380" spans="1:49" ht="27">
      <c r="A380" s="85" t="s">
        <v>231</v>
      </c>
      <c r="B380" s="133" t="s">
        <v>3598</v>
      </c>
      <c r="C380" s="335" t="s">
        <v>105</v>
      </c>
      <c r="D380" s="40">
        <v>513.6</v>
      </c>
      <c r="E380" s="41" t="s">
        <v>3599</v>
      </c>
      <c r="F380" s="42" t="s">
        <v>37</v>
      </c>
      <c r="G380" s="42" t="s">
        <v>281</v>
      </c>
      <c r="H380" s="42" t="s">
        <v>3600</v>
      </c>
      <c r="I380" s="50" t="s">
        <v>35</v>
      </c>
      <c r="J380" s="45"/>
      <c r="K380" s="45" t="s">
        <v>88</v>
      </c>
      <c r="L380" s="338" t="s">
        <v>105</v>
      </c>
      <c r="M380" s="70" t="s">
        <v>3601</v>
      </c>
      <c r="N380" s="86" t="s">
        <v>3602</v>
      </c>
      <c r="O380" s="86" t="s">
        <v>3603</v>
      </c>
      <c r="P380" s="87" t="s">
        <v>39</v>
      </c>
      <c r="Q380" s="88" t="s">
        <v>45</v>
      </c>
      <c r="R380" s="89" t="s">
        <v>3604</v>
      </c>
      <c r="S380" s="89" t="s">
        <v>3605</v>
      </c>
      <c r="T380" s="70" t="s">
        <v>94</v>
      </c>
      <c r="U380" s="69">
        <v>480</v>
      </c>
      <c r="V380" s="90"/>
      <c r="W380" s="91">
        <v>480</v>
      </c>
      <c r="X380" s="91">
        <v>33.6</v>
      </c>
      <c r="Y380" s="90"/>
      <c r="Z380" s="331">
        <v>513.6</v>
      </c>
      <c r="AA380" s="331">
        <v>0</v>
      </c>
      <c r="AB380" s="69" t="s">
        <v>46</v>
      </c>
      <c r="AC380" s="70" t="s">
        <v>114</v>
      </c>
      <c r="AD380" s="70"/>
      <c r="AE380" s="70"/>
      <c r="AF380" s="70"/>
      <c r="AG380" s="92" t="s">
        <v>3606</v>
      </c>
      <c r="AH380" s="70"/>
      <c r="AI380" s="69"/>
      <c r="AJ380" s="69"/>
      <c r="AK380" s="76" t="s">
        <v>53</v>
      </c>
      <c r="AL380" s="77" t="s">
        <v>99</v>
      </c>
      <c r="AM380" s="76" t="s">
        <v>50</v>
      </c>
      <c r="AN380" s="77" t="s">
        <v>127</v>
      </c>
      <c r="AO380" s="57" t="s">
        <v>41</v>
      </c>
      <c r="AP380" s="56" t="s">
        <v>497</v>
      </c>
      <c r="AQ380" s="69" t="s">
        <v>50</v>
      </c>
      <c r="AR380" s="70" t="s">
        <v>540</v>
      </c>
      <c r="AS380" s="70"/>
      <c r="AT380" s="69"/>
      <c r="AU380" s="69"/>
      <c r="AV380" s="69"/>
      <c r="AW380" s="13"/>
    </row>
    <row r="381" spans="1:49" ht="27">
      <c r="A381" s="85" t="s">
        <v>231</v>
      </c>
      <c r="B381" s="133" t="s">
        <v>3607</v>
      </c>
      <c r="C381" s="335" t="s">
        <v>105</v>
      </c>
      <c r="D381" s="40">
        <v>1248</v>
      </c>
      <c r="E381" s="41" t="s">
        <v>3608</v>
      </c>
      <c r="F381" s="42" t="s">
        <v>35</v>
      </c>
      <c r="G381" s="42" t="s">
        <v>234</v>
      </c>
      <c r="H381" s="42" t="s">
        <v>3609</v>
      </c>
      <c r="I381" s="69" t="s">
        <v>35</v>
      </c>
      <c r="J381" s="70"/>
      <c r="K381" s="70" t="s">
        <v>88</v>
      </c>
      <c r="L381" s="339" t="s">
        <v>105</v>
      </c>
      <c r="M381" s="70" t="s">
        <v>3610</v>
      </c>
      <c r="N381" s="86" t="s">
        <v>3611</v>
      </c>
      <c r="O381" s="86" t="s">
        <v>3612</v>
      </c>
      <c r="P381" s="87" t="s">
        <v>39</v>
      </c>
      <c r="Q381" s="88" t="s">
        <v>45</v>
      </c>
      <c r="R381" s="89" t="s">
        <v>3613</v>
      </c>
      <c r="S381" s="89" t="s">
        <v>3614</v>
      </c>
      <c r="T381" s="70" t="s">
        <v>94</v>
      </c>
      <c r="U381" s="69">
        <v>1200</v>
      </c>
      <c r="V381" s="90"/>
      <c r="W381" s="91">
        <v>1200</v>
      </c>
      <c r="X381" s="91">
        <v>84.000000000000014</v>
      </c>
      <c r="Y381" s="328">
        <v>36</v>
      </c>
      <c r="Z381" s="331">
        <v>1248</v>
      </c>
      <c r="AA381" s="331">
        <v>0</v>
      </c>
      <c r="AB381" s="69" t="s">
        <v>46</v>
      </c>
      <c r="AC381" s="70" t="s">
        <v>114</v>
      </c>
      <c r="AD381" s="70"/>
      <c r="AE381" s="70" t="s">
        <v>3615</v>
      </c>
      <c r="AF381" s="70" t="s">
        <v>3616</v>
      </c>
      <c r="AG381" s="92" t="s">
        <v>3617</v>
      </c>
      <c r="AH381" s="70"/>
      <c r="AI381" s="69"/>
      <c r="AJ381" s="69"/>
      <c r="AK381" s="76" t="s">
        <v>53</v>
      </c>
      <c r="AL381" s="77" t="s">
        <v>99</v>
      </c>
      <c r="AM381" s="76" t="s">
        <v>50</v>
      </c>
      <c r="AN381" s="77" t="s">
        <v>127</v>
      </c>
      <c r="AO381" s="57" t="s">
        <v>41</v>
      </c>
      <c r="AP381" s="56" t="s">
        <v>497</v>
      </c>
      <c r="AQ381" s="69" t="s">
        <v>50</v>
      </c>
      <c r="AR381" s="70" t="s">
        <v>540</v>
      </c>
      <c r="AS381" s="70"/>
      <c r="AT381" s="69"/>
      <c r="AU381" s="69"/>
      <c r="AV381" s="69"/>
      <c r="AW381" s="13"/>
    </row>
    <row r="382" spans="1:49" ht="40.200000000000003">
      <c r="A382" s="85" t="s">
        <v>231</v>
      </c>
      <c r="B382" s="133" t="s">
        <v>3618</v>
      </c>
      <c r="C382" s="335" t="s">
        <v>105</v>
      </c>
      <c r="D382" s="40">
        <v>950</v>
      </c>
      <c r="E382" s="60" t="s">
        <v>3619</v>
      </c>
      <c r="F382" s="61" t="s">
        <v>56</v>
      </c>
      <c r="G382" s="42" t="s">
        <v>281</v>
      </c>
      <c r="H382" s="42" t="s">
        <v>3620</v>
      </c>
      <c r="I382" s="69" t="s">
        <v>38</v>
      </c>
      <c r="J382" s="70"/>
      <c r="K382" s="70" t="s">
        <v>108</v>
      </c>
      <c r="L382" s="339" t="s">
        <v>105</v>
      </c>
      <c r="M382" s="70" t="s">
        <v>3621</v>
      </c>
      <c r="N382" s="86" t="s">
        <v>3622</v>
      </c>
      <c r="O382" s="86"/>
      <c r="P382" s="87" t="s">
        <v>44</v>
      </c>
      <c r="Q382" s="69" t="s">
        <v>45</v>
      </c>
      <c r="R382" s="89" t="s">
        <v>3623</v>
      </c>
      <c r="S382" s="103" t="s">
        <v>3624</v>
      </c>
      <c r="T382" s="70" t="s">
        <v>94</v>
      </c>
      <c r="U382" s="69">
        <v>880</v>
      </c>
      <c r="V382" s="90"/>
      <c r="W382" s="91">
        <v>880</v>
      </c>
      <c r="X382" s="91">
        <v>61.600000000000009</v>
      </c>
      <c r="Y382" s="90"/>
      <c r="Z382" s="331">
        <v>941.6</v>
      </c>
      <c r="AA382" s="331">
        <v>8.3999999999999808</v>
      </c>
      <c r="AB382" s="69" t="s">
        <v>58</v>
      </c>
      <c r="AC382" s="70" t="s">
        <v>114</v>
      </c>
      <c r="AD382" s="70" t="s">
        <v>3625</v>
      </c>
      <c r="AE382" s="70"/>
      <c r="AF382" s="70"/>
      <c r="AG382" s="92" t="s">
        <v>3626</v>
      </c>
      <c r="AH382" s="70"/>
      <c r="AI382" s="69"/>
      <c r="AJ382" s="69"/>
      <c r="AK382" s="76" t="s">
        <v>53</v>
      </c>
      <c r="AL382" s="77" t="s">
        <v>99</v>
      </c>
      <c r="AM382" s="76" t="s">
        <v>50</v>
      </c>
      <c r="AN382" s="77" t="s">
        <v>127</v>
      </c>
      <c r="AO382" s="57" t="s">
        <v>41</v>
      </c>
      <c r="AP382" s="56" t="s">
        <v>497</v>
      </c>
      <c r="AQ382" s="69" t="s">
        <v>50</v>
      </c>
      <c r="AR382" s="70" t="s">
        <v>540</v>
      </c>
      <c r="AS382" s="70"/>
      <c r="AT382" s="69"/>
      <c r="AU382" s="69"/>
      <c r="AV382" s="69"/>
      <c r="AW382" s="13"/>
    </row>
    <row r="383" spans="1:49" ht="40.200000000000003">
      <c r="A383" s="85" t="s">
        <v>231</v>
      </c>
      <c r="B383" s="133" t="s">
        <v>3627</v>
      </c>
      <c r="C383" s="335" t="s">
        <v>105</v>
      </c>
      <c r="D383" s="40">
        <v>2247</v>
      </c>
      <c r="E383" s="41" t="s">
        <v>3628</v>
      </c>
      <c r="F383" s="42" t="s">
        <v>59</v>
      </c>
      <c r="G383" s="42" t="s">
        <v>234</v>
      </c>
      <c r="H383" s="42" t="s">
        <v>3629</v>
      </c>
      <c r="I383" s="69" t="s">
        <v>35</v>
      </c>
      <c r="J383" s="70"/>
      <c r="K383" s="70" t="s">
        <v>88</v>
      </c>
      <c r="L383" s="339" t="s">
        <v>105</v>
      </c>
      <c r="M383" s="70" t="s">
        <v>3630</v>
      </c>
      <c r="N383" s="86" t="s">
        <v>3631</v>
      </c>
      <c r="O383" s="86" t="s">
        <v>3632</v>
      </c>
      <c r="P383" s="87" t="s">
        <v>39</v>
      </c>
      <c r="Q383" s="88" t="s">
        <v>40</v>
      </c>
      <c r="R383" s="89" t="s">
        <v>3633</v>
      </c>
      <c r="S383" s="89" t="s">
        <v>3634</v>
      </c>
      <c r="T383" s="70" t="s">
        <v>480</v>
      </c>
      <c r="U383" s="69">
        <v>2160</v>
      </c>
      <c r="V383" s="90"/>
      <c r="W383" s="91">
        <v>2160</v>
      </c>
      <c r="X383" s="91">
        <v>151.20000000000002</v>
      </c>
      <c r="Y383" s="328">
        <v>64.8</v>
      </c>
      <c r="Z383" s="331">
        <v>2246.4</v>
      </c>
      <c r="AA383" s="331">
        <v>0.59999999999990905</v>
      </c>
      <c r="AB383" s="69" t="s">
        <v>46</v>
      </c>
      <c r="AC383" s="70" t="s">
        <v>114</v>
      </c>
      <c r="AD383" s="70"/>
      <c r="AE383" s="70" t="s">
        <v>3635</v>
      </c>
      <c r="AF383" s="70" t="s">
        <v>3636</v>
      </c>
      <c r="AG383" s="92" t="s">
        <v>3637</v>
      </c>
      <c r="AH383" s="70"/>
      <c r="AI383" s="69"/>
      <c r="AJ383" s="69"/>
      <c r="AK383" s="76" t="s">
        <v>53</v>
      </c>
      <c r="AL383" s="77" t="s">
        <v>99</v>
      </c>
      <c r="AM383" s="76" t="s">
        <v>50</v>
      </c>
      <c r="AN383" s="77" t="s">
        <v>127</v>
      </c>
      <c r="AO383" s="57" t="s">
        <v>41</v>
      </c>
      <c r="AP383" s="56" t="s">
        <v>497</v>
      </c>
      <c r="AQ383" s="69" t="s">
        <v>50</v>
      </c>
      <c r="AR383" s="70" t="s">
        <v>540</v>
      </c>
      <c r="AS383" s="70"/>
      <c r="AT383" s="69"/>
      <c r="AU383" s="69"/>
      <c r="AV383" s="69"/>
      <c r="AW383" s="13"/>
    </row>
    <row r="384" spans="1:49" ht="27">
      <c r="A384" s="85" t="s">
        <v>231</v>
      </c>
      <c r="B384" s="133" t="s">
        <v>3638</v>
      </c>
      <c r="C384" s="335" t="s">
        <v>105</v>
      </c>
      <c r="D384" s="40">
        <v>2268.4</v>
      </c>
      <c r="E384" s="41" t="s">
        <v>3639</v>
      </c>
      <c r="F384" s="42" t="s">
        <v>67</v>
      </c>
      <c r="G384" s="42" t="s">
        <v>407</v>
      </c>
      <c r="H384" s="42" t="s">
        <v>3640</v>
      </c>
      <c r="I384" s="69" t="s">
        <v>35</v>
      </c>
      <c r="J384" s="70"/>
      <c r="K384" s="70" t="s">
        <v>88</v>
      </c>
      <c r="L384" s="339" t="s">
        <v>105</v>
      </c>
      <c r="M384" s="70" t="s">
        <v>3641</v>
      </c>
      <c r="N384" s="86" t="s">
        <v>3642</v>
      </c>
      <c r="O384" s="86" t="s">
        <v>3643</v>
      </c>
      <c r="P384" s="87" t="s">
        <v>39</v>
      </c>
      <c r="Q384" s="88" t="s">
        <v>40</v>
      </c>
      <c r="R384" s="89" t="s">
        <v>3644</v>
      </c>
      <c r="S384" s="89" t="s">
        <v>3645</v>
      </c>
      <c r="T384" s="70" t="s">
        <v>94</v>
      </c>
      <c r="U384" s="69">
        <v>2120</v>
      </c>
      <c r="V384" s="90"/>
      <c r="W384" s="91">
        <v>2120</v>
      </c>
      <c r="X384" s="91">
        <v>148.4</v>
      </c>
      <c r="Y384" s="90"/>
      <c r="Z384" s="331">
        <v>2268.4</v>
      </c>
      <c r="AA384" s="331">
        <v>0</v>
      </c>
      <c r="AB384" s="69" t="s">
        <v>46</v>
      </c>
      <c r="AC384" s="70" t="s">
        <v>109</v>
      </c>
      <c r="AD384" s="70"/>
      <c r="AE384" s="70"/>
      <c r="AF384" s="70"/>
      <c r="AG384" s="92" t="s">
        <v>3646</v>
      </c>
      <c r="AH384" s="70"/>
      <c r="AI384" s="69"/>
      <c r="AJ384" s="69"/>
      <c r="AK384" s="76" t="s">
        <v>53</v>
      </c>
      <c r="AL384" s="77" t="s">
        <v>99</v>
      </c>
      <c r="AM384" s="76" t="s">
        <v>50</v>
      </c>
      <c r="AN384" s="77" t="s">
        <v>127</v>
      </c>
      <c r="AO384" s="57" t="s">
        <v>41</v>
      </c>
      <c r="AP384" s="56" t="s">
        <v>497</v>
      </c>
      <c r="AQ384" s="69" t="s">
        <v>50</v>
      </c>
      <c r="AR384" s="70" t="s">
        <v>540</v>
      </c>
      <c r="AS384" s="70"/>
      <c r="AT384" s="69"/>
      <c r="AU384" s="69"/>
      <c r="AV384" s="69"/>
      <c r="AW384" s="13"/>
    </row>
    <row r="385" spans="1:49" ht="27">
      <c r="A385" s="85" t="s">
        <v>231</v>
      </c>
      <c r="B385" s="133" t="s">
        <v>3647</v>
      </c>
      <c r="C385" s="335" t="s">
        <v>105</v>
      </c>
      <c r="D385" s="40">
        <v>856</v>
      </c>
      <c r="E385" s="41" t="s">
        <v>3648</v>
      </c>
      <c r="F385" s="42" t="s">
        <v>64</v>
      </c>
      <c r="G385" s="42" t="s">
        <v>630</v>
      </c>
      <c r="H385" s="42" t="s">
        <v>3649</v>
      </c>
      <c r="I385" s="69" t="s">
        <v>35</v>
      </c>
      <c r="J385" s="70"/>
      <c r="K385" s="70" t="s">
        <v>88</v>
      </c>
      <c r="L385" s="339" t="s">
        <v>105</v>
      </c>
      <c r="M385" s="70" t="s">
        <v>3650</v>
      </c>
      <c r="N385" s="86" t="s">
        <v>3651</v>
      </c>
      <c r="O385" s="86" t="s">
        <v>3652</v>
      </c>
      <c r="P385" s="87" t="s">
        <v>39</v>
      </c>
      <c r="Q385" s="88" t="s">
        <v>40</v>
      </c>
      <c r="R385" s="89" t="s">
        <v>3653</v>
      </c>
      <c r="S385" s="89" t="s">
        <v>3654</v>
      </c>
      <c r="T385" s="70" t="s">
        <v>94</v>
      </c>
      <c r="U385" s="69">
        <v>800</v>
      </c>
      <c r="V385" s="90"/>
      <c r="W385" s="91">
        <v>800</v>
      </c>
      <c r="X385" s="91">
        <v>56.000000000000007</v>
      </c>
      <c r="Y385" s="90"/>
      <c r="Z385" s="331">
        <v>856</v>
      </c>
      <c r="AA385" s="331">
        <v>0</v>
      </c>
      <c r="AB385" s="69" t="s">
        <v>55</v>
      </c>
      <c r="AC385" s="70" t="s">
        <v>114</v>
      </c>
      <c r="AD385" s="70"/>
      <c r="AE385" s="70"/>
      <c r="AF385" s="70"/>
      <c r="AG385" s="92" t="s">
        <v>3655</v>
      </c>
      <c r="AH385" s="70"/>
      <c r="AI385" s="69"/>
      <c r="AJ385" s="69"/>
      <c r="AK385" s="76" t="s">
        <v>53</v>
      </c>
      <c r="AL385" s="77" t="s">
        <v>99</v>
      </c>
      <c r="AM385" s="76" t="s">
        <v>50</v>
      </c>
      <c r="AN385" s="77" t="s">
        <v>127</v>
      </c>
      <c r="AO385" s="57" t="s">
        <v>41</v>
      </c>
      <c r="AP385" s="56" t="s">
        <v>497</v>
      </c>
      <c r="AQ385" s="69" t="s">
        <v>50</v>
      </c>
      <c r="AR385" s="70" t="s">
        <v>540</v>
      </c>
      <c r="AS385" s="70"/>
      <c r="AT385" s="69"/>
      <c r="AU385" s="69"/>
      <c r="AV385" s="69"/>
      <c r="AW385" s="13"/>
    </row>
    <row r="386" spans="1:49" ht="27">
      <c r="A386" s="85" t="s">
        <v>231</v>
      </c>
      <c r="B386" s="133" t="s">
        <v>3656</v>
      </c>
      <c r="C386" s="335" t="s">
        <v>105</v>
      </c>
      <c r="D386" s="40">
        <v>1560</v>
      </c>
      <c r="E386" s="41" t="s">
        <v>3657</v>
      </c>
      <c r="F386" s="42" t="s">
        <v>65</v>
      </c>
      <c r="G386" s="42" t="s">
        <v>461</v>
      </c>
      <c r="H386" s="42" t="s">
        <v>3658</v>
      </c>
      <c r="I386" s="69" t="s">
        <v>35</v>
      </c>
      <c r="J386" s="70"/>
      <c r="K386" s="70" t="s">
        <v>88</v>
      </c>
      <c r="L386" s="339" t="s">
        <v>105</v>
      </c>
      <c r="M386" s="70" t="s">
        <v>3659</v>
      </c>
      <c r="N386" s="86" t="s">
        <v>3660</v>
      </c>
      <c r="O386" s="86" t="s">
        <v>3661</v>
      </c>
      <c r="P386" s="87" t="s">
        <v>39</v>
      </c>
      <c r="Q386" s="88" t="s">
        <v>40</v>
      </c>
      <c r="R386" s="89" t="s">
        <v>3662</v>
      </c>
      <c r="S386" s="89" t="s">
        <v>2865</v>
      </c>
      <c r="T386" s="70" t="s">
        <v>94</v>
      </c>
      <c r="U386" s="69">
        <v>1500</v>
      </c>
      <c r="V386" s="90"/>
      <c r="W386" s="91">
        <v>1500</v>
      </c>
      <c r="X386" s="91">
        <v>105.00000000000001</v>
      </c>
      <c r="Y386" s="328">
        <v>45</v>
      </c>
      <c r="Z386" s="331">
        <v>1560</v>
      </c>
      <c r="AA386" s="331">
        <v>0</v>
      </c>
      <c r="AB386" s="69" t="s">
        <v>55</v>
      </c>
      <c r="AC386" s="70" t="s">
        <v>114</v>
      </c>
      <c r="AD386" s="70"/>
      <c r="AE386" s="70"/>
      <c r="AF386" s="70" t="s">
        <v>3663</v>
      </c>
      <c r="AG386" s="92" t="s">
        <v>3664</v>
      </c>
      <c r="AH386" s="70"/>
      <c r="AI386" s="69"/>
      <c r="AJ386" s="69"/>
      <c r="AK386" s="76" t="s">
        <v>53</v>
      </c>
      <c r="AL386" s="77" t="s">
        <v>99</v>
      </c>
      <c r="AM386" s="76" t="s">
        <v>50</v>
      </c>
      <c r="AN386" s="77" t="s">
        <v>127</v>
      </c>
      <c r="AO386" s="57" t="s">
        <v>41</v>
      </c>
      <c r="AP386" s="56" t="s">
        <v>497</v>
      </c>
      <c r="AQ386" s="76" t="s">
        <v>50</v>
      </c>
      <c r="AR386" s="77" t="s">
        <v>127</v>
      </c>
      <c r="AS386" s="70"/>
      <c r="AT386" s="69"/>
      <c r="AU386" s="69"/>
      <c r="AV386" s="69"/>
      <c r="AW386" s="13"/>
    </row>
    <row r="387" spans="1:49" ht="27">
      <c r="A387" s="85" t="s">
        <v>231</v>
      </c>
      <c r="B387" s="135" t="s">
        <v>3665</v>
      </c>
      <c r="C387" s="335" t="s">
        <v>105</v>
      </c>
      <c r="D387" s="40">
        <v>7490</v>
      </c>
      <c r="E387" s="61" t="s">
        <v>3666</v>
      </c>
      <c r="F387" s="61" t="s">
        <v>54</v>
      </c>
      <c r="G387" s="42" t="s">
        <v>281</v>
      </c>
      <c r="H387" s="42" t="s">
        <v>3667</v>
      </c>
      <c r="I387" s="69" t="s">
        <v>38</v>
      </c>
      <c r="J387" s="70" t="s">
        <v>3668</v>
      </c>
      <c r="K387" s="70" t="s">
        <v>108</v>
      </c>
      <c r="L387" s="339" t="s">
        <v>105</v>
      </c>
      <c r="M387" s="70" t="s">
        <v>3669</v>
      </c>
      <c r="N387" s="86" t="s">
        <v>3670</v>
      </c>
      <c r="O387" s="86"/>
      <c r="P387" s="87" t="s">
        <v>44</v>
      </c>
      <c r="Q387" s="69" t="s">
        <v>45</v>
      </c>
      <c r="R387" s="89" t="s">
        <v>3671</v>
      </c>
      <c r="S387" s="89" t="s">
        <v>3672</v>
      </c>
      <c r="T387" s="70"/>
      <c r="U387" s="69">
        <v>7000</v>
      </c>
      <c r="V387" s="90"/>
      <c r="W387" s="91">
        <v>7000</v>
      </c>
      <c r="X387" s="91">
        <v>490.00000000000006</v>
      </c>
      <c r="Y387" s="90"/>
      <c r="Z387" s="331">
        <v>7490</v>
      </c>
      <c r="AA387" s="331">
        <v>0</v>
      </c>
      <c r="AB387" s="69" t="s">
        <v>58</v>
      </c>
      <c r="AC387" s="70" t="s">
        <v>114</v>
      </c>
      <c r="AD387" s="70"/>
      <c r="AE387" s="70"/>
      <c r="AF387" s="70"/>
      <c r="AG387" s="92" t="s">
        <v>3673</v>
      </c>
      <c r="AH387" s="70"/>
      <c r="AI387" s="69"/>
      <c r="AJ387" s="69"/>
      <c r="AK387" s="57" t="s">
        <v>41</v>
      </c>
      <c r="AL387" s="56" t="s">
        <v>441</v>
      </c>
      <c r="AM387" s="69" t="s">
        <v>50</v>
      </c>
      <c r="AN387" s="70" t="s">
        <v>441</v>
      </c>
      <c r="AO387" s="69" t="s">
        <v>50</v>
      </c>
      <c r="AP387" s="70" t="s">
        <v>441</v>
      </c>
      <c r="AQ387" s="69" t="s">
        <v>50</v>
      </c>
      <c r="AR387" s="70" t="s">
        <v>540</v>
      </c>
      <c r="AS387" s="70"/>
      <c r="AT387" s="69"/>
      <c r="AU387" s="69"/>
      <c r="AV387" s="69"/>
      <c r="AW387" s="13"/>
    </row>
    <row r="388" spans="1:49" ht="40.200000000000003">
      <c r="A388" s="85" t="s">
        <v>231</v>
      </c>
      <c r="B388" s="133" t="s">
        <v>3674</v>
      </c>
      <c r="C388" s="335" t="s">
        <v>105</v>
      </c>
      <c r="D388" s="40">
        <v>342.4</v>
      </c>
      <c r="E388" s="41" t="s">
        <v>3675</v>
      </c>
      <c r="F388" s="42" t="s">
        <v>64</v>
      </c>
      <c r="G388" s="42" t="s">
        <v>281</v>
      </c>
      <c r="H388" s="42" t="s">
        <v>3676</v>
      </c>
      <c r="I388" s="69" t="s">
        <v>35</v>
      </c>
      <c r="J388" s="70"/>
      <c r="K388" s="70" t="s">
        <v>88</v>
      </c>
      <c r="L388" s="339" t="s">
        <v>105</v>
      </c>
      <c r="M388" s="70" t="s">
        <v>3677</v>
      </c>
      <c r="N388" s="86" t="s">
        <v>3678</v>
      </c>
      <c r="O388" s="86" t="s">
        <v>3679</v>
      </c>
      <c r="P388" s="87" t="s">
        <v>39</v>
      </c>
      <c r="Q388" s="88" t="s">
        <v>40</v>
      </c>
      <c r="R388" s="89" t="s">
        <v>3680</v>
      </c>
      <c r="S388" s="89" t="s">
        <v>3681</v>
      </c>
      <c r="T388" s="70" t="s">
        <v>94</v>
      </c>
      <c r="U388" s="69">
        <v>320</v>
      </c>
      <c r="V388" s="90"/>
      <c r="W388" s="91">
        <v>320</v>
      </c>
      <c r="X388" s="91">
        <v>22.400000000000002</v>
      </c>
      <c r="Y388" s="90"/>
      <c r="Z388" s="331">
        <v>342.4</v>
      </c>
      <c r="AA388" s="331">
        <v>0</v>
      </c>
      <c r="AB388" s="69" t="s">
        <v>55</v>
      </c>
      <c r="AC388" s="70" t="s">
        <v>114</v>
      </c>
      <c r="AD388" s="70"/>
      <c r="AE388" s="70"/>
      <c r="AF388" s="70"/>
      <c r="AG388" s="92" t="s">
        <v>3682</v>
      </c>
      <c r="AH388" s="70"/>
      <c r="AI388" s="69"/>
      <c r="AJ388" s="69"/>
      <c r="AK388" s="76" t="s">
        <v>53</v>
      </c>
      <c r="AL388" s="77" t="s">
        <v>99</v>
      </c>
      <c r="AM388" s="76" t="s">
        <v>50</v>
      </c>
      <c r="AN388" s="77" t="s">
        <v>127</v>
      </c>
      <c r="AO388" s="57" t="s">
        <v>41</v>
      </c>
      <c r="AP388" s="56" t="s">
        <v>497</v>
      </c>
      <c r="AQ388" s="69" t="s">
        <v>50</v>
      </c>
      <c r="AR388" s="70" t="s">
        <v>540</v>
      </c>
      <c r="AS388" s="70"/>
      <c r="AT388" s="69"/>
      <c r="AU388" s="69"/>
      <c r="AV388" s="69"/>
      <c r="AW388" s="13"/>
    </row>
    <row r="389" spans="1:49" ht="27">
      <c r="A389" s="85" t="s">
        <v>231</v>
      </c>
      <c r="B389" s="133" t="s">
        <v>3683</v>
      </c>
      <c r="C389" s="335" t="s">
        <v>105</v>
      </c>
      <c r="D389" s="40">
        <v>1872</v>
      </c>
      <c r="E389" s="41" t="s">
        <v>3684</v>
      </c>
      <c r="F389" s="42" t="s">
        <v>67</v>
      </c>
      <c r="G389" s="42" t="s">
        <v>444</v>
      </c>
      <c r="H389" s="42" t="s">
        <v>3685</v>
      </c>
      <c r="I389" s="69" t="s">
        <v>35</v>
      </c>
      <c r="J389" s="70"/>
      <c r="K389" s="70" t="s">
        <v>88</v>
      </c>
      <c r="L389" s="339" t="s">
        <v>105</v>
      </c>
      <c r="M389" s="70" t="s">
        <v>3686</v>
      </c>
      <c r="N389" s="86" t="s">
        <v>3687</v>
      </c>
      <c r="O389" s="86" t="s">
        <v>3688</v>
      </c>
      <c r="P389" s="87" t="s">
        <v>39</v>
      </c>
      <c r="Q389" s="88" t="s">
        <v>40</v>
      </c>
      <c r="R389" s="89" t="s">
        <v>3689</v>
      </c>
      <c r="S389" s="89" t="s">
        <v>3690</v>
      </c>
      <c r="T389" s="70" t="s">
        <v>94</v>
      </c>
      <c r="U389" s="69">
        <v>1800</v>
      </c>
      <c r="V389" s="90"/>
      <c r="W389" s="91">
        <v>1800</v>
      </c>
      <c r="X389" s="91">
        <v>126.00000000000001</v>
      </c>
      <c r="Y389" s="328">
        <v>54</v>
      </c>
      <c r="Z389" s="331">
        <v>1872</v>
      </c>
      <c r="AA389" s="331">
        <v>0</v>
      </c>
      <c r="AB389" s="69" t="s">
        <v>46</v>
      </c>
      <c r="AC389" s="70" t="s">
        <v>109</v>
      </c>
      <c r="AD389" s="70"/>
      <c r="AE389" s="70" t="s">
        <v>3691</v>
      </c>
      <c r="AF389" s="70" t="s">
        <v>3692</v>
      </c>
      <c r="AG389" s="92" t="s">
        <v>3693</v>
      </c>
      <c r="AH389" s="70"/>
      <c r="AI389" s="69"/>
      <c r="AJ389" s="69"/>
      <c r="AK389" s="76" t="s">
        <v>53</v>
      </c>
      <c r="AL389" s="77" t="s">
        <v>99</v>
      </c>
      <c r="AM389" s="76" t="s">
        <v>50</v>
      </c>
      <c r="AN389" s="77" t="s">
        <v>127</v>
      </c>
      <c r="AO389" s="57" t="s">
        <v>41</v>
      </c>
      <c r="AP389" s="56" t="s">
        <v>497</v>
      </c>
      <c r="AQ389" s="69" t="s">
        <v>50</v>
      </c>
      <c r="AR389" s="70" t="s">
        <v>540</v>
      </c>
      <c r="AS389" s="70"/>
      <c r="AT389" s="69"/>
      <c r="AU389" s="69"/>
      <c r="AV389" s="69"/>
      <c r="AW389" s="13"/>
    </row>
    <row r="390" spans="1:49" ht="27">
      <c r="A390" s="85" t="s">
        <v>231</v>
      </c>
      <c r="B390" s="133" t="s">
        <v>3694</v>
      </c>
      <c r="C390" s="335" t="s">
        <v>105</v>
      </c>
      <c r="D390" s="40">
        <v>1892.8</v>
      </c>
      <c r="E390" s="41" t="s">
        <v>3695</v>
      </c>
      <c r="F390" s="42" t="s">
        <v>65</v>
      </c>
      <c r="G390" s="42" t="s">
        <v>234</v>
      </c>
      <c r="H390" s="42" t="s">
        <v>3696</v>
      </c>
      <c r="I390" s="69" t="s">
        <v>35</v>
      </c>
      <c r="J390" s="70"/>
      <c r="K390" s="70" t="s">
        <v>88</v>
      </c>
      <c r="L390" s="339" t="s">
        <v>105</v>
      </c>
      <c r="M390" s="70" t="s">
        <v>3697</v>
      </c>
      <c r="N390" s="86" t="s">
        <v>3698</v>
      </c>
      <c r="O390" s="86" t="s">
        <v>3699</v>
      </c>
      <c r="P390" s="87" t="s">
        <v>39</v>
      </c>
      <c r="Q390" s="88" t="s">
        <v>40</v>
      </c>
      <c r="R390" s="89" t="s">
        <v>3700</v>
      </c>
      <c r="S390" s="89" t="s">
        <v>3701</v>
      </c>
      <c r="T390" s="70" t="s">
        <v>94</v>
      </c>
      <c r="U390" s="69">
        <v>1820</v>
      </c>
      <c r="V390" s="90"/>
      <c r="W390" s="91">
        <v>1820</v>
      </c>
      <c r="X390" s="91">
        <v>127.4</v>
      </c>
      <c r="Y390" s="328">
        <v>54.6</v>
      </c>
      <c r="Z390" s="331">
        <v>1892.8</v>
      </c>
      <c r="AA390" s="331">
        <v>0</v>
      </c>
      <c r="AB390" s="69" t="s">
        <v>55</v>
      </c>
      <c r="AC390" s="70" t="s">
        <v>114</v>
      </c>
      <c r="AD390" s="70"/>
      <c r="AE390" s="70"/>
      <c r="AF390" s="70" t="s">
        <v>3702</v>
      </c>
      <c r="AG390" s="92" t="s">
        <v>3703</v>
      </c>
      <c r="AH390" s="70"/>
      <c r="AI390" s="69"/>
      <c r="AJ390" s="69"/>
      <c r="AK390" s="76" t="s">
        <v>53</v>
      </c>
      <c r="AL390" s="77" t="s">
        <v>99</v>
      </c>
      <c r="AM390" s="76" t="s">
        <v>50</v>
      </c>
      <c r="AN390" s="77" t="s">
        <v>127</v>
      </c>
      <c r="AO390" s="57" t="s">
        <v>41</v>
      </c>
      <c r="AP390" s="56" t="s">
        <v>497</v>
      </c>
      <c r="AQ390" s="69" t="s">
        <v>50</v>
      </c>
      <c r="AR390" s="70" t="s">
        <v>540</v>
      </c>
      <c r="AS390" s="70"/>
      <c r="AT390" s="69"/>
      <c r="AU390" s="69"/>
      <c r="AV390" s="69"/>
      <c r="AW390" s="13"/>
    </row>
    <row r="391" spans="1:49" ht="14.4">
      <c r="A391" s="140" t="s">
        <v>231</v>
      </c>
      <c r="B391" s="141" t="s">
        <v>3704</v>
      </c>
      <c r="C391" s="336" t="s">
        <v>105</v>
      </c>
      <c r="D391" s="142">
        <v>12480</v>
      </c>
      <c r="E391" s="143" t="s">
        <v>3705</v>
      </c>
      <c r="F391" s="143" t="s">
        <v>66</v>
      </c>
      <c r="G391" s="143" t="s">
        <v>248</v>
      </c>
      <c r="H391" s="143" t="s">
        <v>3706</v>
      </c>
      <c r="I391" s="144"/>
      <c r="J391" s="145"/>
      <c r="K391" s="145"/>
      <c r="L391" s="145"/>
      <c r="M391" s="145"/>
      <c r="N391" s="145"/>
      <c r="O391" s="145"/>
      <c r="P391" s="144"/>
      <c r="Q391" s="144"/>
      <c r="R391" s="146"/>
      <c r="S391" s="146"/>
      <c r="T391" s="145"/>
      <c r="U391" s="145"/>
      <c r="V391" s="147"/>
      <c r="W391" s="148">
        <v>0</v>
      </c>
      <c r="X391" s="148">
        <v>0</v>
      </c>
      <c r="Y391" s="147"/>
      <c r="Z391" s="332">
        <v>0</v>
      </c>
      <c r="AA391" s="332">
        <v>12480</v>
      </c>
      <c r="AB391" s="144"/>
      <c r="AC391" s="145"/>
      <c r="AD391" s="145" t="s">
        <v>3707</v>
      </c>
      <c r="AE391" s="145"/>
      <c r="AF391" s="145"/>
      <c r="AG391" s="145"/>
      <c r="AH391" s="145"/>
      <c r="AI391" s="144"/>
      <c r="AJ391" s="144"/>
      <c r="AK391" s="144"/>
      <c r="AL391" s="145"/>
      <c r="AM391" s="144"/>
      <c r="AN391" s="145"/>
      <c r="AO391" s="144"/>
      <c r="AP391" s="145"/>
      <c r="AQ391" s="144"/>
      <c r="AR391" s="145"/>
      <c r="AS391" s="145"/>
      <c r="AT391" s="144"/>
      <c r="AU391" s="144"/>
      <c r="AV391" s="144"/>
      <c r="AW391" s="13"/>
    </row>
    <row r="392" spans="1:49" ht="27">
      <c r="A392" s="85" t="s">
        <v>231</v>
      </c>
      <c r="B392" s="133" t="s">
        <v>3708</v>
      </c>
      <c r="C392" s="335" t="s">
        <v>105</v>
      </c>
      <c r="D392" s="40">
        <v>573.52</v>
      </c>
      <c r="E392" s="41" t="s">
        <v>3709</v>
      </c>
      <c r="F392" s="42" t="s">
        <v>67</v>
      </c>
      <c r="G392" s="42" t="s">
        <v>281</v>
      </c>
      <c r="H392" s="42" t="s">
        <v>3710</v>
      </c>
      <c r="I392" s="69" t="s">
        <v>35</v>
      </c>
      <c r="J392" s="70"/>
      <c r="K392" s="70" t="s">
        <v>88</v>
      </c>
      <c r="L392" s="339" t="s">
        <v>105</v>
      </c>
      <c r="M392" s="70" t="s">
        <v>3711</v>
      </c>
      <c r="N392" s="86" t="s">
        <v>3712</v>
      </c>
      <c r="O392" s="86"/>
      <c r="P392" s="87" t="s">
        <v>44</v>
      </c>
      <c r="Q392" s="88" t="s">
        <v>40</v>
      </c>
      <c r="R392" s="89"/>
      <c r="S392" s="89" t="s">
        <v>3713</v>
      </c>
      <c r="T392" s="70" t="s">
        <v>77</v>
      </c>
      <c r="U392" s="69">
        <v>536</v>
      </c>
      <c r="V392" s="90"/>
      <c r="W392" s="91">
        <v>536</v>
      </c>
      <c r="X392" s="91">
        <v>37.520000000000003</v>
      </c>
      <c r="Y392" s="90"/>
      <c r="Z392" s="331">
        <v>573.52</v>
      </c>
      <c r="AA392" s="331">
        <v>0</v>
      </c>
      <c r="AB392" s="69" t="s">
        <v>46</v>
      </c>
      <c r="AC392" s="70" t="s">
        <v>109</v>
      </c>
      <c r="AD392" s="70"/>
      <c r="AE392" s="70"/>
      <c r="AF392" s="70"/>
      <c r="AG392" s="92" t="s">
        <v>3714</v>
      </c>
      <c r="AH392" s="70"/>
      <c r="AI392" s="69"/>
      <c r="AJ392" s="69"/>
      <c r="AK392" s="76" t="s">
        <v>53</v>
      </c>
      <c r="AL392" s="77" t="s">
        <v>99</v>
      </c>
      <c r="AM392" s="76" t="s">
        <v>50</v>
      </c>
      <c r="AN392" s="77" t="s">
        <v>127</v>
      </c>
      <c r="AO392" s="57" t="s">
        <v>41</v>
      </c>
      <c r="AP392" s="56" t="s">
        <v>497</v>
      </c>
      <c r="AQ392" s="69" t="s">
        <v>50</v>
      </c>
      <c r="AR392" s="70" t="s">
        <v>540</v>
      </c>
      <c r="AS392" s="70"/>
      <c r="AT392" s="69"/>
      <c r="AU392" s="69"/>
      <c r="AV392" s="69"/>
      <c r="AW392" s="13"/>
    </row>
    <row r="393" spans="1:49" ht="27">
      <c r="A393" s="85" t="s">
        <v>231</v>
      </c>
      <c r="B393" s="133" t="s">
        <v>3715</v>
      </c>
      <c r="C393" s="335" t="s">
        <v>105</v>
      </c>
      <c r="D393" s="40">
        <v>3424</v>
      </c>
      <c r="E393" s="79" t="s">
        <v>3716</v>
      </c>
      <c r="F393" s="61" t="s">
        <v>48</v>
      </c>
      <c r="G393" s="42" t="s">
        <v>261</v>
      </c>
      <c r="H393" s="42" t="s">
        <v>3717</v>
      </c>
      <c r="I393" s="69" t="s">
        <v>38</v>
      </c>
      <c r="J393" s="70"/>
      <c r="K393" s="70" t="s">
        <v>108</v>
      </c>
      <c r="L393" s="339" t="s">
        <v>105</v>
      </c>
      <c r="M393" s="70" t="s">
        <v>3718</v>
      </c>
      <c r="N393" s="86" t="s">
        <v>3719</v>
      </c>
      <c r="O393" s="86" t="s">
        <v>3720</v>
      </c>
      <c r="P393" s="87" t="s">
        <v>39</v>
      </c>
      <c r="Q393" s="69" t="s">
        <v>45</v>
      </c>
      <c r="R393" s="89" t="s">
        <v>3721</v>
      </c>
      <c r="S393" s="89" t="s">
        <v>3722</v>
      </c>
      <c r="T393" s="70" t="s">
        <v>94</v>
      </c>
      <c r="U393" s="69">
        <v>3200</v>
      </c>
      <c r="V393" s="90"/>
      <c r="W393" s="91">
        <v>3200</v>
      </c>
      <c r="X393" s="91">
        <v>224.00000000000003</v>
      </c>
      <c r="Y393" s="90"/>
      <c r="Z393" s="331">
        <v>3424</v>
      </c>
      <c r="AA393" s="331">
        <v>0</v>
      </c>
      <c r="AB393" s="69" t="s">
        <v>58</v>
      </c>
      <c r="AC393" s="70" t="s">
        <v>2842</v>
      </c>
      <c r="AD393" s="70"/>
      <c r="AE393" s="70"/>
      <c r="AF393" s="70"/>
      <c r="AG393" s="92" t="s">
        <v>3724</v>
      </c>
      <c r="AH393" s="70"/>
      <c r="AI393" s="69"/>
      <c r="AJ393" s="69"/>
      <c r="AK393" s="76" t="s">
        <v>53</v>
      </c>
      <c r="AL393" s="77" t="s">
        <v>526</v>
      </c>
      <c r="AM393" s="76" t="s">
        <v>50</v>
      </c>
      <c r="AN393" s="77" t="s">
        <v>127</v>
      </c>
      <c r="AO393" s="57" t="s">
        <v>41</v>
      </c>
      <c r="AP393" s="56" t="s">
        <v>497</v>
      </c>
      <c r="AQ393" s="69" t="s">
        <v>50</v>
      </c>
      <c r="AR393" s="70" t="s">
        <v>540</v>
      </c>
      <c r="AS393" s="70"/>
      <c r="AT393" s="69"/>
      <c r="AU393" s="69"/>
      <c r="AV393" s="69"/>
      <c r="AW393" s="13"/>
    </row>
    <row r="394" spans="1:49" ht="27">
      <c r="A394" s="85" t="s">
        <v>231</v>
      </c>
      <c r="B394" s="133" t="s">
        <v>3725</v>
      </c>
      <c r="C394" s="335" t="s">
        <v>105</v>
      </c>
      <c r="D394" s="40">
        <v>4617.6000000000004</v>
      </c>
      <c r="E394" s="42" t="s">
        <v>3726</v>
      </c>
      <c r="F394" s="42" t="s">
        <v>67</v>
      </c>
      <c r="G394" s="42" t="s">
        <v>281</v>
      </c>
      <c r="H394" s="42" t="s">
        <v>3727</v>
      </c>
      <c r="I394" s="69" t="s">
        <v>35</v>
      </c>
      <c r="J394" s="70"/>
      <c r="K394" s="70" t="s">
        <v>88</v>
      </c>
      <c r="L394" s="339" t="s">
        <v>105</v>
      </c>
      <c r="M394" s="70" t="s">
        <v>3728</v>
      </c>
      <c r="N394" s="86" t="s">
        <v>3729</v>
      </c>
      <c r="O394" s="86" t="s">
        <v>3730</v>
      </c>
      <c r="P394" s="87" t="s">
        <v>39</v>
      </c>
      <c r="Q394" s="88" t="s">
        <v>40</v>
      </c>
      <c r="R394" s="89" t="s">
        <v>3731</v>
      </c>
      <c r="S394" s="103" t="s">
        <v>3732</v>
      </c>
      <c r="T394" s="70" t="s">
        <v>94</v>
      </c>
      <c r="U394" s="69">
        <v>4440</v>
      </c>
      <c r="V394" s="90"/>
      <c r="W394" s="91">
        <v>4440</v>
      </c>
      <c r="X394" s="91">
        <v>310.8</v>
      </c>
      <c r="Y394" s="328">
        <v>133.19999999999999</v>
      </c>
      <c r="Z394" s="331">
        <v>4617.6000000000004</v>
      </c>
      <c r="AA394" s="331">
        <v>0</v>
      </c>
      <c r="AB394" s="69" t="s">
        <v>46</v>
      </c>
      <c r="AC394" s="70" t="s">
        <v>109</v>
      </c>
      <c r="AD394" s="70"/>
      <c r="AE394" s="70" t="s">
        <v>3733</v>
      </c>
      <c r="AF394" s="70" t="s">
        <v>3734</v>
      </c>
      <c r="AG394" s="92" t="s">
        <v>3735</v>
      </c>
      <c r="AH394" s="70"/>
      <c r="AI394" s="69"/>
      <c r="AJ394" s="69"/>
      <c r="AK394" s="76" t="s">
        <v>53</v>
      </c>
      <c r="AL394" s="77" t="s">
        <v>99</v>
      </c>
      <c r="AM394" s="76" t="s">
        <v>50</v>
      </c>
      <c r="AN394" s="77" t="s">
        <v>127</v>
      </c>
      <c r="AO394" s="57" t="s">
        <v>41</v>
      </c>
      <c r="AP394" s="56" t="s">
        <v>497</v>
      </c>
      <c r="AQ394" s="69" t="s">
        <v>50</v>
      </c>
      <c r="AR394" s="70" t="s">
        <v>540</v>
      </c>
      <c r="AS394" s="70"/>
      <c r="AT394" s="69"/>
      <c r="AU394" s="69"/>
      <c r="AV394" s="69"/>
      <c r="AW394" s="13"/>
    </row>
    <row r="395" spans="1:49" ht="27">
      <c r="A395" s="85" t="s">
        <v>231</v>
      </c>
      <c r="B395" s="135" t="s">
        <v>3736</v>
      </c>
      <c r="C395" s="335" t="s">
        <v>105</v>
      </c>
      <c r="D395" s="40">
        <v>6543.68</v>
      </c>
      <c r="E395" s="61"/>
      <c r="F395" s="61" t="s">
        <v>63</v>
      </c>
      <c r="G395" s="42" t="s">
        <v>248</v>
      </c>
      <c r="H395" s="42" t="s">
        <v>3737</v>
      </c>
      <c r="I395" s="149" t="s">
        <v>52</v>
      </c>
      <c r="J395" s="44" t="s">
        <v>3738</v>
      </c>
      <c r="K395" s="44" t="s">
        <v>88</v>
      </c>
      <c r="L395" s="44"/>
      <c r="M395" s="150" t="s">
        <v>3739</v>
      </c>
      <c r="N395" s="46" t="s">
        <v>3740</v>
      </c>
      <c r="O395" s="47" t="s">
        <v>3741</v>
      </c>
      <c r="P395" s="48" t="s">
        <v>39</v>
      </c>
      <c r="Q395" s="151" t="s">
        <v>40</v>
      </c>
      <c r="R395" s="46" t="s">
        <v>3742</v>
      </c>
      <c r="S395" s="46" t="s">
        <v>3743</v>
      </c>
      <c r="T395" s="37" t="s">
        <v>128</v>
      </c>
      <c r="U395" s="152">
        <v>6292</v>
      </c>
      <c r="V395" s="153"/>
      <c r="W395" s="152">
        <v>6292</v>
      </c>
      <c r="X395" s="102">
        <v>440.44000000000005</v>
      </c>
      <c r="Y395" s="329">
        <v>188.76</v>
      </c>
      <c r="Z395" s="329">
        <v>6543.68</v>
      </c>
      <c r="AA395" s="329">
        <v>0</v>
      </c>
      <c r="AB395" s="50" t="s">
        <v>3744</v>
      </c>
      <c r="AC395" s="37" t="s">
        <v>114</v>
      </c>
      <c r="AD395" s="154"/>
      <c r="AE395" s="70"/>
      <c r="AF395" s="70"/>
      <c r="AG395" s="70"/>
      <c r="AH395" s="70"/>
      <c r="AI395" s="69"/>
      <c r="AJ395" s="69"/>
      <c r="AK395" s="57" t="s">
        <v>41</v>
      </c>
      <c r="AL395" s="56" t="s">
        <v>441</v>
      </c>
      <c r="AM395" s="69" t="s">
        <v>50</v>
      </c>
      <c r="AN395" s="70" t="s">
        <v>441</v>
      </c>
      <c r="AO395" s="69" t="s">
        <v>50</v>
      </c>
      <c r="AP395" s="70" t="s">
        <v>441</v>
      </c>
      <c r="AQ395" s="69" t="s">
        <v>50</v>
      </c>
      <c r="AR395" s="70" t="s">
        <v>540</v>
      </c>
      <c r="AS395" s="70"/>
      <c r="AT395" s="69"/>
      <c r="AU395" s="69"/>
      <c r="AV395" s="69"/>
      <c r="AW395" s="13"/>
    </row>
    <row r="396" spans="1:49" ht="14.4">
      <c r="A396" s="85" t="s">
        <v>231</v>
      </c>
      <c r="B396" s="145" t="s">
        <v>3745</v>
      </c>
      <c r="C396" s="335" t="s">
        <v>105</v>
      </c>
      <c r="D396" s="40">
        <v>49.4</v>
      </c>
      <c r="E396" s="42" t="s">
        <v>1822</v>
      </c>
      <c r="F396" s="42" t="s">
        <v>61</v>
      </c>
      <c r="G396" s="42" t="s">
        <v>281</v>
      </c>
      <c r="H396" s="42" t="s">
        <v>3746</v>
      </c>
      <c r="I396" s="69"/>
      <c r="J396" s="70"/>
      <c r="K396" s="70"/>
      <c r="L396" s="70"/>
      <c r="M396" s="70"/>
      <c r="N396" s="86"/>
      <c r="O396" s="86"/>
      <c r="P396" s="87"/>
      <c r="Q396" s="69"/>
      <c r="R396" s="89"/>
      <c r="S396" s="89"/>
      <c r="T396" s="70"/>
      <c r="U396" s="70"/>
      <c r="V396" s="90"/>
      <c r="W396" s="91">
        <v>0</v>
      </c>
      <c r="X396" s="91">
        <v>0</v>
      </c>
      <c r="Y396" s="90"/>
      <c r="Z396" s="331">
        <v>0</v>
      </c>
      <c r="AA396" s="331">
        <v>49.4</v>
      </c>
      <c r="AB396" s="69" t="s">
        <v>46</v>
      </c>
      <c r="AC396" s="70" t="s">
        <v>114</v>
      </c>
      <c r="AD396" s="70" t="s">
        <v>3747</v>
      </c>
      <c r="AE396" s="70"/>
      <c r="AF396" s="70"/>
      <c r="AG396" s="70"/>
      <c r="AH396" s="70"/>
      <c r="AI396" s="69"/>
      <c r="AJ396" s="69"/>
      <c r="AK396" s="76" t="s">
        <v>53</v>
      </c>
      <c r="AL396" s="77" t="s">
        <v>454</v>
      </c>
      <c r="AM396" s="62" t="s">
        <v>41</v>
      </c>
      <c r="AN396" s="56" t="s">
        <v>258</v>
      </c>
      <c r="AO396" s="62" t="s">
        <v>41</v>
      </c>
      <c r="AP396" s="56" t="s">
        <v>258</v>
      </c>
      <c r="AQ396" s="57" t="s">
        <v>41</v>
      </c>
      <c r="AR396" s="56" t="s">
        <v>497</v>
      </c>
      <c r="AS396" s="70"/>
      <c r="AT396" s="69"/>
      <c r="AU396" s="69"/>
      <c r="AV396" s="69"/>
      <c r="AW396" s="13"/>
    </row>
    <row r="397" spans="1:49" ht="14.4">
      <c r="A397" s="85" t="s">
        <v>231</v>
      </c>
      <c r="B397" s="133" t="s">
        <v>3748</v>
      </c>
      <c r="C397" s="335" t="s">
        <v>105</v>
      </c>
      <c r="D397" s="40">
        <v>588.5</v>
      </c>
      <c r="E397" s="42" t="s">
        <v>3749</v>
      </c>
      <c r="F397" s="42" t="s">
        <v>64</v>
      </c>
      <c r="G397" s="42" t="s">
        <v>234</v>
      </c>
      <c r="H397" s="42" t="s">
        <v>3750</v>
      </c>
      <c r="I397" s="69" t="s">
        <v>35</v>
      </c>
      <c r="J397" s="70"/>
      <c r="K397" s="70" t="s">
        <v>88</v>
      </c>
      <c r="L397" s="339" t="s">
        <v>105</v>
      </c>
      <c r="M397" s="70" t="s">
        <v>3751</v>
      </c>
      <c r="N397" s="86" t="s">
        <v>3752</v>
      </c>
      <c r="O397" s="86"/>
      <c r="P397" s="87" t="s">
        <v>44</v>
      </c>
      <c r="Q397" s="88" t="s">
        <v>40</v>
      </c>
      <c r="R397" s="89" t="s">
        <v>145</v>
      </c>
      <c r="S397" s="89" t="s">
        <v>3753</v>
      </c>
      <c r="T397" s="70" t="s">
        <v>94</v>
      </c>
      <c r="U397" s="69">
        <v>550</v>
      </c>
      <c r="V397" s="90"/>
      <c r="W397" s="91">
        <v>550</v>
      </c>
      <c r="X397" s="91">
        <v>38.500000000000007</v>
      </c>
      <c r="Y397" s="90"/>
      <c r="Z397" s="331">
        <v>588.5</v>
      </c>
      <c r="AA397" s="331">
        <v>0</v>
      </c>
      <c r="AB397" s="69" t="s">
        <v>55</v>
      </c>
      <c r="AC397" s="70" t="s">
        <v>114</v>
      </c>
      <c r="AD397" s="70"/>
      <c r="AE397" s="70"/>
      <c r="AF397" s="70"/>
      <c r="AG397" s="92" t="s">
        <v>3754</v>
      </c>
      <c r="AH397" s="70"/>
      <c r="AI397" s="69"/>
      <c r="AJ397" s="69"/>
      <c r="AK397" s="76" t="s">
        <v>53</v>
      </c>
      <c r="AL397" s="77" t="s">
        <v>99</v>
      </c>
      <c r="AM397" s="76" t="s">
        <v>50</v>
      </c>
      <c r="AN397" s="77" t="s">
        <v>127</v>
      </c>
      <c r="AO397" s="57" t="s">
        <v>41</v>
      </c>
      <c r="AP397" s="56" t="s">
        <v>497</v>
      </c>
      <c r="AQ397" s="69" t="s">
        <v>50</v>
      </c>
      <c r="AR397" s="70" t="s">
        <v>540</v>
      </c>
      <c r="AS397" s="70"/>
      <c r="AT397" s="69"/>
      <c r="AU397" s="69"/>
      <c r="AV397" s="69"/>
      <c r="AW397" s="13"/>
    </row>
    <row r="398" spans="1:49" ht="40.200000000000003">
      <c r="A398" s="85" t="s">
        <v>231</v>
      </c>
      <c r="B398" s="133" t="s">
        <v>3755</v>
      </c>
      <c r="C398" s="335" t="s">
        <v>105</v>
      </c>
      <c r="D398" s="40">
        <v>4108.8</v>
      </c>
      <c r="E398" s="42" t="s">
        <v>3756</v>
      </c>
      <c r="F398" s="42" t="s">
        <v>37</v>
      </c>
      <c r="G398" s="42" t="s">
        <v>461</v>
      </c>
      <c r="H398" s="42" t="s">
        <v>3757</v>
      </c>
      <c r="I398" s="69" t="s">
        <v>35</v>
      </c>
      <c r="J398" s="70"/>
      <c r="K398" s="70" t="s">
        <v>88</v>
      </c>
      <c r="L398" s="339" t="s">
        <v>105</v>
      </c>
      <c r="M398" s="70" t="s">
        <v>3758</v>
      </c>
      <c r="N398" s="86" t="s">
        <v>3759</v>
      </c>
      <c r="O398" s="86" t="s">
        <v>3760</v>
      </c>
      <c r="P398" s="87" t="s">
        <v>39</v>
      </c>
      <c r="Q398" s="88" t="s">
        <v>40</v>
      </c>
      <c r="R398" s="89" t="s">
        <v>3761</v>
      </c>
      <c r="S398" s="89" t="s">
        <v>3762</v>
      </c>
      <c r="T398" s="70" t="s">
        <v>193</v>
      </c>
      <c r="U398" s="69">
        <v>3840</v>
      </c>
      <c r="V398" s="90"/>
      <c r="W398" s="91">
        <v>3840</v>
      </c>
      <c r="X398" s="91">
        <v>268.8</v>
      </c>
      <c r="Y398" s="90"/>
      <c r="Z398" s="331">
        <v>4108.8</v>
      </c>
      <c r="AA398" s="331">
        <v>0</v>
      </c>
      <c r="AB398" s="69" t="s">
        <v>46</v>
      </c>
      <c r="AC398" s="70" t="s">
        <v>114</v>
      </c>
      <c r="AD398" s="70"/>
      <c r="AE398" s="70"/>
      <c r="AF398" s="70"/>
      <c r="AG398" s="92" t="s">
        <v>3763</v>
      </c>
      <c r="AH398" s="70"/>
      <c r="AI398" s="69"/>
      <c r="AJ398" s="69"/>
      <c r="AK398" s="76" t="s">
        <v>53</v>
      </c>
      <c r="AL398" s="77" t="s">
        <v>99</v>
      </c>
      <c r="AM398" s="76" t="s">
        <v>50</v>
      </c>
      <c r="AN398" s="77" t="s">
        <v>127</v>
      </c>
      <c r="AO398" s="57" t="s">
        <v>41</v>
      </c>
      <c r="AP398" s="56" t="s">
        <v>497</v>
      </c>
      <c r="AQ398" s="69" t="s">
        <v>50</v>
      </c>
      <c r="AR398" s="70" t="s">
        <v>540</v>
      </c>
      <c r="AS398" s="70"/>
      <c r="AT398" s="69"/>
      <c r="AU398" s="69"/>
      <c r="AV398" s="69"/>
      <c r="AW398" s="13"/>
    </row>
    <row r="399" spans="1:49" ht="27">
      <c r="A399" s="85" t="s">
        <v>231</v>
      </c>
      <c r="B399" s="133" t="s">
        <v>3764</v>
      </c>
      <c r="C399" s="335" t="s">
        <v>105</v>
      </c>
      <c r="D399" s="40">
        <v>856</v>
      </c>
      <c r="E399" s="60" t="s">
        <v>3765</v>
      </c>
      <c r="F399" s="61" t="s">
        <v>3766</v>
      </c>
      <c r="G399" s="42" t="s">
        <v>261</v>
      </c>
      <c r="H399" s="42" t="s">
        <v>3767</v>
      </c>
      <c r="I399" s="69" t="s">
        <v>35</v>
      </c>
      <c r="J399" s="70"/>
      <c r="K399" s="70" t="s">
        <v>88</v>
      </c>
      <c r="L399" s="339" t="s">
        <v>114</v>
      </c>
      <c r="M399" s="70" t="s">
        <v>3768</v>
      </c>
      <c r="N399" s="86" t="s">
        <v>3769</v>
      </c>
      <c r="O399" s="86" t="s">
        <v>3770</v>
      </c>
      <c r="P399" s="87" t="s">
        <v>39</v>
      </c>
      <c r="Q399" s="88" t="s">
        <v>40</v>
      </c>
      <c r="R399" s="89" t="s">
        <v>3771</v>
      </c>
      <c r="S399" s="89" t="s">
        <v>3772</v>
      </c>
      <c r="T399" s="70" t="s">
        <v>94</v>
      </c>
      <c r="U399" s="69">
        <v>800</v>
      </c>
      <c r="V399" s="90"/>
      <c r="W399" s="91">
        <v>800</v>
      </c>
      <c r="X399" s="91">
        <v>56.000000000000007</v>
      </c>
      <c r="Y399" s="90"/>
      <c r="Z399" s="331">
        <v>856</v>
      </c>
      <c r="AA399" s="331">
        <v>0</v>
      </c>
      <c r="AB399" s="69" t="s">
        <v>46</v>
      </c>
      <c r="AC399" s="70" t="s">
        <v>109</v>
      </c>
      <c r="AD399" s="70"/>
      <c r="AE399" s="70"/>
      <c r="AF399" s="70"/>
      <c r="AG399" s="92" t="s">
        <v>3773</v>
      </c>
      <c r="AH399" s="70"/>
      <c r="AI399" s="69"/>
      <c r="AJ399" s="69"/>
      <c r="AK399" s="76" t="s">
        <v>53</v>
      </c>
      <c r="AL399" s="77" t="s">
        <v>99</v>
      </c>
      <c r="AM399" s="76" t="s">
        <v>50</v>
      </c>
      <c r="AN399" s="77" t="s">
        <v>127</v>
      </c>
      <c r="AO399" s="57" t="s">
        <v>41</v>
      </c>
      <c r="AP399" s="56" t="s">
        <v>497</v>
      </c>
      <c r="AQ399" s="69" t="s">
        <v>50</v>
      </c>
      <c r="AR399" s="70" t="s">
        <v>540</v>
      </c>
      <c r="AS399" s="70"/>
      <c r="AT399" s="69"/>
      <c r="AU399" s="69"/>
      <c r="AV399" s="69"/>
      <c r="AW399" s="13"/>
    </row>
    <row r="400" spans="1:49" ht="27">
      <c r="A400" s="85" t="s">
        <v>231</v>
      </c>
      <c r="B400" s="133" t="s">
        <v>3774</v>
      </c>
      <c r="C400" s="335" t="s">
        <v>105</v>
      </c>
      <c r="D400" s="40">
        <v>4066</v>
      </c>
      <c r="E400" s="41" t="s">
        <v>3775</v>
      </c>
      <c r="F400" s="42" t="s">
        <v>67</v>
      </c>
      <c r="G400" s="42" t="s">
        <v>1178</v>
      </c>
      <c r="H400" s="42" t="s">
        <v>3776</v>
      </c>
      <c r="I400" s="69" t="s">
        <v>35</v>
      </c>
      <c r="J400" s="70"/>
      <c r="K400" s="70" t="s">
        <v>88</v>
      </c>
      <c r="L400" s="339" t="s">
        <v>105</v>
      </c>
      <c r="M400" s="70" t="s">
        <v>3777</v>
      </c>
      <c r="N400" s="86" t="s">
        <v>3778</v>
      </c>
      <c r="O400" s="86" t="s">
        <v>3779</v>
      </c>
      <c r="P400" s="87" t="s">
        <v>39</v>
      </c>
      <c r="Q400" s="88" t="s">
        <v>40</v>
      </c>
      <c r="R400" s="89" t="s">
        <v>3780</v>
      </c>
      <c r="S400" s="89" t="s">
        <v>3781</v>
      </c>
      <c r="T400" s="70" t="s">
        <v>94</v>
      </c>
      <c r="U400" s="69">
        <v>3800</v>
      </c>
      <c r="V400" s="90"/>
      <c r="W400" s="91">
        <v>3800</v>
      </c>
      <c r="X400" s="91">
        <v>266</v>
      </c>
      <c r="Y400" s="90"/>
      <c r="Z400" s="331">
        <v>4066</v>
      </c>
      <c r="AA400" s="331">
        <v>0</v>
      </c>
      <c r="AB400" s="69" t="s">
        <v>46</v>
      </c>
      <c r="AC400" s="70" t="s">
        <v>109</v>
      </c>
      <c r="AD400" s="70"/>
      <c r="AE400" s="70" t="s">
        <v>3782</v>
      </c>
      <c r="AF400" s="70" t="s">
        <v>3783</v>
      </c>
      <c r="AG400" s="92" t="s">
        <v>3784</v>
      </c>
      <c r="AH400" s="70"/>
      <c r="AI400" s="69"/>
      <c r="AJ400" s="69"/>
      <c r="AK400" s="76" t="s">
        <v>53</v>
      </c>
      <c r="AL400" s="77" t="s">
        <v>99</v>
      </c>
      <c r="AM400" s="76" t="s">
        <v>50</v>
      </c>
      <c r="AN400" s="77" t="s">
        <v>127</v>
      </c>
      <c r="AO400" s="57" t="s">
        <v>41</v>
      </c>
      <c r="AP400" s="56" t="s">
        <v>497</v>
      </c>
      <c r="AQ400" s="69" t="s">
        <v>50</v>
      </c>
      <c r="AR400" s="70" t="s">
        <v>540</v>
      </c>
      <c r="AS400" s="70"/>
      <c r="AT400" s="69"/>
      <c r="AU400" s="69"/>
      <c r="AV400" s="69"/>
      <c r="AW400" s="13"/>
    </row>
    <row r="401" spans="1:49" ht="14.4">
      <c r="A401" s="85" t="s">
        <v>231</v>
      </c>
      <c r="B401" s="133" t="s">
        <v>3785</v>
      </c>
      <c r="C401" s="335" t="s">
        <v>105</v>
      </c>
      <c r="D401" s="40">
        <v>214.27</v>
      </c>
      <c r="E401" s="41" t="s">
        <v>3786</v>
      </c>
      <c r="F401" s="42" t="s">
        <v>64</v>
      </c>
      <c r="G401" s="42" t="s">
        <v>281</v>
      </c>
      <c r="H401" s="42" t="s">
        <v>3787</v>
      </c>
      <c r="I401" s="69" t="s">
        <v>35</v>
      </c>
      <c r="J401" s="70"/>
      <c r="K401" s="70" t="s">
        <v>88</v>
      </c>
      <c r="L401" s="339" t="s">
        <v>105</v>
      </c>
      <c r="M401" s="93" t="s">
        <v>3788</v>
      </c>
      <c r="N401" s="86" t="s">
        <v>3789</v>
      </c>
      <c r="O401" s="86"/>
      <c r="P401" s="87" t="s">
        <v>44</v>
      </c>
      <c r="Q401" s="88" t="s">
        <v>40</v>
      </c>
      <c r="R401" s="89"/>
      <c r="S401" s="89" t="s">
        <v>3790</v>
      </c>
      <c r="T401" s="70" t="s">
        <v>94</v>
      </c>
      <c r="U401" s="69">
        <v>200</v>
      </c>
      <c r="V401" s="90"/>
      <c r="W401" s="91">
        <v>200</v>
      </c>
      <c r="X401" s="91">
        <v>14.000000000000002</v>
      </c>
      <c r="Y401" s="90"/>
      <c r="Z401" s="331">
        <v>214</v>
      </c>
      <c r="AA401" s="331">
        <v>0.27000000000001001</v>
      </c>
      <c r="AB401" s="69" t="s">
        <v>55</v>
      </c>
      <c r="AC401" s="70" t="s">
        <v>114</v>
      </c>
      <c r="AD401" s="70"/>
      <c r="AE401" s="70"/>
      <c r="AF401" s="70"/>
      <c r="AG401" s="92" t="s">
        <v>3791</v>
      </c>
      <c r="AH401" s="70"/>
      <c r="AI401" s="69"/>
      <c r="AJ401" s="69"/>
      <c r="AK401" s="76" t="s">
        <v>53</v>
      </c>
      <c r="AL401" s="77" t="s">
        <v>99</v>
      </c>
      <c r="AM401" s="76" t="s">
        <v>50</v>
      </c>
      <c r="AN401" s="77" t="s">
        <v>127</v>
      </c>
      <c r="AO401" s="57" t="s">
        <v>41</v>
      </c>
      <c r="AP401" s="56" t="s">
        <v>497</v>
      </c>
      <c r="AQ401" s="69" t="s">
        <v>50</v>
      </c>
      <c r="AR401" s="70" t="s">
        <v>540</v>
      </c>
      <c r="AS401" s="70"/>
      <c r="AT401" s="69"/>
      <c r="AU401" s="69"/>
      <c r="AV401" s="69"/>
      <c r="AW401" s="13"/>
    </row>
    <row r="402" spans="1:49" ht="14.4">
      <c r="A402" s="85" t="s">
        <v>231</v>
      </c>
      <c r="B402" s="133" t="s">
        <v>3792</v>
      </c>
      <c r="C402" s="335" t="s">
        <v>105</v>
      </c>
      <c r="D402" s="40">
        <v>1926</v>
      </c>
      <c r="E402" s="41" t="s">
        <v>3793</v>
      </c>
      <c r="F402" s="42" t="s">
        <v>144</v>
      </c>
      <c r="G402" s="42" t="s">
        <v>234</v>
      </c>
      <c r="H402" s="42" t="s">
        <v>3794</v>
      </c>
      <c r="I402" s="69" t="s">
        <v>35</v>
      </c>
      <c r="J402" s="70"/>
      <c r="K402" s="70" t="s">
        <v>88</v>
      </c>
      <c r="L402" s="339" t="s">
        <v>105</v>
      </c>
      <c r="M402" s="70" t="s">
        <v>3795</v>
      </c>
      <c r="N402" s="86" t="s">
        <v>3796</v>
      </c>
      <c r="O402" s="86" t="s">
        <v>3797</v>
      </c>
      <c r="P402" s="87" t="s">
        <v>39</v>
      </c>
      <c r="Q402" s="88" t="s">
        <v>40</v>
      </c>
      <c r="R402" s="89" t="s">
        <v>145</v>
      </c>
      <c r="S402" s="89" t="s">
        <v>3798</v>
      </c>
      <c r="T402" s="70" t="s">
        <v>94</v>
      </c>
      <c r="U402" s="69">
        <v>1800</v>
      </c>
      <c r="V402" s="90"/>
      <c r="W402" s="91">
        <v>1800</v>
      </c>
      <c r="X402" s="91">
        <v>126.00000000000001</v>
      </c>
      <c r="Y402" s="90"/>
      <c r="Z402" s="331">
        <v>1926</v>
      </c>
      <c r="AA402" s="331">
        <v>0</v>
      </c>
      <c r="AB402" s="69" t="s">
        <v>55</v>
      </c>
      <c r="AC402" s="70" t="s">
        <v>114</v>
      </c>
      <c r="AD402" s="70"/>
      <c r="AE402" s="70"/>
      <c r="AF402" s="70"/>
      <c r="AG402" s="92" t="s">
        <v>3799</v>
      </c>
      <c r="AH402" s="70"/>
      <c r="AI402" s="69"/>
      <c r="AJ402" s="69"/>
      <c r="AK402" s="76" t="s">
        <v>53</v>
      </c>
      <c r="AL402" s="77" t="s">
        <v>99</v>
      </c>
      <c r="AM402" s="76" t="s">
        <v>50</v>
      </c>
      <c r="AN402" s="77" t="s">
        <v>127</v>
      </c>
      <c r="AO402" s="57" t="s">
        <v>41</v>
      </c>
      <c r="AP402" s="56" t="s">
        <v>497</v>
      </c>
      <c r="AQ402" s="69" t="s">
        <v>50</v>
      </c>
      <c r="AR402" s="70" t="s">
        <v>540</v>
      </c>
      <c r="AS402" s="70"/>
      <c r="AT402" s="69"/>
      <c r="AU402" s="69"/>
      <c r="AV402" s="69"/>
      <c r="AW402" s="13"/>
    </row>
    <row r="403" spans="1:49" ht="27">
      <c r="A403" s="85" t="s">
        <v>231</v>
      </c>
      <c r="B403" s="133" t="s">
        <v>3800</v>
      </c>
      <c r="C403" s="335" t="s">
        <v>105</v>
      </c>
      <c r="D403" s="40">
        <v>2054.4</v>
      </c>
      <c r="E403" s="42" t="s">
        <v>3801</v>
      </c>
      <c r="F403" s="42" t="s">
        <v>37</v>
      </c>
      <c r="G403" s="42" t="s">
        <v>281</v>
      </c>
      <c r="H403" s="42" t="s">
        <v>3802</v>
      </c>
      <c r="I403" s="69" t="s">
        <v>35</v>
      </c>
      <c r="J403" s="70"/>
      <c r="K403" s="70" t="s">
        <v>88</v>
      </c>
      <c r="L403" s="339" t="s">
        <v>105</v>
      </c>
      <c r="M403" s="70" t="s">
        <v>3803</v>
      </c>
      <c r="N403" s="86" t="s">
        <v>3804</v>
      </c>
      <c r="O403" s="86"/>
      <c r="P403" s="87" t="s">
        <v>44</v>
      </c>
      <c r="Q403" s="88" t="s">
        <v>40</v>
      </c>
      <c r="R403" s="89"/>
      <c r="S403" s="89" t="s">
        <v>3805</v>
      </c>
      <c r="T403" s="70" t="s">
        <v>94</v>
      </c>
      <c r="U403" s="69">
        <v>1920</v>
      </c>
      <c r="V403" s="90"/>
      <c r="W403" s="91">
        <v>1920</v>
      </c>
      <c r="X403" s="91">
        <v>134.4</v>
      </c>
      <c r="Y403" s="90"/>
      <c r="Z403" s="331">
        <v>2054.4</v>
      </c>
      <c r="AA403" s="331">
        <v>0</v>
      </c>
      <c r="AB403" s="69" t="s">
        <v>46</v>
      </c>
      <c r="AC403" s="70" t="s">
        <v>114</v>
      </c>
      <c r="AD403" s="70"/>
      <c r="AE403" s="70"/>
      <c r="AF403" s="70"/>
      <c r="AG403" s="92" t="s">
        <v>3806</v>
      </c>
      <c r="AH403" s="70"/>
      <c r="AI403" s="69"/>
      <c r="AJ403" s="69"/>
      <c r="AK403" s="76" t="s">
        <v>53</v>
      </c>
      <c r="AL403" s="77" t="s">
        <v>99</v>
      </c>
      <c r="AM403" s="76" t="s">
        <v>50</v>
      </c>
      <c r="AN403" s="77" t="s">
        <v>127</v>
      </c>
      <c r="AO403" s="57" t="s">
        <v>41</v>
      </c>
      <c r="AP403" s="56" t="s">
        <v>497</v>
      </c>
      <c r="AQ403" s="69" t="s">
        <v>50</v>
      </c>
      <c r="AR403" s="70" t="s">
        <v>540</v>
      </c>
      <c r="AS403" s="70"/>
      <c r="AT403" s="69"/>
      <c r="AU403" s="69"/>
      <c r="AV403" s="69"/>
      <c r="AW403" s="13"/>
    </row>
    <row r="404" spans="1:49" ht="27">
      <c r="A404" s="85" t="s">
        <v>231</v>
      </c>
      <c r="B404" s="133" t="s">
        <v>3807</v>
      </c>
      <c r="C404" s="335" t="s">
        <v>105</v>
      </c>
      <c r="D404" s="40">
        <v>2311.1999999999998</v>
      </c>
      <c r="E404" s="95" t="s">
        <v>3808</v>
      </c>
      <c r="F404" s="42" t="s">
        <v>59</v>
      </c>
      <c r="G404" s="42" t="s">
        <v>234</v>
      </c>
      <c r="H404" s="42" t="s">
        <v>3809</v>
      </c>
      <c r="I404" s="69" t="s">
        <v>35</v>
      </c>
      <c r="J404" s="70"/>
      <c r="K404" s="70" t="s">
        <v>88</v>
      </c>
      <c r="L404" s="339" t="s">
        <v>105</v>
      </c>
      <c r="M404" s="70" t="s">
        <v>3810</v>
      </c>
      <c r="N404" s="86" t="s">
        <v>3811</v>
      </c>
      <c r="O404" s="86"/>
      <c r="P404" s="87" t="s">
        <v>44</v>
      </c>
      <c r="Q404" s="88" t="s">
        <v>40</v>
      </c>
      <c r="R404" s="89" t="s">
        <v>3812</v>
      </c>
      <c r="S404" s="89" t="s">
        <v>3813</v>
      </c>
      <c r="T404" s="70" t="s">
        <v>480</v>
      </c>
      <c r="U404" s="69">
        <v>2160</v>
      </c>
      <c r="V404" s="90"/>
      <c r="W404" s="91">
        <v>2160</v>
      </c>
      <c r="X404" s="91">
        <v>151.20000000000002</v>
      </c>
      <c r="Y404" s="90"/>
      <c r="Z404" s="331">
        <v>2311.1999999999998</v>
      </c>
      <c r="AA404" s="331">
        <v>0</v>
      </c>
      <c r="AB404" s="69" t="s">
        <v>46</v>
      </c>
      <c r="AC404" s="70" t="s">
        <v>114</v>
      </c>
      <c r="AD404" s="70"/>
      <c r="AE404" s="70"/>
      <c r="AF404" s="70"/>
      <c r="AG404" s="92" t="s">
        <v>3814</v>
      </c>
      <c r="AH404" s="70"/>
      <c r="AI404" s="69"/>
      <c r="AJ404" s="69"/>
      <c r="AK404" s="76" t="s">
        <v>53</v>
      </c>
      <c r="AL404" s="77" t="s">
        <v>99</v>
      </c>
      <c r="AM404" s="76" t="s">
        <v>50</v>
      </c>
      <c r="AN404" s="77" t="s">
        <v>127</v>
      </c>
      <c r="AO404" s="57" t="s">
        <v>41</v>
      </c>
      <c r="AP404" s="56" t="s">
        <v>497</v>
      </c>
      <c r="AQ404" s="69" t="s">
        <v>50</v>
      </c>
      <c r="AR404" s="70" t="s">
        <v>540</v>
      </c>
      <c r="AS404" s="70"/>
      <c r="AT404" s="69"/>
      <c r="AU404" s="69"/>
      <c r="AV404" s="69"/>
      <c r="AW404" s="13"/>
    </row>
    <row r="405" spans="1:49" ht="27">
      <c r="A405" s="85" t="s">
        <v>231</v>
      </c>
      <c r="B405" s="133" t="s">
        <v>3815</v>
      </c>
      <c r="C405" s="335" t="s">
        <v>114</v>
      </c>
      <c r="D405" s="40">
        <v>5460</v>
      </c>
      <c r="E405" s="79" t="s">
        <v>3816</v>
      </c>
      <c r="F405" s="61" t="s">
        <v>144</v>
      </c>
      <c r="G405" s="42" t="s">
        <v>234</v>
      </c>
      <c r="H405" s="42" t="s">
        <v>3817</v>
      </c>
      <c r="I405" s="69" t="s">
        <v>35</v>
      </c>
      <c r="J405" s="70"/>
      <c r="K405" s="70" t="s">
        <v>88</v>
      </c>
      <c r="L405" s="339" t="s">
        <v>114</v>
      </c>
      <c r="M405" s="70" t="s">
        <v>3818</v>
      </c>
      <c r="N405" s="86" t="s">
        <v>3819</v>
      </c>
      <c r="O405" s="86" t="s">
        <v>3820</v>
      </c>
      <c r="P405" s="87" t="s">
        <v>39</v>
      </c>
      <c r="Q405" s="88" t="s">
        <v>40</v>
      </c>
      <c r="R405" s="89" t="s">
        <v>662</v>
      </c>
      <c r="S405" s="89" t="s">
        <v>3821</v>
      </c>
      <c r="T405" s="70" t="s">
        <v>94</v>
      </c>
      <c r="U405" s="69">
        <v>5250</v>
      </c>
      <c r="V405" s="90"/>
      <c r="W405" s="91">
        <v>5250</v>
      </c>
      <c r="X405" s="91">
        <v>367.50000000000006</v>
      </c>
      <c r="Y405" s="328">
        <v>157.5</v>
      </c>
      <c r="Z405" s="331">
        <v>5460</v>
      </c>
      <c r="AA405" s="331">
        <v>0</v>
      </c>
      <c r="AB405" s="69" t="s">
        <v>55</v>
      </c>
      <c r="AC405" s="70" t="s">
        <v>161</v>
      </c>
      <c r="AD405" s="70"/>
      <c r="AE405" s="70"/>
      <c r="AF405" s="70" t="s">
        <v>3822</v>
      </c>
      <c r="AG405" s="92" t="s">
        <v>3823</v>
      </c>
      <c r="AH405" s="70"/>
      <c r="AI405" s="69"/>
      <c r="AJ405" s="69"/>
      <c r="AK405" s="76" t="s">
        <v>53</v>
      </c>
      <c r="AL405" s="77" t="s">
        <v>526</v>
      </c>
      <c r="AM405" s="76" t="s">
        <v>50</v>
      </c>
      <c r="AN405" s="77" t="s">
        <v>127</v>
      </c>
      <c r="AO405" s="57" t="s">
        <v>41</v>
      </c>
      <c r="AP405" s="56" t="s">
        <v>497</v>
      </c>
      <c r="AQ405" s="69" t="s">
        <v>50</v>
      </c>
      <c r="AR405" s="70" t="s">
        <v>540</v>
      </c>
      <c r="AS405" s="70"/>
      <c r="AT405" s="69"/>
      <c r="AU405" s="69"/>
      <c r="AV405" s="69"/>
      <c r="AW405" s="13"/>
    </row>
    <row r="406" spans="1:49" ht="27">
      <c r="A406" s="85" t="s">
        <v>231</v>
      </c>
      <c r="B406" s="133" t="s">
        <v>3824</v>
      </c>
      <c r="C406" s="335" t="s">
        <v>114</v>
      </c>
      <c r="D406" s="40">
        <v>1027.2</v>
      </c>
      <c r="E406" s="41" t="s">
        <v>3825</v>
      </c>
      <c r="F406" s="42" t="s">
        <v>64</v>
      </c>
      <c r="G406" s="42" t="s">
        <v>248</v>
      </c>
      <c r="H406" s="42" t="s">
        <v>3826</v>
      </c>
      <c r="I406" s="69" t="s">
        <v>35</v>
      </c>
      <c r="J406" s="70"/>
      <c r="K406" s="70" t="s">
        <v>88</v>
      </c>
      <c r="L406" s="339" t="s">
        <v>105</v>
      </c>
      <c r="M406" s="70" t="s">
        <v>3827</v>
      </c>
      <c r="N406" s="86" t="s">
        <v>3828</v>
      </c>
      <c r="O406" s="86" t="s">
        <v>3829</v>
      </c>
      <c r="P406" s="87" t="s">
        <v>39</v>
      </c>
      <c r="Q406" s="88" t="s">
        <v>40</v>
      </c>
      <c r="R406" s="89" t="s">
        <v>3830</v>
      </c>
      <c r="S406" s="89" t="s">
        <v>3831</v>
      </c>
      <c r="T406" s="70" t="s">
        <v>193</v>
      </c>
      <c r="U406" s="69">
        <v>960</v>
      </c>
      <c r="V406" s="90"/>
      <c r="W406" s="91">
        <v>960</v>
      </c>
      <c r="X406" s="91">
        <v>67.2</v>
      </c>
      <c r="Y406" s="90"/>
      <c r="Z406" s="331">
        <v>1027.2</v>
      </c>
      <c r="AA406" s="331">
        <v>0</v>
      </c>
      <c r="AB406" s="69" t="s">
        <v>46</v>
      </c>
      <c r="AC406" s="70" t="s">
        <v>109</v>
      </c>
      <c r="AD406" s="70"/>
      <c r="AE406" s="70"/>
      <c r="AF406" s="70"/>
      <c r="AG406" s="70"/>
      <c r="AH406" s="70"/>
      <c r="AI406" s="69"/>
      <c r="AJ406" s="69"/>
      <c r="AK406" s="76" t="s">
        <v>53</v>
      </c>
      <c r="AL406" s="77" t="s">
        <v>3832</v>
      </c>
      <c r="AM406" s="76" t="s">
        <v>50</v>
      </c>
      <c r="AN406" s="77" t="s">
        <v>3833</v>
      </c>
      <c r="AO406" s="57" t="s">
        <v>41</v>
      </c>
      <c r="AP406" s="56" t="s">
        <v>497</v>
      </c>
      <c r="AQ406" s="69" t="s">
        <v>50</v>
      </c>
      <c r="AR406" s="70" t="s">
        <v>540</v>
      </c>
      <c r="AS406" s="70"/>
      <c r="AT406" s="69"/>
      <c r="AU406" s="69"/>
      <c r="AV406" s="69"/>
      <c r="AW406" s="13"/>
    </row>
    <row r="407" spans="1:49" ht="27">
      <c r="A407" s="85" t="s">
        <v>231</v>
      </c>
      <c r="B407" s="133" t="s">
        <v>3834</v>
      </c>
      <c r="C407" s="335" t="s">
        <v>114</v>
      </c>
      <c r="D407" s="40">
        <v>2640</v>
      </c>
      <c r="E407" s="41" t="s">
        <v>3835</v>
      </c>
      <c r="F407" s="42" t="s">
        <v>144</v>
      </c>
      <c r="G407" s="42" t="s">
        <v>248</v>
      </c>
      <c r="H407" s="42" t="s">
        <v>3836</v>
      </c>
      <c r="I407" s="69" t="s">
        <v>35</v>
      </c>
      <c r="J407" s="70"/>
      <c r="K407" s="70" t="s">
        <v>88</v>
      </c>
      <c r="L407" s="339" t="s">
        <v>114</v>
      </c>
      <c r="M407" s="70" t="s">
        <v>3837</v>
      </c>
      <c r="N407" s="86" t="s">
        <v>3838</v>
      </c>
      <c r="O407" s="86" t="s">
        <v>3839</v>
      </c>
      <c r="P407" s="87" t="s">
        <v>39</v>
      </c>
      <c r="Q407" s="88" t="s">
        <v>40</v>
      </c>
      <c r="R407" s="89" t="s">
        <v>3840</v>
      </c>
      <c r="S407" s="89" t="s">
        <v>3841</v>
      </c>
      <c r="T407" s="70" t="s">
        <v>94</v>
      </c>
      <c r="U407" s="69">
        <v>2550</v>
      </c>
      <c r="V407" s="90"/>
      <c r="W407" s="91">
        <v>2550</v>
      </c>
      <c r="X407" s="91">
        <v>178.50000000000003</v>
      </c>
      <c r="Y407" s="328">
        <v>76.5</v>
      </c>
      <c r="Z407" s="331">
        <v>2652</v>
      </c>
      <c r="AA407" s="331">
        <v>-12</v>
      </c>
      <c r="AB407" s="69" t="s">
        <v>55</v>
      </c>
      <c r="AC407" s="70" t="s">
        <v>109</v>
      </c>
      <c r="AD407" s="70" t="s">
        <v>3842</v>
      </c>
      <c r="AE407" s="70"/>
      <c r="AF407" s="70" t="s">
        <v>3843</v>
      </c>
      <c r="AG407" s="92" t="s">
        <v>3844</v>
      </c>
      <c r="AH407" s="70"/>
      <c r="AI407" s="69"/>
      <c r="AJ407" s="69"/>
      <c r="AK407" s="76" t="s">
        <v>53</v>
      </c>
      <c r="AL407" s="77" t="s">
        <v>3832</v>
      </c>
      <c r="AM407" s="76" t="s">
        <v>50</v>
      </c>
      <c r="AN407" s="77" t="s">
        <v>3833</v>
      </c>
      <c r="AO407" s="57" t="s">
        <v>41</v>
      </c>
      <c r="AP407" s="56" t="s">
        <v>497</v>
      </c>
      <c r="AQ407" s="69" t="s">
        <v>50</v>
      </c>
      <c r="AR407" s="70" t="s">
        <v>540</v>
      </c>
      <c r="AS407" s="70"/>
      <c r="AT407" s="69"/>
      <c r="AU407" s="69"/>
      <c r="AV407" s="69"/>
      <c r="AW407" s="13"/>
    </row>
    <row r="408" spans="1:49" ht="27">
      <c r="A408" s="85" t="s">
        <v>231</v>
      </c>
      <c r="B408" s="133" t="s">
        <v>3845</v>
      </c>
      <c r="C408" s="335" t="s">
        <v>114</v>
      </c>
      <c r="D408" s="40">
        <v>1872</v>
      </c>
      <c r="E408" s="41" t="s">
        <v>3846</v>
      </c>
      <c r="F408" s="42" t="s">
        <v>67</v>
      </c>
      <c r="G408" s="42" t="s">
        <v>407</v>
      </c>
      <c r="H408" s="42" t="s">
        <v>3847</v>
      </c>
      <c r="I408" s="69" t="s">
        <v>35</v>
      </c>
      <c r="J408" s="70"/>
      <c r="K408" s="70" t="s">
        <v>88</v>
      </c>
      <c r="L408" s="339" t="s">
        <v>114</v>
      </c>
      <c r="M408" s="70" t="s">
        <v>3848</v>
      </c>
      <c r="N408" s="86" t="s">
        <v>3849</v>
      </c>
      <c r="O408" s="86" t="s">
        <v>3850</v>
      </c>
      <c r="P408" s="87" t="s">
        <v>39</v>
      </c>
      <c r="Q408" s="88" t="s">
        <v>40</v>
      </c>
      <c r="R408" s="89" t="s">
        <v>3851</v>
      </c>
      <c r="S408" s="89" t="s">
        <v>3852</v>
      </c>
      <c r="T408" s="70" t="s">
        <v>94</v>
      </c>
      <c r="U408" s="69">
        <v>1800</v>
      </c>
      <c r="V408" s="90"/>
      <c r="W408" s="91">
        <v>1800</v>
      </c>
      <c r="X408" s="91">
        <v>126.00000000000001</v>
      </c>
      <c r="Y408" s="328">
        <v>54</v>
      </c>
      <c r="Z408" s="331">
        <v>1872</v>
      </c>
      <c r="AA408" s="331">
        <v>0</v>
      </c>
      <c r="AB408" s="69" t="s">
        <v>46</v>
      </c>
      <c r="AC408" s="70" t="s">
        <v>109</v>
      </c>
      <c r="AD408" s="70"/>
      <c r="AE408" s="70" t="s">
        <v>3853</v>
      </c>
      <c r="AF408" s="70" t="s">
        <v>3854</v>
      </c>
      <c r="AG408" s="92" t="s">
        <v>3855</v>
      </c>
      <c r="AH408" s="70"/>
      <c r="AI408" s="69"/>
      <c r="AJ408" s="69"/>
      <c r="AK408" s="76" t="s">
        <v>53</v>
      </c>
      <c r="AL408" s="77" t="s">
        <v>526</v>
      </c>
      <c r="AM408" s="76" t="s">
        <v>50</v>
      </c>
      <c r="AN408" s="77" t="s">
        <v>3833</v>
      </c>
      <c r="AO408" s="57" t="s">
        <v>41</v>
      </c>
      <c r="AP408" s="56" t="s">
        <v>497</v>
      </c>
      <c r="AQ408" s="69" t="s">
        <v>50</v>
      </c>
      <c r="AR408" s="70" t="s">
        <v>540</v>
      </c>
      <c r="AS408" s="70"/>
      <c r="AT408" s="69"/>
      <c r="AU408" s="69"/>
      <c r="AV408" s="69"/>
      <c r="AW408" s="13"/>
    </row>
    <row r="409" spans="1:49" ht="27">
      <c r="A409" s="85" t="s">
        <v>231</v>
      </c>
      <c r="B409" s="133" t="s">
        <v>3856</v>
      </c>
      <c r="C409" s="335" t="s">
        <v>114</v>
      </c>
      <c r="D409" s="40">
        <v>502</v>
      </c>
      <c r="E409" s="42" t="s">
        <v>3857</v>
      </c>
      <c r="F409" s="42" t="s">
        <v>64</v>
      </c>
      <c r="G409" s="42" t="s">
        <v>261</v>
      </c>
      <c r="H409" s="42" t="s">
        <v>1247</v>
      </c>
      <c r="I409" s="69" t="s">
        <v>35</v>
      </c>
      <c r="J409" s="70"/>
      <c r="K409" s="70" t="s">
        <v>88</v>
      </c>
      <c r="L409" s="339" t="s">
        <v>114</v>
      </c>
      <c r="M409" s="70" t="s">
        <v>1248</v>
      </c>
      <c r="N409" s="86" t="s">
        <v>1249</v>
      </c>
      <c r="O409" s="86" t="s">
        <v>1355</v>
      </c>
      <c r="P409" s="87" t="s">
        <v>39</v>
      </c>
      <c r="Q409" s="88" t="s">
        <v>40</v>
      </c>
      <c r="R409" s="89" t="s">
        <v>1356</v>
      </c>
      <c r="S409" s="89" t="s">
        <v>3858</v>
      </c>
      <c r="T409" s="70" t="s">
        <v>480</v>
      </c>
      <c r="U409" s="69">
        <v>470</v>
      </c>
      <c r="V409" s="90"/>
      <c r="W409" s="91">
        <v>470</v>
      </c>
      <c r="X409" s="91">
        <v>32.900000000000006</v>
      </c>
      <c r="Y409" s="90"/>
      <c r="Z409" s="331">
        <v>502.9</v>
      </c>
      <c r="AA409" s="331">
        <v>-0.89999999999997704</v>
      </c>
      <c r="AB409" s="69" t="s">
        <v>46</v>
      </c>
      <c r="AC409" s="70" t="s">
        <v>109</v>
      </c>
      <c r="AD409" s="70"/>
      <c r="AE409" s="70"/>
      <c r="AF409" s="70"/>
      <c r="AG409" s="92" t="s">
        <v>1254</v>
      </c>
      <c r="AH409" s="70"/>
      <c r="AI409" s="69"/>
      <c r="AJ409" s="69"/>
      <c r="AK409" s="76" t="s">
        <v>53</v>
      </c>
      <c r="AL409" s="77" t="s">
        <v>3832</v>
      </c>
      <c r="AM409" s="76" t="s">
        <v>50</v>
      </c>
      <c r="AN409" s="77" t="s">
        <v>3833</v>
      </c>
      <c r="AO409" s="57" t="s">
        <v>41</v>
      </c>
      <c r="AP409" s="56" t="s">
        <v>497</v>
      </c>
      <c r="AQ409" s="69" t="s">
        <v>50</v>
      </c>
      <c r="AR409" s="70" t="s">
        <v>540</v>
      </c>
      <c r="AS409" s="70"/>
      <c r="AT409" s="69"/>
      <c r="AU409" s="69"/>
      <c r="AV409" s="69"/>
      <c r="AW409" s="13"/>
    </row>
    <row r="410" spans="1:49" ht="27">
      <c r="A410" s="85" t="s">
        <v>231</v>
      </c>
      <c r="B410" s="135" t="s">
        <v>3859</v>
      </c>
      <c r="C410" s="335" t="s">
        <v>114</v>
      </c>
      <c r="D410" s="40">
        <v>10816</v>
      </c>
      <c r="E410" s="79" t="s">
        <v>3860</v>
      </c>
      <c r="F410" s="61" t="s">
        <v>43</v>
      </c>
      <c r="G410" s="42" t="s">
        <v>261</v>
      </c>
      <c r="H410" s="42" t="s">
        <v>3861</v>
      </c>
      <c r="I410" s="69" t="s">
        <v>43</v>
      </c>
      <c r="J410" s="70" t="s">
        <v>3862</v>
      </c>
      <c r="K410" s="70" t="s">
        <v>133</v>
      </c>
      <c r="L410" s="339" t="s">
        <v>114</v>
      </c>
      <c r="M410" s="70" t="s">
        <v>3863</v>
      </c>
      <c r="N410" s="86" t="s">
        <v>3864</v>
      </c>
      <c r="O410" s="86" t="s">
        <v>3865</v>
      </c>
      <c r="P410" s="87" t="s">
        <v>39</v>
      </c>
      <c r="Q410" s="69"/>
      <c r="R410" s="89" t="s">
        <v>3866</v>
      </c>
      <c r="S410" s="89" t="s">
        <v>3867</v>
      </c>
      <c r="T410" s="70" t="s">
        <v>128</v>
      </c>
      <c r="U410" s="90">
        <v>10400</v>
      </c>
      <c r="V410" s="90"/>
      <c r="W410" s="91">
        <v>10400</v>
      </c>
      <c r="X410" s="91">
        <v>728.00000000000011</v>
      </c>
      <c r="Y410" s="328">
        <v>312</v>
      </c>
      <c r="Z410" s="331">
        <v>10816</v>
      </c>
      <c r="AA410" s="331">
        <v>0</v>
      </c>
      <c r="AB410" s="69" t="s">
        <v>57</v>
      </c>
      <c r="AC410" s="70" t="s">
        <v>109</v>
      </c>
      <c r="AD410" s="70"/>
      <c r="AE410" s="70" t="s">
        <v>3868</v>
      </c>
      <c r="AF410" s="70" t="s">
        <v>3869</v>
      </c>
      <c r="AG410" s="92" t="s">
        <v>3870</v>
      </c>
      <c r="AH410" s="70"/>
      <c r="AI410" s="69"/>
      <c r="AJ410" s="69"/>
      <c r="AK410" s="57" t="s">
        <v>41</v>
      </c>
      <c r="AL410" s="56" t="s">
        <v>497</v>
      </c>
      <c r="AM410" s="69" t="s">
        <v>50</v>
      </c>
      <c r="AN410" s="70" t="s">
        <v>441</v>
      </c>
      <c r="AO410" s="69" t="s">
        <v>50</v>
      </c>
      <c r="AP410" s="70" t="s">
        <v>441</v>
      </c>
      <c r="AQ410" s="57" t="s">
        <v>41</v>
      </c>
      <c r="AR410" s="56" t="s">
        <v>497</v>
      </c>
      <c r="AS410" s="70"/>
      <c r="AT410" s="69"/>
      <c r="AU410" s="69"/>
      <c r="AV410" s="69"/>
      <c r="AW410" s="13"/>
    </row>
    <row r="411" spans="1:49" ht="14.4">
      <c r="A411" s="85" t="s">
        <v>231</v>
      </c>
      <c r="B411" s="70" t="s">
        <v>3871</v>
      </c>
      <c r="C411" s="335" t="s">
        <v>114</v>
      </c>
      <c r="D411" s="40">
        <v>342</v>
      </c>
      <c r="E411" s="41" t="s">
        <v>3872</v>
      </c>
      <c r="F411" s="42" t="s">
        <v>64</v>
      </c>
      <c r="G411" s="42" t="s">
        <v>234</v>
      </c>
      <c r="H411" s="42" t="s">
        <v>3873</v>
      </c>
      <c r="I411" s="69" t="s">
        <v>35</v>
      </c>
      <c r="J411" s="70"/>
      <c r="K411" s="70" t="s">
        <v>88</v>
      </c>
      <c r="L411" s="339" t="s">
        <v>114</v>
      </c>
      <c r="M411" s="70" t="s">
        <v>3874</v>
      </c>
      <c r="N411" s="86" t="s">
        <v>3875</v>
      </c>
      <c r="O411" s="86" t="s">
        <v>3876</v>
      </c>
      <c r="P411" s="87" t="s">
        <v>39</v>
      </c>
      <c r="Q411" s="88" t="s">
        <v>40</v>
      </c>
      <c r="R411" s="89" t="s">
        <v>3877</v>
      </c>
      <c r="S411" s="89" t="s">
        <v>3878</v>
      </c>
      <c r="T411" s="70" t="s">
        <v>94</v>
      </c>
      <c r="U411" s="69">
        <v>320</v>
      </c>
      <c r="V411" s="90"/>
      <c r="W411" s="91">
        <v>320</v>
      </c>
      <c r="X411" s="91">
        <v>22.400000000000002</v>
      </c>
      <c r="Y411" s="90"/>
      <c r="Z411" s="331">
        <v>342.4</v>
      </c>
      <c r="AA411" s="331">
        <v>-0.39999999999997699</v>
      </c>
      <c r="AB411" s="69" t="s">
        <v>55</v>
      </c>
      <c r="AC411" s="70" t="s">
        <v>109</v>
      </c>
      <c r="AD411" s="70"/>
      <c r="AE411" s="70"/>
      <c r="AF411" s="70"/>
      <c r="AG411" s="92" t="s">
        <v>3879</v>
      </c>
      <c r="AH411" s="70"/>
      <c r="AI411" s="69"/>
      <c r="AJ411" s="69"/>
      <c r="AK411" s="76" t="s">
        <v>53</v>
      </c>
      <c r="AL411" s="77" t="s">
        <v>3832</v>
      </c>
      <c r="AM411" s="76" t="s">
        <v>50</v>
      </c>
      <c r="AN411" s="77" t="s">
        <v>3833</v>
      </c>
      <c r="AO411" s="57" t="s">
        <v>41</v>
      </c>
      <c r="AP411" s="56" t="s">
        <v>497</v>
      </c>
      <c r="AQ411" s="69" t="s">
        <v>50</v>
      </c>
      <c r="AR411" s="70" t="s">
        <v>540</v>
      </c>
      <c r="AS411" s="70"/>
      <c r="AT411" s="69"/>
      <c r="AU411" s="69"/>
      <c r="AV411" s="69"/>
      <c r="AW411" s="13"/>
    </row>
    <row r="412" spans="1:49" ht="40.200000000000003">
      <c r="A412" s="85" t="s">
        <v>231</v>
      </c>
      <c r="B412" s="70" t="s">
        <v>3880</v>
      </c>
      <c r="C412" s="335" t="s">
        <v>114</v>
      </c>
      <c r="D412" s="40">
        <v>3601</v>
      </c>
      <c r="E412" s="41" t="s">
        <v>3881</v>
      </c>
      <c r="F412" s="42" t="s">
        <v>67</v>
      </c>
      <c r="G412" s="42" t="s">
        <v>281</v>
      </c>
      <c r="H412" s="42" t="s">
        <v>3882</v>
      </c>
      <c r="I412" s="69" t="s">
        <v>35</v>
      </c>
      <c r="J412" s="70"/>
      <c r="K412" s="70" t="s">
        <v>88</v>
      </c>
      <c r="L412" s="339" t="s">
        <v>114</v>
      </c>
      <c r="M412" s="70" t="s">
        <v>3883</v>
      </c>
      <c r="N412" s="86" t="s">
        <v>3884</v>
      </c>
      <c r="O412" s="86" t="s">
        <v>3885</v>
      </c>
      <c r="P412" s="87" t="s">
        <v>39</v>
      </c>
      <c r="Q412" s="88" t="s">
        <v>40</v>
      </c>
      <c r="R412" s="89" t="s">
        <v>3886</v>
      </c>
      <c r="S412" s="89" t="s">
        <v>3887</v>
      </c>
      <c r="T412" s="70" t="s">
        <v>77</v>
      </c>
      <c r="U412" s="69">
        <v>3463</v>
      </c>
      <c r="V412" s="90"/>
      <c r="W412" s="91">
        <v>3463</v>
      </c>
      <c r="X412" s="91">
        <v>242.41000000000003</v>
      </c>
      <c r="Y412" s="328">
        <v>103.89</v>
      </c>
      <c r="Z412" s="331">
        <v>3601.52</v>
      </c>
      <c r="AA412" s="331">
        <v>-0.51999999999998203</v>
      </c>
      <c r="AB412" s="69" t="s">
        <v>46</v>
      </c>
      <c r="AC412" s="70" t="s">
        <v>109</v>
      </c>
      <c r="AD412" s="70"/>
      <c r="AE412" s="70" t="s">
        <v>3888</v>
      </c>
      <c r="AF412" s="70" t="s">
        <v>3889</v>
      </c>
      <c r="AG412" s="92" t="s">
        <v>3890</v>
      </c>
      <c r="AH412" s="70"/>
      <c r="AI412" s="69"/>
      <c r="AJ412" s="69"/>
      <c r="AK412" s="76" t="s">
        <v>53</v>
      </c>
      <c r="AL412" s="77" t="s">
        <v>3832</v>
      </c>
      <c r="AM412" s="76" t="s">
        <v>50</v>
      </c>
      <c r="AN412" s="77" t="s">
        <v>3833</v>
      </c>
      <c r="AO412" s="57" t="s">
        <v>41</v>
      </c>
      <c r="AP412" s="56" t="s">
        <v>497</v>
      </c>
      <c r="AQ412" s="69" t="s">
        <v>50</v>
      </c>
      <c r="AR412" s="70" t="s">
        <v>540</v>
      </c>
      <c r="AS412" s="70"/>
      <c r="AT412" s="69"/>
      <c r="AU412" s="69"/>
      <c r="AV412" s="69"/>
      <c r="AW412" s="13"/>
    </row>
    <row r="413" spans="1:49" ht="27">
      <c r="A413" s="85" t="s">
        <v>231</v>
      </c>
      <c r="B413" s="70" t="s">
        <v>3891</v>
      </c>
      <c r="C413" s="335" t="s">
        <v>114</v>
      </c>
      <c r="D413" s="40">
        <v>1248</v>
      </c>
      <c r="E413" s="95" t="s">
        <v>3892</v>
      </c>
      <c r="F413" s="42" t="s">
        <v>59</v>
      </c>
      <c r="G413" s="42" t="s">
        <v>261</v>
      </c>
      <c r="H413" s="42" t="s">
        <v>3893</v>
      </c>
      <c r="I413" s="69" t="s">
        <v>35</v>
      </c>
      <c r="J413" s="70"/>
      <c r="K413" s="70" t="s">
        <v>88</v>
      </c>
      <c r="L413" s="339" t="s">
        <v>114</v>
      </c>
      <c r="M413" s="70" t="s">
        <v>3894</v>
      </c>
      <c r="N413" s="86" t="s">
        <v>3895</v>
      </c>
      <c r="O413" s="86" t="s">
        <v>3896</v>
      </c>
      <c r="P413" s="87" t="s">
        <v>39</v>
      </c>
      <c r="Q413" s="88" t="s">
        <v>40</v>
      </c>
      <c r="R413" s="89" t="s">
        <v>3897</v>
      </c>
      <c r="S413" s="89" t="s">
        <v>3898</v>
      </c>
      <c r="T413" s="70" t="s">
        <v>94</v>
      </c>
      <c r="U413" s="69">
        <v>1200</v>
      </c>
      <c r="V413" s="90"/>
      <c r="W413" s="91">
        <v>1200</v>
      </c>
      <c r="X413" s="91">
        <v>84.000000000000014</v>
      </c>
      <c r="Y413" s="328">
        <v>36</v>
      </c>
      <c r="Z413" s="331">
        <v>1248</v>
      </c>
      <c r="AA413" s="331">
        <v>0</v>
      </c>
      <c r="AB413" s="69" t="s">
        <v>46</v>
      </c>
      <c r="AC413" s="70" t="s">
        <v>109</v>
      </c>
      <c r="AD413" s="70"/>
      <c r="AE413" s="70" t="s">
        <v>3899</v>
      </c>
      <c r="AF413" s="70" t="s">
        <v>3900</v>
      </c>
      <c r="AG413" s="92" t="s">
        <v>3901</v>
      </c>
      <c r="AH413" s="70"/>
      <c r="AI413" s="69"/>
      <c r="AJ413" s="69"/>
      <c r="AK413" s="76" t="s">
        <v>53</v>
      </c>
      <c r="AL413" s="77" t="s">
        <v>3832</v>
      </c>
      <c r="AM413" s="76" t="s">
        <v>50</v>
      </c>
      <c r="AN413" s="77" t="s">
        <v>3833</v>
      </c>
      <c r="AO413" s="57" t="s">
        <v>41</v>
      </c>
      <c r="AP413" s="56" t="s">
        <v>497</v>
      </c>
      <c r="AQ413" s="69" t="s">
        <v>50</v>
      </c>
      <c r="AR413" s="70" t="s">
        <v>540</v>
      </c>
      <c r="AS413" s="70"/>
      <c r="AT413" s="69"/>
      <c r="AU413" s="69"/>
      <c r="AV413" s="69"/>
      <c r="AW413" s="13"/>
    </row>
    <row r="414" spans="1:49" ht="40.200000000000003">
      <c r="A414" s="85" t="s">
        <v>231</v>
      </c>
      <c r="B414" s="70" t="s">
        <v>3902</v>
      </c>
      <c r="C414" s="335" t="s">
        <v>114</v>
      </c>
      <c r="D414" s="40">
        <v>2527.1999999999998</v>
      </c>
      <c r="E414" s="41" t="s">
        <v>3903</v>
      </c>
      <c r="F414" s="42" t="s">
        <v>144</v>
      </c>
      <c r="G414" s="42" t="s">
        <v>234</v>
      </c>
      <c r="H414" s="42" t="s">
        <v>3904</v>
      </c>
      <c r="I414" s="69" t="s">
        <v>35</v>
      </c>
      <c r="J414" s="70"/>
      <c r="K414" s="70" t="s">
        <v>88</v>
      </c>
      <c r="L414" s="339" t="s">
        <v>114</v>
      </c>
      <c r="M414" s="70" t="s">
        <v>3905</v>
      </c>
      <c r="N414" s="86" t="s">
        <v>3906</v>
      </c>
      <c r="O414" s="86" t="s">
        <v>3907</v>
      </c>
      <c r="P414" s="87" t="s">
        <v>39</v>
      </c>
      <c r="Q414" s="88" t="s">
        <v>40</v>
      </c>
      <c r="R414" s="89" t="s">
        <v>3908</v>
      </c>
      <c r="S414" s="89" t="s">
        <v>3909</v>
      </c>
      <c r="T414" s="70" t="s">
        <v>94</v>
      </c>
      <c r="U414" s="69">
        <v>2430</v>
      </c>
      <c r="V414" s="90"/>
      <c r="W414" s="91">
        <v>2430</v>
      </c>
      <c r="X414" s="91">
        <v>170.10000000000002</v>
      </c>
      <c r="Y414" s="328">
        <v>72.900000000000006</v>
      </c>
      <c r="Z414" s="331">
        <v>2527.1999999999998</v>
      </c>
      <c r="AA414" s="331">
        <v>0</v>
      </c>
      <c r="AB414" s="69" t="s">
        <v>55</v>
      </c>
      <c r="AC414" s="70" t="s">
        <v>109</v>
      </c>
      <c r="AD414" s="70"/>
      <c r="AE414" s="70"/>
      <c r="AF414" s="70" t="s">
        <v>3910</v>
      </c>
      <c r="AG414" s="92" t="s">
        <v>3911</v>
      </c>
      <c r="AH414" s="70"/>
      <c r="AI414" s="69"/>
      <c r="AJ414" s="69"/>
      <c r="AK414" s="76" t="s">
        <v>53</v>
      </c>
      <c r="AL414" s="77" t="s">
        <v>3832</v>
      </c>
      <c r="AM414" s="76" t="s">
        <v>50</v>
      </c>
      <c r="AN414" s="77" t="s">
        <v>3833</v>
      </c>
      <c r="AO414" s="57" t="s">
        <v>41</v>
      </c>
      <c r="AP414" s="56" t="s">
        <v>497</v>
      </c>
      <c r="AQ414" s="69" t="s">
        <v>50</v>
      </c>
      <c r="AR414" s="70" t="s">
        <v>540</v>
      </c>
      <c r="AS414" s="70"/>
      <c r="AT414" s="69"/>
      <c r="AU414" s="69"/>
      <c r="AV414" s="69"/>
      <c r="AW414" s="13"/>
    </row>
    <row r="415" spans="1:49" ht="27">
      <c r="A415" s="85" t="s">
        <v>231</v>
      </c>
      <c r="B415" s="70" t="s">
        <v>3912</v>
      </c>
      <c r="C415" s="335" t="s">
        <v>114</v>
      </c>
      <c r="D415" s="40">
        <v>2204.8000000000002</v>
      </c>
      <c r="E415" s="41" t="s">
        <v>3913</v>
      </c>
      <c r="F415" s="42" t="s">
        <v>67</v>
      </c>
      <c r="G415" s="42" t="s">
        <v>3914</v>
      </c>
      <c r="H415" s="42" t="s">
        <v>3915</v>
      </c>
      <c r="I415" s="69" t="s">
        <v>35</v>
      </c>
      <c r="J415" s="70"/>
      <c r="K415" s="70" t="s">
        <v>88</v>
      </c>
      <c r="L415" s="339" t="s">
        <v>114</v>
      </c>
      <c r="M415" s="70" t="s">
        <v>3916</v>
      </c>
      <c r="N415" s="86" t="s">
        <v>3917</v>
      </c>
      <c r="O415" s="86" t="s">
        <v>3918</v>
      </c>
      <c r="P415" s="87" t="s">
        <v>39</v>
      </c>
      <c r="Q415" s="88" t="s">
        <v>40</v>
      </c>
      <c r="R415" s="89" t="s">
        <v>3919</v>
      </c>
      <c r="S415" s="89" t="s">
        <v>3920</v>
      </c>
      <c r="T415" s="70" t="s">
        <v>94</v>
      </c>
      <c r="U415" s="69">
        <v>2120</v>
      </c>
      <c r="V415" s="90"/>
      <c r="W415" s="91">
        <v>2120</v>
      </c>
      <c r="X415" s="91">
        <v>148.4</v>
      </c>
      <c r="Y415" s="328">
        <v>63.6</v>
      </c>
      <c r="Z415" s="331">
        <v>2204.8000000000002</v>
      </c>
      <c r="AA415" s="331">
        <v>0</v>
      </c>
      <c r="AB415" s="69" t="s">
        <v>46</v>
      </c>
      <c r="AC415" s="70" t="s">
        <v>109</v>
      </c>
      <c r="AD415" s="70"/>
      <c r="AE415" s="70" t="s">
        <v>3921</v>
      </c>
      <c r="AF415" s="70" t="s">
        <v>3922</v>
      </c>
      <c r="AG415" s="92" t="s">
        <v>3923</v>
      </c>
      <c r="AH415" s="70"/>
      <c r="AI415" s="69"/>
      <c r="AJ415" s="69"/>
      <c r="AK415" s="76" t="s">
        <v>53</v>
      </c>
      <c r="AL415" s="77" t="s">
        <v>3832</v>
      </c>
      <c r="AM415" s="76" t="s">
        <v>50</v>
      </c>
      <c r="AN415" s="77" t="s">
        <v>3833</v>
      </c>
      <c r="AO415" s="57" t="s">
        <v>41</v>
      </c>
      <c r="AP415" s="56" t="s">
        <v>497</v>
      </c>
      <c r="AQ415" s="69" t="s">
        <v>50</v>
      </c>
      <c r="AR415" s="70" t="s">
        <v>540</v>
      </c>
      <c r="AS415" s="70"/>
      <c r="AT415" s="69"/>
      <c r="AU415" s="69"/>
      <c r="AV415" s="69"/>
      <c r="AW415" s="13"/>
    </row>
    <row r="416" spans="1:49" ht="27">
      <c r="A416" s="85" t="s">
        <v>231</v>
      </c>
      <c r="B416" s="70" t="s">
        <v>3924</v>
      </c>
      <c r="C416" s="335" t="s">
        <v>114</v>
      </c>
      <c r="D416" s="40">
        <v>772</v>
      </c>
      <c r="E416" s="42" t="s">
        <v>3925</v>
      </c>
      <c r="F416" s="42" t="s">
        <v>64</v>
      </c>
      <c r="G416" s="42" t="s">
        <v>281</v>
      </c>
      <c r="H416" s="42" t="s">
        <v>1636</v>
      </c>
      <c r="I416" s="69" t="s">
        <v>35</v>
      </c>
      <c r="J416" s="70"/>
      <c r="K416" s="70" t="s">
        <v>88</v>
      </c>
      <c r="L416" s="339" t="s">
        <v>114</v>
      </c>
      <c r="M416" s="70" t="s">
        <v>1637</v>
      </c>
      <c r="N416" s="86" t="s">
        <v>3926</v>
      </c>
      <c r="O416" s="86" t="s">
        <v>3476</v>
      </c>
      <c r="P416" s="87" t="s">
        <v>39</v>
      </c>
      <c r="Q416" s="88" t="s">
        <v>40</v>
      </c>
      <c r="R416" s="89" t="s">
        <v>3927</v>
      </c>
      <c r="S416" s="89" t="s">
        <v>3928</v>
      </c>
      <c r="T416" s="70" t="s">
        <v>94</v>
      </c>
      <c r="U416" s="69">
        <v>720</v>
      </c>
      <c r="V416" s="90"/>
      <c r="W416" s="91">
        <v>720</v>
      </c>
      <c r="X416" s="91">
        <v>50.400000000000006</v>
      </c>
      <c r="Y416" s="90"/>
      <c r="Z416" s="331">
        <v>770.4</v>
      </c>
      <c r="AA416" s="331">
        <v>1.6000000000000201</v>
      </c>
      <c r="AB416" s="69" t="s">
        <v>55</v>
      </c>
      <c r="AC416" s="70" t="s">
        <v>109</v>
      </c>
      <c r="AD416" s="70"/>
      <c r="AE416" s="70"/>
      <c r="AF416" s="70"/>
      <c r="AG416" s="92" t="s">
        <v>1642</v>
      </c>
      <c r="AH416" s="70"/>
      <c r="AI416" s="69"/>
      <c r="AJ416" s="69"/>
      <c r="AK416" s="76" t="s">
        <v>53</v>
      </c>
      <c r="AL416" s="77" t="s">
        <v>3832</v>
      </c>
      <c r="AM416" s="76" t="s">
        <v>50</v>
      </c>
      <c r="AN416" s="77" t="s">
        <v>3833</v>
      </c>
      <c r="AO416" s="57" t="s">
        <v>41</v>
      </c>
      <c r="AP416" s="56" t="s">
        <v>497</v>
      </c>
      <c r="AQ416" s="69" t="s">
        <v>50</v>
      </c>
      <c r="AR416" s="70" t="s">
        <v>540</v>
      </c>
      <c r="AS416" s="70"/>
      <c r="AT416" s="69"/>
      <c r="AU416" s="69"/>
      <c r="AV416" s="69"/>
      <c r="AW416" s="13"/>
    </row>
    <row r="417" spans="1:49" ht="53.4">
      <c r="A417" s="85" t="s">
        <v>231</v>
      </c>
      <c r="B417" s="70" t="s">
        <v>3929</v>
      </c>
      <c r="C417" s="335" t="s">
        <v>114</v>
      </c>
      <c r="D417" s="40">
        <v>2225.6</v>
      </c>
      <c r="E417" s="42" t="s">
        <v>3930</v>
      </c>
      <c r="F417" s="42" t="s">
        <v>64</v>
      </c>
      <c r="G417" s="42" t="s">
        <v>281</v>
      </c>
      <c r="H417" s="42" t="s">
        <v>3931</v>
      </c>
      <c r="I417" s="69" t="s">
        <v>35</v>
      </c>
      <c r="J417" s="70"/>
      <c r="K417" s="70" t="s">
        <v>88</v>
      </c>
      <c r="L417" s="339" t="s">
        <v>114</v>
      </c>
      <c r="M417" s="70" t="s">
        <v>3932</v>
      </c>
      <c r="N417" s="86" t="s">
        <v>3933</v>
      </c>
      <c r="O417" s="86"/>
      <c r="P417" s="87" t="s">
        <v>44</v>
      </c>
      <c r="Q417" s="88" t="s">
        <v>40</v>
      </c>
      <c r="R417" s="89" t="s">
        <v>3934</v>
      </c>
      <c r="S417" s="89" t="s">
        <v>3935</v>
      </c>
      <c r="T417" s="70" t="s">
        <v>94</v>
      </c>
      <c r="U417" s="69">
        <v>2080</v>
      </c>
      <c r="V417" s="90"/>
      <c r="W417" s="91">
        <v>2080</v>
      </c>
      <c r="X417" s="91">
        <v>145.60000000000002</v>
      </c>
      <c r="Y417" s="90"/>
      <c r="Z417" s="331">
        <v>2225.6</v>
      </c>
      <c r="AA417" s="331">
        <v>0</v>
      </c>
      <c r="AB417" s="69" t="s">
        <v>46</v>
      </c>
      <c r="AC417" s="70" t="s">
        <v>109</v>
      </c>
      <c r="AD417" s="70"/>
      <c r="AE417" s="70"/>
      <c r="AF417" s="70"/>
      <c r="AG417" s="92" t="s">
        <v>3936</v>
      </c>
      <c r="AH417" s="70"/>
      <c r="AI417" s="69"/>
      <c r="AJ417" s="69"/>
      <c r="AK417" s="76" t="s">
        <v>53</v>
      </c>
      <c r="AL417" s="77" t="s">
        <v>3832</v>
      </c>
      <c r="AM417" s="76" t="s">
        <v>50</v>
      </c>
      <c r="AN417" s="77" t="s">
        <v>3833</v>
      </c>
      <c r="AO417" s="57" t="s">
        <v>41</v>
      </c>
      <c r="AP417" s="56" t="s">
        <v>497</v>
      </c>
      <c r="AQ417" s="69" t="s">
        <v>50</v>
      </c>
      <c r="AR417" s="70" t="s">
        <v>540</v>
      </c>
      <c r="AS417" s="70"/>
      <c r="AT417" s="69"/>
      <c r="AU417" s="69"/>
      <c r="AV417" s="69"/>
      <c r="AW417" s="13"/>
    </row>
    <row r="418" spans="1:49" ht="40.200000000000003">
      <c r="A418" s="85" t="s">
        <v>231</v>
      </c>
      <c r="B418" s="70" t="s">
        <v>3937</v>
      </c>
      <c r="C418" s="335" t="s">
        <v>114</v>
      </c>
      <c r="D418" s="40">
        <v>856</v>
      </c>
      <c r="E418" s="41" t="s">
        <v>3938</v>
      </c>
      <c r="F418" s="42" t="s">
        <v>64</v>
      </c>
      <c r="G418" s="42" t="s">
        <v>234</v>
      </c>
      <c r="H418" s="42" t="s">
        <v>3939</v>
      </c>
      <c r="I418" s="69" t="s">
        <v>35</v>
      </c>
      <c r="J418" s="70"/>
      <c r="K418" s="70" t="s">
        <v>88</v>
      </c>
      <c r="L418" s="339" t="s">
        <v>114</v>
      </c>
      <c r="M418" s="70" t="s">
        <v>3940</v>
      </c>
      <c r="N418" s="86" t="s">
        <v>3941</v>
      </c>
      <c r="O418" s="86" t="s">
        <v>3942</v>
      </c>
      <c r="P418" s="87" t="s">
        <v>39</v>
      </c>
      <c r="Q418" s="88" t="s">
        <v>40</v>
      </c>
      <c r="R418" s="89" t="s">
        <v>3943</v>
      </c>
      <c r="S418" s="89" t="s">
        <v>3944</v>
      </c>
      <c r="T418" s="70" t="s">
        <v>94</v>
      </c>
      <c r="U418" s="69">
        <v>800</v>
      </c>
      <c r="V418" s="90"/>
      <c r="W418" s="91">
        <v>800</v>
      </c>
      <c r="X418" s="91">
        <v>56.000000000000007</v>
      </c>
      <c r="Y418" s="90"/>
      <c r="Z418" s="331">
        <v>856</v>
      </c>
      <c r="AA418" s="331">
        <v>0</v>
      </c>
      <c r="AB418" s="69" t="s">
        <v>55</v>
      </c>
      <c r="AC418" s="70" t="s">
        <v>109</v>
      </c>
      <c r="AD418" s="70"/>
      <c r="AE418" s="70"/>
      <c r="AF418" s="70"/>
      <c r="AG418" s="92" t="s">
        <v>3945</v>
      </c>
      <c r="AH418" s="70"/>
      <c r="AI418" s="69"/>
      <c r="AJ418" s="69"/>
      <c r="AK418" s="76" t="s">
        <v>53</v>
      </c>
      <c r="AL418" s="77" t="s">
        <v>3832</v>
      </c>
      <c r="AM418" s="76" t="s">
        <v>50</v>
      </c>
      <c r="AN418" s="77" t="s">
        <v>3833</v>
      </c>
      <c r="AO418" s="57" t="s">
        <v>41</v>
      </c>
      <c r="AP418" s="56" t="s">
        <v>497</v>
      </c>
      <c r="AQ418" s="69" t="s">
        <v>50</v>
      </c>
      <c r="AR418" s="70" t="s">
        <v>540</v>
      </c>
      <c r="AS418" s="70"/>
      <c r="AT418" s="69"/>
      <c r="AU418" s="69"/>
      <c r="AV418" s="69"/>
      <c r="AW418" s="13"/>
    </row>
    <row r="419" spans="1:49" ht="27">
      <c r="A419" s="85" t="s">
        <v>231</v>
      </c>
      <c r="B419" s="70" t="s">
        <v>3946</v>
      </c>
      <c r="C419" s="335" t="s">
        <v>114</v>
      </c>
      <c r="D419" s="40">
        <v>342.4</v>
      </c>
      <c r="E419" s="41" t="s">
        <v>3947</v>
      </c>
      <c r="F419" s="42" t="s">
        <v>64</v>
      </c>
      <c r="G419" s="42" t="s">
        <v>461</v>
      </c>
      <c r="H419" s="42" t="s">
        <v>3948</v>
      </c>
      <c r="I419" s="69" t="s">
        <v>35</v>
      </c>
      <c r="J419" s="70"/>
      <c r="K419" s="70" t="s">
        <v>88</v>
      </c>
      <c r="L419" s="339" t="s">
        <v>114</v>
      </c>
      <c r="M419" s="70" t="s">
        <v>1346</v>
      </c>
      <c r="N419" s="86" t="s">
        <v>3949</v>
      </c>
      <c r="O419" s="86" t="s">
        <v>1348</v>
      </c>
      <c r="P419" s="87" t="s">
        <v>39</v>
      </c>
      <c r="Q419" s="88" t="s">
        <v>40</v>
      </c>
      <c r="R419" s="89" t="s">
        <v>3950</v>
      </c>
      <c r="S419" s="89" t="s">
        <v>3951</v>
      </c>
      <c r="T419" s="70" t="s">
        <v>94</v>
      </c>
      <c r="U419" s="69">
        <v>320</v>
      </c>
      <c r="V419" s="90"/>
      <c r="W419" s="91">
        <v>320</v>
      </c>
      <c r="X419" s="91">
        <v>22.400000000000002</v>
      </c>
      <c r="Y419" s="90"/>
      <c r="Z419" s="331">
        <v>342.4</v>
      </c>
      <c r="AA419" s="331">
        <v>0</v>
      </c>
      <c r="AB419" s="69" t="s">
        <v>55</v>
      </c>
      <c r="AC419" s="70" t="s">
        <v>109</v>
      </c>
      <c r="AD419" s="70"/>
      <c r="AE419" s="70"/>
      <c r="AF419" s="70"/>
      <c r="AG419" s="92" t="s">
        <v>3952</v>
      </c>
      <c r="AH419" s="70"/>
      <c r="AI419" s="69"/>
      <c r="AJ419" s="69"/>
      <c r="AK419" s="76" t="s">
        <v>53</v>
      </c>
      <c r="AL419" s="77" t="s">
        <v>3832</v>
      </c>
      <c r="AM419" s="76" t="s">
        <v>50</v>
      </c>
      <c r="AN419" s="77" t="s">
        <v>3833</v>
      </c>
      <c r="AO419" s="57" t="s">
        <v>41</v>
      </c>
      <c r="AP419" s="56" t="s">
        <v>497</v>
      </c>
      <c r="AQ419" s="69" t="s">
        <v>50</v>
      </c>
      <c r="AR419" s="70" t="s">
        <v>540</v>
      </c>
      <c r="AS419" s="70"/>
      <c r="AT419" s="69"/>
      <c r="AU419" s="69"/>
      <c r="AV419" s="69"/>
      <c r="AW419" s="13"/>
    </row>
    <row r="420" spans="1:49" ht="27">
      <c r="A420" s="85" t="s">
        <v>231</v>
      </c>
      <c r="B420" s="70" t="s">
        <v>3953</v>
      </c>
      <c r="C420" s="335" t="s">
        <v>114</v>
      </c>
      <c r="D420" s="40">
        <v>856</v>
      </c>
      <c r="E420" s="41" t="s">
        <v>3954</v>
      </c>
      <c r="F420" s="42" t="s">
        <v>64</v>
      </c>
      <c r="G420" s="42" t="s">
        <v>261</v>
      </c>
      <c r="H420" s="42" t="s">
        <v>3955</v>
      </c>
      <c r="I420" s="69" t="s">
        <v>35</v>
      </c>
      <c r="J420" s="70"/>
      <c r="K420" s="70" t="s">
        <v>88</v>
      </c>
      <c r="L420" s="339" t="s">
        <v>114</v>
      </c>
      <c r="M420" s="70" t="s">
        <v>3956</v>
      </c>
      <c r="N420" s="86" t="s">
        <v>3957</v>
      </c>
      <c r="O420" s="86" t="s">
        <v>3958</v>
      </c>
      <c r="P420" s="87" t="s">
        <v>39</v>
      </c>
      <c r="Q420" s="88" t="s">
        <v>40</v>
      </c>
      <c r="R420" s="89" t="s">
        <v>3959</v>
      </c>
      <c r="S420" s="89" t="s">
        <v>3960</v>
      </c>
      <c r="T420" s="70" t="s">
        <v>94</v>
      </c>
      <c r="U420" s="69">
        <v>800</v>
      </c>
      <c r="V420" s="90"/>
      <c r="W420" s="91">
        <v>800</v>
      </c>
      <c r="X420" s="91">
        <v>56.000000000000007</v>
      </c>
      <c r="Y420" s="90"/>
      <c r="Z420" s="331">
        <v>856</v>
      </c>
      <c r="AA420" s="331">
        <v>0</v>
      </c>
      <c r="AB420" s="69" t="s">
        <v>55</v>
      </c>
      <c r="AC420" s="70" t="s">
        <v>109</v>
      </c>
      <c r="AD420" s="70"/>
      <c r="AE420" s="70"/>
      <c r="AF420" s="70"/>
      <c r="AG420" s="92" t="s">
        <v>3961</v>
      </c>
      <c r="AH420" s="70"/>
      <c r="AI420" s="69"/>
      <c r="AJ420" s="69"/>
      <c r="AK420" s="76" t="s">
        <v>53</v>
      </c>
      <c r="AL420" s="77" t="s">
        <v>3832</v>
      </c>
      <c r="AM420" s="76" t="s">
        <v>50</v>
      </c>
      <c r="AN420" s="77" t="s">
        <v>3833</v>
      </c>
      <c r="AO420" s="57" t="s">
        <v>41</v>
      </c>
      <c r="AP420" s="56" t="s">
        <v>497</v>
      </c>
      <c r="AQ420" s="69" t="s">
        <v>50</v>
      </c>
      <c r="AR420" s="70" t="s">
        <v>540</v>
      </c>
      <c r="AS420" s="70"/>
      <c r="AT420" s="69"/>
      <c r="AU420" s="69"/>
      <c r="AV420" s="69"/>
      <c r="AW420" s="13"/>
    </row>
    <row r="421" spans="1:49" ht="27">
      <c r="A421" s="85" t="s">
        <v>231</v>
      </c>
      <c r="B421" s="77" t="s">
        <v>3962</v>
      </c>
      <c r="C421" s="335" t="s">
        <v>114</v>
      </c>
      <c r="D421" s="40">
        <v>3952</v>
      </c>
      <c r="E421" s="79" t="s">
        <v>3963</v>
      </c>
      <c r="F421" s="61" t="s">
        <v>67</v>
      </c>
      <c r="G421" s="42" t="s">
        <v>281</v>
      </c>
      <c r="H421" s="42" t="s">
        <v>3964</v>
      </c>
      <c r="I421" s="69" t="s">
        <v>35</v>
      </c>
      <c r="J421" s="70"/>
      <c r="K421" s="70" t="s">
        <v>88</v>
      </c>
      <c r="L421" s="339" t="s">
        <v>114</v>
      </c>
      <c r="M421" s="70" t="s">
        <v>3965</v>
      </c>
      <c r="N421" s="86" t="s">
        <v>3966</v>
      </c>
      <c r="O421" s="86" t="s">
        <v>3967</v>
      </c>
      <c r="P421" s="87" t="s">
        <v>39</v>
      </c>
      <c r="Q421" s="88" t="s">
        <v>40</v>
      </c>
      <c r="R421" s="89" t="s">
        <v>3968</v>
      </c>
      <c r="S421" s="89" t="s">
        <v>3969</v>
      </c>
      <c r="T421" s="70" t="s">
        <v>94</v>
      </c>
      <c r="U421" s="69">
        <v>3800</v>
      </c>
      <c r="V421" s="90"/>
      <c r="W421" s="91">
        <v>3800</v>
      </c>
      <c r="X421" s="91">
        <v>266</v>
      </c>
      <c r="Y421" s="328">
        <v>114</v>
      </c>
      <c r="Z421" s="331">
        <v>3952</v>
      </c>
      <c r="AA421" s="331">
        <v>0</v>
      </c>
      <c r="AB421" s="69" t="s">
        <v>46</v>
      </c>
      <c r="AC421" s="70" t="s">
        <v>161</v>
      </c>
      <c r="AD421" s="70"/>
      <c r="AE421" s="70" t="s">
        <v>3970</v>
      </c>
      <c r="AF421" s="70" t="s">
        <v>3971</v>
      </c>
      <c r="AG421" s="92" t="s">
        <v>3972</v>
      </c>
      <c r="AH421" s="70"/>
      <c r="AI421" s="69"/>
      <c r="AJ421" s="69"/>
      <c r="AK421" s="76" t="s">
        <v>53</v>
      </c>
      <c r="AL421" s="77" t="s">
        <v>526</v>
      </c>
      <c r="AM421" s="76" t="s">
        <v>50</v>
      </c>
      <c r="AN421" s="77" t="s">
        <v>3833</v>
      </c>
      <c r="AO421" s="57" t="s">
        <v>41</v>
      </c>
      <c r="AP421" s="56" t="s">
        <v>497</v>
      </c>
      <c r="AQ421" s="69" t="s">
        <v>50</v>
      </c>
      <c r="AR421" s="70" t="s">
        <v>540</v>
      </c>
      <c r="AS421" s="70"/>
      <c r="AT421" s="69"/>
      <c r="AU421" s="69"/>
      <c r="AV421" s="69"/>
      <c r="AW421" s="13"/>
    </row>
    <row r="422" spans="1:49" ht="27">
      <c r="A422" s="85" t="s">
        <v>231</v>
      </c>
      <c r="B422" s="70" t="s">
        <v>3973</v>
      </c>
      <c r="C422" s="335" t="s">
        <v>114</v>
      </c>
      <c r="D422" s="40">
        <v>11</v>
      </c>
      <c r="E422" s="95" t="s">
        <v>3124</v>
      </c>
      <c r="F422" s="42" t="s">
        <v>63</v>
      </c>
      <c r="G422" s="42" t="s">
        <v>281</v>
      </c>
      <c r="H422" s="42" t="s">
        <v>3974</v>
      </c>
      <c r="I422" s="69" t="s">
        <v>35</v>
      </c>
      <c r="J422" s="70"/>
      <c r="K422" s="70" t="s">
        <v>88</v>
      </c>
      <c r="L422" s="339" t="s">
        <v>114</v>
      </c>
      <c r="M422" s="70" t="s">
        <v>3118</v>
      </c>
      <c r="N422" s="86" t="s">
        <v>3119</v>
      </c>
      <c r="O422" s="86" t="s">
        <v>3975</v>
      </c>
      <c r="P422" s="87" t="s">
        <v>39</v>
      </c>
      <c r="Q422" s="88" t="s">
        <v>40</v>
      </c>
      <c r="R422" s="89" t="s">
        <v>3976</v>
      </c>
      <c r="S422" s="89" t="s">
        <v>3977</v>
      </c>
      <c r="T422" s="70" t="s">
        <v>77</v>
      </c>
      <c r="U422" s="69">
        <v>11</v>
      </c>
      <c r="V422" s="90"/>
      <c r="W422" s="91">
        <v>11</v>
      </c>
      <c r="X422" s="91">
        <v>0.77</v>
      </c>
      <c r="Y422" s="90"/>
      <c r="Z422" s="331">
        <v>11.77</v>
      </c>
      <c r="AA422" s="331">
        <v>-0.77</v>
      </c>
      <c r="AB422" s="69" t="s">
        <v>46</v>
      </c>
      <c r="AC422" s="70" t="s">
        <v>109</v>
      </c>
      <c r="AD422" s="70"/>
      <c r="AE422" s="70"/>
      <c r="AF422" s="70"/>
      <c r="AG422" s="92" t="s">
        <v>3124</v>
      </c>
      <c r="AH422" s="70"/>
      <c r="AI422" s="69"/>
      <c r="AJ422" s="69"/>
      <c r="AK422" s="76" t="s">
        <v>53</v>
      </c>
      <c r="AL422" s="77" t="s">
        <v>3832</v>
      </c>
      <c r="AM422" s="76" t="s">
        <v>50</v>
      </c>
      <c r="AN422" s="77" t="s">
        <v>3833</v>
      </c>
      <c r="AO422" s="57" t="s">
        <v>41</v>
      </c>
      <c r="AP422" s="56" t="s">
        <v>497</v>
      </c>
      <c r="AQ422" s="69" t="s">
        <v>50</v>
      </c>
      <c r="AR422" s="70" t="s">
        <v>540</v>
      </c>
      <c r="AS422" s="70"/>
      <c r="AT422" s="69"/>
      <c r="AU422" s="69"/>
      <c r="AV422" s="69"/>
      <c r="AW422" s="13"/>
    </row>
    <row r="423" spans="1:49" ht="14.4">
      <c r="A423" s="85" t="s">
        <v>231</v>
      </c>
      <c r="B423" s="70" t="s">
        <v>3978</v>
      </c>
      <c r="C423" s="335" t="s">
        <v>114</v>
      </c>
      <c r="D423" s="40">
        <v>513</v>
      </c>
      <c r="E423" s="42" t="s">
        <v>3979</v>
      </c>
      <c r="F423" s="42" t="s">
        <v>37</v>
      </c>
      <c r="G423" s="42" t="s">
        <v>281</v>
      </c>
      <c r="H423" s="42" t="s">
        <v>3980</v>
      </c>
      <c r="I423" s="69" t="s">
        <v>35</v>
      </c>
      <c r="J423" s="70"/>
      <c r="K423" s="70" t="s">
        <v>88</v>
      </c>
      <c r="L423" s="339" t="s">
        <v>114</v>
      </c>
      <c r="M423" s="70" t="s">
        <v>3981</v>
      </c>
      <c r="N423" s="86" t="s">
        <v>3982</v>
      </c>
      <c r="O423" s="86"/>
      <c r="P423" s="87" t="s">
        <v>44</v>
      </c>
      <c r="Q423" s="88" t="s">
        <v>45</v>
      </c>
      <c r="R423" s="89"/>
      <c r="S423" s="89" t="s">
        <v>3983</v>
      </c>
      <c r="T423" s="70" t="s">
        <v>94</v>
      </c>
      <c r="U423" s="69">
        <v>480</v>
      </c>
      <c r="V423" s="90"/>
      <c r="W423" s="91">
        <v>480</v>
      </c>
      <c r="X423" s="91">
        <v>33.6</v>
      </c>
      <c r="Y423" s="90"/>
      <c r="Z423" s="331">
        <v>513.6</v>
      </c>
      <c r="AA423" s="331">
        <v>-0.60000000000002296</v>
      </c>
      <c r="AB423" s="69" t="s">
        <v>46</v>
      </c>
      <c r="AC423" s="70" t="s">
        <v>109</v>
      </c>
      <c r="AD423" s="70"/>
      <c r="AE423" s="70"/>
      <c r="AF423" s="70"/>
      <c r="AG423" s="92" t="s">
        <v>3488</v>
      </c>
      <c r="AH423" s="70"/>
      <c r="AI423" s="69"/>
      <c r="AJ423" s="69"/>
      <c r="AK423" s="76" t="s">
        <v>53</v>
      </c>
      <c r="AL423" s="77" t="s">
        <v>3832</v>
      </c>
      <c r="AM423" s="76" t="s">
        <v>50</v>
      </c>
      <c r="AN423" s="77" t="s">
        <v>3833</v>
      </c>
      <c r="AO423" s="57" t="s">
        <v>41</v>
      </c>
      <c r="AP423" s="56" t="s">
        <v>497</v>
      </c>
      <c r="AQ423" s="69" t="s">
        <v>50</v>
      </c>
      <c r="AR423" s="70" t="s">
        <v>540</v>
      </c>
      <c r="AS423" s="70"/>
      <c r="AT423" s="69"/>
      <c r="AU423" s="69"/>
      <c r="AV423" s="69"/>
      <c r="AW423" s="13"/>
    </row>
    <row r="424" spans="1:49" ht="27">
      <c r="A424" s="85" t="s">
        <v>231</v>
      </c>
      <c r="B424" s="70" t="s">
        <v>3984</v>
      </c>
      <c r="C424" s="335" t="s">
        <v>114</v>
      </c>
      <c r="D424" s="40">
        <v>1926</v>
      </c>
      <c r="E424" s="41" t="s">
        <v>3985</v>
      </c>
      <c r="F424" s="42" t="s">
        <v>67</v>
      </c>
      <c r="G424" s="42" t="s">
        <v>234</v>
      </c>
      <c r="H424" s="42" t="s">
        <v>3986</v>
      </c>
      <c r="I424" s="69" t="s">
        <v>35</v>
      </c>
      <c r="J424" s="70"/>
      <c r="K424" s="70" t="s">
        <v>88</v>
      </c>
      <c r="L424" s="339" t="s">
        <v>114</v>
      </c>
      <c r="M424" s="70" t="s">
        <v>3987</v>
      </c>
      <c r="N424" s="86" t="s">
        <v>3988</v>
      </c>
      <c r="O424" s="86"/>
      <c r="P424" s="87" t="s">
        <v>44</v>
      </c>
      <c r="Q424" s="88" t="s">
        <v>40</v>
      </c>
      <c r="R424" s="89"/>
      <c r="S424" s="89" t="s">
        <v>3989</v>
      </c>
      <c r="T424" s="70" t="s">
        <v>94</v>
      </c>
      <c r="U424" s="69">
        <v>1800</v>
      </c>
      <c r="V424" s="90"/>
      <c r="W424" s="91">
        <v>1800</v>
      </c>
      <c r="X424" s="91">
        <v>126.00000000000001</v>
      </c>
      <c r="Y424" s="90"/>
      <c r="Z424" s="331">
        <v>1926</v>
      </c>
      <c r="AA424" s="331">
        <v>0</v>
      </c>
      <c r="AB424" s="69" t="s">
        <v>46</v>
      </c>
      <c r="AC424" s="70" t="s">
        <v>109</v>
      </c>
      <c r="AD424" s="70"/>
      <c r="AE424" s="70"/>
      <c r="AF424" s="70"/>
      <c r="AG424" s="92" t="s">
        <v>3990</v>
      </c>
      <c r="AH424" s="70"/>
      <c r="AI424" s="69"/>
      <c r="AJ424" s="69"/>
      <c r="AK424" s="76" t="s">
        <v>53</v>
      </c>
      <c r="AL424" s="77" t="s">
        <v>3832</v>
      </c>
      <c r="AM424" s="76" t="s">
        <v>50</v>
      </c>
      <c r="AN424" s="77" t="s">
        <v>3833</v>
      </c>
      <c r="AO424" s="57" t="s">
        <v>41</v>
      </c>
      <c r="AP424" s="56" t="s">
        <v>497</v>
      </c>
      <c r="AQ424" s="69" t="s">
        <v>50</v>
      </c>
      <c r="AR424" s="70" t="s">
        <v>540</v>
      </c>
      <c r="AS424" s="70"/>
      <c r="AT424" s="69"/>
      <c r="AU424" s="69"/>
      <c r="AV424" s="69"/>
      <c r="AW424" s="13"/>
    </row>
    <row r="425" spans="1:49" ht="14.4">
      <c r="A425" s="85" t="s">
        <v>231</v>
      </c>
      <c r="B425" s="70" t="s">
        <v>3991</v>
      </c>
      <c r="C425" s="335" t="s">
        <v>114</v>
      </c>
      <c r="D425" s="40">
        <v>502</v>
      </c>
      <c r="E425" s="41" t="s">
        <v>3992</v>
      </c>
      <c r="F425" s="42" t="s">
        <v>64</v>
      </c>
      <c r="G425" s="42" t="s">
        <v>281</v>
      </c>
      <c r="H425" s="42" t="s">
        <v>3993</v>
      </c>
      <c r="I425" s="69" t="s">
        <v>35</v>
      </c>
      <c r="J425" s="70"/>
      <c r="K425" s="70" t="s">
        <v>88</v>
      </c>
      <c r="L425" s="339" t="s">
        <v>114</v>
      </c>
      <c r="M425" s="70" t="s">
        <v>3994</v>
      </c>
      <c r="N425" s="86" t="s">
        <v>3995</v>
      </c>
      <c r="O425" s="86" t="s">
        <v>3996</v>
      </c>
      <c r="P425" s="87" t="s">
        <v>39</v>
      </c>
      <c r="Q425" s="88" t="s">
        <v>40</v>
      </c>
      <c r="R425" s="89" t="s">
        <v>3997</v>
      </c>
      <c r="S425" s="89" t="s">
        <v>3998</v>
      </c>
      <c r="T425" s="70" t="s">
        <v>167</v>
      </c>
      <c r="U425" s="69">
        <v>470</v>
      </c>
      <c r="V425" s="90"/>
      <c r="W425" s="91">
        <v>470</v>
      </c>
      <c r="X425" s="91">
        <v>32.900000000000006</v>
      </c>
      <c r="Y425" s="90"/>
      <c r="Z425" s="331">
        <v>502.9</v>
      </c>
      <c r="AA425" s="331">
        <v>-0.89999999999997704</v>
      </c>
      <c r="AB425" s="69" t="s">
        <v>55</v>
      </c>
      <c r="AC425" s="70" t="s">
        <v>109</v>
      </c>
      <c r="AD425" s="70"/>
      <c r="AE425" s="70"/>
      <c r="AF425" s="70"/>
      <c r="AG425" s="92" t="s">
        <v>3999</v>
      </c>
      <c r="AH425" s="70"/>
      <c r="AI425" s="69"/>
      <c r="AJ425" s="69"/>
      <c r="AK425" s="76" t="s">
        <v>53</v>
      </c>
      <c r="AL425" s="77" t="s">
        <v>3832</v>
      </c>
      <c r="AM425" s="76" t="s">
        <v>50</v>
      </c>
      <c r="AN425" s="77" t="s">
        <v>3833</v>
      </c>
      <c r="AO425" s="57" t="s">
        <v>41</v>
      </c>
      <c r="AP425" s="56" t="s">
        <v>497</v>
      </c>
      <c r="AQ425" s="69" t="s">
        <v>50</v>
      </c>
      <c r="AR425" s="70" t="s">
        <v>540</v>
      </c>
      <c r="AS425" s="70"/>
      <c r="AT425" s="69"/>
      <c r="AU425" s="69"/>
      <c r="AV425" s="69"/>
      <c r="AW425" s="13"/>
    </row>
    <row r="426" spans="1:49" ht="27">
      <c r="A426" s="85" t="s">
        <v>231</v>
      </c>
      <c r="B426" s="77" t="s">
        <v>4000</v>
      </c>
      <c r="C426" s="335" t="s">
        <v>114</v>
      </c>
      <c r="D426" s="40">
        <v>1560</v>
      </c>
      <c r="E426" s="60" t="s">
        <v>4001</v>
      </c>
      <c r="F426" s="61" t="s">
        <v>487</v>
      </c>
      <c r="G426" s="42" t="s">
        <v>248</v>
      </c>
      <c r="H426" s="42" t="s">
        <v>4002</v>
      </c>
      <c r="I426" s="69" t="s">
        <v>35</v>
      </c>
      <c r="J426" s="70"/>
      <c r="K426" s="70" t="s">
        <v>88</v>
      </c>
      <c r="L426" s="339" t="s">
        <v>82</v>
      </c>
      <c r="M426" s="70" t="s">
        <v>1270</v>
      </c>
      <c r="N426" s="86" t="s">
        <v>1271</v>
      </c>
      <c r="O426" s="86" t="s">
        <v>1272</v>
      </c>
      <c r="P426" s="87" t="s">
        <v>39</v>
      </c>
      <c r="Q426" s="88" t="s">
        <v>40</v>
      </c>
      <c r="R426" s="89" t="s">
        <v>4003</v>
      </c>
      <c r="S426" s="89" t="s">
        <v>4004</v>
      </c>
      <c r="T426" s="70" t="s">
        <v>94</v>
      </c>
      <c r="U426" s="69">
        <v>1500</v>
      </c>
      <c r="V426" s="90"/>
      <c r="W426" s="91">
        <v>1500</v>
      </c>
      <c r="X426" s="91">
        <v>105.00000000000001</v>
      </c>
      <c r="Y426" s="328">
        <v>45</v>
      </c>
      <c r="Z426" s="331">
        <v>1560</v>
      </c>
      <c r="AA426" s="331">
        <v>0</v>
      </c>
      <c r="AB426" s="69" t="s">
        <v>46</v>
      </c>
      <c r="AC426" s="70" t="s">
        <v>166</v>
      </c>
      <c r="AD426" s="70"/>
      <c r="AE426" s="70" t="s">
        <v>1275</v>
      </c>
      <c r="AF426" s="70" t="s">
        <v>1276</v>
      </c>
      <c r="AG426" s="92" t="s">
        <v>1277</v>
      </c>
      <c r="AH426" s="70"/>
      <c r="AI426" s="69"/>
      <c r="AJ426" s="69"/>
      <c r="AK426" s="76" t="s">
        <v>53</v>
      </c>
      <c r="AL426" s="77" t="s">
        <v>1334</v>
      </c>
      <c r="AM426" s="76" t="s">
        <v>50</v>
      </c>
      <c r="AN426" s="77" t="s">
        <v>3833</v>
      </c>
      <c r="AO426" s="57" t="s">
        <v>41</v>
      </c>
      <c r="AP426" s="56" t="s">
        <v>497</v>
      </c>
      <c r="AQ426" s="69" t="s">
        <v>50</v>
      </c>
      <c r="AR426" s="70" t="s">
        <v>540</v>
      </c>
      <c r="AS426" s="70"/>
      <c r="AT426" s="69"/>
      <c r="AU426" s="69"/>
      <c r="AV426" s="69"/>
      <c r="AW426" s="13"/>
    </row>
    <row r="427" spans="1:49" ht="40.200000000000003">
      <c r="A427" s="85" t="s">
        <v>231</v>
      </c>
      <c r="B427" s="70" t="s">
        <v>4005</v>
      </c>
      <c r="C427" s="335" t="s">
        <v>114</v>
      </c>
      <c r="D427" s="40">
        <v>1284</v>
      </c>
      <c r="E427" s="41" t="s">
        <v>4006</v>
      </c>
      <c r="F427" s="42" t="s">
        <v>59</v>
      </c>
      <c r="G427" s="42" t="s">
        <v>234</v>
      </c>
      <c r="H427" s="42" t="s">
        <v>4007</v>
      </c>
      <c r="I427" s="69" t="s">
        <v>35</v>
      </c>
      <c r="J427" s="70"/>
      <c r="K427" s="70" t="s">
        <v>88</v>
      </c>
      <c r="L427" s="339" t="s">
        <v>114</v>
      </c>
      <c r="M427" s="70" t="s">
        <v>4008</v>
      </c>
      <c r="N427" s="86" t="s">
        <v>4009</v>
      </c>
      <c r="O427" s="86" t="s">
        <v>4010</v>
      </c>
      <c r="P427" s="87" t="s">
        <v>39</v>
      </c>
      <c r="Q427" s="88" t="s">
        <v>40</v>
      </c>
      <c r="R427" s="89" t="s">
        <v>4011</v>
      </c>
      <c r="S427" s="89" t="s">
        <v>4012</v>
      </c>
      <c r="T427" s="70" t="s">
        <v>94</v>
      </c>
      <c r="U427" s="69">
        <v>1200</v>
      </c>
      <c r="V427" s="90"/>
      <c r="W427" s="91">
        <v>1200</v>
      </c>
      <c r="X427" s="91">
        <v>84.000000000000014</v>
      </c>
      <c r="Y427" s="90"/>
      <c r="Z427" s="331">
        <v>1284</v>
      </c>
      <c r="AA427" s="331">
        <v>0</v>
      </c>
      <c r="AB427" s="69" t="s">
        <v>46</v>
      </c>
      <c r="AC427" s="70" t="s">
        <v>109</v>
      </c>
      <c r="AD427" s="70"/>
      <c r="AE427" s="70"/>
      <c r="AF427" s="70"/>
      <c r="AG427" s="92" t="s">
        <v>4013</v>
      </c>
      <c r="AH427" s="70"/>
      <c r="AI427" s="69"/>
      <c r="AJ427" s="69"/>
      <c r="AK427" s="76" t="s">
        <v>53</v>
      </c>
      <c r="AL427" s="77" t="s">
        <v>3832</v>
      </c>
      <c r="AM427" s="76" t="s">
        <v>50</v>
      </c>
      <c r="AN427" s="77" t="s">
        <v>3833</v>
      </c>
      <c r="AO427" s="57" t="s">
        <v>41</v>
      </c>
      <c r="AP427" s="56" t="s">
        <v>497</v>
      </c>
      <c r="AQ427" s="69" t="s">
        <v>50</v>
      </c>
      <c r="AR427" s="70" t="s">
        <v>540</v>
      </c>
      <c r="AS427" s="70"/>
      <c r="AT427" s="69"/>
      <c r="AU427" s="69"/>
      <c r="AV427" s="69"/>
      <c r="AW427" s="13"/>
    </row>
    <row r="428" spans="1:49" ht="27">
      <c r="A428" s="85" t="s">
        <v>231</v>
      </c>
      <c r="B428" s="77" t="s">
        <v>4014</v>
      </c>
      <c r="C428" s="335" t="s">
        <v>114</v>
      </c>
      <c r="D428" s="40">
        <v>12840</v>
      </c>
      <c r="E428" s="60" t="s">
        <v>4015</v>
      </c>
      <c r="F428" s="61" t="s">
        <v>66</v>
      </c>
      <c r="G428" s="42" t="s">
        <v>281</v>
      </c>
      <c r="H428" s="42" t="s">
        <v>4016</v>
      </c>
      <c r="I428" s="69" t="s">
        <v>35</v>
      </c>
      <c r="J428" s="70"/>
      <c r="K428" s="70" t="s">
        <v>88</v>
      </c>
      <c r="L428" s="339" t="s">
        <v>109</v>
      </c>
      <c r="M428" s="70" t="s">
        <v>4017</v>
      </c>
      <c r="N428" s="86" t="s">
        <v>4018</v>
      </c>
      <c r="O428" s="86"/>
      <c r="P428" s="87" t="s">
        <v>44</v>
      </c>
      <c r="Q428" s="88" t="s">
        <v>40</v>
      </c>
      <c r="R428" s="89" t="s">
        <v>4019</v>
      </c>
      <c r="S428" s="89" t="s">
        <v>4020</v>
      </c>
      <c r="T428" s="70" t="s">
        <v>94</v>
      </c>
      <c r="U428" s="69">
        <v>14400</v>
      </c>
      <c r="V428" s="90">
        <v>2400</v>
      </c>
      <c r="W428" s="91">
        <v>12000</v>
      </c>
      <c r="X428" s="91">
        <v>840.00000000000011</v>
      </c>
      <c r="Y428" s="90"/>
      <c r="Z428" s="331">
        <v>12840</v>
      </c>
      <c r="AA428" s="331">
        <v>0</v>
      </c>
      <c r="AB428" s="69" t="s">
        <v>46</v>
      </c>
      <c r="AC428" s="70" t="s">
        <v>161</v>
      </c>
      <c r="AD428" s="70"/>
      <c r="AE428" s="70"/>
      <c r="AF428" s="70"/>
      <c r="AG428" s="92" t="s">
        <v>4021</v>
      </c>
      <c r="AH428" s="70"/>
      <c r="AI428" s="69"/>
      <c r="AJ428" s="69"/>
      <c r="AK428" s="76" t="s">
        <v>53</v>
      </c>
      <c r="AL428" s="77" t="s">
        <v>4022</v>
      </c>
      <c r="AM428" s="76" t="s">
        <v>50</v>
      </c>
      <c r="AN428" s="77" t="s">
        <v>3833</v>
      </c>
      <c r="AO428" s="57" t="s">
        <v>41</v>
      </c>
      <c r="AP428" s="56" t="s">
        <v>497</v>
      </c>
      <c r="AQ428" s="69" t="s">
        <v>50</v>
      </c>
      <c r="AR428" s="70" t="s">
        <v>540</v>
      </c>
      <c r="AS428" s="70"/>
      <c r="AT428" s="69"/>
      <c r="AU428" s="69"/>
      <c r="AV428" s="69"/>
      <c r="AW428" s="13"/>
    </row>
    <row r="429" spans="1:49" ht="27">
      <c r="A429" s="85" t="s">
        <v>231</v>
      </c>
      <c r="B429" s="135" t="s">
        <v>4023</v>
      </c>
      <c r="C429" s="335" t="s">
        <v>114</v>
      </c>
      <c r="D429" s="40">
        <v>3596</v>
      </c>
      <c r="E429" s="60" t="s">
        <v>4024</v>
      </c>
      <c r="F429" s="61" t="s">
        <v>43</v>
      </c>
      <c r="G429" s="42" t="s">
        <v>281</v>
      </c>
      <c r="H429" s="42" t="s">
        <v>4025</v>
      </c>
      <c r="I429" s="69" t="s">
        <v>43</v>
      </c>
      <c r="J429" s="70" t="s">
        <v>4026</v>
      </c>
      <c r="K429" s="70" t="s">
        <v>133</v>
      </c>
      <c r="L429" s="339" t="s">
        <v>114</v>
      </c>
      <c r="M429" s="70" t="s">
        <v>4027</v>
      </c>
      <c r="N429" s="86" t="s">
        <v>4028</v>
      </c>
      <c r="O429" s="86"/>
      <c r="P429" s="87" t="s">
        <v>44</v>
      </c>
      <c r="Q429" s="69"/>
      <c r="R429" s="89" t="s">
        <v>4029</v>
      </c>
      <c r="S429" s="89" t="s">
        <v>4030</v>
      </c>
      <c r="T429" s="70" t="s">
        <v>130</v>
      </c>
      <c r="U429" s="90">
        <v>3360</v>
      </c>
      <c r="V429" s="90"/>
      <c r="W429" s="91">
        <v>3360</v>
      </c>
      <c r="X429" s="91">
        <v>235.20000000000002</v>
      </c>
      <c r="Y429" s="90"/>
      <c r="Z429" s="331">
        <v>3595.2</v>
      </c>
      <c r="AA429" s="331">
        <v>0.80000000000018201</v>
      </c>
      <c r="AB429" s="69" t="s">
        <v>57</v>
      </c>
      <c r="AC429" s="70" t="s">
        <v>109</v>
      </c>
      <c r="AD429" s="70"/>
      <c r="AE429" s="70" t="s">
        <v>4031</v>
      </c>
      <c r="AF429" s="70" t="s">
        <v>4032</v>
      </c>
      <c r="AG429" s="92" t="s">
        <v>4033</v>
      </c>
      <c r="AH429" s="70"/>
      <c r="AI429" s="69"/>
      <c r="AJ429" s="69"/>
      <c r="AK429" s="57" t="s">
        <v>41</v>
      </c>
      <c r="AL429" s="56" t="s">
        <v>441</v>
      </c>
      <c r="AM429" s="69" t="s">
        <v>50</v>
      </c>
      <c r="AN429" s="70" t="s">
        <v>441</v>
      </c>
      <c r="AO429" s="69" t="s">
        <v>50</v>
      </c>
      <c r="AP429" s="70" t="s">
        <v>441</v>
      </c>
      <c r="AQ429" s="57" t="s">
        <v>41</v>
      </c>
      <c r="AR429" s="56" t="s">
        <v>497</v>
      </c>
      <c r="AS429" s="70"/>
      <c r="AT429" s="69"/>
      <c r="AU429" s="69"/>
      <c r="AV429" s="69"/>
      <c r="AW429" s="13"/>
    </row>
    <row r="430" spans="1:49" ht="14.4">
      <c r="A430" s="85" t="s">
        <v>231</v>
      </c>
      <c r="B430" s="115" t="s">
        <v>4034</v>
      </c>
      <c r="C430" s="335" t="s">
        <v>114</v>
      </c>
      <c r="D430" s="40">
        <v>1560</v>
      </c>
      <c r="E430" s="61"/>
      <c r="F430" s="61"/>
      <c r="G430" s="42" t="s">
        <v>4035</v>
      </c>
      <c r="H430" s="42" t="s">
        <v>4036</v>
      </c>
      <c r="I430" s="69"/>
      <c r="J430" s="70"/>
      <c r="K430" s="70"/>
      <c r="L430" s="70"/>
      <c r="M430" s="70"/>
      <c r="N430" s="86"/>
      <c r="O430" s="86"/>
      <c r="P430" s="87"/>
      <c r="Q430" s="69"/>
      <c r="R430" s="89"/>
      <c r="S430" s="89"/>
      <c r="T430" s="70"/>
      <c r="U430" s="70"/>
      <c r="V430" s="90"/>
      <c r="W430" s="91">
        <v>0</v>
      </c>
      <c r="X430" s="91">
        <v>0</v>
      </c>
      <c r="Y430" s="90"/>
      <c r="Z430" s="331">
        <v>0</v>
      </c>
      <c r="AA430" s="331">
        <v>1560</v>
      </c>
      <c r="AB430" s="69" t="s">
        <v>1342</v>
      </c>
      <c r="AC430" s="70" t="s">
        <v>1342</v>
      </c>
      <c r="AD430" s="70"/>
      <c r="AE430" s="70"/>
      <c r="AF430" s="70"/>
      <c r="AG430" s="70"/>
      <c r="AH430" s="70"/>
      <c r="AI430" s="69"/>
      <c r="AJ430" s="69"/>
      <c r="AK430" s="114"/>
      <c r="AL430" s="115"/>
      <c r="AM430" s="114"/>
      <c r="AN430" s="115"/>
      <c r="AO430" s="114"/>
      <c r="AP430" s="115"/>
      <c r="AQ430" s="116"/>
      <c r="AR430" s="117"/>
      <c r="AS430" s="70"/>
      <c r="AT430" s="69"/>
      <c r="AU430" s="69"/>
      <c r="AV430" s="69"/>
      <c r="AW430" s="13"/>
    </row>
    <row r="431" spans="1:49" ht="14.4">
      <c r="A431" s="85" t="s">
        <v>231</v>
      </c>
      <c r="B431" s="70" t="s">
        <v>4037</v>
      </c>
      <c r="C431" s="335" t="s">
        <v>114</v>
      </c>
      <c r="D431" s="40">
        <v>514</v>
      </c>
      <c r="E431" s="41" t="s">
        <v>4038</v>
      </c>
      <c r="F431" s="42" t="s">
        <v>37</v>
      </c>
      <c r="G431" s="42" t="s">
        <v>281</v>
      </c>
      <c r="H431" s="42" t="s">
        <v>4039</v>
      </c>
      <c r="I431" s="69" t="s">
        <v>35</v>
      </c>
      <c r="J431" s="70"/>
      <c r="K431" s="70" t="s">
        <v>88</v>
      </c>
      <c r="L431" s="339" t="s">
        <v>114</v>
      </c>
      <c r="M431" s="70" t="s">
        <v>4040</v>
      </c>
      <c r="N431" s="86" t="s">
        <v>4041</v>
      </c>
      <c r="O431" s="86"/>
      <c r="P431" s="87" t="s">
        <v>44</v>
      </c>
      <c r="Q431" s="88" t="s">
        <v>45</v>
      </c>
      <c r="R431" s="89"/>
      <c r="S431" s="89" t="s">
        <v>4042</v>
      </c>
      <c r="T431" s="70" t="s">
        <v>94</v>
      </c>
      <c r="U431" s="69">
        <v>480</v>
      </c>
      <c r="V431" s="90"/>
      <c r="W431" s="91">
        <v>480</v>
      </c>
      <c r="X431" s="91">
        <v>33.6</v>
      </c>
      <c r="Y431" s="90"/>
      <c r="Z431" s="331">
        <v>513.6</v>
      </c>
      <c r="AA431" s="331">
        <v>0.39999999999997699</v>
      </c>
      <c r="AB431" s="69" t="s">
        <v>46</v>
      </c>
      <c r="AC431" s="70" t="s">
        <v>109</v>
      </c>
      <c r="AD431" s="70"/>
      <c r="AE431" s="70"/>
      <c r="AF431" s="70"/>
      <c r="AG431" s="92" t="s">
        <v>4043</v>
      </c>
      <c r="AH431" s="70"/>
      <c r="AI431" s="69"/>
      <c r="AJ431" s="69"/>
      <c r="AK431" s="76" t="s">
        <v>53</v>
      </c>
      <c r="AL431" s="77" t="s">
        <v>3832</v>
      </c>
      <c r="AM431" s="76" t="s">
        <v>50</v>
      </c>
      <c r="AN431" s="77" t="s">
        <v>3833</v>
      </c>
      <c r="AO431" s="57" t="s">
        <v>41</v>
      </c>
      <c r="AP431" s="56" t="s">
        <v>497</v>
      </c>
      <c r="AQ431" s="69" t="s">
        <v>50</v>
      </c>
      <c r="AR431" s="70" t="s">
        <v>540</v>
      </c>
      <c r="AS431" s="70"/>
      <c r="AT431" s="69"/>
      <c r="AU431" s="69"/>
      <c r="AV431" s="69"/>
      <c r="AW431" s="13"/>
    </row>
    <row r="432" spans="1:49" ht="27">
      <c r="A432" s="85" t="s">
        <v>231</v>
      </c>
      <c r="B432" s="77" t="s">
        <v>4044</v>
      </c>
      <c r="C432" s="335" t="s">
        <v>114</v>
      </c>
      <c r="D432" s="40">
        <v>1027</v>
      </c>
      <c r="E432" s="60" t="s">
        <v>4045</v>
      </c>
      <c r="F432" s="42" t="s">
        <v>64</v>
      </c>
      <c r="G432" s="42" t="s">
        <v>234</v>
      </c>
      <c r="H432" s="42" t="s">
        <v>4046</v>
      </c>
      <c r="I432" s="69" t="s">
        <v>35</v>
      </c>
      <c r="J432" s="70"/>
      <c r="K432" s="70" t="s">
        <v>88</v>
      </c>
      <c r="L432" s="339" t="s">
        <v>109</v>
      </c>
      <c r="M432" s="70" t="s">
        <v>4047</v>
      </c>
      <c r="N432" s="86" t="s">
        <v>4048</v>
      </c>
      <c r="O432" s="86" t="s">
        <v>4049</v>
      </c>
      <c r="P432" s="87" t="s">
        <v>39</v>
      </c>
      <c r="Q432" s="88" t="s">
        <v>40</v>
      </c>
      <c r="R432" s="89" t="s">
        <v>4050</v>
      </c>
      <c r="S432" s="89" t="s">
        <v>4051</v>
      </c>
      <c r="T432" s="70" t="s">
        <v>193</v>
      </c>
      <c r="U432" s="69">
        <v>960</v>
      </c>
      <c r="V432" s="90"/>
      <c r="W432" s="91">
        <v>960</v>
      </c>
      <c r="X432" s="91">
        <v>67.2</v>
      </c>
      <c r="Y432" s="90"/>
      <c r="Z432" s="331">
        <v>1027.2</v>
      </c>
      <c r="AA432" s="331">
        <v>-0.200000000000045</v>
      </c>
      <c r="AB432" s="69" t="s">
        <v>46</v>
      </c>
      <c r="AC432" s="70" t="s">
        <v>161</v>
      </c>
      <c r="AD432" s="70" t="s">
        <v>1286</v>
      </c>
      <c r="AE432" s="70"/>
      <c r="AF432" s="70"/>
      <c r="AG432" s="92" t="s">
        <v>4052</v>
      </c>
      <c r="AH432" s="70"/>
      <c r="AI432" s="69">
        <v>0</v>
      </c>
      <c r="AJ432" s="69"/>
      <c r="AK432" s="76" t="s">
        <v>53</v>
      </c>
      <c r="AL432" s="77" t="s">
        <v>4022</v>
      </c>
      <c r="AM432" s="76" t="s">
        <v>50</v>
      </c>
      <c r="AN432" s="77" t="s">
        <v>3833</v>
      </c>
      <c r="AO432" s="57" t="s">
        <v>41</v>
      </c>
      <c r="AP432" s="56" t="s">
        <v>497</v>
      </c>
      <c r="AQ432" s="69" t="s">
        <v>50</v>
      </c>
      <c r="AR432" s="70" t="s">
        <v>540</v>
      </c>
      <c r="AS432" s="70"/>
      <c r="AT432" s="69"/>
      <c r="AU432" s="69"/>
      <c r="AV432" s="69"/>
      <c r="AW432" s="13"/>
    </row>
    <row r="433" spans="1:49" ht="14.4">
      <c r="A433" s="85" t="s">
        <v>231</v>
      </c>
      <c r="B433" s="70" t="s">
        <v>4053</v>
      </c>
      <c r="C433" s="335" t="s">
        <v>114</v>
      </c>
      <c r="D433" s="40">
        <v>513.6</v>
      </c>
      <c r="E433" s="41" t="s">
        <v>4054</v>
      </c>
      <c r="F433" s="42" t="s">
        <v>37</v>
      </c>
      <c r="G433" s="42" t="s">
        <v>234</v>
      </c>
      <c r="H433" s="42" t="s">
        <v>3567</v>
      </c>
      <c r="I433" s="69" t="s">
        <v>35</v>
      </c>
      <c r="J433" s="70"/>
      <c r="K433" s="70" t="s">
        <v>88</v>
      </c>
      <c r="L433" s="339" t="s">
        <v>114</v>
      </c>
      <c r="M433" s="70" t="s">
        <v>4055</v>
      </c>
      <c r="N433" s="86" t="s">
        <v>4056</v>
      </c>
      <c r="O433" s="86"/>
      <c r="P433" s="87" t="s">
        <v>44</v>
      </c>
      <c r="Q433" s="88" t="s">
        <v>40</v>
      </c>
      <c r="R433" s="89" t="s">
        <v>662</v>
      </c>
      <c r="S433" s="89" t="s">
        <v>4057</v>
      </c>
      <c r="T433" s="70" t="s">
        <v>94</v>
      </c>
      <c r="U433" s="69">
        <v>480</v>
      </c>
      <c r="V433" s="90"/>
      <c r="W433" s="91">
        <v>480</v>
      </c>
      <c r="X433" s="91">
        <v>33.6</v>
      </c>
      <c r="Y433" s="90"/>
      <c r="Z433" s="331">
        <v>513.6</v>
      </c>
      <c r="AA433" s="331">
        <v>0</v>
      </c>
      <c r="AB433" s="69" t="s">
        <v>46</v>
      </c>
      <c r="AC433" s="70" t="s">
        <v>109</v>
      </c>
      <c r="AD433" s="70"/>
      <c r="AE433" s="70"/>
      <c r="AF433" s="70"/>
      <c r="AG433" s="92" t="s">
        <v>3571</v>
      </c>
      <c r="AH433" s="70"/>
      <c r="AI433" s="69"/>
      <c r="AJ433" s="69"/>
      <c r="AK433" s="76" t="s">
        <v>53</v>
      </c>
      <c r="AL433" s="77" t="s">
        <v>3832</v>
      </c>
      <c r="AM433" s="76" t="s">
        <v>50</v>
      </c>
      <c r="AN433" s="77" t="s">
        <v>3833</v>
      </c>
      <c r="AO433" s="57" t="s">
        <v>41</v>
      </c>
      <c r="AP433" s="56" t="s">
        <v>497</v>
      </c>
      <c r="AQ433" s="69" t="s">
        <v>50</v>
      </c>
      <c r="AR433" s="70" t="s">
        <v>540</v>
      </c>
      <c r="AS433" s="70"/>
      <c r="AT433" s="69"/>
      <c r="AU433" s="69"/>
      <c r="AV433" s="69"/>
      <c r="AW433" s="13"/>
    </row>
    <row r="434" spans="1:49" ht="27">
      <c r="A434" s="85" t="s">
        <v>231</v>
      </c>
      <c r="B434" s="70" t="s">
        <v>4058</v>
      </c>
      <c r="C434" s="335" t="s">
        <v>114</v>
      </c>
      <c r="D434" s="40">
        <v>502</v>
      </c>
      <c r="E434" s="41" t="s">
        <v>4059</v>
      </c>
      <c r="F434" s="42" t="s">
        <v>64</v>
      </c>
      <c r="G434" s="42" t="s">
        <v>407</v>
      </c>
      <c r="H434" s="42" t="s">
        <v>4060</v>
      </c>
      <c r="I434" s="69" t="s">
        <v>35</v>
      </c>
      <c r="J434" s="70"/>
      <c r="K434" s="70" t="s">
        <v>88</v>
      </c>
      <c r="L434" s="339" t="s">
        <v>114</v>
      </c>
      <c r="M434" s="70" t="s">
        <v>4061</v>
      </c>
      <c r="N434" s="86" t="s">
        <v>4062</v>
      </c>
      <c r="O434" s="86" t="s">
        <v>4063</v>
      </c>
      <c r="P434" s="87" t="s">
        <v>39</v>
      </c>
      <c r="Q434" s="88" t="s">
        <v>40</v>
      </c>
      <c r="R434" s="89" t="s">
        <v>662</v>
      </c>
      <c r="S434" s="89" t="s">
        <v>4064</v>
      </c>
      <c r="T434" s="70" t="s">
        <v>167</v>
      </c>
      <c r="U434" s="69">
        <v>470</v>
      </c>
      <c r="V434" s="90"/>
      <c r="W434" s="91">
        <v>470</v>
      </c>
      <c r="X434" s="91">
        <v>32.900000000000006</v>
      </c>
      <c r="Y434" s="90"/>
      <c r="Z434" s="331">
        <v>502.9</v>
      </c>
      <c r="AA434" s="331">
        <v>-0.89999999999997704</v>
      </c>
      <c r="AB434" s="69" t="s">
        <v>55</v>
      </c>
      <c r="AC434" s="70" t="s">
        <v>109</v>
      </c>
      <c r="AD434" s="70"/>
      <c r="AE434" s="70"/>
      <c r="AF434" s="70"/>
      <c r="AG434" s="92" t="s">
        <v>4065</v>
      </c>
      <c r="AH434" s="70"/>
      <c r="AI434" s="69"/>
      <c r="AJ434" s="69"/>
      <c r="AK434" s="76" t="s">
        <v>53</v>
      </c>
      <c r="AL434" s="77" t="s">
        <v>3832</v>
      </c>
      <c r="AM434" s="76" t="s">
        <v>50</v>
      </c>
      <c r="AN434" s="77" t="s">
        <v>3833</v>
      </c>
      <c r="AO434" s="57" t="s">
        <v>41</v>
      </c>
      <c r="AP434" s="56" t="s">
        <v>497</v>
      </c>
      <c r="AQ434" s="69" t="s">
        <v>50</v>
      </c>
      <c r="AR434" s="70" t="s">
        <v>540</v>
      </c>
      <c r="AS434" s="70"/>
      <c r="AT434" s="69"/>
      <c r="AU434" s="69"/>
      <c r="AV434" s="69"/>
      <c r="AW434" s="13"/>
    </row>
    <row r="435" spans="1:49" ht="27">
      <c r="A435" s="85" t="s">
        <v>231</v>
      </c>
      <c r="B435" s="77" t="s">
        <v>4066</v>
      </c>
      <c r="C435" s="335" t="s">
        <v>114</v>
      </c>
      <c r="D435" s="40">
        <v>2652.5</v>
      </c>
      <c r="E435" s="60" t="s">
        <v>4067</v>
      </c>
      <c r="F435" s="61" t="s">
        <v>487</v>
      </c>
      <c r="G435" s="42" t="s">
        <v>273</v>
      </c>
      <c r="H435" s="42" t="s">
        <v>4068</v>
      </c>
      <c r="I435" s="69" t="s">
        <v>35</v>
      </c>
      <c r="J435" s="70"/>
      <c r="K435" s="70" t="s">
        <v>88</v>
      </c>
      <c r="L435" s="339" t="s">
        <v>109</v>
      </c>
      <c r="M435" s="70" t="s">
        <v>4069</v>
      </c>
      <c r="N435" s="86" t="s">
        <v>4070</v>
      </c>
      <c r="O435" s="86" t="s">
        <v>4071</v>
      </c>
      <c r="P435" s="87" t="s">
        <v>39</v>
      </c>
      <c r="Q435" s="88" t="s">
        <v>40</v>
      </c>
      <c r="R435" s="89" t="s">
        <v>4072</v>
      </c>
      <c r="S435" s="89" t="s">
        <v>4073</v>
      </c>
      <c r="T435" s="70" t="s">
        <v>94</v>
      </c>
      <c r="U435" s="69">
        <v>2550</v>
      </c>
      <c r="V435" s="90"/>
      <c r="W435" s="91">
        <v>2550</v>
      </c>
      <c r="X435" s="91">
        <v>178.50000000000003</v>
      </c>
      <c r="Y435" s="328">
        <v>76.5</v>
      </c>
      <c r="Z435" s="331">
        <v>2652</v>
      </c>
      <c r="AA435" s="331">
        <v>0.5</v>
      </c>
      <c r="AB435" s="69" t="s">
        <v>46</v>
      </c>
      <c r="AC435" s="70" t="s">
        <v>161</v>
      </c>
      <c r="AD435" s="70"/>
      <c r="AE435" s="70" t="s">
        <v>4074</v>
      </c>
      <c r="AF435" s="70" t="s">
        <v>4075</v>
      </c>
      <c r="AG435" s="92" t="s">
        <v>4076</v>
      </c>
      <c r="AH435" s="70"/>
      <c r="AI435" s="69"/>
      <c r="AJ435" s="69"/>
      <c r="AK435" s="76" t="s">
        <v>53</v>
      </c>
      <c r="AL435" s="77" t="s">
        <v>4022</v>
      </c>
      <c r="AM435" s="76" t="s">
        <v>50</v>
      </c>
      <c r="AN435" s="77" t="s">
        <v>3833</v>
      </c>
      <c r="AO435" s="57" t="s">
        <v>41</v>
      </c>
      <c r="AP435" s="56" t="s">
        <v>497</v>
      </c>
      <c r="AQ435" s="69" t="s">
        <v>50</v>
      </c>
      <c r="AR435" s="70" t="s">
        <v>540</v>
      </c>
      <c r="AS435" s="70"/>
      <c r="AT435" s="69"/>
      <c r="AU435" s="69"/>
      <c r="AV435" s="69"/>
      <c r="AW435" s="13"/>
    </row>
    <row r="436" spans="1:49" ht="27">
      <c r="A436" s="85" t="s">
        <v>231</v>
      </c>
      <c r="B436" s="77" t="s">
        <v>4077</v>
      </c>
      <c r="C436" s="335" t="s">
        <v>114</v>
      </c>
      <c r="D436" s="40">
        <v>342</v>
      </c>
      <c r="E436" s="60" t="s">
        <v>4078</v>
      </c>
      <c r="F436" s="61" t="s">
        <v>64</v>
      </c>
      <c r="G436" s="42" t="s">
        <v>281</v>
      </c>
      <c r="H436" s="42" t="s">
        <v>4079</v>
      </c>
      <c r="I436" s="69" t="s">
        <v>35</v>
      </c>
      <c r="J436" s="70"/>
      <c r="K436" s="70" t="s">
        <v>88</v>
      </c>
      <c r="L436" s="339" t="s">
        <v>109</v>
      </c>
      <c r="M436" s="70" t="s">
        <v>4080</v>
      </c>
      <c r="N436" s="86" t="s">
        <v>4081</v>
      </c>
      <c r="O436" s="86" t="s">
        <v>4082</v>
      </c>
      <c r="P436" s="87" t="s">
        <v>39</v>
      </c>
      <c r="Q436" s="88" t="s">
        <v>40</v>
      </c>
      <c r="R436" s="89" t="s">
        <v>4083</v>
      </c>
      <c r="S436" s="89" t="s">
        <v>4084</v>
      </c>
      <c r="T436" s="70" t="s">
        <v>94</v>
      </c>
      <c r="U436" s="69">
        <v>320</v>
      </c>
      <c r="V436" s="90"/>
      <c r="W436" s="91">
        <v>320</v>
      </c>
      <c r="X436" s="91">
        <v>22.400000000000002</v>
      </c>
      <c r="Y436" s="90"/>
      <c r="Z436" s="331">
        <v>342.4</v>
      </c>
      <c r="AA436" s="331">
        <v>-0.39999999999997699</v>
      </c>
      <c r="AB436" s="69" t="s">
        <v>46</v>
      </c>
      <c r="AC436" s="70" t="s">
        <v>161</v>
      </c>
      <c r="AD436" s="70"/>
      <c r="AE436" s="70"/>
      <c r="AF436" s="70"/>
      <c r="AG436" s="92" t="s">
        <v>4085</v>
      </c>
      <c r="AH436" s="145" t="s">
        <v>4086</v>
      </c>
      <c r="AI436" s="69"/>
      <c r="AJ436" s="69"/>
      <c r="AK436" s="76" t="s">
        <v>53</v>
      </c>
      <c r="AL436" s="77" t="s">
        <v>4022</v>
      </c>
      <c r="AM436" s="76" t="s">
        <v>50</v>
      </c>
      <c r="AN436" s="77" t="s">
        <v>3833</v>
      </c>
      <c r="AO436" s="57" t="s">
        <v>41</v>
      </c>
      <c r="AP436" s="56" t="s">
        <v>497</v>
      </c>
      <c r="AQ436" s="69" t="s">
        <v>50</v>
      </c>
      <c r="AR436" s="70" t="s">
        <v>540</v>
      </c>
      <c r="AS436" s="70"/>
      <c r="AT436" s="69"/>
      <c r="AU436" s="69"/>
      <c r="AV436" s="69"/>
      <c r="AW436" s="13"/>
    </row>
    <row r="437" spans="1:49" ht="27">
      <c r="A437" s="85" t="s">
        <v>231</v>
      </c>
      <c r="B437" s="77" t="s">
        <v>4087</v>
      </c>
      <c r="C437" s="335" t="s">
        <v>114</v>
      </c>
      <c r="D437" s="40">
        <v>557</v>
      </c>
      <c r="E437" s="60" t="s">
        <v>4088</v>
      </c>
      <c r="F437" s="61" t="s">
        <v>64</v>
      </c>
      <c r="G437" s="42" t="s">
        <v>281</v>
      </c>
      <c r="H437" s="42" t="s">
        <v>4079</v>
      </c>
      <c r="I437" s="69" t="s">
        <v>35</v>
      </c>
      <c r="J437" s="70"/>
      <c r="K437" s="70" t="s">
        <v>88</v>
      </c>
      <c r="L437" s="339" t="s">
        <v>109</v>
      </c>
      <c r="M437" s="70" t="s">
        <v>4080</v>
      </c>
      <c r="N437" s="86" t="s">
        <v>4081</v>
      </c>
      <c r="O437" s="86" t="s">
        <v>4082</v>
      </c>
      <c r="P437" s="87" t="s">
        <v>39</v>
      </c>
      <c r="Q437" s="88" t="s">
        <v>40</v>
      </c>
      <c r="R437" s="89" t="s">
        <v>4083</v>
      </c>
      <c r="S437" s="89" t="s">
        <v>4089</v>
      </c>
      <c r="T437" s="70" t="s">
        <v>94</v>
      </c>
      <c r="U437" s="69">
        <v>540</v>
      </c>
      <c r="V437" s="90"/>
      <c r="W437" s="91">
        <v>540</v>
      </c>
      <c r="X437" s="91">
        <v>37.800000000000004</v>
      </c>
      <c r="Y437" s="90"/>
      <c r="Z437" s="331">
        <v>577.79999999999995</v>
      </c>
      <c r="AA437" s="331">
        <v>-20.8</v>
      </c>
      <c r="AB437" s="69" t="s">
        <v>46</v>
      </c>
      <c r="AC437" s="70" t="s">
        <v>161</v>
      </c>
      <c r="AD437" s="70" t="s">
        <v>4090</v>
      </c>
      <c r="AE437" s="70"/>
      <c r="AF437" s="70"/>
      <c r="AG437" s="92" t="s">
        <v>4085</v>
      </c>
      <c r="AH437" s="145" t="s">
        <v>4086</v>
      </c>
      <c r="AI437" s="69"/>
      <c r="AJ437" s="69"/>
      <c r="AK437" s="76" t="s">
        <v>53</v>
      </c>
      <c r="AL437" s="77" t="s">
        <v>4022</v>
      </c>
      <c r="AM437" s="76" t="s">
        <v>50</v>
      </c>
      <c r="AN437" s="77" t="s">
        <v>3833</v>
      </c>
      <c r="AO437" s="57" t="s">
        <v>41</v>
      </c>
      <c r="AP437" s="56" t="s">
        <v>497</v>
      </c>
      <c r="AQ437" s="69" t="s">
        <v>50</v>
      </c>
      <c r="AR437" s="70" t="s">
        <v>540</v>
      </c>
      <c r="AS437" s="70"/>
      <c r="AT437" s="69"/>
      <c r="AU437" s="69"/>
      <c r="AV437" s="69"/>
      <c r="AW437" s="13"/>
    </row>
    <row r="438" spans="1:49" ht="27">
      <c r="A438" s="85" t="s">
        <v>231</v>
      </c>
      <c r="B438" s="77" t="s">
        <v>4091</v>
      </c>
      <c r="C438" s="335" t="s">
        <v>114</v>
      </c>
      <c r="D438" s="40">
        <v>995</v>
      </c>
      <c r="E438" s="60" t="s">
        <v>4092</v>
      </c>
      <c r="F438" s="61" t="s">
        <v>64</v>
      </c>
      <c r="G438" s="42" t="s">
        <v>234</v>
      </c>
      <c r="H438" s="42" t="s">
        <v>4093</v>
      </c>
      <c r="I438" s="69" t="s">
        <v>35</v>
      </c>
      <c r="J438" s="70"/>
      <c r="K438" s="70" t="s">
        <v>88</v>
      </c>
      <c r="L438" s="339" t="s">
        <v>109</v>
      </c>
      <c r="M438" s="70" t="s">
        <v>4094</v>
      </c>
      <c r="N438" s="86" t="s">
        <v>4095</v>
      </c>
      <c r="O438" s="86" t="s">
        <v>4096</v>
      </c>
      <c r="P438" s="87" t="s">
        <v>39</v>
      </c>
      <c r="Q438" s="88" t="s">
        <v>40</v>
      </c>
      <c r="R438" s="89" t="s">
        <v>4097</v>
      </c>
      <c r="S438" s="89" t="s">
        <v>4098</v>
      </c>
      <c r="T438" s="70" t="s">
        <v>94</v>
      </c>
      <c r="U438" s="69">
        <v>930</v>
      </c>
      <c r="V438" s="90"/>
      <c r="W438" s="91">
        <v>930</v>
      </c>
      <c r="X438" s="91">
        <v>65.100000000000009</v>
      </c>
      <c r="Y438" s="90"/>
      <c r="Z438" s="331">
        <v>995.1</v>
      </c>
      <c r="AA438" s="331">
        <v>-0.100000000000023</v>
      </c>
      <c r="AB438" s="69" t="s">
        <v>46</v>
      </c>
      <c r="AC438" s="70" t="s">
        <v>161</v>
      </c>
      <c r="AD438" s="70"/>
      <c r="AE438" s="70"/>
      <c r="AF438" s="70"/>
      <c r="AG438" s="92" t="s">
        <v>4099</v>
      </c>
      <c r="AH438" s="70"/>
      <c r="AI438" s="69"/>
      <c r="AJ438" s="69"/>
      <c r="AK438" s="76" t="s">
        <v>53</v>
      </c>
      <c r="AL438" s="77" t="s">
        <v>4022</v>
      </c>
      <c r="AM438" s="76" t="s">
        <v>50</v>
      </c>
      <c r="AN438" s="77" t="s">
        <v>3833</v>
      </c>
      <c r="AO438" s="57" t="s">
        <v>41</v>
      </c>
      <c r="AP438" s="56" t="s">
        <v>497</v>
      </c>
      <c r="AQ438" s="69" t="s">
        <v>50</v>
      </c>
      <c r="AR438" s="70" t="s">
        <v>540</v>
      </c>
      <c r="AS438" s="70"/>
      <c r="AT438" s="69"/>
      <c r="AU438" s="69"/>
      <c r="AV438" s="69"/>
      <c r="AW438" s="13"/>
    </row>
    <row r="439" spans="1:49" ht="27">
      <c r="A439" s="85" t="s">
        <v>231</v>
      </c>
      <c r="B439" s="77" t="s">
        <v>4100</v>
      </c>
      <c r="C439" s="335" t="s">
        <v>109</v>
      </c>
      <c r="D439" s="40">
        <v>3940</v>
      </c>
      <c r="E439" s="60" t="s">
        <v>4101</v>
      </c>
      <c r="F439" s="61" t="s">
        <v>67</v>
      </c>
      <c r="G439" s="42" t="s">
        <v>248</v>
      </c>
      <c r="H439" s="42" t="s">
        <v>4102</v>
      </c>
      <c r="I439" s="69" t="s">
        <v>35</v>
      </c>
      <c r="J439" s="70"/>
      <c r="K439" s="70" t="s">
        <v>88</v>
      </c>
      <c r="L439" s="339" t="s">
        <v>166</v>
      </c>
      <c r="M439" s="70" t="s">
        <v>4103</v>
      </c>
      <c r="N439" s="86" t="s">
        <v>4104</v>
      </c>
      <c r="O439" s="86" t="s">
        <v>4105</v>
      </c>
      <c r="P439" s="87" t="s">
        <v>39</v>
      </c>
      <c r="Q439" s="88" t="s">
        <v>40</v>
      </c>
      <c r="R439" s="89" t="s">
        <v>4106</v>
      </c>
      <c r="S439" s="89" t="s">
        <v>4107</v>
      </c>
      <c r="T439" s="70" t="s">
        <v>94</v>
      </c>
      <c r="U439" s="69">
        <v>3800</v>
      </c>
      <c r="V439" s="90"/>
      <c r="W439" s="91">
        <v>3800</v>
      </c>
      <c r="X439" s="91">
        <v>266</v>
      </c>
      <c r="Y439" s="328">
        <v>114</v>
      </c>
      <c r="Z439" s="331">
        <v>3952</v>
      </c>
      <c r="AA439" s="331">
        <v>-12</v>
      </c>
      <c r="AB439" s="69" t="s">
        <v>46</v>
      </c>
      <c r="AC439" s="70" t="s">
        <v>195</v>
      </c>
      <c r="AD439" s="70" t="s">
        <v>4108</v>
      </c>
      <c r="AE439" s="70" t="s">
        <v>4109</v>
      </c>
      <c r="AF439" s="70" t="s">
        <v>4110</v>
      </c>
      <c r="AG439" s="92" t="s">
        <v>4111</v>
      </c>
      <c r="AH439" s="70"/>
      <c r="AI439" s="69"/>
      <c r="AJ439" s="69"/>
      <c r="AK439" s="76" t="s">
        <v>53</v>
      </c>
      <c r="AL439" s="77" t="s">
        <v>4112</v>
      </c>
      <c r="AM439" s="76" t="s">
        <v>50</v>
      </c>
      <c r="AN439" s="77" t="s">
        <v>3833</v>
      </c>
      <c r="AO439" s="57" t="s">
        <v>41</v>
      </c>
      <c r="AP439" s="56" t="s">
        <v>497</v>
      </c>
      <c r="AQ439" s="57" t="s">
        <v>41</v>
      </c>
      <c r="AR439" s="56" t="s">
        <v>497</v>
      </c>
      <c r="AS439" s="70"/>
      <c r="AT439" s="69"/>
      <c r="AU439" s="69"/>
      <c r="AV439" s="69"/>
      <c r="AW439" s="13"/>
    </row>
    <row r="440" spans="1:49" ht="27">
      <c r="A440" s="85" t="s">
        <v>231</v>
      </c>
      <c r="B440" s="77" t="s">
        <v>4113</v>
      </c>
      <c r="C440" s="335" t="s">
        <v>109</v>
      </c>
      <c r="D440" s="40">
        <v>4149.6000000000004</v>
      </c>
      <c r="E440" s="60" t="s">
        <v>4114</v>
      </c>
      <c r="F440" s="61" t="s">
        <v>56</v>
      </c>
      <c r="G440" s="42" t="s">
        <v>248</v>
      </c>
      <c r="H440" s="42" t="s">
        <v>4115</v>
      </c>
      <c r="I440" s="69" t="s">
        <v>38</v>
      </c>
      <c r="J440" s="70"/>
      <c r="K440" s="70" t="s">
        <v>108</v>
      </c>
      <c r="L440" s="339" t="s">
        <v>109</v>
      </c>
      <c r="M440" s="70" t="s">
        <v>4116</v>
      </c>
      <c r="N440" s="86" t="s">
        <v>4117</v>
      </c>
      <c r="O440" s="86" t="s">
        <v>4118</v>
      </c>
      <c r="P440" s="87" t="s">
        <v>39</v>
      </c>
      <c r="Q440" s="69" t="s">
        <v>45</v>
      </c>
      <c r="R440" s="89" t="s">
        <v>4119</v>
      </c>
      <c r="S440" s="89" t="s">
        <v>2524</v>
      </c>
      <c r="T440" s="70" t="s">
        <v>94</v>
      </c>
      <c r="U440" s="69">
        <v>3990</v>
      </c>
      <c r="V440" s="90"/>
      <c r="W440" s="91">
        <v>3990</v>
      </c>
      <c r="X440" s="91">
        <v>279.3</v>
      </c>
      <c r="Y440" s="328">
        <v>119.7</v>
      </c>
      <c r="Z440" s="331">
        <v>4149.6000000000004</v>
      </c>
      <c r="AA440" s="331">
        <v>0</v>
      </c>
      <c r="AB440" s="69" t="s">
        <v>58</v>
      </c>
      <c r="AC440" s="70" t="s">
        <v>82</v>
      </c>
      <c r="AD440" s="70"/>
      <c r="AF440" s="70" t="s">
        <v>4120</v>
      </c>
      <c r="AG440" s="92" t="s">
        <v>4121</v>
      </c>
      <c r="AH440" s="70"/>
      <c r="AI440" s="69"/>
      <c r="AJ440" s="69"/>
      <c r="AK440" s="76" t="s">
        <v>53</v>
      </c>
      <c r="AL440" s="77" t="s">
        <v>4022</v>
      </c>
      <c r="AM440" s="76" t="s">
        <v>50</v>
      </c>
      <c r="AN440" s="77" t="s">
        <v>3833</v>
      </c>
      <c r="AO440" s="57" t="s">
        <v>41</v>
      </c>
      <c r="AP440" s="56" t="s">
        <v>497</v>
      </c>
      <c r="AQ440" s="69" t="s">
        <v>50</v>
      </c>
      <c r="AR440" s="70" t="s">
        <v>540</v>
      </c>
      <c r="AS440" s="70"/>
      <c r="AT440" s="69"/>
      <c r="AU440" s="69"/>
      <c r="AV440" s="69"/>
      <c r="AW440" s="13"/>
    </row>
    <row r="441" spans="1:49" ht="40.200000000000003">
      <c r="A441" s="85" t="s">
        <v>231</v>
      </c>
      <c r="B441" s="77" t="s">
        <v>4122</v>
      </c>
      <c r="C441" s="335" t="s">
        <v>109</v>
      </c>
      <c r="D441" s="40">
        <v>4647.2</v>
      </c>
      <c r="E441" s="61" t="s">
        <v>4123</v>
      </c>
      <c r="F441" s="61" t="s">
        <v>487</v>
      </c>
      <c r="G441" s="42" t="s">
        <v>248</v>
      </c>
      <c r="H441" s="42" t="s">
        <v>4124</v>
      </c>
      <c r="I441" s="69" t="s">
        <v>35</v>
      </c>
      <c r="J441" s="70"/>
      <c r="K441" s="70" t="s">
        <v>88</v>
      </c>
      <c r="L441" s="339" t="s">
        <v>199</v>
      </c>
      <c r="M441" s="70" t="s">
        <v>4125</v>
      </c>
      <c r="N441" s="86" t="s">
        <v>4126</v>
      </c>
      <c r="O441" s="86" t="s">
        <v>4127</v>
      </c>
      <c r="P441" s="87" t="s">
        <v>39</v>
      </c>
      <c r="Q441" s="88" t="s">
        <v>49</v>
      </c>
      <c r="R441" s="89" t="s">
        <v>4128</v>
      </c>
      <c r="S441" s="89" t="s">
        <v>4129</v>
      </c>
      <c r="T441" s="70" t="s">
        <v>94</v>
      </c>
      <c r="U441" s="69">
        <v>4480</v>
      </c>
      <c r="V441" s="90"/>
      <c r="W441" s="91">
        <v>4480</v>
      </c>
      <c r="X441" s="91">
        <v>313.60000000000002</v>
      </c>
      <c r="Y441" s="328">
        <v>134.4</v>
      </c>
      <c r="Z441" s="331">
        <v>4659.2</v>
      </c>
      <c r="AA441" s="331">
        <v>-12</v>
      </c>
      <c r="AB441" s="69" t="s">
        <v>46</v>
      </c>
      <c r="AC441" s="70" t="s">
        <v>4130</v>
      </c>
      <c r="AD441" s="70" t="s">
        <v>3004</v>
      </c>
      <c r="AE441" s="70" t="s">
        <v>4131</v>
      </c>
      <c r="AF441" s="70" t="s">
        <v>4132</v>
      </c>
      <c r="AG441" s="92" t="s">
        <v>4133</v>
      </c>
      <c r="AH441" s="70"/>
      <c r="AI441" s="69"/>
      <c r="AJ441" s="69"/>
      <c r="AK441" s="76" t="s">
        <v>53</v>
      </c>
      <c r="AL441" s="77" t="s">
        <v>4134</v>
      </c>
      <c r="AM441" s="57" t="s">
        <v>41</v>
      </c>
      <c r="AN441" s="56" t="s">
        <v>497</v>
      </c>
      <c r="AO441" s="57" t="s">
        <v>41</v>
      </c>
      <c r="AP441" s="56" t="s">
        <v>497</v>
      </c>
      <c r="AQ441" s="57" t="s">
        <v>41</v>
      </c>
      <c r="AR441" s="56" t="s">
        <v>497</v>
      </c>
      <c r="AS441" s="70"/>
      <c r="AT441" s="69"/>
      <c r="AU441" s="69"/>
      <c r="AV441" s="69"/>
      <c r="AW441" s="13"/>
    </row>
    <row r="442" spans="1:49" ht="14.4">
      <c r="A442" s="85" t="s">
        <v>231</v>
      </c>
      <c r="B442" s="115" t="s">
        <v>4135</v>
      </c>
      <c r="C442" s="335" t="s">
        <v>109</v>
      </c>
      <c r="D442" s="40">
        <v>5292</v>
      </c>
      <c r="E442" s="61"/>
      <c r="F442" s="61"/>
      <c r="G442" s="42" t="s">
        <v>248</v>
      </c>
      <c r="H442" s="42" t="s">
        <v>4136</v>
      </c>
      <c r="I442" s="69"/>
      <c r="J442" s="70"/>
      <c r="K442" s="70"/>
      <c r="L442" s="70"/>
      <c r="M442" s="70"/>
      <c r="N442" s="86"/>
      <c r="O442" s="86"/>
      <c r="P442" s="87"/>
      <c r="Q442" s="69"/>
      <c r="R442" s="89"/>
      <c r="S442" s="89"/>
      <c r="T442" s="70"/>
      <c r="U442" s="70"/>
      <c r="V442" s="90"/>
      <c r="W442" s="91">
        <v>0</v>
      </c>
      <c r="X442" s="91">
        <v>0</v>
      </c>
      <c r="Y442" s="90"/>
      <c r="Z442" s="331">
        <v>0</v>
      </c>
      <c r="AA442" s="331">
        <v>5292</v>
      </c>
      <c r="AB442" s="69" t="s">
        <v>1342</v>
      </c>
      <c r="AC442" s="70" t="s">
        <v>1342</v>
      </c>
      <c r="AD442" s="70"/>
      <c r="AE442" s="70"/>
      <c r="AF442" s="70"/>
      <c r="AG442" s="70"/>
      <c r="AH442" s="70"/>
      <c r="AI442" s="69"/>
      <c r="AJ442" s="69"/>
      <c r="AK442" s="114"/>
      <c r="AL442" s="115"/>
      <c r="AM442" s="114"/>
      <c r="AN442" s="115"/>
      <c r="AO442" s="114"/>
      <c r="AP442" s="115"/>
      <c r="AQ442" s="116"/>
      <c r="AR442" s="117"/>
      <c r="AS442" s="70"/>
      <c r="AT442" s="69"/>
      <c r="AU442" s="69"/>
      <c r="AV442" s="69"/>
      <c r="AW442" s="13"/>
    </row>
    <row r="443" spans="1:49" ht="27">
      <c r="A443" s="85" t="s">
        <v>231</v>
      </c>
      <c r="B443" s="155" t="s">
        <v>4137</v>
      </c>
      <c r="C443" s="335" t="s">
        <v>109</v>
      </c>
      <c r="D443" s="40">
        <v>6228</v>
      </c>
      <c r="E443" s="79" t="s">
        <v>4138</v>
      </c>
      <c r="F443" s="61" t="s">
        <v>43</v>
      </c>
      <c r="G443" s="42" t="s">
        <v>248</v>
      </c>
      <c r="H443" s="42" t="s">
        <v>4139</v>
      </c>
      <c r="I443" s="69" t="s">
        <v>43</v>
      </c>
      <c r="J443" s="70" t="s">
        <v>4140</v>
      </c>
      <c r="K443" s="70" t="s">
        <v>133</v>
      </c>
      <c r="L443" s="339" t="s">
        <v>109</v>
      </c>
      <c r="M443" s="70" t="s">
        <v>4141</v>
      </c>
      <c r="N443" s="86" t="s">
        <v>4142</v>
      </c>
      <c r="O443" s="86" t="s">
        <v>4143</v>
      </c>
      <c r="P443" s="87" t="s">
        <v>39</v>
      </c>
      <c r="Q443" s="69"/>
      <c r="R443" s="89" t="s">
        <v>4144</v>
      </c>
      <c r="S443" s="89" t="s">
        <v>4145</v>
      </c>
      <c r="T443" s="70" t="s">
        <v>130</v>
      </c>
      <c r="U443" s="90">
        <v>6000</v>
      </c>
      <c r="V443" s="90"/>
      <c r="W443" s="91">
        <v>6000</v>
      </c>
      <c r="X443" s="91">
        <v>420.00000000000006</v>
      </c>
      <c r="Y443" s="328">
        <v>180</v>
      </c>
      <c r="Z443" s="331">
        <v>6240</v>
      </c>
      <c r="AA443" s="331">
        <v>-12</v>
      </c>
      <c r="AB443" s="69" t="s">
        <v>57</v>
      </c>
      <c r="AC443" s="70" t="s">
        <v>3003</v>
      </c>
      <c r="AD443" s="70" t="s">
        <v>4146</v>
      </c>
      <c r="AE443" s="70" t="s">
        <v>4147</v>
      </c>
      <c r="AF443" s="70" t="s">
        <v>4148</v>
      </c>
      <c r="AG443" s="92" t="s">
        <v>4149</v>
      </c>
      <c r="AH443" s="70"/>
      <c r="AI443" s="69"/>
      <c r="AJ443" s="69"/>
      <c r="AK443" s="57" t="s">
        <v>41</v>
      </c>
      <c r="AL443" s="56" t="s">
        <v>441</v>
      </c>
      <c r="AM443" s="76" t="s">
        <v>50</v>
      </c>
      <c r="AN443" s="77" t="s">
        <v>441</v>
      </c>
      <c r="AO443" s="76" t="s">
        <v>50</v>
      </c>
      <c r="AP443" s="77" t="s">
        <v>441</v>
      </c>
      <c r="AQ443" s="57" t="s">
        <v>41</v>
      </c>
      <c r="AR443" s="56" t="s">
        <v>497</v>
      </c>
      <c r="AS443" s="70"/>
      <c r="AT443" s="69"/>
      <c r="AU443" s="69"/>
      <c r="AV443" s="69"/>
      <c r="AW443" s="13"/>
    </row>
    <row r="444" spans="1:49" ht="27">
      <c r="A444" s="85" t="s">
        <v>231</v>
      </c>
      <c r="B444" s="77" t="s">
        <v>4150</v>
      </c>
      <c r="C444" s="335" t="s">
        <v>109</v>
      </c>
      <c r="D444" s="40">
        <v>26239.200000000001</v>
      </c>
      <c r="E444" s="61" t="s">
        <v>1811</v>
      </c>
      <c r="F444" s="61" t="s">
        <v>67</v>
      </c>
      <c r="G444" s="42" t="s">
        <v>248</v>
      </c>
      <c r="H444" s="42" t="s">
        <v>4151</v>
      </c>
      <c r="I444" s="69" t="s">
        <v>35</v>
      </c>
      <c r="J444" s="70"/>
      <c r="K444" s="70" t="s">
        <v>88</v>
      </c>
      <c r="L444" s="339" t="s">
        <v>109</v>
      </c>
      <c r="M444" s="70" t="s">
        <v>1806</v>
      </c>
      <c r="N444" s="86" t="s">
        <v>1807</v>
      </c>
      <c r="O444" s="86" t="s">
        <v>1808</v>
      </c>
      <c r="P444" s="87" t="s">
        <v>39</v>
      </c>
      <c r="Q444" s="88" t="s">
        <v>40</v>
      </c>
      <c r="R444" s="89" t="s">
        <v>1809</v>
      </c>
      <c r="S444" s="89" t="s">
        <v>4152</v>
      </c>
      <c r="T444" s="70" t="s">
        <v>4153</v>
      </c>
      <c r="U444" s="69">
        <v>25230</v>
      </c>
      <c r="V444" s="90"/>
      <c r="W444" s="91">
        <v>25230</v>
      </c>
      <c r="X444" s="91">
        <v>1766.1000000000001</v>
      </c>
      <c r="Y444" s="328">
        <v>756.9</v>
      </c>
      <c r="Z444" s="331">
        <v>26239.200000000001</v>
      </c>
      <c r="AA444" s="331">
        <v>0</v>
      </c>
      <c r="AB444" s="69" t="s">
        <v>46</v>
      </c>
      <c r="AC444" s="70" t="s">
        <v>195</v>
      </c>
      <c r="AD444" s="97"/>
      <c r="AE444" s="70" t="s">
        <v>4154</v>
      </c>
      <c r="AF444" s="70" t="s">
        <v>4155</v>
      </c>
      <c r="AG444" s="92" t="s">
        <v>1811</v>
      </c>
      <c r="AH444" s="70"/>
      <c r="AI444" s="69"/>
      <c r="AJ444" s="69"/>
      <c r="AK444" s="76" t="s">
        <v>53</v>
      </c>
      <c r="AL444" s="77" t="s">
        <v>1334</v>
      </c>
      <c r="AM444" s="76" t="s">
        <v>50</v>
      </c>
      <c r="AN444" s="77" t="s">
        <v>3833</v>
      </c>
      <c r="AO444" s="57" t="s">
        <v>41</v>
      </c>
      <c r="AP444" s="56" t="s">
        <v>497</v>
      </c>
      <c r="AQ444" s="69" t="s">
        <v>50</v>
      </c>
      <c r="AR444" s="70" t="s">
        <v>4156</v>
      </c>
      <c r="AS444" s="70"/>
      <c r="AT444" s="69"/>
      <c r="AU444" s="69"/>
      <c r="AV444" s="69"/>
      <c r="AW444" s="13"/>
    </row>
    <row r="445" spans="1:49" ht="27">
      <c r="A445" s="85" t="s">
        <v>231</v>
      </c>
      <c r="B445" s="70" t="s">
        <v>4157</v>
      </c>
      <c r="C445" s="335" t="s">
        <v>109</v>
      </c>
      <c r="D445" s="40">
        <v>28704</v>
      </c>
      <c r="E445" s="61" t="s">
        <v>4158</v>
      </c>
      <c r="F445" s="61" t="s">
        <v>66</v>
      </c>
      <c r="G445" s="42" t="s">
        <v>248</v>
      </c>
      <c r="H445" s="42" t="s">
        <v>4159</v>
      </c>
      <c r="I445" s="69" t="s">
        <v>35</v>
      </c>
      <c r="J445" s="70"/>
      <c r="K445" s="70" t="s">
        <v>88</v>
      </c>
      <c r="L445" s="339" t="s">
        <v>105</v>
      </c>
      <c r="M445" s="70" t="s">
        <v>4160</v>
      </c>
      <c r="N445" s="86" t="s">
        <v>4161</v>
      </c>
      <c r="O445" s="86" t="s">
        <v>4162</v>
      </c>
      <c r="P445" s="87" t="s">
        <v>39</v>
      </c>
      <c r="Q445" s="88" t="s">
        <v>40</v>
      </c>
      <c r="R445" s="89" t="s">
        <v>4163</v>
      </c>
      <c r="S445" s="89" t="s">
        <v>4164</v>
      </c>
      <c r="T445" s="70" t="s">
        <v>94</v>
      </c>
      <c r="U445" s="69">
        <v>27600</v>
      </c>
      <c r="V445" s="90"/>
      <c r="W445" s="91">
        <v>27600</v>
      </c>
      <c r="X445" s="91">
        <v>1932.0000000000002</v>
      </c>
      <c r="Y445" s="328">
        <v>828</v>
      </c>
      <c r="Z445" s="331">
        <v>28704</v>
      </c>
      <c r="AA445" s="331">
        <v>0</v>
      </c>
      <c r="AB445" s="69" t="s">
        <v>46</v>
      </c>
      <c r="AC445" s="70" t="s">
        <v>161</v>
      </c>
      <c r="AD445" s="70"/>
      <c r="AE445" s="70" t="s">
        <v>4165</v>
      </c>
      <c r="AF445" s="70" t="s">
        <v>4166</v>
      </c>
      <c r="AG445" s="92" t="s">
        <v>4167</v>
      </c>
      <c r="AH445" s="70"/>
      <c r="AI445" s="69"/>
      <c r="AJ445" s="69"/>
      <c r="AK445" s="76" t="s">
        <v>53</v>
      </c>
      <c r="AL445" s="77" t="s">
        <v>122</v>
      </c>
      <c r="AM445" s="76" t="s">
        <v>50</v>
      </c>
      <c r="AN445" s="77" t="s">
        <v>3833</v>
      </c>
      <c r="AO445" s="57" t="s">
        <v>41</v>
      </c>
      <c r="AP445" s="56" t="s">
        <v>497</v>
      </c>
      <c r="AQ445" s="69" t="s">
        <v>50</v>
      </c>
      <c r="AR445" s="70" t="s">
        <v>540</v>
      </c>
      <c r="AS445" s="70"/>
      <c r="AT445" s="69"/>
      <c r="AU445" s="69"/>
      <c r="AV445" s="69"/>
      <c r="AW445" s="13"/>
    </row>
    <row r="446" spans="1:49" ht="14.4">
      <c r="A446" s="85" t="s">
        <v>231</v>
      </c>
      <c r="B446" s="122" t="s">
        <v>15190</v>
      </c>
      <c r="C446" s="335" t="s">
        <v>109</v>
      </c>
      <c r="D446" s="40">
        <v>304016.78999999998</v>
      </c>
      <c r="E446" s="61"/>
      <c r="F446" s="61"/>
      <c r="G446" s="42" t="s">
        <v>1906</v>
      </c>
      <c r="H446" s="42" t="s">
        <v>1907</v>
      </c>
      <c r="I446" s="69"/>
      <c r="J446" s="70"/>
      <c r="K446" s="70"/>
      <c r="L446" s="70"/>
      <c r="M446" s="70"/>
      <c r="N446" s="86"/>
      <c r="O446" s="86"/>
      <c r="P446" s="87"/>
      <c r="Q446" s="69"/>
      <c r="R446" s="89"/>
      <c r="S446" s="89"/>
      <c r="T446" s="70"/>
      <c r="U446" s="70"/>
      <c r="V446" s="90"/>
      <c r="W446" s="91">
        <v>0</v>
      </c>
      <c r="X446" s="91">
        <v>0</v>
      </c>
      <c r="Y446" s="90"/>
      <c r="Z446" s="331">
        <v>0</v>
      </c>
      <c r="AA446" s="331">
        <v>304016.78999999998</v>
      </c>
      <c r="AB446" s="69"/>
      <c r="AC446" s="70"/>
      <c r="AD446" s="70"/>
      <c r="AE446" s="70"/>
      <c r="AF446" s="70"/>
      <c r="AG446" s="70"/>
      <c r="AH446" s="70"/>
      <c r="AI446" s="69"/>
      <c r="AJ446" s="69"/>
      <c r="AK446" s="57" t="s">
        <v>41</v>
      </c>
      <c r="AL446" s="56" t="s">
        <v>497</v>
      </c>
      <c r="AM446" s="57" t="s">
        <v>41</v>
      </c>
      <c r="AN446" s="56" t="s">
        <v>497</v>
      </c>
      <c r="AO446" s="57" t="s">
        <v>41</v>
      </c>
      <c r="AP446" s="56" t="s">
        <v>497</v>
      </c>
      <c r="AQ446" s="57" t="s">
        <v>41</v>
      </c>
      <c r="AR446" s="56" t="s">
        <v>497</v>
      </c>
      <c r="AS446" s="70"/>
      <c r="AT446" s="69"/>
      <c r="AU446" s="69"/>
      <c r="AV446" s="69"/>
      <c r="AW446" s="13"/>
    </row>
    <row r="447" spans="1:49" ht="27">
      <c r="A447" s="85" t="s">
        <v>231</v>
      </c>
      <c r="B447" s="77" t="s">
        <v>4168</v>
      </c>
      <c r="C447" s="335" t="s">
        <v>109</v>
      </c>
      <c r="D447" s="40">
        <v>1444.5</v>
      </c>
      <c r="E447" s="41" t="s">
        <v>4169</v>
      </c>
      <c r="F447" s="42" t="s">
        <v>144</v>
      </c>
      <c r="G447" s="42" t="s">
        <v>281</v>
      </c>
      <c r="H447" s="42" t="s">
        <v>4170</v>
      </c>
      <c r="I447" s="69" t="s">
        <v>35</v>
      </c>
      <c r="J447" s="70"/>
      <c r="K447" s="70" t="s">
        <v>88</v>
      </c>
      <c r="L447" s="339" t="s">
        <v>109</v>
      </c>
      <c r="M447" s="93" t="s">
        <v>4171</v>
      </c>
      <c r="N447" s="86" t="s">
        <v>4172</v>
      </c>
      <c r="O447" s="86" t="s">
        <v>4173</v>
      </c>
      <c r="P447" s="87" t="s">
        <v>39</v>
      </c>
      <c r="Q447" s="88" t="s">
        <v>40</v>
      </c>
      <c r="R447" s="89" t="s">
        <v>4174</v>
      </c>
      <c r="S447" s="89" t="s">
        <v>4175</v>
      </c>
      <c r="T447" s="70" t="s">
        <v>94</v>
      </c>
      <c r="U447" s="69">
        <v>1500</v>
      </c>
      <c r="V447" s="90">
        <v>150</v>
      </c>
      <c r="W447" s="91">
        <v>1350</v>
      </c>
      <c r="X447" s="91">
        <v>94.500000000000014</v>
      </c>
      <c r="Y447" s="90"/>
      <c r="Z447" s="331">
        <v>1444.5</v>
      </c>
      <c r="AA447" s="331">
        <v>0</v>
      </c>
      <c r="AB447" s="69" t="s">
        <v>46</v>
      </c>
      <c r="AC447" s="70" t="s">
        <v>131</v>
      </c>
      <c r="AD447" s="50"/>
      <c r="AE447" s="70"/>
      <c r="AF447" s="70"/>
      <c r="AG447" s="92" t="s">
        <v>4176</v>
      </c>
      <c r="AH447" s="70"/>
      <c r="AI447" s="69"/>
      <c r="AJ447" s="69"/>
      <c r="AK447" s="76" t="s">
        <v>53</v>
      </c>
      <c r="AL447" s="77" t="s">
        <v>497</v>
      </c>
      <c r="AM447" s="114"/>
      <c r="AN447" s="115"/>
      <c r="AO447" s="114"/>
      <c r="AP447" s="115"/>
      <c r="AQ447" s="116"/>
      <c r="AR447" s="117"/>
      <c r="AS447" s="70"/>
      <c r="AT447" s="69"/>
      <c r="AU447" s="69"/>
      <c r="AV447" s="69"/>
      <c r="AW447" s="13"/>
    </row>
    <row r="448" spans="1:49" ht="27">
      <c r="A448" s="85" t="s">
        <v>231</v>
      </c>
      <c r="B448" s="70" t="s">
        <v>4177</v>
      </c>
      <c r="C448" s="335" t="s">
        <v>109</v>
      </c>
      <c r="D448" s="40">
        <v>3068</v>
      </c>
      <c r="E448" s="60" t="s">
        <v>4178</v>
      </c>
      <c r="F448" s="61" t="s">
        <v>63</v>
      </c>
      <c r="G448" s="42" t="s">
        <v>461</v>
      </c>
      <c r="H448" s="42" t="s">
        <v>4179</v>
      </c>
      <c r="I448" s="69" t="s">
        <v>35</v>
      </c>
      <c r="J448" s="70"/>
      <c r="K448" s="70" t="s">
        <v>88</v>
      </c>
      <c r="L448" s="339" t="s">
        <v>109</v>
      </c>
      <c r="M448" s="70" t="s">
        <v>4180</v>
      </c>
      <c r="N448" s="86" t="s">
        <v>4181</v>
      </c>
      <c r="O448" s="86" t="s">
        <v>4182</v>
      </c>
      <c r="P448" s="87" t="s">
        <v>39</v>
      </c>
      <c r="Q448" s="88" t="s">
        <v>40</v>
      </c>
      <c r="R448" s="89" t="s">
        <v>4183</v>
      </c>
      <c r="S448" s="89" t="s">
        <v>4184</v>
      </c>
      <c r="T448" s="70" t="s">
        <v>77</v>
      </c>
      <c r="U448" s="69">
        <v>2950</v>
      </c>
      <c r="V448" s="90"/>
      <c r="W448" s="91">
        <v>2950</v>
      </c>
      <c r="X448" s="91">
        <v>206.50000000000003</v>
      </c>
      <c r="Y448" s="328">
        <v>88.5</v>
      </c>
      <c r="Z448" s="331">
        <v>3068</v>
      </c>
      <c r="AA448" s="331">
        <v>0</v>
      </c>
      <c r="AB448" s="69" t="s">
        <v>46</v>
      </c>
      <c r="AC448" s="70" t="s">
        <v>161</v>
      </c>
      <c r="AD448" s="70"/>
      <c r="AE448" s="70" t="s">
        <v>4185</v>
      </c>
      <c r="AF448" s="70" t="s">
        <v>4186</v>
      </c>
      <c r="AG448" s="92" t="s">
        <v>4187</v>
      </c>
      <c r="AH448" s="70"/>
      <c r="AI448" s="69"/>
      <c r="AJ448" s="69"/>
      <c r="AK448" s="76" t="s">
        <v>53</v>
      </c>
      <c r="AL448" s="77" t="s">
        <v>122</v>
      </c>
      <c r="AM448" s="76" t="s">
        <v>50</v>
      </c>
      <c r="AN448" s="77" t="s">
        <v>3833</v>
      </c>
      <c r="AO448" s="57" t="s">
        <v>41</v>
      </c>
      <c r="AP448" s="56" t="s">
        <v>497</v>
      </c>
      <c r="AQ448" s="69" t="s">
        <v>50</v>
      </c>
      <c r="AR448" s="70" t="s">
        <v>540</v>
      </c>
      <c r="AS448" s="70"/>
      <c r="AT448" s="69"/>
      <c r="AU448" s="69"/>
      <c r="AV448" s="69"/>
      <c r="AW448" s="13"/>
    </row>
    <row r="449" spans="1:49" ht="27">
      <c r="A449" s="85" t="s">
        <v>231</v>
      </c>
      <c r="B449" s="70" t="s">
        <v>4188</v>
      </c>
      <c r="C449" s="335" t="s">
        <v>109</v>
      </c>
      <c r="D449" s="40">
        <v>8689</v>
      </c>
      <c r="E449" s="60" t="s">
        <v>4189</v>
      </c>
      <c r="F449" s="61" t="s">
        <v>67</v>
      </c>
      <c r="G449" s="42" t="s">
        <v>461</v>
      </c>
      <c r="H449" s="42" t="s">
        <v>4190</v>
      </c>
      <c r="I449" s="69" t="s">
        <v>35</v>
      </c>
      <c r="J449" s="70"/>
      <c r="K449" s="70" t="s">
        <v>88</v>
      </c>
      <c r="L449" s="339" t="s">
        <v>109</v>
      </c>
      <c r="M449" s="70" t="s">
        <v>4191</v>
      </c>
      <c r="N449" s="86" t="s">
        <v>4192</v>
      </c>
      <c r="O449" s="86" t="s">
        <v>4193</v>
      </c>
      <c r="P449" s="87" t="s">
        <v>39</v>
      </c>
      <c r="Q449" s="88" t="s">
        <v>40</v>
      </c>
      <c r="R449" s="89" t="s">
        <v>4194</v>
      </c>
      <c r="S449" s="89" t="s">
        <v>4195</v>
      </c>
      <c r="T449" s="70" t="s">
        <v>94</v>
      </c>
      <c r="U449" s="69">
        <v>7800</v>
      </c>
      <c r="V449" s="90"/>
      <c r="W449" s="91">
        <v>7800</v>
      </c>
      <c r="X449" s="91">
        <v>546</v>
      </c>
      <c r="Y449" s="328">
        <v>234</v>
      </c>
      <c r="Z449" s="331">
        <v>8112</v>
      </c>
      <c r="AA449" s="331">
        <v>577</v>
      </c>
      <c r="AB449" s="69" t="s">
        <v>46</v>
      </c>
      <c r="AC449" s="70" t="s">
        <v>161</v>
      </c>
      <c r="AD449" s="70"/>
      <c r="AE449" s="70" t="s">
        <v>4196</v>
      </c>
      <c r="AF449" s="70" t="s">
        <v>4197</v>
      </c>
      <c r="AG449" s="92" t="s">
        <v>4198</v>
      </c>
      <c r="AH449" s="156" t="s">
        <v>4086</v>
      </c>
      <c r="AI449" s="69"/>
      <c r="AJ449" s="69"/>
      <c r="AK449" s="76" t="s">
        <v>53</v>
      </c>
      <c r="AL449" s="77" t="s">
        <v>122</v>
      </c>
      <c r="AM449" s="76" t="s">
        <v>50</v>
      </c>
      <c r="AN449" s="77" t="s">
        <v>3833</v>
      </c>
      <c r="AO449" s="57" t="s">
        <v>41</v>
      </c>
      <c r="AP449" s="56" t="s">
        <v>497</v>
      </c>
      <c r="AQ449" s="69" t="s">
        <v>50</v>
      </c>
      <c r="AR449" s="70" t="s">
        <v>540</v>
      </c>
      <c r="AS449" s="70"/>
      <c r="AT449" s="69"/>
      <c r="AU449" s="69"/>
      <c r="AV449" s="69"/>
      <c r="AW449" s="13"/>
    </row>
    <row r="450" spans="1:49" ht="27">
      <c r="A450" s="85"/>
      <c r="B450" s="70" t="s">
        <v>4199</v>
      </c>
      <c r="C450" s="39"/>
      <c r="D450" s="40"/>
      <c r="E450" s="61"/>
      <c r="F450" s="61"/>
      <c r="G450" s="42"/>
      <c r="H450" s="42"/>
      <c r="I450" s="69" t="s">
        <v>35</v>
      </c>
      <c r="J450" s="70"/>
      <c r="K450" s="70" t="s">
        <v>88</v>
      </c>
      <c r="L450" s="339" t="s">
        <v>109</v>
      </c>
      <c r="M450" s="70" t="s">
        <v>4191</v>
      </c>
      <c r="N450" s="86" t="s">
        <v>4192</v>
      </c>
      <c r="O450" s="86" t="s">
        <v>4193</v>
      </c>
      <c r="P450" s="87" t="s">
        <v>39</v>
      </c>
      <c r="Q450" s="88" t="s">
        <v>40</v>
      </c>
      <c r="R450" s="89" t="s">
        <v>4194</v>
      </c>
      <c r="S450" s="89" t="s">
        <v>4200</v>
      </c>
      <c r="T450" s="70" t="s">
        <v>94</v>
      </c>
      <c r="U450" s="69">
        <v>540</v>
      </c>
      <c r="V450" s="90"/>
      <c r="W450" s="91">
        <v>540</v>
      </c>
      <c r="X450" s="91">
        <v>37.800000000000004</v>
      </c>
      <c r="Y450" s="90"/>
      <c r="Z450" s="331">
        <v>577.79999999999995</v>
      </c>
      <c r="AA450" s="331">
        <v>-577.79999999999995</v>
      </c>
      <c r="AB450" s="69" t="s">
        <v>46</v>
      </c>
      <c r="AC450" s="70" t="s">
        <v>161</v>
      </c>
      <c r="AD450" s="70"/>
      <c r="AE450" s="70" t="s">
        <v>4196</v>
      </c>
      <c r="AF450" s="70" t="s">
        <v>4197</v>
      </c>
      <c r="AG450" s="92" t="s">
        <v>4198</v>
      </c>
      <c r="AH450" s="156" t="s">
        <v>4086</v>
      </c>
      <c r="AI450" s="69"/>
      <c r="AJ450" s="69"/>
      <c r="AK450" s="76" t="s">
        <v>53</v>
      </c>
      <c r="AL450" s="77" t="s">
        <v>122</v>
      </c>
      <c r="AM450" s="76" t="s">
        <v>50</v>
      </c>
      <c r="AN450" s="77" t="s">
        <v>3833</v>
      </c>
      <c r="AO450" s="57" t="s">
        <v>41</v>
      </c>
      <c r="AP450" s="56" t="s">
        <v>497</v>
      </c>
      <c r="AQ450" s="69" t="s">
        <v>50</v>
      </c>
      <c r="AR450" s="70" t="s">
        <v>540</v>
      </c>
      <c r="AS450" s="70"/>
      <c r="AT450" s="69"/>
      <c r="AU450" s="69"/>
      <c r="AV450" s="69"/>
      <c r="AW450" s="13"/>
    </row>
    <row r="451" spans="1:49" ht="14.4">
      <c r="A451" s="85" t="s">
        <v>231</v>
      </c>
      <c r="B451" s="145" t="s">
        <v>4201</v>
      </c>
      <c r="C451" s="335" t="s">
        <v>109</v>
      </c>
      <c r="D451" s="40">
        <v>20</v>
      </c>
      <c r="E451" s="60" t="s">
        <v>4088</v>
      </c>
      <c r="F451" s="61" t="s">
        <v>4202</v>
      </c>
      <c r="G451" s="42" t="s">
        <v>281</v>
      </c>
      <c r="H451" s="42" t="s">
        <v>4079</v>
      </c>
      <c r="I451" s="69"/>
      <c r="J451" s="70"/>
      <c r="K451" s="70"/>
      <c r="L451" s="70"/>
      <c r="M451" s="70"/>
      <c r="N451" s="86"/>
      <c r="O451" s="86"/>
      <c r="P451" s="87"/>
      <c r="Q451" s="69"/>
      <c r="R451" s="89"/>
      <c r="S451" s="89"/>
      <c r="T451" s="70"/>
      <c r="U451" s="70"/>
      <c r="V451" s="90"/>
      <c r="W451" s="91">
        <v>0</v>
      </c>
      <c r="X451" s="91">
        <v>0</v>
      </c>
      <c r="Y451" s="90"/>
      <c r="Z451" s="331">
        <v>0</v>
      </c>
      <c r="AA451" s="331">
        <v>20</v>
      </c>
      <c r="AB451" s="69" t="s">
        <v>46</v>
      </c>
      <c r="AC451" s="70" t="s">
        <v>161</v>
      </c>
      <c r="AD451" s="70" t="s">
        <v>4090</v>
      </c>
      <c r="AE451" s="70"/>
      <c r="AF451" s="70"/>
      <c r="AG451" s="70"/>
      <c r="AH451" s="70"/>
      <c r="AI451" s="69"/>
      <c r="AJ451" s="69"/>
      <c r="AK451" s="76" t="s">
        <v>53</v>
      </c>
      <c r="AL451" s="77" t="s">
        <v>4022</v>
      </c>
      <c r="AM451" s="76" t="s">
        <v>50</v>
      </c>
      <c r="AN451" s="77" t="s">
        <v>3833</v>
      </c>
      <c r="AO451" s="57" t="s">
        <v>41</v>
      </c>
      <c r="AP451" s="56" t="s">
        <v>497</v>
      </c>
      <c r="AQ451" s="57" t="s">
        <v>41</v>
      </c>
      <c r="AR451" s="56" t="s">
        <v>497</v>
      </c>
      <c r="AS451" s="70"/>
      <c r="AT451" s="69"/>
      <c r="AU451" s="69"/>
      <c r="AV451" s="69"/>
      <c r="AW451" s="13"/>
    </row>
    <row r="452" spans="1:49" ht="14.4">
      <c r="A452" s="85" t="s">
        <v>231</v>
      </c>
      <c r="B452" s="145"/>
      <c r="C452" s="335" t="s">
        <v>109</v>
      </c>
      <c r="D452" s="40">
        <v>14</v>
      </c>
      <c r="E452" s="61"/>
      <c r="F452" s="61"/>
      <c r="G452" s="42" t="s">
        <v>4203</v>
      </c>
      <c r="H452" s="42" t="s">
        <v>4204</v>
      </c>
      <c r="I452" s="69"/>
      <c r="J452" s="70"/>
      <c r="K452" s="70"/>
      <c r="L452" s="70"/>
      <c r="M452" s="70"/>
      <c r="N452" s="86"/>
      <c r="O452" s="86"/>
      <c r="P452" s="87"/>
      <c r="Q452" s="69"/>
      <c r="R452" s="89"/>
      <c r="S452" s="89"/>
      <c r="T452" s="70"/>
      <c r="U452" s="70"/>
      <c r="V452" s="90"/>
      <c r="W452" s="91">
        <v>0</v>
      </c>
      <c r="X452" s="91">
        <v>0</v>
      </c>
      <c r="Y452" s="90"/>
      <c r="Z452" s="331">
        <v>0</v>
      </c>
      <c r="AA452" s="331">
        <v>14</v>
      </c>
      <c r="AB452" s="69" t="s">
        <v>1342</v>
      </c>
      <c r="AC452" s="70" t="s">
        <v>1342</v>
      </c>
      <c r="AD452" s="70"/>
      <c r="AE452" s="70"/>
      <c r="AF452" s="70"/>
      <c r="AG452" s="70"/>
      <c r="AH452" s="70"/>
      <c r="AI452" s="69"/>
      <c r="AJ452" s="69"/>
      <c r="AK452" s="114"/>
      <c r="AL452" s="115"/>
      <c r="AM452" s="114"/>
      <c r="AN452" s="115"/>
      <c r="AO452" s="114"/>
      <c r="AP452" s="115"/>
      <c r="AQ452" s="116"/>
      <c r="AR452" s="117"/>
      <c r="AS452" s="70"/>
      <c r="AT452" s="69"/>
      <c r="AU452" s="69"/>
      <c r="AV452" s="69"/>
      <c r="AW452" s="13"/>
    </row>
    <row r="453" spans="1:49" ht="27">
      <c r="A453" s="85" t="s">
        <v>231</v>
      </c>
      <c r="B453" s="70" t="s">
        <v>4205</v>
      </c>
      <c r="C453" s="335" t="s">
        <v>109</v>
      </c>
      <c r="D453" s="40">
        <v>9919</v>
      </c>
      <c r="E453" s="95" t="s">
        <v>3156</v>
      </c>
      <c r="F453" s="42" t="s">
        <v>66</v>
      </c>
      <c r="G453" s="42" t="s">
        <v>234</v>
      </c>
      <c r="H453" s="42" t="s">
        <v>3157</v>
      </c>
      <c r="I453" s="69" t="s">
        <v>35</v>
      </c>
      <c r="J453" s="70"/>
      <c r="K453" s="70" t="s">
        <v>88</v>
      </c>
      <c r="L453" s="339" t="s">
        <v>109</v>
      </c>
      <c r="M453" s="70" t="s">
        <v>3158</v>
      </c>
      <c r="N453" s="86" t="s">
        <v>3159</v>
      </c>
      <c r="O453" s="86"/>
      <c r="P453" s="87" t="s">
        <v>44</v>
      </c>
      <c r="Q453" s="88" t="s">
        <v>40</v>
      </c>
      <c r="R453" s="89" t="s">
        <v>4206</v>
      </c>
      <c r="S453" s="89" t="s">
        <v>4207</v>
      </c>
      <c r="T453" s="70" t="s">
        <v>77</v>
      </c>
      <c r="U453" s="69">
        <v>9271</v>
      </c>
      <c r="V453" s="90"/>
      <c r="W453" s="91">
        <v>9271</v>
      </c>
      <c r="X453" s="91">
        <v>648.97</v>
      </c>
      <c r="Y453" s="90"/>
      <c r="Z453" s="331">
        <v>9919.9699999999993</v>
      </c>
      <c r="AA453" s="331">
        <v>-0.96999999999934505</v>
      </c>
      <c r="AB453" s="69" t="s">
        <v>46</v>
      </c>
      <c r="AC453" s="70" t="s">
        <v>161</v>
      </c>
      <c r="AD453" s="70"/>
      <c r="AE453" s="70"/>
      <c r="AF453" s="70"/>
      <c r="AG453" s="92" t="s">
        <v>3156</v>
      </c>
      <c r="AH453" s="70"/>
      <c r="AI453" s="69"/>
      <c r="AJ453" s="69"/>
      <c r="AK453" s="76" t="s">
        <v>53</v>
      </c>
      <c r="AL453" s="77" t="s">
        <v>122</v>
      </c>
      <c r="AM453" s="76" t="s">
        <v>50</v>
      </c>
      <c r="AN453" s="77" t="s">
        <v>3833</v>
      </c>
      <c r="AO453" s="57" t="s">
        <v>41</v>
      </c>
      <c r="AP453" s="56" t="s">
        <v>497</v>
      </c>
      <c r="AQ453" s="69" t="s">
        <v>50</v>
      </c>
      <c r="AR453" s="70" t="s">
        <v>540</v>
      </c>
      <c r="AS453" s="70"/>
      <c r="AT453" s="69"/>
      <c r="AU453" s="69"/>
      <c r="AV453" s="69"/>
      <c r="AW453" s="13"/>
    </row>
    <row r="454" spans="1:49" ht="66.599999999999994">
      <c r="A454" s="85" t="s">
        <v>231</v>
      </c>
      <c r="B454" s="70" t="s">
        <v>4208</v>
      </c>
      <c r="C454" s="335" t="s">
        <v>109</v>
      </c>
      <c r="D454" s="40">
        <v>6739.2</v>
      </c>
      <c r="E454" s="42" t="s">
        <v>4209</v>
      </c>
      <c r="F454" s="42" t="s">
        <v>59</v>
      </c>
      <c r="G454" s="42" t="s">
        <v>2002</v>
      </c>
      <c r="H454" s="42" t="s">
        <v>4210</v>
      </c>
      <c r="I454" s="69" t="s">
        <v>35</v>
      </c>
      <c r="J454" s="70"/>
      <c r="K454" s="70" t="s">
        <v>88</v>
      </c>
      <c r="L454" s="339" t="s">
        <v>109</v>
      </c>
      <c r="M454" s="70" t="s">
        <v>4211</v>
      </c>
      <c r="N454" s="86" t="s">
        <v>4212</v>
      </c>
      <c r="O454" s="86" t="s">
        <v>4213</v>
      </c>
      <c r="P454" s="87" t="s">
        <v>39</v>
      </c>
      <c r="Q454" s="88" t="s">
        <v>40</v>
      </c>
      <c r="R454" s="89" t="s">
        <v>4214</v>
      </c>
      <c r="S454" s="89" t="s">
        <v>4215</v>
      </c>
      <c r="T454" s="70" t="s">
        <v>480</v>
      </c>
      <c r="U454" s="69">
        <v>6480</v>
      </c>
      <c r="V454" s="90"/>
      <c r="W454" s="91">
        <v>6480</v>
      </c>
      <c r="X454" s="91">
        <v>453.6</v>
      </c>
      <c r="Y454" s="328">
        <v>194.4</v>
      </c>
      <c r="Z454" s="331">
        <v>6739.2</v>
      </c>
      <c r="AA454" s="331">
        <v>0</v>
      </c>
      <c r="AB454" s="69" t="s">
        <v>46</v>
      </c>
      <c r="AC454" s="70" t="s">
        <v>161</v>
      </c>
      <c r="AD454" s="70"/>
      <c r="AE454" s="70" t="s">
        <v>4216</v>
      </c>
      <c r="AF454" s="70" t="s">
        <v>4217</v>
      </c>
      <c r="AG454" s="92" t="s">
        <v>4218</v>
      </c>
      <c r="AH454" s="70"/>
      <c r="AI454" s="69"/>
      <c r="AJ454" s="69"/>
      <c r="AK454" s="76" t="s">
        <v>53</v>
      </c>
      <c r="AL454" s="77" t="s">
        <v>122</v>
      </c>
      <c r="AM454" s="76" t="s">
        <v>50</v>
      </c>
      <c r="AN454" s="77" t="s">
        <v>3833</v>
      </c>
      <c r="AO454" s="57" t="s">
        <v>41</v>
      </c>
      <c r="AP454" s="56" t="s">
        <v>497</v>
      </c>
      <c r="AQ454" s="69" t="s">
        <v>50</v>
      </c>
      <c r="AR454" s="70" t="s">
        <v>540</v>
      </c>
      <c r="AS454" s="70"/>
      <c r="AT454" s="69"/>
      <c r="AU454" s="69"/>
      <c r="AV454" s="69"/>
      <c r="AW454" s="13"/>
    </row>
    <row r="455" spans="1:49" ht="27">
      <c r="A455" s="85" t="s">
        <v>231</v>
      </c>
      <c r="B455" s="70" t="s">
        <v>4219</v>
      </c>
      <c r="C455" s="335" t="s">
        <v>109</v>
      </c>
      <c r="D455" s="40">
        <v>1757.6</v>
      </c>
      <c r="E455" s="41" t="s">
        <v>4220</v>
      </c>
      <c r="F455" s="42" t="s">
        <v>144</v>
      </c>
      <c r="G455" s="42" t="s">
        <v>4221</v>
      </c>
      <c r="H455" s="42" t="s">
        <v>4222</v>
      </c>
      <c r="I455" s="69" t="s">
        <v>35</v>
      </c>
      <c r="J455" s="70"/>
      <c r="K455" s="70" t="s">
        <v>88</v>
      </c>
      <c r="L455" s="339" t="s">
        <v>109</v>
      </c>
      <c r="M455" s="93" t="s">
        <v>4223</v>
      </c>
      <c r="N455" s="86" t="s">
        <v>4224</v>
      </c>
      <c r="O455" s="86" t="s">
        <v>4225</v>
      </c>
      <c r="P455" s="87" t="s">
        <v>39</v>
      </c>
      <c r="Q455" s="88" t="s">
        <v>40</v>
      </c>
      <c r="R455" s="89" t="s">
        <v>4226</v>
      </c>
      <c r="S455" s="89" t="s">
        <v>4227</v>
      </c>
      <c r="T455" s="70" t="s">
        <v>94</v>
      </c>
      <c r="U455" s="69">
        <v>2300</v>
      </c>
      <c r="V455" s="90">
        <v>610</v>
      </c>
      <c r="W455" s="91">
        <v>1690</v>
      </c>
      <c r="X455" s="91">
        <v>118.30000000000001</v>
      </c>
      <c r="Y455" s="328">
        <v>50.7</v>
      </c>
      <c r="Z455" s="331">
        <v>1757.6</v>
      </c>
      <c r="AA455" s="331">
        <v>0</v>
      </c>
      <c r="AB455" s="69" t="s">
        <v>46</v>
      </c>
      <c r="AC455" s="70" t="s">
        <v>161</v>
      </c>
      <c r="AD455" s="70"/>
      <c r="AE455" s="70" t="s">
        <v>4228</v>
      </c>
      <c r="AF455" s="70" t="s">
        <v>4229</v>
      </c>
      <c r="AG455" s="92" t="s">
        <v>4230</v>
      </c>
      <c r="AH455" s="70"/>
      <c r="AI455" s="69"/>
      <c r="AJ455" s="69"/>
      <c r="AK455" s="76" t="s">
        <v>53</v>
      </c>
      <c r="AL455" s="77" t="s">
        <v>122</v>
      </c>
      <c r="AM455" s="76" t="s">
        <v>50</v>
      </c>
      <c r="AN455" s="77" t="s">
        <v>3833</v>
      </c>
      <c r="AO455" s="57" t="s">
        <v>41</v>
      </c>
      <c r="AP455" s="56" t="s">
        <v>497</v>
      </c>
      <c r="AQ455" s="69" t="s">
        <v>50</v>
      </c>
      <c r="AR455" s="70" t="s">
        <v>540</v>
      </c>
      <c r="AS455" s="70"/>
      <c r="AT455" s="69"/>
      <c r="AU455" s="69"/>
      <c r="AV455" s="69"/>
      <c r="AW455" s="13"/>
    </row>
    <row r="456" spans="1:49" ht="27">
      <c r="A456" s="85" t="s">
        <v>231</v>
      </c>
      <c r="B456" s="70" t="s">
        <v>4231</v>
      </c>
      <c r="C456" s="335" t="s">
        <v>109</v>
      </c>
      <c r="D456" s="40">
        <v>636.65</v>
      </c>
      <c r="E456" s="60" t="s">
        <v>4232</v>
      </c>
      <c r="F456" s="61" t="s">
        <v>37</v>
      </c>
      <c r="G456" s="42" t="s">
        <v>234</v>
      </c>
      <c r="H456" s="42" t="s">
        <v>4233</v>
      </c>
      <c r="I456" s="69" t="s">
        <v>35</v>
      </c>
      <c r="J456" s="70"/>
      <c r="K456" s="70" t="s">
        <v>88</v>
      </c>
      <c r="L456" s="339" t="s">
        <v>109</v>
      </c>
      <c r="M456" s="70" t="s">
        <v>4234</v>
      </c>
      <c r="N456" s="86" t="s">
        <v>4235</v>
      </c>
      <c r="O456" s="86"/>
      <c r="P456" s="87" t="s">
        <v>44</v>
      </c>
      <c r="Q456" s="88" t="s">
        <v>45</v>
      </c>
      <c r="R456" s="89" t="s">
        <v>4236</v>
      </c>
      <c r="S456" s="89" t="s">
        <v>4237</v>
      </c>
      <c r="T456" s="70" t="s">
        <v>94</v>
      </c>
      <c r="U456" s="69">
        <v>595</v>
      </c>
      <c r="V456" s="90"/>
      <c r="W456" s="91">
        <v>595</v>
      </c>
      <c r="X456" s="91">
        <v>41.650000000000006</v>
      </c>
      <c r="Y456" s="90"/>
      <c r="Z456" s="331">
        <v>636.65</v>
      </c>
      <c r="AA456" s="331">
        <v>0</v>
      </c>
      <c r="AB456" s="69" t="s">
        <v>46</v>
      </c>
      <c r="AC456" s="70" t="s">
        <v>161</v>
      </c>
      <c r="AD456" s="70"/>
      <c r="AE456" s="70"/>
      <c r="AF456" s="70"/>
      <c r="AG456" s="92" t="s">
        <v>4238</v>
      </c>
      <c r="AH456" s="70"/>
      <c r="AI456" s="69"/>
      <c r="AJ456" s="69"/>
      <c r="AK456" s="76" t="s">
        <v>53</v>
      </c>
      <c r="AL456" s="77" t="s">
        <v>122</v>
      </c>
      <c r="AM456" s="76" t="s">
        <v>50</v>
      </c>
      <c r="AN456" s="77" t="s">
        <v>3833</v>
      </c>
      <c r="AO456" s="57" t="s">
        <v>41</v>
      </c>
      <c r="AP456" s="56" t="s">
        <v>497</v>
      </c>
      <c r="AQ456" s="69" t="s">
        <v>50</v>
      </c>
      <c r="AR456" s="70" t="s">
        <v>540</v>
      </c>
      <c r="AS456" s="70"/>
      <c r="AT456" s="69"/>
      <c r="AU456" s="69"/>
      <c r="AV456" s="69"/>
      <c r="AW456" s="13"/>
    </row>
    <row r="457" spans="1:49" ht="14.4">
      <c r="A457" s="85" t="s">
        <v>231</v>
      </c>
      <c r="B457" s="70" t="s">
        <v>4239</v>
      </c>
      <c r="C457" s="335" t="s">
        <v>109</v>
      </c>
      <c r="D457" s="40">
        <v>331.05</v>
      </c>
      <c r="E457" s="79" t="s">
        <v>4240</v>
      </c>
      <c r="F457" s="61" t="s">
        <v>64</v>
      </c>
      <c r="G457" s="42" t="s">
        <v>281</v>
      </c>
      <c r="H457" s="42" t="s">
        <v>4241</v>
      </c>
      <c r="I457" s="69" t="s">
        <v>35</v>
      </c>
      <c r="J457" s="70"/>
      <c r="K457" s="70" t="s">
        <v>88</v>
      </c>
      <c r="L457" s="339" t="s">
        <v>109</v>
      </c>
      <c r="M457" s="70" t="s">
        <v>4242</v>
      </c>
      <c r="N457" s="86" t="s">
        <v>4243</v>
      </c>
      <c r="O457" s="86"/>
      <c r="P457" s="87" t="s">
        <v>44</v>
      </c>
      <c r="Q457" s="88" t="s">
        <v>40</v>
      </c>
      <c r="R457" s="89"/>
      <c r="S457" s="89" t="s">
        <v>4244</v>
      </c>
      <c r="T457" s="70" t="s">
        <v>94</v>
      </c>
      <c r="U457" s="69">
        <v>310</v>
      </c>
      <c r="V457" s="90"/>
      <c r="W457" s="91">
        <v>310</v>
      </c>
      <c r="X457" s="91">
        <v>21.700000000000003</v>
      </c>
      <c r="Y457" s="90"/>
      <c r="Z457" s="331">
        <v>331.7</v>
      </c>
      <c r="AA457" s="331">
        <v>-0.64999999999997704</v>
      </c>
      <c r="AB457" s="69" t="s">
        <v>46</v>
      </c>
      <c r="AC457" s="70" t="s">
        <v>161</v>
      </c>
      <c r="AD457" s="70"/>
      <c r="AE457" s="70"/>
      <c r="AF457" s="70"/>
      <c r="AG457" s="92" t="s">
        <v>4245</v>
      </c>
      <c r="AH457" s="70"/>
      <c r="AI457" s="69"/>
      <c r="AJ457" s="69"/>
      <c r="AK457" s="76" t="s">
        <v>53</v>
      </c>
      <c r="AL457" s="77" t="s">
        <v>122</v>
      </c>
      <c r="AM457" s="76" t="s">
        <v>50</v>
      </c>
      <c r="AN457" s="77" t="s">
        <v>3833</v>
      </c>
      <c r="AO457" s="57" t="s">
        <v>41</v>
      </c>
      <c r="AP457" s="56" t="s">
        <v>497</v>
      </c>
      <c r="AQ457" s="69" t="s">
        <v>50</v>
      </c>
      <c r="AR457" s="70" t="s">
        <v>540</v>
      </c>
      <c r="AS457" s="70"/>
      <c r="AT457" s="69"/>
      <c r="AU457" s="69"/>
      <c r="AV457" s="69"/>
      <c r="AW457" s="13"/>
    </row>
    <row r="458" spans="1:49" ht="27">
      <c r="A458" s="85" t="s">
        <v>231</v>
      </c>
      <c r="B458" s="70" t="s">
        <v>4246</v>
      </c>
      <c r="C458" s="335" t="s">
        <v>109</v>
      </c>
      <c r="D458" s="40">
        <v>342.4</v>
      </c>
      <c r="E458" s="41" t="s">
        <v>4247</v>
      </c>
      <c r="F458" s="42" t="s">
        <v>64</v>
      </c>
      <c r="G458" s="42" t="s">
        <v>234</v>
      </c>
      <c r="H458" s="42" t="s">
        <v>4248</v>
      </c>
      <c r="I458" s="69" t="s">
        <v>35</v>
      </c>
      <c r="J458" s="70"/>
      <c r="K458" s="70" t="s">
        <v>88</v>
      </c>
      <c r="L458" s="339" t="s">
        <v>109</v>
      </c>
      <c r="M458" s="70" t="s">
        <v>4249</v>
      </c>
      <c r="N458" s="86" t="s">
        <v>4250</v>
      </c>
      <c r="O458" s="86" t="s">
        <v>4251</v>
      </c>
      <c r="P458" s="87" t="s">
        <v>39</v>
      </c>
      <c r="Q458" s="88" t="s">
        <v>40</v>
      </c>
      <c r="R458" s="89" t="s">
        <v>4252</v>
      </c>
      <c r="S458" s="89" t="s">
        <v>4253</v>
      </c>
      <c r="T458" s="70" t="s">
        <v>94</v>
      </c>
      <c r="U458" s="69">
        <v>320</v>
      </c>
      <c r="V458" s="90"/>
      <c r="W458" s="91">
        <v>320</v>
      </c>
      <c r="X458" s="91">
        <v>22.400000000000002</v>
      </c>
      <c r="Y458" s="90"/>
      <c r="Z458" s="331">
        <v>342.4</v>
      </c>
      <c r="AA458" s="331">
        <v>0</v>
      </c>
      <c r="AB458" s="69" t="s">
        <v>46</v>
      </c>
      <c r="AC458" s="70" t="s">
        <v>161</v>
      </c>
      <c r="AD458" s="70"/>
      <c r="AE458" s="70"/>
      <c r="AF458" s="70"/>
      <c r="AG458" s="92" t="s">
        <v>4254</v>
      </c>
      <c r="AH458" s="70"/>
      <c r="AI458" s="69"/>
      <c r="AJ458" s="69"/>
      <c r="AK458" s="76" t="s">
        <v>53</v>
      </c>
      <c r="AL458" s="77" t="s">
        <v>122</v>
      </c>
      <c r="AM458" s="76" t="s">
        <v>50</v>
      </c>
      <c r="AN458" s="77" t="s">
        <v>3833</v>
      </c>
      <c r="AO458" s="57" t="s">
        <v>41</v>
      </c>
      <c r="AP458" s="56" t="s">
        <v>497</v>
      </c>
      <c r="AQ458" s="69" t="s">
        <v>50</v>
      </c>
      <c r="AR458" s="70" t="s">
        <v>540</v>
      </c>
      <c r="AS458" s="70"/>
      <c r="AT458" s="69"/>
      <c r="AU458" s="69"/>
      <c r="AV458" s="69"/>
      <c r="AW458" s="13"/>
    </row>
    <row r="459" spans="1:49" ht="40.200000000000003">
      <c r="A459" s="85" t="s">
        <v>231</v>
      </c>
      <c r="B459" s="70" t="s">
        <v>4255</v>
      </c>
      <c r="C459" s="335" t="s">
        <v>109</v>
      </c>
      <c r="D459" s="40">
        <v>12480</v>
      </c>
      <c r="E459" s="42" t="s">
        <v>3705</v>
      </c>
      <c r="F459" s="42" t="s">
        <v>66</v>
      </c>
      <c r="G459" s="42" t="s">
        <v>281</v>
      </c>
      <c r="H459" s="42" t="s">
        <v>4256</v>
      </c>
      <c r="I459" s="69" t="s">
        <v>35</v>
      </c>
      <c r="J459" s="70"/>
      <c r="K459" s="70" t="s">
        <v>88</v>
      </c>
      <c r="L459" s="339" t="s">
        <v>109</v>
      </c>
      <c r="M459" s="70" t="s">
        <v>4257</v>
      </c>
      <c r="N459" s="86" t="s">
        <v>4258</v>
      </c>
      <c r="O459" s="86" t="s">
        <v>4259</v>
      </c>
      <c r="P459" s="87" t="s">
        <v>39</v>
      </c>
      <c r="Q459" s="88" t="s">
        <v>40</v>
      </c>
      <c r="R459" s="89" t="s">
        <v>4260</v>
      </c>
      <c r="S459" s="89" t="s">
        <v>4261</v>
      </c>
      <c r="T459" s="70" t="s">
        <v>94</v>
      </c>
      <c r="U459" s="69">
        <v>12000</v>
      </c>
      <c r="V459" s="90"/>
      <c r="W459" s="91">
        <v>12000</v>
      </c>
      <c r="X459" s="91">
        <v>840.00000000000011</v>
      </c>
      <c r="Y459" s="328">
        <v>360</v>
      </c>
      <c r="Z459" s="331">
        <v>12480</v>
      </c>
      <c r="AA459" s="331">
        <v>0</v>
      </c>
      <c r="AB459" s="69" t="s">
        <v>46</v>
      </c>
      <c r="AC459" s="70" t="s">
        <v>161</v>
      </c>
      <c r="AD459" s="70" t="s">
        <v>4262</v>
      </c>
      <c r="AE459" s="70" t="s">
        <v>4263</v>
      </c>
      <c r="AF459" s="70" t="s">
        <v>4264</v>
      </c>
      <c r="AG459" s="92" t="s">
        <v>4265</v>
      </c>
      <c r="AH459" s="70"/>
      <c r="AI459" s="69"/>
      <c r="AJ459" s="69"/>
      <c r="AK459" s="76" t="s">
        <v>53</v>
      </c>
      <c r="AL459" s="77" t="s">
        <v>122</v>
      </c>
      <c r="AM459" s="76" t="s">
        <v>50</v>
      </c>
      <c r="AN459" s="77" t="s">
        <v>3833</v>
      </c>
      <c r="AO459" s="57" t="s">
        <v>41</v>
      </c>
      <c r="AP459" s="56" t="s">
        <v>497</v>
      </c>
      <c r="AQ459" s="69" t="s">
        <v>50</v>
      </c>
      <c r="AR459" s="70" t="s">
        <v>540</v>
      </c>
      <c r="AS459" s="70"/>
      <c r="AT459" s="69"/>
      <c r="AU459" s="69"/>
      <c r="AV459" s="69"/>
      <c r="AW459" s="13"/>
    </row>
    <row r="460" spans="1:49" ht="14.4">
      <c r="A460" s="85" t="s">
        <v>231</v>
      </c>
      <c r="B460" s="70" t="s">
        <v>4266</v>
      </c>
      <c r="C460" s="335" t="s">
        <v>109</v>
      </c>
      <c r="D460" s="40">
        <v>513.6</v>
      </c>
      <c r="E460" s="79" t="s">
        <v>4267</v>
      </c>
      <c r="F460" s="61" t="s">
        <v>37</v>
      </c>
      <c r="G460" s="42" t="s">
        <v>281</v>
      </c>
      <c r="H460" s="42" t="s">
        <v>4268</v>
      </c>
      <c r="I460" s="69" t="s">
        <v>35</v>
      </c>
      <c r="J460" s="70"/>
      <c r="K460" s="70" t="s">
        <v>88</v>
      </c>
      <c r="L460" s="339" t="s">
        <v>109</v>
      </c>
      <c r="M460" s="70" t="s">
        <v>4269</v>
      </c>
      <c r="N460" s="86" t="s">
        <v>4270</v>
      </c>
      <c r="O460" s="86"/>
      <c r="P460" s="87" t="s">
        <v>44</v>
      </c>
      <c r="Q460" s="69" t="s">
        <v>45</v>
      </c>
      <c r="R460" s="89"/>
      <c r="S460" s="89" t="s">
        <v>4271</v>
      </c>
      <c r="T460" s="70" t="s">
        <v>94</v>
      </c>
      <c r="U460" s="69">
        <v>480</v>
      </c>
      <c r="V460" s="90"/>
      <c r="W460" s="91">
        <v>480</v>
      </c>
      <c r="X460" s="91">
        <v>33.6</v>
      </c>
      <c r="Y460" s="90"/>
      <c r="Z460" s="331">
        <v>513.6</v>
      </c>
      <c r="AA460" s="331">
        <v>0</v>
      </c>
      <c r="AB460" s="69" t="s">
        <v>46</v>
      </c>
      <c r="AC460" s="70" t="s">
        <v>161</v>
      </c>
      <c r="AD460" s="70"/>
      <c r="AE460" s="70"/>
      <c r="AF460" s="70"/>
      <c r="AG460" s="92" t="s">
        <v>4272</v>
      </c>
      <c r="AH460" s="70"/>
      <c r="AI460" s="69"/>
      <c r="AJ460" s="69"/>
      <c r="AK460" s="76" t="s">
        <v>53</v>
      </c>
      <c r="AL460" s="77" t="s">
        <v>122</v>
      </c>
      <c r="AM460" s="76" t="s">
        <v>50</v>
      </c>
      <c r="AN460" s="77" t="s">
        <v>3833</v>
      </c>
      <c r="AO460" s="57" t="s">
        <v>41</v>
      </c>
      <c r="AP460" s="56" t="s">
        <v>497</v>
      </c>
      <c r="AQ460" s="69" t="s">
        <v>50</v>
      </c>
      <c r="AR460" s="70" t="s">
        <v>540</v>
      </c>
      <c r="AS460" s="70"/>
      <c r="AT460" s="69"/>
      <c r="AU460" s="69"/>
      <c r="AV460" s="69"/>
      <c r="AW460" s="13"/>
    </row>
    <row r="461" spans="1:49" ht="27">
      <c r="A461" s="85" t="s">
        <v>231</v>
      </c>
      <c r="B461" s="70" t="s">
        <v>4273</v>
      </c>
      <c r="C461" s="335" t="s">
        <v>109</v>
      </c>
      <c r="D461" s="40">
        <v>3120</v>
      </c>
      <c r="E461" s="41" t="s">
        <v>4274</v>
      </c>
      <c r="F461" s="42" t="s">
        <v>67</v>
      </c>
      <c r="G461" s="42" t="s">
        <v>4275</v>
      </c>
      <c r="H461" s="42" t="s">
        <v>4276</v>
      </c>
      <c r="I461" s="69" t="s">
        <v>35</v>
      </c>
      <c r="J461" s="70"/>
      <c r="K461" s="70" t="s">
        <v>88</v>
      </c>
      <c r="L461" s="339" t="s">
        <v>109</v>
      </c>
      <c r="M461" s="70" t="s">
        <v>4277</v>
      </c>
      <c r="N461" s="86" t="s">
        <v>4278</v>
      </c>
      <c r="O461" s="86" t="s">
        <v>4279</v>
      </c>
      <c r="P461" s="87" t="s">
        <v>39</v>
      </c>
      <c r="Q461" s="88" t="s">
        <v>40</v>
      </c>
      <c r="R461" s="89" t="s">
        <v>4280</v>
      </c>
      <c r="S461" s="89" t="s">
        <v>4281</v>
      </c>
      <c r="T461" s="70" t="s">
        <v>94</v>
      </c>
      <c r="U461" s="69">
        <v>3000</v>
      </c>
      <c r="V461" s="90"/>
      <c r="W461" s="91">
        <v>3000</v>
      </c>
      <c r="X461" s="91">
        <v>210.00000000000003</v>
      </c>
      <c r="Y461" s="328">
        <v>90</v>
      </c>
      <c r="Z461" s="331">
        <v>3120</v>
      </c>
      <c r="AA461" s="331">
        <v>0</v>
      </c>
      <c r="AB461" s="69" t="s">
        <v>46</v>
      </c>
      <c r="AC461" s="70" t="s">
        <v>161</v>
      </c>
      <c r="AD461" s="70"/>
      <c r="AE461" s="70" t="s">
        <v>4282</v>
      </c>
      <c r="AF461" s="70" t="s">
        <v>4283</v>
      </c>
      <c r="AG461" s="92" t="s">
        <v>4284</v>
      </c>
      <c r="AH461" s="70"/>
      <c r="AI461" s="69"/>
      <c r="AJ461" s="69"/>
      <c r="AK461" s="76" t="s">
        <v>53</v>
      </c>
      <c r="AL461" s="77" t="s">
        <v>122</v>
      </c>
      <c r="AM461" s="76" t="s">
        <v>50</v>
      </c>
      <c r="AN461" s="77" t="s">
        <v>3833</v>
      </c>
      <c r="AO461" s="57" t="s">
        <v>41</v>
      </c>
      <c r="AP461" s="56" t="s">
        <v>497</v>
      </c>
      <c r="AQ461" s="69" t="s">
        <v>50</v>
      </c>
      <c r="AR461" s="70" t="s">
        <v>540</v>
      </c>
      <c r="AS461" s="70"/>
      <c r="AT461" s="69"/>
      <c r="AU461" s="69"/>
      <c r="AV461" s="69"/>
      <c r="AW461" s="13"/>
    </row>
    <row r="462" spans="1:49" ht="27">
      <c r="A462" s="85" t="s">
        <v>231</v>
      </c>
      <c r="B462" s="70" t="s">
        <v>4285</v>
      </c>
      <c r="C462" s="335" t="s">
        <v>109</v>
      </c>
      <c r="D462" s="40">
        <v>342</v>
      </c>
      <c r="E462" s="41" t="s">
        <v>4286</v>
      </c>
      <c r="F462" s="42" t="s">
        <v>64</v>
      </c>
      <c r="G462" s="42" t="s">
        <v>281</v>
      </c>
      <c r="H462" s="42" t="s">
        <v>1636</v>
      </c>
      <c r="I462" s="69" t="s">
        <v>35</v>
      </c>
      <c r="J462" s="70"/>
      <c r="K462" s="70" t="s">
        <v>88</v>
      </c>
      <c r="L462" s="339" t="s">
        <v>109</v>
      </c>
      <c r="M462" s="70" t="s">
        <v>1637</v>
      </c>
      <c r="N462" s="86" t="s">
        <v>1638</v>
      </c>
      <c r="O462" s="86" t="s">
        <v>1639</v>
      </c>
      <c r="P462" s="87" t="s">
        <v>39</v>
      </c>
      <c r="Q462" s="88" t="s">
        <v>40</v>
      </c>
      <c r="R462" s="89" t="s">
        <v>1640</v>
      </c>
      <c r="S462" s="89" t="s">
        <v>4287</v>
      </c>
      <c r="T462" s="70" t="s">
        <v>94</v>
      </c>
      <c r="U462" s="69">
        <v>320</v>
      </c>
      <c r="V462" s="90"/>
      <c r="W462" s="91">
        <v>320</v>
      </c>
      <c r="X462" s="91">
        <v>22.400000000000002</v>
      </c>
      <c r="Y462" s="90"/>
      <c r="Z462" s="331">
        <v>342.4</v>
      </c>
      <c r="AA462" s="331">
        <v>-0.39999999999997699</v>
      </c>
      <c r="AB462" s="69" t="s">
        <v>46</v>
      </c>
      <c r="AC462" s="70" t="s">
        <v>161</v>
      </c>
      <c r="AD462" s="70"/>
      <c r="AE462" s="70"/>
      <c r="AF462" s="70"/>
      <c r="AG462" s="92" t="s">
        <v>1642</v>
      </c>
      <c r="AH462" s="70"/>
      <c r="AI462" s="69"/>
      <c r="AJ462" s="69"/>
      <c r="AK462" s="76" t="s">
        <v>53</v>
      </c>
      <c r="AL462" s="77" t="s">
        <v>122</v>
      </c>
      <c r="AM462" s="76" t="s">
        <v>50</v>
      </c>
      <c r="AN462" s="77" t="s">
        <v>3833</v>
      </c>
      <c r="AO462" s="57" t="s">
        <v>41</v>
      </c>
      <c r="AP462" s="56" t="s">
        <v>497</v>
      </c>
      <c r="AQ462" s="69" t="s">
        <v>50</v>
      </c>
      <c r="AR462" s="70" t="s">
        <v>540</v>
      </c>
      <c r="AS462" s="70"/>
      <c r="AT462" s="69"/>
      <c r="AU462" s="69"/>
      <c r="AV462" s="69"/>
      <c r="AW462" s="13"/>
    </row>
    <row r="463" spans="1:49" ht="40.200000000000003">
      <c r="A463" s="85" t="s">
        <v>231</v>
      </c>
      <c r="B463" s="70" t="s">
        <v>4288</v>
      </c>
      <c r="C463" s="335" t="s">
        <v>109</v>
      </c>
      <c r="D463" s="40">
        <v>1000</v>
      </c>
      <c r="E463" s="61" t="s">
        <v>4289</v>
      </c>
      <c r="F463" s="61" t="s">
        <v>63</v>
      </c>
      <c r="G463" s="42" t="s">
        <v>500</v>
      </c>
      <c r="H463" s="42" t="s">
        <v>4290</v>
      </c>
      <c r="I463" s="69" t="s">
        <v>35</v>
      </c>
      <c r="J463" s="70"/>
      <c r="K463" s="70" t="s">
        <v>88</v>
      </c>
      <c r="L463" s="339" t="s">
        <v>109</v>
      </c>
      <c r="M463" s="70" t="s">
        <v>4291</v>
      </c>
      <c r="N463" s="86" t="s">
        <v>4292</v>
      </c>
      <c r="O463" s="86"/>
      <c r="P463" s="87" t="s">
        <v>44</v>
      </c>
      <c r="Q463" s="88" t="s">
        <v>40</v>
      </c>
      <c r="R463" s="89" t="s">
        <v>4293</v>
      </c>
      <c r="S463" s="89" t="s">
        <v>4294</v>
      </c>
      <c r="T463" s="70" t="s">
        <v>77</v>
      </c>
      <c r="U463" s="69">
        <v>935</v>
      </c>
      <c r="V463" s="90"/>
      <c r="W463" s="91">
        <v>935</v>
      </c>
      <c r="X463" s="91">
        <v>65.45</v>
      </c>
      <c r="Y463" s="90"/>
      <c r="Z463" s="331">
        <v>1000.45</v>
      </c>
      <c r="AA463" s="331">
        <v>-0.45000000000004498</v>
      </c>
      <c r="AB463" s="69" t="s">
        <v>46</v>
      </c>
      <c r="AC463" s="70" t="s">
        <v>161</v>
      </c>
      <c r="AD463" s="70"/>
      <c r="AE463" s="70"/>
      <c r="AF463" s="70"/>
      <c r="AG463" s="92" t="s">
        <v>4289</v>
      </c>
      <c r="AH463" s="70"/>
      <c r="AI463" s="69"/>
      <c r="AJ463" s="69"/>
      <c r="AK463" s="76" t="s">
        <v>53</v>
      </c>
      <c r="AL463" s="77" t="s">
        <v>122</v>
      </c>
      <c r="AM463" s="76" t="s">
        <v>50</v>
      </c>
      <c r="AN463" s="77" t="s">
        <v>3833</v>
      </c>
      <c r="AO463" s="57" t="s">
        <v>41</v>
      </c>
      <c r="AP463" s="56" t="s">
        <v>497</v>
      </c>
      <c r="AQ463" s="69" t="s">
        <v>50</v>
      </c>
      <c r="AR463" s="70" t="s">
        <v>540</v>
      </c>
      <c r="AS463" s="70"/>
      <c r="AT463" s="69"/>
      <c r="AU463" s="69"/>
      <c r="AV463" s="69"/>
      <c r="AW463" s="13"/>
    </row>
    <row r="464" spans="1:49" ht="14.4">
      <c r="A464" s="85" t="s">
        <v>231</v>
      </c>
      <c r="B464" s="70" t="s">
        <v>4295</v>
      </c>
      <c r="C464" s="335" t="s">
        <v>109</v>
      </c>
      <c r="D464" s="40">
        <v>342</v>
      </c>
      <c r="E464" s="60" t="s">
        <v>4296</v>
      </c>
      <c r="F464" s="42" t="s">
        <v>64</v>
      </c>
      <c r="G464" s="42" t="s">
        <v>273</v>
      </c>
      <c r="H464" s="42" t="s">
        <v>4297</v>
      </c>
      <c r="I464" s="69" t="s">
        <v>35</v>
      </c>
      <c r="J464" s="70"/>
      <c r="K464" s="70" t="s">
        <v>88</v>
      </c>
      <c r="L464" s="339" t="s">
        <v>109</v>
      </c>
      <c r="M464" s="70" t="s">
        <v>4298</v>
      </c>
      <c r="N464" s="86" t="s">
        <v>4299</v>
      </c>
      <c r="O464" s="86"/>
      <c r="P464" s="87" t="s">
        <v>44</v>
      </c>
      <c r="Q464" s="88" t="s">
        <v>40</v>
      </c>
      <c r="R464" s="89" t="s">
        <v>145</v>
      </c>
      <c r="S464" s="89" t="s">
        <v>4300</v>
      </c>
      <c r="T464" s="70" t="s">
        <v>94</v>
      </c>
      <c r="U464" s="69">
        <v>320</v>
      </c>
      <c r="V464" s="90"/>
      <c r="W464" s="91">
        <v>320</v>
      </c>
      <c r="X464" s="91">
        <v>22.400000000000002</v>
      </c>
      <c r="Y464" s="90"/>
      <c r="Z464" s="331">
        <v>342.4</v>
      </c>
      <c r="AA464" s="331">
        <v>-0.39999999999997699</v>
      </c>
      <c r="AB464" s="69" t="s">
        <v>55</v>
      </c>
      <c r="AC464" s="70" t="s">
        <v>161</v>
      </c>
      <c r="AD464" s="70"/>
      <c r="AE464" s="70"/>
      <c r="AF464" s="70"/>
      <c r="AG464" s="92" t="s">
        <v>4301</v>
      </c>
      <c r="AH464" s="70"/>
      <c r="AI464" s="69"/>
      <c r="AJ464" s="69"/>
      <c r="AK464" s="76" t="s">
        <v>53</v>
      </c>
      <c r="AL464" s="77" t="s">
        <v>122</v>
      </c>
      <c r="AM464" s="76" t="s">
        <v>50</v>
      </c>
      <c r="AN464" s="77" t="s">
        <v>3833</v>
      </c>
      <c r="AO464" s="57" t="s">
        <v>41</v>
      </c>
      <c r="AP464" s="56" t="s">
        <v>497</v>
      </c>
      <c r="AQ464" s="69" t="s">
        <v>50</v>
      </c>
      <c r="AR464" s="70" t="s">
        <v>540</v>
      </c>
      <c r="AS464" s="70"/>
      <c r="AT464" s="69"/>
      <c r="AU464" s="69"/>
      <c r="AV464" s="69"/>
      <c r="AW464" s="13"/>
    </row>
    <row r="465" spans="1:49" ht="40.200000000000003">
      <c r="A465" s="85" t="s">
        <v>231</v>
      </c>
      <c r="B465" s="70" t="s">
        <v>4302</v>
      </c>
      <c r="C465" s="335" t="s">
        <v>109</v>
      </c>
      <c r="D465" s="40">
        <v>11042.4</v>
      </c>
      <c r="E465" s="41" t="s">
        <v>4303</v>
      </c>
      <c r="F465" s="42" t="s">
        <v>66</v>
      </c>
      <c r="G465" s="42" t="s">
        <v>461</v>
      </c>
      <c r="H465" s="42" t="s">
        <v>4304</v>
      </c>
      <c r="I465" s="69" t="s">
        <v>35</v>
      </c>
      <c r="J465" s="70"/>
      <c r="K465" s="70" t="s">
        <v>88</v>
      </c>
      <c r="L465" s="339" t="s">
        <v>109</v>
      </c>
      <c r="M465" s="70" t="s">
        <v>4305</v>
      </c>
      <c r="N465" s="86" t="s">
        <v>4306</v>
      </c>
      <c r="O465" s="86"/>
      <c r="P465" s="87" t="s">
        <v>44</v>
      </c>
      <c r="Q465" s="88" t="s">
        <v>40</v>
      </c>
      <c r="R465" s="89" t="s">
        <v>4307</v>
      </c>
      <c r="S465" s="89" t="s">
        <v>4308</v>
      </c>
      <c r="T465" s="70" t="s">
        <v>4309</v>
      </c>
      <c r="U465" s="69">
        <v>10320</v>
      </c>
      <c r="V465" s="90"/>
      <c r="W465" s="91">
        <v>10320</v>
      </c>
      <c r="X465" s="91">
        <v>722.40000000000009</v>
      </c>
      <c r="Y465" s="90"/>
      <c r="Z465" s="331">
        <v>11042.4</v>
      </c>
      <c r="AA465" s="331">
        <v>0</v>
      </c>
      <c r="AB465" s="69" t="s">
        <v>46</v>
      </c>
      <c r="AC465" s="70" t="s">
        <v>161</v>
      </c>
      <c r="AD465" s="70"/>
      <c r="AE465" s="70"/>
      <c r="AF465" s="70"/>
      <c r="AG465" s="92" t="s">
        <v>4310</v>
      </c>
      <c r="AH465" s="70"/>
      <c r="AI465" s="69"/>
      <c r="AJ465" s="69"/>
      <c r="AK465" s="76" t="s">
        <v>53</v>
      </c>
      <c r="AL465" s="77" t="s">
        <v>122</v>
      </c>
      <c r="AM465" s="76" t="s">
        <v>50</v>
      </c>
      <c r="AN465" s="77" t="s">
        <v>3833</v>
      </c>
      <c r="AO465" s="57" t="s">
        <v>41</v>
      </c>
      <c r="AP465" s="56" t="s">
        <v>497</v>
      </c>
      <c r="AQ465" s="69" t="s">
        <v>50</v>
      </c>
      <c r="AR465" s="70" t="s">
        <v>540</v>
      </c>
      <c r="AS465" s="70"/>
      <c r="AT465" s="69"/>
      <c r="AU465" s="69"/>
      <c r="AV465" s="69"/>
      <c r="AW465" s="13"/>
    </row>
    <row r="466" spans="1:49" ht="27">
      <c r="A466" s="85" t="s">
        <v>231</v>
      </c>
      <c r="B466" s="70" t="s">
        <v>4311</v>
      </c>
      <c r="C466" s="335" t="s">
        <v>109</v>
      </c>
      <c r="D466" s="40">
        <v>856</v>
      </c>
      <c r="E466" s="41" t="s">
        <v>4312</v>
      </c>
      <c r="F466" s="42" t="s">
        <v>37</v>
      </c>
      <c r="G466" s="42" t="s">
        <v>281</v>
      </c>
      <c r="H466" s="42" t="s">
        <v>4313</v>
      </c>
      <c r="I466" s="69" t="s">
        <v>35</v>
      </c>
      <c r="J466" s="70"/>
      <c r="K466" s="70" t="s">
        <v>88</v>
      </c>
      <c r="L466" s="339" t="s">
        <v>109</v>
      </c>
      <c r="M466" s="70" t="s">
        <v>4314</v>
      </c>
      <c r="N466" s="86" t="s">
        <v>4315</v>
      </c>
      <c r="O466" s="86" t="s">
        <v>4316</v>
      </c>
      <c r="P466" s="87" t="s">
        <v>39</v>
      </c>
      <c r="Q466" s="88" t="s">
        <v>40</v>
      </c>
      <c r="R466" s="89" t="s">
        <v>4317</v>
      </c>
      <c r="S466" s="89" t="s">
        <v>4318</v>
      </c>
      <c r="T466" s="70" t="s">
        <v>94</v>
      </c>
      <c r="U466" s="69">
        <v>800</v>
      </c>
      <c r="V466" s="90"/>
      <c r="W466" s="91">
        <v>800</v>
      </c>
      <c r="X466" s="91">
        <v>56.000000000000007</v>
      </c>
      <c r="Y466" s="90"/>
      <c r="Z466" s="331">
        <v>856</v>
      </c>
      <c r="AA466" s="331">
        <v>0</v>
      </c>
      <c r="AB466" s="69" t="s">
        <v>46</v>
      </c>
      <c r="AC466" s="70" t="s">
        <v>161</v>
      </c>
      <c r="AD466" s="70"/>
      <c r="AE466" s="70"/>
      <c r="AF466" s="70"/>
      <c r="AG466" s="92" t="s">
        <v>4319</v>
      </c>
      <c r="AH466" s="70"/>
      <c r="AI466" s="69"/>
      <c r="AJ466" s="69"/>
      <c r="AK466" s="76" t="s">
        <v>53</v>
      </c>
      <c r="AL466" s="77" t="s">
        <v>122</v>
      </c>
      <c r="AM466" s="76" t="s">
        <v>50</v>
      </c>
      <c r="AN466" s="77" t="s">
        <v>3833</v>
      </c>
      <c r="AO466" s="57" t="s">
        <v>41</v>
      </c>
      <c r="AP466" s="56" t="s">
        <v>497</v>
      </c>
      <c r="AQ466" s="69" t="s">
        <v>50</v>
      </c>
      <c r="AR466" s="70" t="s">
        <v>540</v>
      </c>
      <c r="AS466" s="70"/>
      <c r="AT466" s="69"/>
      <c r="AU466" s="69"/>
      <c r="AV466" s="69"/>
      <c r="AW466" s="13"/>
    </row>
    <row r="467" spans="1:49" ht="27">
      <c r="A467" s="85" t="s">
        <v>231</v>
      </c>
      <c r="B467" s="70" t="s">
        <v>4320</v>
      </c>
      <c r="C467" s="335" t="s">
        <v>109</v>
      </c>
      <c r="D467" s="40">
        <v>13</v>
      </c>
      <c r="E467" s="61" t="s">
        <v>3124</v>
      </c>
      <c r="F467" s="61" t="s">
        <v>4321</v>
      </c>
      <c r="G467" s="42" t="s">
        <v>281</v>
      </c>
      <c r="H467" s="42" t="s">
        <v>3974</v>
      </c>
      <c r="I467" s="69" t="s">
        <v>35</v>
      </c>
      <c r="J467" s="70"/>
      <c r="K467" s="70" t="s">
        <v>88</v>
      </c>
      <c r="L467" s="339" t="s">
        <v>109</v>
      </c>
      <c r="M467" s="70" t="s">
        <v>3118</v>
      </c>
      <c r="N467" s="86" t="s">
        <v>3119</v>
      </c>
      <c r="O467" s="86" t="s">
        <v>3975</v>
      </c>
      <c r="P467" s="87" t="s">
        <v>39</v>
      </c>
      <c r="Q467" s="88" t="s">
        <v>40</v>
      </c>
      <c r="R467" s="89" t="s">
        <v>3976</v>
      </c>
      <c r="S467" s="89" t="s">
        <v>4322</v>
      </c>
      <c r="T467" s="70" t="s">
        <v>77</v>
      </c>
      <c r="U467" s="69">
        <v>13</v>
      </c>
      <c r="V467" s="90"/>
      <c r="W467" s="91">
        <v>13</v>
      </c>
      <c r="X467" s="91">
        <v>0.91000000000000014</v>
      </c>
      <c r="Y467" s="90"/>
      <c r="Z467" s="331">
        <v>13.91</v>
      </c>
      <c r="AA467" s="331">
        <v>-0.91</v>
      </c>
      <c r="AB467" s="69" t="s">
        <v>46</v>
      </c>
      <c r="AC467" s="70" t="s">
        <v>161</v>
      </c>
      <c r="AD467" s="70"/>
      <c r="AE467" s="70"/>
      <c r="AF467" s="70"/>
      <c r="AG467" s="121" t="s">
        <v>4323</v>
      </c>
      <c r="AH467" s="70"/>
      <c r="AI467" s="69"/>
      <c r="AJ467" s="69"/>
      <c r="AK467" s="76" t="s">
        <v>53</v>
      </c>
      <c r="AL467" s="77" t="s">
        <v>122</v>
      </c>
      <c r="AM467" s="76" t="s">
        <v>50</v>
      </c>
      <c r="AN467" s="77" t="s">
        <v>3833</v>
      </c>
      <c r="AO467" s="57" t="s">
        <v>41</v>
      </c>
      <c r="AP467" s="56" t="s">
        <v>497</v>
      </c>
      <c r="AQ467" s="69" t="s">
        <v>50</v>
      </c>
      <c r="AR467" s="70" t="s">
        <v>540</v>
      </c>
      <c r="AS467" s="70"/>
      <c r="AT467" s="69"/>
      <c r="AU467" s="69"/>
      <c r="AV467" s="69"/>
      <c r="AW467" s="13"/>
    </row>
    <row r="468" spans="1:49" ht="27">
      <c r="A468" s="85" t="s">
        <v>231</v>
      </c>
      <c r="B468" s="70" t="s">
        <v>4324</v>
      </c>
      <c r="C468" s="335" t="s">
        <v>109</v>
      </c>
      <c r="D468" s="40">
        <v>1872</v>
      </c>
      <c r="E468" s="41" t="s">
        <v>4325</v>
      </c>
      <c r="F468" s="42" t="s">
        <v>65</v>
      </c>
      <c r="G468" s="42" t="s">
        <v>261</v>
      </c>
      <c r="H468" s="42" t="s">
        <v>4326</v>
      </c>
      <c r="I468" s="69" t="s">
        <v>35</v>
      </c>
      <c r="J468" s="70"/>
      <c r="K468" s="70" t="s">
        <v>88</v>
      </c>
      <c r="L468" s="339" t="s">
        <v>109</v>
      </c>
      <c r="M468" s="70" t="s">
        <v>3118</v>
      </c>
      <c r="N468" s="86" t="s">
        <v>3119</v>
      </c>
      <c r="O468" s="86" t="s">
        <v>3975</v>
      </c>
      <c r="P468" s="87" t="s">
        <v>39</v>
      </c>
      <c r="Q468" s="88" t="s">
        <v>40</v>
      </c>
      <c r="R468" s="89" t="s">
        <v>3976</v>
      </c>
      <c r="S468" s="89" t="s">
        <v>4327</v>
      </c>
      <c r="T468" s="70" t="s">
        <v>94</v>
      </c>
      <c r="U468" s="69">
        <v>1800</v>
      </c>
      <c r="V468" s="90"/>
      <c r="W468" s="91">
        <v>1800</v>
      </c>
      <c r="X468" s="91">
        <v>126.00000000000001</v>
      </c>
      <c r="Y468" s="328">
        <v>54</v>
      </c>
      <c r="Z468" s="331">
        <v>1872</v>
      </c>
      <c r="AA468" s="331">
        <v>0</v>
      </c>
      <c r="AB468" s="69" t="s">
        <v>46</v>
      </c>
      <c r="AC468" s="70" t="s">
        <v>161</v>
      </c>
      <c r="AD468" s="70"/>
      <c r="AE468" s="70" t="s">
        <v>4328</v>
      </c>
      <c r="AF468" s="70" t="s">
        <v>4329</v>
      </c>
      <c r="AG468" s="92" t="s">
        <v>3124</v>
      </c>
      <c r="AH468" s="70"/>
      <c r="AI468" s="69"/>
      <c r="AJ468" s="69"/>
      <c r="AK468" s="76" t="s">
        <v>53</v>
      </c>
      <c r="AL468" s="77" t="s">
        <v>122</v>
      </c>
      <c r="AM468" s="76" t="s">
        <v>50</v>
      </c>
      <c r="AN468" s="77" t="s">
        <v>3833</v>
      </c>
      <c r="AO468" s="57" t="s">
        <v>41</v>
      </c>
      <c r="AP468" s="56" t="s">
        <v>497</v>
      </c>
      <c r="AQ468" s="69" t="s">
        <v>50</v>
      </c>
      <c r="AR468" s="70" t="s">
        <v>540</v>
      </c>
      <c r="AS468" s="70"/>
      <c r="AT468" s="69"/>
      <c r="AU468" s="69"/>
      <c r="AV468" s="69"/>
      <c r="AW468" s="13"/>
    </row>
    <row r="469" spans="1:49" ht="27">
      <c r="A469" s="85" t="s">
        <v>231</v>
      </c>
      <c r="B469" s="70" t="s">
        <v>4330</v>
      </c>
      <c r="C469" s="335" t="s">
        <v>109</v>
      </c>
      <c r="D469" s="40">
        <v>29952</v>
      </c>
      <c r="E469" s="41" t="s">
        <v>4331</v>
      </c>
      <c r="F469" s="42" t="s">
        <v>66</v>
      </c>
      <c r="G469" s="42" t="s">
        <v>248</v>
      </c>
      <c r="H469" s="42" t="s">
        <v>4332</v>
      </c>
      <c r="I469" s="69" t="s">
        <v>35</v>
      </c>
      <c r="J469" s="70"/>
      <c r="K469" s="70" t="s">
        <v>88</v>
      </c>
      <c r="L469" s="339" t="s">
        <v>109</v>
      </c>
      <c r="M469" s="70" t="s">
        <v>4333</v>
      </c>
      <c r="N469" s="86" t="s">
        <v>4334</v>
      </c>
      <c r="O469" s="86" t="s">
        <v>4335</v>
      </c>
      <c r="P469" s="87" t="s">
        <v>39</v>
      </c>
      <c r="Q469" s="88" t="s">
        <v>40</v>
      </c>
      <c r="R469" s="89" t="s">
        <v>4336</v>
      </c>
      <c r="S469" s="89" t="s">
        <v>4337</v>
      </c>
      <c r="T469" s="70" t="s">
        <v>94</v>
      </c>
      <c r="U469" s="69">
        <v>28800</v>
      </c>
      <c r="V469" s="90"/>
      <c r="W469" s="91">
        <v>28800</v>
      </c>
      <c r="X469" s="91">
        <v>2016.0000000000002</v>
      </c>
      <c r="Y469" s="328">
        <v>864</v>
      </c>
      <c r="Z469" s="331">
        <v>29952</v>
      </c>
      <c r="AA469" s="331">
        <v>0</v>
      </c>
      <c r="AB469" s="69" t="s">
        <v>46</v>
      </c>
      <c r="AC469" s="70" t="s">
        <v>161</v>
      </c>
      <c r="AD469" s="70"/>
      <c r="AE469" s="70" t="s">
        <v>4338</v>
      </c>
      <c r="AF469" s="70" t="s">
        <v>4339</v>
      </c>
      <c r="AG469" s="92" t="s">
        <v>4340</v>
      </c>
      <c r="AH469" s="70"/>
      <c r="AI469" s="69"/>
      <c r="AJ469" s="69"/>
      <c r="AK469" s="76" t="s">
        <v>53</v>
      </c>
      <c r="AL469" s="77" t="s">
        <v>122</v>
      </c>
      <c r="AM469" s="76" t="s">
        <v>50</v>
      </c>
      <c r="AN469" s="77" t="s">
        <v>3833</v>
      </c>
      <c r="AO469" s="57" t="s">
        <v>41</v>
      </c>
      <c r="AP469" s="56" t="s">
        <v>497</v>
      </c>
      <c r="AQ469" s="69" t="s">
        <v>50</v>
      </c>
      <c r="AR469" s="70" t="s">
        <v>540</v>
      </c>
      <c r="AS469" s="70"/>
      <c r="AT469" s="69"/>
      <c r="AU469" s="69"/>
      <c r="AV469" s="69"/>
      <c r="AW469" s="13"/>
    </row>
    <row r="470" spans="1:49" ht="14.4">
      <c r="A470" s="85" t="s">
        <v>231</v>
      </c>
      <c r="B470" s="118" t="s">
        <v>4341</v>
      </c>
      <c r="C470" s="335" t="s">
        <v>109</v>
      </c>
      <c r="D470" s="40">
        <v>59090</v>
      </c>
      <c r="E470" s="61"/>
      <c r="F470" s="61"/>
      <c r="G470" s="42" t="s">
        <v>281</v>
      </c>
      <c r="H470" s="42" t="s">
        <v>4342</v>
      </c>
      <c r="I470" s="101" t="s">
        <v>52</v>
      </c>
      <c r="J470" s="44" t="s">
        <v>4343</v>
      </c>
      <c r="K470" s="44" t="s">
        <v>88</v>
      </c>
      <c r="L470" s="44"/>
      <c r="M470" s="37" t="s">
        <v>4344</v>
      </c>
      <c r="N470" s="46" t="s">
        <v>4345</v>
      </c>
      <c r="O470" s="47" t="s">
        <v>4346</v>
      </c>
      <c r="P470" s="48" t="s">
        <v>39</v>
      </c>
      <c r="Q470" s="49" t="s">
        <v>40</v>
      </c>
      <c r="R470" s="46" t="s">
        <v>4347</v>
      </c>
      <c r="S470" s="46" t="s">
        <v>4348</v>
      </c>
      <c r="T470" s="44" t="s">
        <v>803</v>
      </c>
      <c r="U470" s="157">
        <v>55223.8</v>
      </c>
      <c r="V470" s="51"/>
      <c r="W470" s="102">
        <v>55223.8</v>
      </c>
      <c r="X470" s="102">
        <v>3865.6660000000006</v>
      </c>
      <c r="Y470" s="51"/>
      <c r="Z470" s="329">
        <v>59089.466</v>
      </c>
      <c r="AA470" s="329">
        <v>0.53399999999965098</v>
      </c>
      <c r="AB470" s="50" t="s">
        <v>129</v>
      </c>
      <c r="AC470" s="70" t="s">
        <v>161</v>
      </c>
      <c r="AD470" s="44"/>
      <c r="AE470" s="53" t="s">
        <v>4349</v>
      </c>
      <c r="AF470" s="44" t="s">
        <v>4350</v>
      </c>
      <c r="AG470" s="54" t="s">
        <v>4351</v>
      </c>
      <c r="AH470" s="44" t="s">
        <v>4352</v>
      </c>
      <c r="AI470" s="69"/>
      <c r="AJ470" s="69"/>
      <c r="AK470" s="57" t="s">
        <v>41</v>
      </c>
      <c r="AL470" s="56" t="s">
        <v>441</v>
      </c>
      <c r="AM470" s="69" t="s">
        <v>50</v>
      </c>
      <c r="AN470" s="70" t="s">
        <v>441</v>
      </c>
      <c r="AO470" s="69" t="s">
        <v>50</v>
      </c>
      <c r="AP470" s="70" t="s">
        <v>441</v>
      </c>
      <c r="AQ470" s="69" t="s">
        <v>50</v>
      </c>
      <c r="AR470" s="70" t="s">
        <v>540</v>
      </c>
      <c r="AS470" s="70"/>
      <c r="AT470" s="69"/>
      <c r="AU470" s="69"/>
      <c r="AV470" s="69"/>
      <c r="AW470" s="13"/>
    </row>
    <row r="471" spans="1:49" ht="27">
      <c r="A471" s="85" t="s">
        <v>231</v>
      </c>
      <c r="B471" s="77" t="s">
        <v>4353</v>
      </c>
      <c r="C471" s="335" t="s">
        <v>109</v>
      </c>
      <c r="D471" s="40">
        <v>856</v>
      </c>
      <c r="E471" s="60" t="s">
        <v>4354</v>
      </c>
      <c r="F471" s="61" t="s">
        <v>64</v>
      </c>
      <c r="G471" s="42" t="s">
        <v>4355</v>
      </c>
      <c r="H471" s="42" t="s">
        <v>4356</v>
      </c>
      <c r="I471" s="69" t="s">
        <v>35</v>
      </c>
      <c r="J471" s="70"/>
      <c r="K471" s="70" t="s">
        <v>88</v>
      </c>
      <c r="L471" s="339" t="s">
        <v>4357</v>
      </c>
      <c r="M471" s="70" t="s">
        <v>4358</v>
      </c>
      <c r="N471" s="86" t="s">
        <v>4359</v>
      </c>
      <c r="O471" s="86"/>
      <c r="P471" s="87" t="s">
        <v>39</v>
      </c>
      <c r="Q471" s="88" t="s">
        <v>40</v>
      </c>
      <c r="R471" s="89" t="s">
        <v>4360</v>
      </c>
      <c r="S471" s="89" t="s">
        <v>4361</v>
      </c>
      <c r="T471" s="70" t="s">
        <v>94</v>
      </c>
      <c r="U471" s="69">
        <v>800</v>
      </c>
      <c r="V471" s="90"/>
      <c r="W471" s="91">
        <v>800</v>
      </c>
      <c r="X471" s="91">
        <v>56.000000000000007</v>
      </c>
      <c r="Y471" s="90"/>
      <c r="Z471" s="331">
        <v>856</v>
      </c>
      <c r="AA471" s="331">
        <v>0</v>
      </c>
      <c r="AB471" s="69" t="s">
        <v>46</v>
      </c>
      <c r="AC471" s="70" t="s">
        <v>196</v>
      </c>
      <c r="AD471" s="70"/>
      <c r="AE471" s="70" t="s">
        <v>4362</v>
      </c>
      <c r="AF471" s="70" t="s">
        <v>4363</v>
      </c>
      <c r="AG471" s="92" t="s">
        <v>4364</v>
      </c>
      <c r="AH471" s="70"/>
      <c r="AI471" s="69"/>
      <c r="AJ471" s="69"/>
      <c r="AK471" s="76" t="s">
        <v>53</v>
      </c>
      <c r="AL471" s="77" t="s">
        <v>540</v>
      </c>
      <c r="AM471" s="57" t="s">
        <v>41</v>
      </c>
      <c r="AN471" s="56" t="s">
        <v>497</v>
      </c>
      <c r="AO471" s="57" t="s">
        <v>41</v>
      </c>
      <c r="AP471" s="56" t="s">
        <v>497</v>
      </c>
      <c r="AQ471" s="57" t="s">
        <v>41</v>
      </c>
      <c r="AR471" s="56" t="s">
        <v>497</v>
      </c>
      <c r="AS471" s="70"/>
      <c r="AT471" s="69"/>
      <c r="AU471" s="69"/>
      <c r="AV471" s="69"/>
      <c r="AW471" s="13"/>
    </row>
    <row r="472" spans="1:49" ht="27">
      <c r="A472" s="85" t="s">
        <v>231</v>
      </c>
      <c r="B472" s="77" t="s">
        <v>4365</v>
      </c>
      <c r="C472" s="335" t="s">
        <v>109</v>
      </c>
      <c r="D472" s="40">
        <v>2600</v>
      </c>
      <c r="E472" s="79" t="s">
        <v>4366</v>
      </c>
      <c r="F472" s="61" t="s">
        <v>56</v>
      </c>
      <c r="G472" s="42" t="s">
        <v>281</v>
      </c>
      <c r="H472" s="42" t="s">
        <v>4367</v>
      </c>
      <c r="I472" s="69" t="s">
        <v>38</v>
      </c>
      <c r="J472" s="70"/>
      <c r="K472" s="70" t="s">
        <v>108</v>
      </c>
      <c r="L472" s="339" t="s">
        <v>109</v>
      </c>
      <c r="M472" s="70" t="s">
        <v>4368</v>
      </c>
      <c r="N472" s="86" t="s">
        <v>4369</v>
      </c>
      <c r="O472" s="86" t="s">
        <v>4370</v>
      </c>
      <c r="P472" s="87" t="s">
        <v>39</v>
      </c>
      <c r="Q472" s="69" t="s">
        <v>45</v>
      </c>
      <c r="R472" s="89" t="s">
        <v>4371</v>
      </c>
      <c r="S472" s="89" t="s">
        <v>4372</v>
      </c>
      <c r="T472" s="70" t="s">
        <v>94</v>
      </c>
      <c r="U472" s="70" t="s">
        <v>4373</v>
      </c>
      <c r="V472" s="90"/>
      <c r="W472" s="91" t="e">
        <v>#VALUE!</v>
      </c>
      <c r="X472" s="91" t="e">
        <v>#VALUE!</v>
      </c>
      <c r="Y472" s="328">
        <v>75</v>
      </c>
      <c r="Z472" s="91" t="e">
        <f>W472+X472-Y472</f>
        <v>#VALUE!</v>
      </c>
      <c r="AA472" s="91" t="e">
        <f>D472-Z472</f>
        <v>#VALUE!</v>
      </c>
      <c r="AB472" s="69" t="s">
        <v>58</v>
      </c>
      <c r="AC472" s="70" t="s">
        <v>82</v>
      </c>
      <c r="AD472" s="70"/>
      <c r="AE472" s="70" t="s">
        <v>4374</v>
      </c>
      <c r="AF472" s="70" t="s">
        <v>4375</v>
      </c>
      <c r="AG472" s="92" t="s">
        <v>4376</v>
      </c>
      <c r="AH472" s="70"/>
      <c r="AI472" s="69"/>
      <c r="AJ472" s="69"/>
      <c r="AK472" s="76" t="s">
        <v>53</v>
      </c>
      <c r="AL472" s="77" t="s">
        <v>122</v>
      </c>
      <c r="AM472" s="76" t="s">
        <v>50</v>
      </c>
      <c r="AN472" s="77" t="s">
        <v>3833</v>
      </c>
      <c r="AO472" s="57" t="s">
        <v>41</v>
      </c>
      <c r="AP472" s="56" t="s">
        <v>497</v>
      </c>
      <c r="AQ472" s="69" t="s">
        <v>50</v>
      </c>
      <c r="AR472" s="70" t="s">
        <v>540</v>
      </c>
      <c r="AS472" s="70"/>
      <c r="AT472" s="69"/>
      <c r="AU472" s="69"/>
      <c r="AV472" s="69"/>
      <c r="AW472" s="13"/>
    </row>
    <row r="473" spans="1:49" ht="27">
      <c r="A473" s="85" t="s">
        <v>231</v>
      </c>
      <c r="B473" s="118" t="s">
        <v>4377</v>
      </c>
      <c r="C473" s="335" t="s">
        <v>109</v>
      </c>
      <c r="D473" s="40">
        <v>3120</v>
      </c>
      <c r="E473" s="79" t="s">
        <v>4378</v>
      </c>
      <c r="F473" s="61" t="s">
        <v>43</v>
      </c>
      <c r="G473" s="42" t="s">
        <v>444</v>
      </c>
      <c r="H473" s="42" t="s">
        <v>4379</v>
      </c>
      <c r="I473" s="69" t="s">
        <v>43</v>
      </c>
      <c r="J473" s="70" t="s">
        <v>4380</v>
      </c>
      <c r="K473" s="70" t="s">
        <v>133</v>
      </c>
      <c r="L473" s="339" t="s">
        <v>109</v>
      </c>
      <c r="M473" s="70" t="s">
        <v>4381</v>
      </c>
      <c r="N473" s="86" t="s">
        <v>4382</v>
      </c>
      <c r="O473" s="86" t="s">
        <v>4383</v>
      </c>
      <c r="P473" s="87" t="s">
        <v>39</v>
      </c>
      <c r="Q473" s="69"/>
      <c r="R473" s="89" t="s">
        <v>4384</v>
      </c>
      <c r="S473" s="89" t="s">
        <v>4385</v>
      </c>
      <c r="T473" s="70" t="s">
        <v>130</v>
      </c>
      <c r="U473" s="90">
        <v>3000</v>
      </c>
      <c r="V473" s="90"/>
      <c r="W473" s="91">
        <v>3000</v>
      </c>
      <c r="X473" s="91">
        <v>210.00000000000003</v>
      </c>
      <c r="Y473" s="328">
        <v>90</v>
      </c>
      <c r="Z473" s="331">
        <v>3120</v>
      </c>
      <c r="AA473" s="331">
        <v>0</v>
      </c>
      <c r="AB473" s="69" t="s">
        <v>57</v>
      </c>
      <c r="AC473" s="70" t="s">
        <v>166</v>
      </c>
      <c r="AD473" s="70"/>
      <c r="AE473" s="70" t="s">
        <v>4386</v>
      </c>
      <c r="AF473" s="70" t="s">
        <v>4387</v>
      </c>
      <c r="AG473" s="92" t="s">
        <v>4388</v>
      </c>
      <c r="AH473" s="70"/>
      <c r="AI473" s="69"/>
      <c r="AJ473" s="69"/>
      <c r="AK473" s="57" t="s">
        <v>41</v>
      </c>
      <c r="AL473" s="56" t="s">
        <v>441</v>
      </c>
      <c r="AM473" s="69" t="s">
        <v>50</v>
      </c>
      <c r="AN473" s="70" t="s">
        <v>441</v>
      </c>
      <c r="AO473" s="69" t="s">
        <v>50</v>
      </c>
      <c r="AP473" s="70" t="s">
        <v>441</v>
      </c>
      <c r="AQ473" s="57" t="s">
        <v>41</v>
      </c>
      <c r="AR473" s="56" t="s">
        <v>497</v>
      </c>
      <c r="AS473" s="70"/>
      <c r="AT473" s="69"/>
      <c r="AU473" s="69"/>
      <c r="AV473" s="69"/>
      <c r="AW473" s="13"/>
    </row>
    <row r="474" spans="1:49" ht="27">
      <c r="A474" s="85" t="s">
        <v>231</v>
      </c>
      <c r="B474" s="118" t="s">
        <v>4389</v>
      </c>
      <c r="C474" s="335" t="s">
        <v>109</v>
      </c>
      <c r="D474" s="40">
        <v>3120</v>
      </c>
      <c r="E474" s="79" t="s">
        <v>4378</v>
      </c>
      <c r="F474" s="61" t="s">
        <v>43</v>
      </c>
      <c r="G474" s="42" t="s">
        <v>444</v>
      </c>
      <c r="H474" s="42" t="s">
        <v>4379</v>
      </c>
      <c r="I474" s="69" t="s">
        <v>43</v>
      </c>
      <c r="J474" s="70" t="s">
        <v>4390</v>
      </c>
      <c r="K474" s="70" t="s">
        <v>133</v>
      </c>
      <c r="L474" s="339" t="s">
        <v>109</v>
      </c>
      <c r="M474" s="70" t="s">
        <v>4381</v>
      </c>
      <c r="N474" s="86" t="s">
        <v>4382</v>
      </c>
      <c r="O474" s="86" t="s">
        <v>4383</v>
      </c>
      <c r="P474" s="87" t="s">
        <v>39</v>
      </c>
      <c r="Q474" s="69"/>
      <c r="R474" s="89" t="s">
        <v>4384</v>
      </c>
      <c r="S474" s="89" t="s">
        <v>4391</v>
      </c>
      <c r="T474" s="70" t="s">
        <v>130</v>
      </c>
      <c r="U474" s="90">
        <v>3000</v>
      </c>
      <c r="V474" s="90"/>
      <c r="W474" s="91">
        <v>3000</v>
      </c>
      <c r="X474" s="91">
        <v>210.00000000000003</v>
      </c>
      <c r="Y474" s="328">
        <v>90</v>
      </c>
      <c r="Z474" s="331">
        <v>3120</v>
      </c>
      <c r="AA474" s="331">
        <v>0</v>
      </c>
      <c r="AB474" s="69" t="s">
        <v>57</v>
      </c>
      <c r="AC474" s="70" t="s">
        <v>166</v>
      </c>
      <c r="AD474" s="70"/>
      <c r="AE474" s="70" t="s">
        <v>4386</v>
      </c>
      <c r="AF474" s="70" t="s">
        <v>4387</v>
      </c>
      <c r="AG474" s="92" t="s">
        <v>4388</v>
      </c>
      <c r="AH474" s="70"/>
      <c r="AI474" s="69"/>
      <c r="AJ474" s="69"/>
      <c r="AK474" s="57" t="s">
        <v>41</v>
      </c>
      <c r="AL474" s="56" t="s">
        <v>441</v>
      </c>
      <c r="AM474" s="69" t="s">
        <v>50</v>
      </c>
      <c r="AN474" s="70" t="s">
        <v>441</v>
      </c>
      <c r="AO474" s="69" t="s">
        <v>50</v>
      </c>
      <c r="AP474" s="70" t="s">
        <v>441</v>
      </c>
      <c r="AQ474" s="57" t="s">
        <v>41</v>
      </c>
      <c r="AR474" s="56" t="s">
        <v>497</v>
      </c>
      <c r="AS474" s="70"/>
      <c r="AT474" s="69"/>
      <c r="AU474" s="69"/>
      <c r="AV474" s="69"/>
      <c r="AW474" s="13"/>
    </row>
    <row r="475" spans="1:49" ht="40.200000000000003">
      <c r="A475" s="85" t="s">
        <v>231</v>
      </c>
      <c r="B475" s="70" t="s">
        <v>4392</v>
      </c>
      <c r="C475" s="335" t="s">
        <v>109</v>
      </c>
      <c r="D475" s="40">
        <v>513.6</v>
      </c>
      <c r="E475" s="41" t="s">
        <v>4393</v>
      </c>
      <c r="F475" s="42" t="s">
        <v>37</v>
      </c>
      <c r="G475" s="42" t="s">
        <v>281</v>
      </c>
      <c r="H475" s="42" t="s">
        <v>4394</v>
      </c>
      <c r="I475" s="69" t="s">
        <v>35</v>
      </c>
      <c r="J475" s="70"/>
      <c r="K475" s="70" t="s">
        <v>88</v>
      </c>
      <c r="L475" s="339" t="s">
        <v>109</v>
      </c>
      <c r="M475" s="70" t="s">
        <v>4395</v>
      </c>
      <c r="N475" s="86" t="s">
        <v>4396</v>
      </c>
      <c r="O475" s="86" t="s">
        <v>4397</v>
      </c>
      <c r="P475" s="87" t="s">
        <v>39</v>
      </c>
      <c r="Q475" s="88" t="s">
        <v>40</v>
      </c>
      <c r="R475" s="89" t="s">
        <v>4398</v>
      </c>
      <c r="S475" s="89" t="s">
        <v>4399</v>
      </c>
      <c r="T475" s="70" t="s">
        <v>94</v>
      </c>
      <c r="U475" s="69">
        <v>480</v>
      </c>
      <c r="V475" s="90"/>
      <c r="W475" s="91">
        <v>480</v>
      </c>
      <c r="X475" s="91">
        <v>33.6</v>
      </c>
      <c r="Y475" s="90"/>
      <c r="Z475" s="331">
        <v>513.6</v>
      </c>
      <c r="AA475" s="331">
        <v>0</v>
      </c>
      <c r="AB475" s="50" t="s">
        <v>46</v>
      </c>
      <c r="AC475" s="45" t="s">
        <v>161</v>
      </c>
      <c r="AD475" s="70"/>
      <c r="AE475" s="70"/>
      <c r="AF475" s="70"/>
      <c r="AG475" s="92" t="s">
        <v>4400</v>
      </c>
      <c r="AH475" s="70"/>
      <c r="AI475" s="69"/>
      <c r="AJ475" s="69"/>
      <c r="AK475" s="76" t="s">
        <v>53</v>
      </c>
      <c r="AL475" s="77" t="s">
        <v>122</v>
      </c>
      <c r="AM475" s="76" t="s">
        <v>50</v>
      </c>
      <c r="AN475" s="77" t="s">
        <v>3833</v>
      </c>
      <c r="AO475" s="57" t="s">
        <v>41</v>
      </c>
      <c r="AP475" s="56" t="s">
        <v>497</v>
      </c>
      <c r="AQ475" s="69" t="s">
        <v>50</v>
      </c>
      <c r="AR475" s="70" t="s">
        <v>540</v>
      </c>
      <c r="AS475" s="70"/>
      <c r="AT475" s="69"/>
      <c r="AU475" s="69"/>
      <c r="AV475" s="69"/>
      <c r="AW475" s="13"/>
    </row>
    <row r="476" spans="1:49" ht="27">
      <c r="A476" s="85" t="s">
        <v>231</v>
      </c>
      <c r="B476" s="70" t="s">
        <v>4401</v>
      </c>
      <c r="C476" s="335" t="s">
        <v>109</v>
      </c>
      <c r="D476" s="40">
        <v>10400</v>
      </c>
      <c r="E476" s="41" t="s">
        <v>2532</v>
      </c>
      <c r="F476" s="42" t="s">
        <v>144</v>
      </c>
      <c r="G476" s="42" t="s">
        <v>261</v>
      </c>
      <c r="H476" s="42" t="s">
        <v>4402</v>
      </c>
      <c r="I476" s="69" t="s">
        <v>35</v>
      </c>
      <c r="J476" s="70"/>
      <c r="K476" s="70" t="s">
        <v>88</v>
      </c>
      <c r="L476" s="339" t="s">
        <v>109</v>
      </c>
      <c r="M476" s="70" t="s">
        <v>4403</v>
      </c>
      <c r="N476" s="86" t="s">
        <v>4404</v>
      </c>
      <c r="O476" s="86" t="s">
        <v>4405</v>
      </c>
      <c r="P476" s="87" t="s">
        <v>39</v>
      </c>
      <c r="Q476" s="88" t="s">
        <v>40</v>
      </c>
      <c r="R476" s="89" t="s">
        <v>4406</v>
      </c>
      <c r="S476" s="89" t="s">
        <v>4407</v>
      </c>
      <c r="T476" s="70" t="s">
        <v>94</v>
      </c>
      <c r="U476" s="69">
        <v>10000</v>
      </c>
      <c r="V476" s="90"/>
      <c r="W476" s="91">
        <v>10000</v>
      </c>
      <c r="X476" s="91">
        <v>700.00000000000011</v>
      </c>
      <c r="Y476" s="328">
        <v>300</v>
      </c>
      <c r="Z476" s="331">
        <v>10400</v>
      </c>
      <c r="AA476" s="331">
        <v>0</v>
      </c>
      <c r="AB476" s="50" t="s">
        <v>46</v>
      </c>
      <c r="AC476" s="45" t="s">
        <v>161</v>
      </c>
      <c r="AD476" s="70"/>
      <c r="AE476" s="70" t="s">
        <v>4408</v>
      </c>
      <c r="AF476" s="70" t="s">
        <v>4409</v>
      </c>
      <c r="AG476" s="92" t="s">
        <v>4410</v>
      </c>
      <c r="AH476" s="70"/>
      <c r="AI476" s="69"/>
      <c r="AJ476" s="69"/>
      <c r="AK476" s="76" t="s">
        <v>53</v>
      </c>
      <c r="AL476" s="77" t="s">
        <v>122</v>
      </c>
      <c r="AM476" s="76" t="s">
        <v>50</v>
      </c>
      <c r="AN476" s="77" t="s">
        <v>3833</v>
      </c>
      <c r="AO476" s="57" t="s">
        <v>41</v>
      </c>
      <c r="AP476" s="56" t="s">
        <v>497</v>
      </c>
      <c r="AQ476" s="69" t="s">
        <v>50</v>
      </c>
      <c r="AR476" s="70" t="s">
        <v>540</v>
      </c>
      <c r="AS476" s="70"/>
      <c r="AT476" s="69"/>
      <c r="AU476" s="69"/>
      <c r="AV476" s="69"/>
      <c r="AW476" s="13"/>
    </row>
    <row r="477" spans="1:49" ht="14.4">
      <c r="A477" s="85" t="s">
        <v>231</v>
      </c>
      <c r="B477" s="145" t="s">
        <v>4411</v>
      </c>
      <c r="C477" s="335" t="s">
        <v>109</v>
      </c>
      <c r="D477" s="40">
        <v>12</v>
      </c>
      <c r="E477" s="41" t="s">
        <v>3835</v>
      </c>
      <c r="F477" s="42" t="s">
        <v>61</v>
      </c>
      <c r="G477" s="42" t="s">
        <v>281</v>
      </c>
      <c r="H477" s="42" t="s">
        <v>4412</v>
      </c>
      <c r="I477" s="69"/>
      <c r="J477" s="70"/>
      <c r="K477" s="70"/>
      <c r="L477" s="70"/>
      <c r="M477" s="70"/>
      <c r="N477" s="86"/>
      <c r="O477" s="86"/>
      <c r="P477" s="87"/>
      <c r="Q477" s="69"/>
      <c r="R477" s="89"/>
      <c r="S477" s="89"/>
      <c r="T477" s="70"/>
      <c r="U477" s="70"/>
      <c r="V477" s="90"/>
      <c r="W477" s="91">
        <v>0</v>
      </c>
      <c r="X477" s="91">
        <v>0</v>
      </c>
      <c r="Y477" s="90"/>
      <c r="Z477" s="331">
        <v>0</v>
      </c>
      <c r="AA477" s="331">
        <v>12</v>
      </c>
      <c r="AB477" s="69" t="s">
        <v>46</v>
      </c>
      <c r="AC477" s="70" t="s">
        <v>161</v>
      </c>
      <c r="AD477" s="70" t="s">
        <v>4413</v>
      </c>
      <c r="AE477" s="70"/>
      <c r="AF477" s="70"/>
      <c r="AG477" s="70"/>
      <c r="AH477" s="70"/>
      <c r="AI477" s="69"/>
      <c r="AJ477" s="69"/>
      <c r="AK477" s="76" t="s">
        <v>53</v>
      </c>
      <c r="AL477" s="77" t="s">
        <v>3832</v>
      </c>
      <c r="AM477" s="76" t="s">
        <v>50</v>
      </c>
      <c r="AN477" s="77" t="s">
        <v>3833</v>
      </c>
      <c r="AO477" s="57" t="s">
        <v>41</v>
      </c>
      <c r="AP477" s="56" t="s">
        <v>497</v>
      </c>
      <c r="AQ477" s="69" t="s">
        <v>50</v>
      </c>
      <c r="AR477" s="70" t="s">
        <v>540</v>
      </c>
      <c r="AS477" s="70"/>
      <c r="AT477" s="69"/>
      <c r="AU477" s="69"/>
      <c r="AV477" s="69"/>
      <c r="AW477" s="13"/>
    </row>
    <row r="478" spans="1:49" ht="27">
      <c r="A478" s="85" t="s">
        <v>231</v>
      </c>
      <c r="B478" s="70" t="s">
        <v>4414</v>
      </c>
      <c r="C478" s="335" t="s">
        <v>109</v>
      </c>
      <c r="D478" s="40">
        <v>2204.8000000000002</v>
      </c>
      <c r="E478" s="41" t="s">
        <v>4415</v>
      </c>
      <c r="F478" s="42" t="s">
        <v>67</v>
      </c>
      <c r="G478" s="42" t="s">
        <v>281</v>
      </c>
      <c r="H478" s="42" t="s">
        <v>4416</v>
      </c>
      <c r="I478" s="69" t="s">
        <v>35</v>
      </c>
      <c r="J478" s="70"/>
      <c r="K478" s="70" t="s">
        <v>88</v>
      </c>
      <c r="L478" s="339" t="s">
        <v>109</v>
      </c>
      <c r="M478" s="70" t="s">
        <v>4417</v>
      </c>
      <c r="N478" s="86" t="s">
        <v>4418</v>
      </c>
      <c r="O478" s="86" t="s">
        <v>4419</v>
      </c>
      <c r="P478" s="87" t="s">
        <v>39</v>
      </c>
      <c r="Q478" s="88" t="s">
        <v>40</v>
      </c>
      <c r="R478" s="89" t="s">
        <v>4420</v>
      </c>
      <c r="S478" s="89" t="s">
        <v>4421</v>
      </c>
      <c r="T478" s="70" t="s">
        <v>94</v>
      </c>
      <c r="U478" s="69">
        <v>2120</v>
      </c>
      <c r="V478" s="90"/>
      <c r="W478" s="91">
        <v>2120</v>
      </c>
      <c r="X478" s="91">
        <v>148.4</v>
      </c>
      <c r="Y478" s="328">
        <v>63.6</v>
      </c>
      <c r="Z478" s="331">
        <v>2204.8000000000002</v>
      </c>
      <c r="AA478" s="331">
        <v>0</v>
      </c>
      <c r="AB478" s="69" t="s">
        <v>46</v>
      </c>
      <c r="AC478" s="70" t="s">
        <v>161</v>
      </c>
      <c r="AD478" s="70"/>
      <c r="AE478" s="70" t="s">
        <v>4422</v>
      </c>
      <c r="AF478" s="70" t="s">
        <v>4423</v>
      </c>
      <c r="AG478" s="92" t="s">
        <v>4424</v>
      </c>
      <c r="AH478" s="70"/>
      <c r="AI478" s="69"/>
      <c r="AJ478" s="69"/>
      <c r="AK478" s="76" t="s">
        <v>53</v>
      </c>
      <c r="AL478" s="77" t="s">
        <v>122</v>
      </c>
      <c r="AM478" s="76" t="s">
        <v>50</v>
      </c>
      <c r="AN478" s="77" t="s">
        <v>3833</v>
      </c>
      <c r="AO478" s="57" t="s">
        <v>41</v>
      </c>
      <c r="AP478" s="56" t="s">
        <v>497</v>
      </c>
      <c r="AQ478" s="69" t="s">
        <v>50</v>
      </c>
      <c r="AR478" s="70" t="s">
        <v>540</v>
      </c>
      <c r="AS478" s="70"/>
      <c r="AT478" s="69"/>
      <c r="AU478" s="69"/>
      <c r="AV478" s="69"/>
      <c r="AW478" s="13"/>
    </row>
    <row r="479" spans="1:49" ht="40.200000000000003">
      <c r="A479" s="85" t="s">
        <v>231</v>
      </c>
      <c r="B479" s="70" t="s">
        <v>4425</v>
      </c>
      <c r="C479" s="335" t="s">
        <v>109</v>
      </c>
      <c r="D479" s="40">
        <v>29952</v>
      </c>
      <c r="E479" s="95" t="s">
        <v>4426</v>
      </c>
      <c r="F479" s="42" t="s">
        <v>66</v>
      </c>
      <c r="G479" s="42" t="s">
        <v>234</v>
      </c>
      <c r="H479" s="42" t="s">
        <v>4427</v>
      </c>
      <c r="I479" s="69" t="s">
        <v>35</v>
      </c>
      <c r="J479" s="70"/>
      <c r="K479" s="70" t="s">
        <v>88</v>
      </c>
      <c r="L479" s="339" t="s">
        <v>109</v>
      </c>
      <c r="M479" s="70" t="s">
        <v>4428</v>
      </c>
      <c r="N479" s="86" t="s">
        <v>4429</v>
      </c>
      <c r="O479" s="86" t="s">
        <v>4430</v>
      </c>
      <c r="P479" s="87" t="s">
        <v>39</v>
      </c>
      <c r="Q479" s="88" t="s">
        <v>40</v>
      </c>
      <c r="R479" s="89" t="s">
        <v>4431</v>
      </c>
      <c r="S479" s="89" t="s">
        <v>4432</v>
      </c>
      <c r="T479" s="70" t="s">
        <v>94</v>
      </c>
      <c r="U479" s="69">
        <v>28800</v>
      </c>
      <c r="V479" s="90"/>
      <c r="W479" s="91">
        <v>28800</v>
      </c>
      <c r="X479" s="91">
        <v>2016.0000000000002</v>
      </c>
      <c r="Y479" s="328">
        <v>864</v>
      </c>
      <c r="Z479" s="331">
        <v>29952</v>
      </c>
      <c r="AA479" s="331">
        <v>0</v>
      </c>
      <c r="AB479" s="69" t="s">
        <v>46</v>
      </c>
      <c r="AC479" s="70" t="s">
        <v>161</v>
      </c>
      <c r="AD479" s="70"/>
      <c r="AE479" s="70" t="s">
        <v>4433</v>
      </c>
      <c r="AF479" s="70" t="s">
        <v>4434</v>
      </c>
      <c r="AG479" s="92" t="s">
        <v>4426</v>
      </c>
      <c r="AH479" s="70"/>
      <c r="AI479" s="69"/>
      <c r="AJ479" s="69"/>
      <c r="AK479" s="76" t="s">
        <v>53</v>
      </c>
      <c r="AL479" s="77" t="s">
        <v>122</v>
      </c>
      <c r="AM479" s="76" t="s">
        <v>50</v>
      </c>
      <c r="AN479" s="77" t="s">
        <v>3833</v>
      </c>
      <c r="AO479" s="57" t="s">
        <v>41</v>
      </c>
      <c r="AP479" s="56" t="s">
        <v>497</v>
      </c>
      <c r="AQ479" s="69" t="s">
        <v>50</v>
      </c>
      <c r="AR479" s="70" t="s">
        <v>540</v>
      </c>
      <c r="AS479" s="70"/>
      <c r="AT479" s="69"/>
      <c r="AU479" s="69"/>
      <c r="AV479" s="69"/>
      <c r="AW479" s="13"/>
    </row>
    <row r="480" spans="1:49" ht="40.200000000000003">
      <c r="A480" s="85" t="s">
        <v>231</v>
      </c>
      <c r="B480" s="70" t="s">
        <v>4435</v>
      </c>
      <c r="C480" s="335" t="s">
        <v>109</v>
      </c>
      <c r="D480" s="40">
        <v>1248</v>
      </c>
      <c r="E480" s="41" t="s">
        <v>4436</v>
      </c>
      <c r="F480" s="42" t="s">
        <v>59</v>
      </c>
      <c r="G480" s="42" t="s">
        <v>281</v>
      </c>
      <c r="H480" s="42" t="s">
        <v>4437</v>
      </c>
      <c r="I480" s="69" t="s">
        <v>35</v>
      </c>
      <c r="J480" s="70"/>
      <c r="K480" s="70" t="s">
        <v>88</v>
      </c>
      <c r="L480" s="339" t="s">
        <v>109</v>
      </c>
      <c r="M480" s="70" t="s">
        <v>4438</v>
      </c>
      <c r="N480" s="86" t="s">
        <v>4439</v>
      </c>
      <c r="O480" s="86"/>
      <c r="P480" s="87" t="s">
        <v>44</v>
      </c>
      <c r="Q480" s="88" t="s">
        <v>40</v>
      </c>
      <c r="R480" s="89"/>
      <c r="S480" s="89" t="s">
        <v>4440</v>
      </c>
      <c r="T480" s="70" t="s">
        <v>94</v>
      </c>
      <c r="U480" s="69">
        <v>1200</v>
      </c>
      <c r="V480" s="90">
        <v>120</v>
      </c>
      <c r="W480" s="91">
        <v>1080</v>
      </c>
      <c r="X480" s="91">
        <v>75.600000000000009</v>
      </c>
      <c r="Y480" s="90"/>
      <c r="Z480" s="331">
        <v>1155.5999999999999</v>
      </c>
      <c r="AA480" s="331">
        <v>92.400000000000105</v>
      </c>
      <c r="AB480" s="69" t="s">
        <v>46</v>
      </c>
      <c r="AC480" s="70" t="s">
        <v>161</v>
      </c>
      <c r="AD480" s="97" t="s">
        <v>4441</v>
      </c>
      <c r="AE480" s="70"/>
      <c r="AF480" s="70"/>
      <c r="AG480" s="92" t="s">
        <v>4442</v>
      </c>
      <c r="AH480" s="70"/>
      <c r="AI480" s="69"/>
      <c r="AJ480" s="69"/>
      <c r="AK480" s="76" t="s">
        <v>53</v>
      </c>
      <c r="AL480" s="77" t="s">
        <v>122</v>
      </c>
      <c r="AM480" s="76" t="s">
        <v>50</v>
      </c>
      <c r="AN480" s="77" t="s">
        <v>3833</v>
      </c>
      <c r="AO480" s="57" t="s">
        <v>41</v>
      </c>
      <c r="AP480" s="56" t="s">
        <v>497</v>
      </c>
      <c r="AQ480" s="69" t="s">
        <v>50</v>
      </c>
      <c r="AR480" s="70" t="s">
        <v>540</v>
      </c>
      <c r="AS480" s="70"/>
      <c r="AT480" s="69"/>
      <c r="AU480" s="69"/>
      <c r="AV480" s="69"/>
      <c r="AW480" s="13"/>
    </row>
    <row r="481" spans="1:49" ht="27">
      <c r="A481" s="85" t="s">
        <v>231</v>
      </c>
      <c r="B481" s="70" t="s">
        <v>4443</v>
      </c>
      <c r="C481" s="335" t="s">
        <v>109</v>
      </c>
      <c r="D481" s="40">
        <v>1684.8</v>
      </c>
      <c r="E481" s="41" t="s">
        <v>4444</v>
      </c>
      <c r="F481" s="42" t="s">
        <v>67</v>
      </c>
      <c r="G481" s="42" t="s">
        <v>461</v>
      </c>
      <c r="H481" s="42" t="s">
        <v>2047</v>
      </c>
      <c r="I481" s="69" t="s">
        <v>35</v>
      </c>
      <c r="J481" s="70"/>
      <c r="K481" s="70" t="s">
        <v>88</v>
      </c>
      <c r="L481" s="339" t="s">
        <v>109</v>
      </c>
      <c r="M481" s="70" t="s">
        <v>739</v>
      </c>
      <c r="N481" s="86" t="s">
        <v>894</v>
      </c>
      <c r="O481" s="86" t="s">
        <v>895</v>
      </c>
      <c r="P481" s="87" t="s">
        <v>39</v>
      </c>
      <c r="Q481" s="88" t="s">
        <v>40</v>
      </c>
      <c r="R481" s="89" t="s">
        <v>896</v>
      </c>
      <c r="S481" s="89" t="s">
        <v>4445</v>
      </c>
      <c r="T481" s="70" t="s">
        <v>94</v>
      </c>
      <c r="U481" s="69">
        <v>1800</v>
      </c>
      <c r="V481" s="90">
        <v>180</v>
      </c>
      <c r="W481" s="91">
        <v>1620</v>
      </c>
      <c r="X481" s="91">
        <v>113.4</v>
      </c>
      <c r="Y481" s="328">
        <v>48.6</v>
      </c>
      <c r="Z481" s="331">
        <v>1684.8</v>
      </c>
      <c r="AA481" s="331">
        <v>0</v>
      </c>
      <c r="AB481" s="69" t="s">
        <v>46</v>
      </c>
      <c r="AC481" s="70" t="s">
        <v>161</v>
      </c>
      <c r="AD481" s="70"/>
      <c r="AE481" s="70" t="s">
        <v>898</v>
      </c>
      <c r="AF481" s="70" t="s">
        <v>899</v>
      </c>
      <c r="AG481" s="92" t="s">
        <v>743</v>
      </c>
      <c r="AH481" s="70"/>
      <c r="AI481" s="69"/>
      <c r="AJ481" s="69"/>
      <c r="AK481" s="76" t="s">
        <v>53</v>
      </c>
      <c r="AL481" s="77" t="s">
        <v>122</v>
      </c>
      <c r="AM481" s="76" t="s">
        <v>50</v>
      </c>
      <c r="AN481" s="77" t="s">
        <v>3833</v>
      </c>
      <c r="AO481" s="57" t="s">
        <v>41</v>
      </c>
      <c r="AP481" s="56" t="s">
        <v>497</v>
      </c>
      <c r="AQ481" s="69" t="s">
        <v>50</v>
      </c>
      <c r="AR481" s="70" t="s">
        <v>540</v>
      </c>
      <c r="AS481" s="70"/>
      <c r="AT481" s="69"/>
      <c r="AU481" s="69"/>
      <c r="AV481" s="69"/>
      <c r="AW481" s="13"/>
    </row>
    <row r="482" spans="1:49" ht="27">
      <c r="A482" s="85" t="s">
        <v>231</v>
      </c>
      <c r="B482" s="70" t="s">
        <v>4446</v>
      </c>
      <c r="C482" s="335" t="s">
        <v>109</v>
      </c>
      <c r="D482" s="40">
        <v>342</v>
      </c>
      <c r="E482" s="41" t="s">
        <v>4447</v>
      </c>
      <c r="F482" s="42" t="s">
        <v>64</v>
      </c>
      <c r="G482" s="42" t="s">
        <v>281</v>
      </c>
      <c r="H482" s="42" t="s">
        <v>4448</v>
      </c>
      <c r="I482" s="69" t="s">
        <v>35</v>
      </c>
      <c r="J482" s="70"/>
      <c r="K482" s="70" t="s">
        <v>88</v>
      </c>
      <c r="L482" s="339" t="s">
        <v>109</v>
      </c>
      <c r="M482" s="70" t="s">
        <v>4449</v>
      </c>
      <c r="N482" s="86" t="s">
        <v>4450</v>
      </c>
      <c r="O482" s="86"/>
      <c r="P482" s="87" t="s">
        <v>44</v>
      </c>
      <c r="Q482" s="88" t="s">
        <v>40</v>
      </c>
      <c r="R482" s="89" t="s">
        <v>4451</v>
      </c>
      <c r="S482" s="89" t="s">
        <v>4452</v>
      </c>
      <c r="T482" s="70" t="s">
        <v>94</v>
      </c>
      <c r="U482" s="69">
        <v>320</v>
      </c>
      <c r="V482" s="90"/>
      <c r="W482" s="91">
        <v>320</v>
      </c>
      <c r="X482" s="91">
        <v>22.400000000000002</v>
      </c>
      <c r="Y482" s="90"/>
      <c r="Z482" s="331">
        <v>342.4</v>
      </c>
      <c r="AA482" s="331">
        <v>-0.39999999999997699</v>
      </c>
      <c r="AB482" s="69" t="s">
        <v>46</v>
      </c>
      <c r="AC482" s="70" t="s">
        <v>161</v>
      </c>
      <c r="AD482" s="70"/>
      <c r="AE482" s="70"/>
      <c r="AF482" s="70"/>
      <c r="AG482" s="92" t="s">
        <v>4453</v>
      </c>
      <c r="AH482" s="70"/>
      <c r="AI482" s="69"/>
      <c r="AJ482" s="69"/>
      <c r="AK482" s="76" t="s">
        <v>53</v>
      </c>
      <c r="AL482" s="77" t="s">
        <v>122</v>
      </c>
      <c r="AM482" s="76" t="s">
        <v>50</v>
      </c>
      <c r="AN482" s="77" t="s">
        <v>3833</v>
      </c>
      <c r="AO482" s="57" t="s">
        <v>41</v>
      </c>
      <c r="AP482" s="56" t="s">
        <v>497</v>
      </c>
      <c r="AQ482" s="69" t="s">
        <v>50</v>
      </c>
      <c r="AR482" s="70" t="s">
        <v>540</v>
      </c>
      <c r="AS482" s="70"/>
      <c r="AT482" s="69"/>
      <c r="AU482" s="69"/>
      <c r="AV482" s="69"/>
      <c r="AW482" s="13"/>
    </row>
    <row r="483" spans="1:49" ht="27">
      <c r="A483" s="85" t="s">
        <v>231</v>
      </c>
      <c r="B483" s="115" t="s">
        <v>4454</v>
      </c>
      <c r="C483" s="335" t="s">
        <v>109</v>
      </c>
      <c r="D483" s="40">
        <v>17784</v>
      </c>
      <c r="E483" s="79" t="s">
        <v>4455</v>
      </c>
      <c r="F483" s="61" t="s">
        <v>35</v>
      </c>
      <c r="G483" s="42" t="s">
        <v>248</v>
      </c>
      <c r="H483" s="42" t="s">
        <v>4456</v>
      </c>
      <c r="I483" s="69" t="s">
        <v>35</v>
      </c>
      <c r="J483" s="70"/>
      <c r="K483" s="70" t="s">
        <v>88</v>
      </c>
      <c r="L483" s="339" t="s">
        <v>131</v>
      </c>
      <c r="M483" s="70" t="s">
        <v>4457</v>
      </c>
      <c r="N483" s="86" t="s">
        <v>4458</v>
      </c>
      <c r="O483" s="86" t="s">
        <v>4459</v>
      </c>
      <c r="P483" s="87" t="s">
        <v>39</v>
      </c>
      <c r="Q483" s="88" t="s">
        <v>40</v>
      </c>
      <c r="R483" s="89" t="s">
        <v>4460</v>
      </c>
      <c r="S483" s="89" t="s">
        <v>4461</v>
      </c>
      <c r="T483" s="70" t="s">
        <v>480</v>
      </c>
      <c r="U483" s="69">
        <v>19000</v>
      </c>
      <c r="V483" s="90">
        <v>1900</v>
      </c>
      <c r="W483" s="91">
        <v>17100</v>
      </c>
      <c r="X483" s="91">
        <v>1197.0000000000002</v>
      </c>
      <c r="Y483" s="328">
        <v>513</v>
      </c>
      <c r="Z483" s="331">
        <v>17784</v>
      </c>
      <c r="AA483" s="331">
        <v>0</v>
      </c>
      <c r="AB483" s="69" t="s">
        <v>46</v>
      </c>
      <c r="AC483" s="70" t="s">
        <v>4462</v>
      </c>
      <c r="AD483" s="70"/>
      <c r="AE483" s="70" t="s">
        <v>4463</v>
      </c>
      <c r="AF483" s="70" t="s">
        <v>4464</v>
      </c>
      <c r="AG483" s="70" t="s">
        <v>4465</v>
      </c>
      <c r="AH483" s="70"/>
      <c r="AI483" s="69"/>
      <c r="AJ483" s="69"/>
      <c r="AK483" s="114"/>
      <c r="AL483" s="115"/>
      <c r="AM483" s="114"/>
      <c r="AN483" s="115"/>
      <c r="AO483" s="114"/>
      <c r="AP483" s="115"/>
      <c r="AQ483" s="116"/>
      <c r="AR483" s="117"/>
      <c r="AS483" s="70"/>
      <c r="AT483" s="69"/>
      <c r="AU483" s="69"/>
      <c r="AV483" s="69"/>
      <c r="AW483" s="13"/>
    </row>
    <row r="484" spans="1:49" ht="27">
      <c r="A484" s="85" t="s">
        <v>231</v>
      </c>
      <c r="B484" s="70" t="s">
        <v>4466</v>
      </c>
      <c r="C484" s="335" t="s">
        <v>109</v>
      </c>
      <c r="D484" s="40">
        <v>513.6</v>
      </c>
      <c r="E484" s="41" t="s">
        <v>4467</v>
      </c>
      <c r="F484" s="42" t="s">
        <v>37</v>
      </c>
      <c r="G484" s="42" t="s">
        <v>261</v>
      </c>
      <c r="H484" s="42" t="s">
        <v>4468</v>
      </c>
      <c r="I484" s="69" t="s">
        <v>35</v>
      </c>
      <c r="J484" s="70"/>
      <c r="K484" s="70" t="s">
        <v>88</v>
      </c>
      <c r="L484" s="339" t="s">
        <v>109</v>
      </c>
      <c r="M484" s="70" t="s">
        <v>4469</v>
      </c>
      <c r="N484" s="86" t="s">
        <v>4470</v>
      </c>
      <c r="O484" s="86" t="s">
        <v>4471</v>
      </c>
      <c r="P484" s="87" t="s">
        <v>39</v>
      </c>
      <c r="Q484" s="88" t="s">
        <v>40</v>
      </c>
      <c r="R484" s="89" t="s">
        <v>4472</v>
      </c>
      <c r="S484" s="89" t="s">
        <v>4473</v>
      </c>
      <c r="T484" s="70" t="s">
        <v>94</v>
      </c>
      <c r="U484" s="69">
        <v>480</v>
      </c>
      <c r="V484" s="90"/>
      <c r="W484" s="91">
        <v>480</v>
      </c>
      <c r="X484" s="91">
        <v>33.6</v>
      </c>
      <c r="Y484" s="90"/>
      <c r="Z484" s="331">
        <v>513.6</v>
      </c>
      <c r="AA484" s="331">
        <v>0</v>
      </c>
      <c r="AB484" s="69" t="s">
        <v>46</v>
      </c>
      <c r="AC484" s="70" t="s">
        <v>161</v>
      </c>
      <c r="AD484" s="70"/>
      <c r="AE484" s="70"/>
      <c r="AF484" s="70"/>
      <c r="AG484" s="92" t="s">
        <v>4474</v>
      </c>
      <c r="AH484" s="70"/>
      <c r="AI484" s="69"/>
      <c r="AJ484" s="69"/>
      <c r="AK484" s="76" t="s">
        <v>53</v>
      </c>
      <c r="AL484" s="77" t="s">
        <v>122</v>
      </c>
      <c r="AM484" s="76" t="s">
        <v>50</v>
      </c>
      <c r="AN484" s="77" t="s">
        <v>3833</v>
      </c>
      <c r="AO484" s="57" t="s">
        <v>41</v>
      </c>
      <c r="AP484" s="56" t="s">
        <v>497</v>
      </c>
      <c r="AQ484" s="69" t="s">
        <v>50</v>
      </c>
      <c r="AR484" s="70" t="s">
        <v>540</v>
      </c>
      <c r="AS484" s="70"/>
      <c r="AT484" s="69"/>
      <c r="AU484" s="69"/>
      <c r="AV484" s="69"/>
      <c r="AW484" s="13"/>
    </row>
    <row r="485" spans="1:49" ht="27">
      <c r="A485" s="85" t="s">
        <v>231</v>
      </c>
      <c r="B485" s="70" t="s">
        <v>4475</v>
      </c>
      <c r="C485" s="335" t="s">
        <v>109</v>
      </c>
      <c r="D485" s="40">
        <v>514</v>
      </c>
      <c r="E485" s="41" t="s">
        <v>4476</v>
      </c>
      <c r="F485" s="42" t="s">
        <v>37</v>
      </c>
      <c r="G485" s="42" t="s">
        <v>281</v>
      </c>
      <c r="H485" s="42" t="s">
        <v>4448</v>
      </c>
      <c r="I485" s="69" t="s">
        <v>35</v>
      </c>
      <c r="J485" s="70"/>
      <c r="K485" s="70" t="s">
        <v>88</v>
      </c>
      <c r="L485" s="339" t="s">
        <v>109</v>
      </c>
      <c r="M485" s="70" t="s">
        <v>4477</v>
      </c>
      <c r="N485" s="86" t="s">
        <v>4478</v>
      </c>
      <c r="O485" s="86"/>
      <c r="P485" s="87" t="s">
        <v>44</v>
      </c>
      <c r="Q485" s="88" t="s">
        <v>45</v>
      </c>
      <c r="R485" s="89" t="s">
        <v>4479</v>
      </c>
      <c r="S485" s="89" t="s">
        <v>4480</v>
      </c>
      <c r="T485" s="70" t="s">
        <v>94</v>
      </c>
      <c r="U485" s="69">
        <v>480</v>
      </c>
      <c r="V485" s="90"/>
      <c r="W485" s="91">
        <v>480</v>
      </c>
      <c r="X485" s="91">
        <v>33.6</v>
      </c>
      <c r="Y485" s="90"/>
      <c r="Z485" s="331">
        <v>513.6</v>
      </c>
      <c r="AA485" s="331">
        <v>0.39999999999997699</v>
      </c>
      <c r="AB485" s="69" t="s">
        <v>46</v>
      </c>
      <c r="AC485" s="70" t="s">
        <v>161</v>
      </c>
      <c r="AD485" s="70"/>
      <c r="AE485" s="70"/>
      <c r="AF485" s="70"/>
      <c r="AG485" s="92" t="s">
        <v>4453</v>
      </c>
      <c r="AH485" s="70"/>
      <c r="AI485" s="69"/>
      <c r="AJ485" s="69"/>
      <c r="AK485" s="76" t="s">
        <v>53</v>
      </c>
      <c r="AL485" s="77" t="s">
        <v>122</v>
      </c>
      <c r="AM485" s="76" t="s">
        <v>50</v>
      </c>
      <c r="AN485" s="77" t="s">
        <v>3833</v>
      </c>
      <c r="AO485" s="57" t="s">
        <v>41</v>
      </c>
      <c r="AP485" s="56" t="s">
        <v>497</v>
      </c>
      <c r="AQ485" s="69" t="s">
        <v>50</v>
      </c>
      <c r="AR485" s="70" t="s">
        <v>540</v>
      </c>
      <c r="AS485" s="70"/>
      <c r="AT485" s="69"/>
      <c r="AU485" s="69"/>
      <c r="AV485" s="69"/>
      <c r="AW485" s="13"/>
    </row>
    <row r="486" spans="1:49" ht="27">
      <c r="A486" s="85" t="s">
        <v>231</v>
      </c>
      <c r="B486" s="70" t="s">
        <v>4481</v>
      </c>
      <c r="C486" s="335" t="s">
        <v>109</v>
      </c>
      <c r="D486" s="40">
        <v>13482</v>
      </c>
      <c r="E486" s="42" t="s">
        <v>4482</v>
      </c>
      <c r="F486" s="42" t="s">
        <v>144</v>
      </c>
      <c r="G486" s="42" t="s">
        <v>281</v>
      </c>
      <c r="H486" s="42" t="s">
        <v>4483</v>
      </c>
      <c r="I486" s="69" t="s">
        <v>35</v>
      </c>
      <c r="J486" s="70"/>
      <c r="K486" s="70" t="s">
        <v>88</v>
      </c>
      <c r="L486" s="339" t="s">
        <v>109</v>
      </c>
      <c r="M486" s="70" t="s">
        <v>4484</v>
      </c>
      <c r="N486" s="86" t="s">
        <v>4485</v>
      </c>
      <c r="O486" s="86" t="s">
        <v>4486</v>
      </c>
      <c r="P486" s="87" t="s">
        <v>39</v>
      </c>
      <c r="Q486" s="88" t="s">
        <v>40</v>
      </c>
      <c r="R486" s="89" t="s">
        <v>4487</v>
      </c>
      <c r="S486" s="89" t="s">
        <v>4488</v>
      </c>
      <c r="T486" s="70" t="s">
        <v>193</v>
      </c>
      <c r="U486" s="69">
        <v>12600</v>
      </c>
      <c r="V486" s="90"/>
      <c r="W486" s="91">
        <v>12600</v>
      </c>
      <c r="X486" s="91">
        <v>882.00000000000011</v>
      </c>
      <c r="Y486" s="90"/>
      <c r="Z486" s="331">
        <v>13482</v>
      </c>
      <c r="AA486" s="331">
        <v>0</v>
      </c>
      <c r="AB486" s="69" t="s">
        <v>46</v>
      </c>
      <c r="AC486" s="70" t="s">
        <v>161</v>
      </c>
      <c r="AD486" s="70"/>
      <c r="AE486" s="70"/>
      <c r="AF486" s="70"/>
      <c r="AG486" s="92" t="s">
        <v>4489</v>
      </c>
      <c r="AH486" s="70"/>
      <c r="AI486" s="69"/>
      <c r="AJ486" s="69"/>
      <c r="AK486" s="76" t="s">
        <v>53</v>
      </c>
      <c r="AL486" s="77" t="s">
        <v>122</v>
      </c>
      <c r="AM486" s="76" t="s">
        <v>50</v>
      </c>
      <c r="AN486" s="77" t="s">
        <v>3833</v>
      </c>
      <c r="AO486" s="57" t="s">
        <v>41</v>
      </c>
      <c r="AP486" s="56" t="s">
        <v>497</v>
      </c>
      <c r="AQ486" s="69" t="s">
        <v>50</v>
      </c>
      <c r="AR486" s="70" t="s">
        <v>540</v>
      </c>
      <c r="AS486" s="70"/>
      <c r="AT486" s="69"/>
      <c r="AU486" s="69"/>
      <c r="AV486" s="69"/>
      <c r="AW486" s="13"/>
    </row>
    <row r="487" spans="1:49" ht="14.4">
      <c r="A487" s="85" t="s">
        <v>231</v>
      </c>
      <c r="B487" s="115" t="s">
        <v>4490</v>
      </c>
      <c r="C487" s="335" t="s">
        <v>109</v>
      </c>
      <c r="D487" s="40">
        <v>513.6</v>
      </c>
      <c r="E487" s="41" t="s">
        <v>4491</v>
      </c>
      <c r="F487" s="42" t="s">
        <v>37</v>
      </c>
      <c r="G487" s="42" t="s">
        <v>234</v>
      </c>
      <c r="H487" s="42" t="s">
        <v>4492</v>
      </c>
      <c r="I487" s="69"/>
      <c r="J487" s="70"/>
      <c r="K487" s="70"/>
      <c r="L487" s="70"/>
      <c r="M487" s="70"/>
      <c r="N487" s="86"/>
      <c r="O487" s="86"/>
      <c r="P487" s="87"/>
      <c r="Q487" s="69"/>
      <c r="R487" s="89"/>
      <c r="S487" s="89"/>
      <c r="T487" s="70"/>
      <c r="U487" s="70"/>
      <c r="V487" s="90"/>
      <c r="W487" s="91">
        <v>0</v>
      </c>
      <c r="X487" s="91">
        <v>0</v>
      </c>
      <c r="Y487" s="90"/>
      <c r="Z487" s="331">
        <v>0</v>
      </c>
      <c r="AA487" s="331">
        <v>513.6</v>
      </c>
      <c r="AB487" s="69" t="s">
        <v>1342</v>
      </c>
      <c r="AC487" s="70" t="s">
        <v>1342</v>
      </c>
      <c r="AD487" s="70" t="s">
        <v>4493</v>
      </c>
      <c r="AE487" s="70"/>
      <c r="AF487" s="70"/>
      <c r="AG487" s="70"/>
      <c r="AH487" s="70"/>
      <c r="AI487" s="69"/>
      <c r="AJ487" s="69"/>
      <c r="AK487" s="114"/>
      <c r="AL487" s="115"/>
      <c r="AM487" s="114"/>
      <c r="AN487" s="115"/>
      <c r="AO487" s="114"/>
      <c r="AP487" s="115"/>
      <c r="AQ487" s="116"/>
      <c r="AR487" s="117"/>
      <c r="AS487" s="70"/>
      <c r="AT487" s="69"/>
      <c r="AU487" s="69"/>
      <c r="AV487" s="69"/>
      <c r="AW487" s="13"/>
    </row>
    <row r="488" spans="1:49" ht="27">
      <c r="A488" s="85" t="s">
        <v>231</v>
      </c>
      <c r="B488" s="70" t="s">
        <v>4494</v>
      </c>
      <c r="C488" s="335" t="s">
        <v>109</v>
      </c>
      <c r="D488" s="40">
        <v>1040</v>
      </c>
      <c r="E488" s="42" t="s">
        <v>4495</v>
      </c>
      <c r="F488" s="42" t="s">
        <v>64</v>
      </c>
      <c r="G488" s="42" t="s">
        <v>281</v>
      </c>
      <c r="H488" s="42" t="s">
        <v>4496</v>
      </c>
      <c r="I488" s="69" t="s">
        <v>35</v>
      </c>
      <c r="J488" s="70"/>
      <c r="K488" s="70" t="s">
        <v>88</v>
      </c>
      <c r="L488" s="339" t="s">
        <v>109</v>
      </c>
      <c r="M488" s="70" t="s">
        <v>4497</v>
      </c>
      <c r="N488" s="86" t="s">
        <v>4498</v>
      </c>
      <c r="O488" s="86" t="s">
        <v>4499</v>
      </c>
      <c r="P488" s="87" t="s">
        <v>39</v>
      </c>
      <c r="Q488" s="88" t="s">
        <v>40</v>
      </c>
      <c r="R488" s="89" t="s">
        <v>4500</v>
      </c>
      <c r="S488" s="89" t="s">
        <v>4501</v>
      </c>
      <c r="T488" s="70" t="s">
        <v>94</v>
      </c>
      <c r="U488" s="69">
        <v>1000</v>
      </c>
      <c r="V488" s="90"/>
      <c r="W488" s="91">
        <v>1000</v>
      </c>
      <c r="X488" s="91">
        <v>70</v>
      </c>
      <c r="Y488" s="328">
        <v>30</v>
      </c>
      <c r="Z488" s="331">
        <v>1040</v>
      </c>
      <c r="AA488" s="331">
        <v>0</v>
      </c>
      <c r="AB488" s="69" t="s">
        <v>46</v>
      </c>
      <c r="AC488" s="70" t="s">
        <v>161</v>
      </c>
      <c r="AD488" s="70"/>
      <c r="AE488" s="70" t="s">
        <v>4502</v>
      </c>
      <c r="AF488" s="70" t="s">
        <v>4503</v>
      </c>
      <c r="AG488" s="92" t="s">
        <v>4504</v>
      </c>
      <c r="AH488" s="70"/>
      <c r="AI488" s="69"/>
      <c r="AJ488" s="69"/>
      <c r="AK488" s="76" t="s">
        <v>53</v>
      </c>
      <c r="AL488" s="77" t="s">
        <v>122</v>
      </c>
      <c r="AM488" s="76" t="s">
        <v>50</v>
      </c>
      <c r="AN488" s="77" t="s">
        <v>3833</v>
      </c>
      <c r="AO488" s="57" t="s">
        <v>41</v>
      </c>
      <c r="AP488" s="56" t="s">
        <v>497</v>
      </c>
      <c r="AQ488" s="69" t="s">
        <v>50</v>
      </c>
      <c r="AR488" s="70" t="s">
        <v>540</v>
      </c>
      <c r="AS488" s="70"/>
      <c r="AT488" s="69"/>
      <c r="AU488" s="69"/>
      <c r="AV488" s="69"/>
      <c r="AW488" s="13"/>
    </row>
    <row r="489" spans="1:49" ht="14.4" customHeight="1">
      <c r="A489" s="85" t="s">
        <v>231</v>
      </c>
      <c r="B489" s="77" t="s">
        <v>4505</v>
      </c>
      <c r="C489" s="335" t="s">
        <v>109</v>
      </c>
      <c r="D489" s="40">
        <v>5636.8</v>
      </c>
      <c r="E489" s="79" t="s">
        <v>4506</v>
      </c>
      <c r="F489" s="61" t="s">
        <v>56</v>
      </c>
      <c r="G489" s="42" t="s">
        <v>444</v>
      </c>
      <c r="H489" s="42" t="s">
        <v>4507</v>
      </c>
      <c r="I489" s="69" t="s">
        <v>38</v>
      </c>
      <c r="J489" s="70"/>
      <c r="K489" s="70" t="s">
        <v>108</v>
      </c>
      <c r="L489" s="339" t="s">
        <v>109</v>
      </c>
      <c r="M489" s="70" t="s">
        <v>4508</v>
      </c>
      <c r="N489" s="86" t="s">
        <v>4509</v>
      </c>
      <c r="O489" s="86" t="s">
        <v>4510</v>
      </c>
      <c r="P489" s="87" t="s">
        <v>39</v>
      </c>
      <c r="Q489" s="69" t="s">
        <v>45</v>
      </c>
      <c r="R489" s="89" t="s">
        <v>4511</v>
      </c>
      <c r="S489" s="103" t="s">
        <v>4512</v>
      </c>
      <c r="T489" s="70" t="s">
        <v>148</v>
      </c>
      <c r="U489" s="69">
        <v>7410</v>
      </c>
      <c r="V489" s="90">
        <v>1990</v>
      </c>
      <c r="W489" s="91">
        <v>5420</v>
      </c>
      <c r="X489" s="91">
        <v>379.40000000000003</v>
      </c>
      <c r="Y489" s="328">
        <v>162.6</v>
      </c>
      <c r="Z489" s="331">
        <v>5636.8</v>
      </c>
      <c r="AA489" s="331">
        <v>0</v>
      </c>
      <c r="AB489" s="69" t="s">
        <v>58</v>
      </c>
      <c r="AC489" s="70" t="s">
        <v>82</v>
      </c>
      <c r="AD489" s="70"/>
      <c r="AE489" s="70" t="s">
        <v>4513</v>
      </c>
      <c r="AF489" s="70" t="s">
        <v>4514</v>
      </c>
      <c r="AG489" s="92" t="s">
        <v>4515</v>
      </c>
      <c r="AH489" s="70"/>
      <c r="AI489" s="69"/>
      <c r="AJ489" s="69"/>
      <c r="AK489" s="76" t="s">
        <v>53</v>
      </c>
      <c r="AL489" s="77" t="s">
        <v>122</v>
      </c>
      <c r="AM489" s="76" t="s">
        <v>50</v>
      </c>
      <c r="AN489" s="77" t="s">
        <v>3833</v>
      </c>
      <c r="AO489" s="57" t="s">
        <v>41</v>
      </c>
      <c r="AP489" s="56" t="s">
        <v>497</v>
      </c>
      <c r="AQ489" s="69" t="s">
        <v>50</v>
      </c>
      <c r="AR489" s="70" t="s">
        <v>540</v>
      </c>
      <c r="AS489" s="70"/>
      <c r="AT489" s="69"/>
      <c r="AU489" s="69"/>
      <c r="AV489" s="69"/>
      <c r="AW489" s="13"/>
    </row>
    <row r="490" spans="1:49" ht="24" customHeight="1">
      <c r="A490" s="85" t="s">
        <v>231</v>
      </c>
      <c r="B490" s="155" t="s">
        <v>4516</v>
      </c>
      <c r="C490" s="335" t="s">
        <v>109</v>
      </c>
      <c r="D490" s="40">
        <v>3032.64</v>
      </c>
      <c r="E490" s="79" t="s">
        <v>4517</v>
      </c>
      <c r="F490" s="61" t="s">
        <v>43</v>
      </c>
      <c r="G490" s="42" t="s">
        <v>248</v>
      </c>
      <c r="H490" s="42" t="s">
        <v>4518</v>
      </c>
      <c r="I490" s="69" t="s">
        <v>43</v>
      </c>
      <c r="J490" s="70" t="s">
        <v>4519</v>
      </c>
      <c r="K490" s="70" t="s">
        <v>133</v>
      </c>
      <c r="L490" s="339" t="s">
        <v>109</v>
      </c>
      <c r="M490" s="70" t="s">
        <v>4520</v>
      </c>
      <c r="N490" s="86" t="s">
        <v>4521</v>
      </c>
      <c r="O490" s="86" t="s">
        <v>4522</v>
      </c>
      <c r="P490" s="87" t="s">
        <v>39</v>
      </c>
      <c r="Q490" s="69"/>
      <c r="R490" s="89" t="s">
        <v>4523</v>
      </c>
      <c r="S490" s="89" t="s">
        <v>4524</v>
      </c>
      <c r="T490" s="70" t="s">
        <v>130</v>
      </c>
      <c r="U490" s="158">
        <v>2916</v>
      </c>
      <c r="V490" s="90"/>
      <c r="W490" s="91">
        <v>2916</v>
      </c>
      <c r="X490" s="91">
        <v>204.12000000000003</v>
      </c>
      <c r="Y490" s="328">
        <v>87.48</v>
      </c>
      <c r="Z490" s="331">
        <v>3032.64</v>
      </c>
      <c r="AA490" s="331">
        <v>0</v>
      </c>
      <c r="AB490" s="69" t="s">
        <v>57</v>
      </c>
      <c r="AC490" s="70" t="s">
        <v>166</v>
      </c>
      <c r="AD490" s="70"/>
      <c r="AE490" s="70" t="s">
        <v>4526</v>
      </c>
      <c r="AF490" s="70" t="s">
        <v>4527</v>
      </c>
      <c r="AG490" s="121" t="s">
        <v>4528</v>
      </c>
      <c r="AH490" s="70"/>
      <c r="AI490" s="69"/>
      <c r="AJ490" s="69"/>
      <c r="AK490" s="57" t="s">
        <v>41</v>
      </c>
      <c r="AL490" s="56" t="s">
        <v>441</v>
      </c>
      <c r="AM490" s="76" t="s">
        <v>50</v>
      </c>
      <c r="AN490" s="77" t="s">
        <v>441</v>
      </c>
      <c r="AO490" s="76" t="s">
        <v>50</v>
      </c>
      <c r="AP490" s="77" t="s">
        <v>441</v>
      </c>
      <c r="AQ490" s="69" t="s">
        <v>50</v>
      </c>
      <c r="AR490" s="70" t="s">
        <v>540</v>
      </c>
      <c r="AS490" s="70"/>
      <c r="AT490" s="69"/>
      <c r="AU490" s="69"/>
      <c r="AV490" s="69"/>
      <c r="AW490" s="13"/>
    </row>
    <row r="491" spans="1:49" ht="40.200000000000003">
      <c r="A491" s="85" t="s">
        <v>231</v>
      </c>
      <c r="B491" s="77" t="s">
        <v>4529</v>
      </c>
      <c r="C491" s="335" t="s">
        <v>109</v>
      </c>
      <c r="D491" s="40">
        <v>3402.6</v>
      </c>
      <c r="E491" s="79" t="s">
        <v>4530</v>
      </c>
      <c r="F491" s="61" t="s">
        <v>56</v>
      </c>
      <c r="G491" s="42" t="s">
        <v>281</v>
      </c>
      <c r="H491" s="42" t="s">
        <v>4531</v>
      </c>
      <c r="I491" s="69" t="s">
        <v>38</v>
      </c>
      <c r="J491" s="70"/>
      <c r="K491" s="70" t="s">
        <v>108</v>
      </c>
      <c r="L491" s="339" t="s">
        <v>109</v>
      </c>
      <c r="M491" s="70" t="s">
        <v>4532</v>
      </c>
      <c r="N491" s="86" t="s">
        <v>4533</v>
      </c>
      <c r="O491" s="86"/>
      <c r="P491" s="87" t="s">
        <v>44</v>
      </c>
      <c r="Q491" s="69" t="s">
        <v>45</v>
      </c>
      <c r="R491" s="89"/>
      <c r="S491" s="89" t="s">
        <v>4534</v>
      </c>
      <c r="T491" s="70"/>
      <c r="U491" s="69">
        <v>3180</v>
      </c>
      <c r="V491" s="90"/>
      <c r="W491" s="91">
        <v>3180</v>
      </c>
      <c r="X491" s="91">
        <v>222.60000000000002</v>
      </c>
      <c r="Y491" s="90"/>
      <c r="Z491" s="331">
        <v>3402.6</v>
      </c>
      <c r="AA491" s="331">
        <v>0</v>
      </c>
      <c r="AB491" s="69" t="s">
        <v>58</v>
      </c>
      <c r="AC491" s="70" t="s">
        <v>82</v>
      </c>
      <c r="AD491" s="70"/>
      <c r="AE491" s="70"/>
      <c r="AF491" s="70"/>
      <c r="AG491" s="92" t="s">
        <v>4535</v>
      </c>
      <c r="AH491" s="70"/>
      <c r="AI491" s="69"/>
      <c r="AJ491" s="69"/>
      <c r="AK491" s="76" t="s">
        <v>53</v>
      </c>
      <c r="AL491" s="77" t="s">
        <v>122</v>
      </c>
      <c r="AM491" s="76" t="s">
        <v>50</v>
      </c>
      <c r="AN491" s="77" t="s">
        <v>3833</v>
      </c>
      <c r="AO491" s="57" t="s">
        <v>41</v>
      </c>
      <c r="AP491" s="56" t="s">
        <v>497</v>
      </c>
      <c r="AQ491" s="69" t="s">
        <v>50</v>
      </c>
      <c r="AR491" s="70" t="s">
        <v>540</v>
      </c>
      <c r="AS491" s="70"/>
      <c r="AT491" s="69"/>
      <c r="AU491" s="69"/>
      <c r="AV491" s="69"/>
      <c r="AW491" s="13"/>
    </row>
    <row r="492" spans="1:49" ht="18.600000000000001" customHeight="1">
      <c r="A492" s="85" t="s">
        <v>231</v>
      </c>
      <c r="B492" s="77" t="s">
        <v>4536</v>
      </c>
      <c r="C492" s="335" t="s">
        <v>109</v>
      </c>
      <c r="D492" s="40">
        <v>1664</v>
      </c>
      <c r="E492" s="61" t="s">
        <v>4537</v>
      </c>
      <c r="F492" s="42" t="s">
        <v>64</v>
      </c>
      <c r="G492" s="42" t="s">
        <v>461</v>
      </c>
      <c r="H492" s="42" t="s">
        <v>4538</v>
      </c>
      <c r="I492" s="69" t="s">
        <v>35</v>
      </c>
      <c r="J492" s="70"/>
      <c r="K492" s="70" t="s">
        <v>88</v>
      </c>
      <c r="L492" s="339" t="s">
        <v>161</v>
      </c>
      <c r="M492" s="70" t="s">
        <v>4539</v>
      </c>
      <c r="N492" s="86" t="s">
        <v>4540</v>
      </c>
      <c r="O492" s="86" t="s">
        <v>4541</v>
      </c>
      <c r="P492" s="87" t="s">
        <v>39</v>
      </c>
      <c r="Q492" s="88" t="s">
        <v>40</v>
      </c>
      <c r="R492" s="89" t="s">
        <v>4542</v>
      </c>
      <c r="S492" s="89" t="s">
        <v>4543</v>
      </c>
      <c r="T492" s="70" t="s">
        <v>94</v>
      </c>
      <c r="U492" s="159">
        <v>1600</v>
      </c>
      <c r="V492" s="90"/>
      <c r="W492" s="91">
        <v>1600</v>
      </c>
      <c r="X492" s="91">
        <v>112.00000000000001</v>
      </c>
      <c r="Y492" s="328">
        <v>48</v>
      </c>
      <c r="Z492" s="331">
        <v>1664</v>
      </c>
      <c r="AA492" s="331">
        <v>0</v>
      </c>
      <c r="AB492" s="69" t="s">
        <v>46</v>
      </c>
      <c r="AC492" s="70" t="s">
        <v>82</v>
      </c>
      <c r="AD492" s="70"/>
      <c r="AE492" s="70" t="s">
        <v>4544</v>
      </c>
      <c r="AF492" s="70" t="s">
        <v>4545</v>
      </c>
      <c r="AG492" s="92" t="s">
        <v>4546</v>
      </c>
      <c r="AH492" s="70"/>
      <c r="AI492" s="69"/>
      <c r="AJ492" s="69"/>
      <c r="AK492" s="76" t="s">
        <v>53</v>
      </c>
      <c r="AL492" s="77" t="s">
        <v>122</v>
      </c>
      <c r="AM492" s="76" t="s">
        <v>50</v>
      </c>
      <c r="AN492" s="77" t="s">
        <v>3833</v>
      </c>
      <c r="AO492" s="57" t="s">
        <v>41</v>
      </c>
      <c r="AP492" s="56" t="s">
        <v>497</v>
      </c>
      <c r="AQ492" s="69" t="s">
        <v>50</v>
      </c>
      <c r="AR492" s="70" t="s">
        <v>540</v>
      </c>
      <c r="AS492" s="70"/>
      <c r="AT492" s="69"/>
      <c r="AU492" s="69"/>
      <c r="AV492" s="69"/>
      <c r="AW492" s="13"/>
    </row>
    <row r="493" spans="1:49" ht="79.8">
      <c r="A493" s="85" t="s">
        <v>231</v>
      </c>
      <c r="B493" s="70" t="s">
        <v>4547</v>
      </c>
      <c r="C493" s="335" t="s">
        <v>109</v>
      </c>
      <c r="D493" s="40">
        <v>15836</v>
      </c>
      <c r="E493" s="95" t="s">
        <v>4548</v>
      </c>
      <c r="F493" s="42" t="s">
        <v>66</v>
      </c>
      <c r="G493" s="42" t="s">
        <v>281</v>
      </c>
      <c r="H493" s="42" t="s">
        <v>4549</v>
      </c>
      <c r="I493" s="69" t="s">
        <v>35</v>
      </c>
      <c r="J493" s="70"/>
      <c r="K493" s="70" t="s">
        <v>88</v>
      </c>
      <c r="L493" s="339" t="s">
        <v>109</v>
      </c>
      <c r="M493" s="70" t="s">
        <v>4550</v>
      </c>
      <c r="N493" s="86" t="s">
        <v>4551</v>
      </c>
      <c r="O493" s="86" t="s">
        <v>4552</v>
      </c>
      <c r="P493" s="87" t="s">
        <v>39</v>
      </c>
      <c r="Q493" s="88" t="s">
        <v>40</v>
      </c>
      <c r="R493" s="89" t="s">
        <v>4553</v>
      </c>
      <c r="S493" s="89" t="s">
        <v>4554</v>
      </c>
      <c r="T493" s="70" t="s">
        <v>77</v>
      </c>
      <c r="U493" s="69">
        <v>14800</v>
      </c>
      <c r="V493" s="90"/>
      <c r="W493" s="91">
        <v>14800</v>
      </c>
      <c r="X493" s="91">
        <v>1036</v>
      </c>
      <c r="Y493" s="90"/>
      <c r="Z493" s="331">
        <v>15836</v>
      </c>
      <c r="AA493" s="331">
        <v>0</v>
      </c>
      <c r="AB493" s="69" t="s">
        <v>46</v>
      </c>
      <c r="AC493" s="70" t="s">
        <v>161</v>
      </c>
      <c r="AD493" s="97" t="s">
        <v>4555</v>
      </c>
      <c r="AE493" s="70"/>
      <c r="AF493" s="70"/>
      <c r="AG493" s="92" t="s">
        <v>4548</v>
      </c>
      <c r="AH493" s="70"/>
      <c r="AI493" s="69"/>
      <c r="AJ493" s="69"/>
      <c r="AK493" s="76" t="s">
        <v>53</v>
      </c>
      <c r="AL493" s="77" t="s">
        <v>122</v>
      </c>
      <c r="AM493" s="76" t="s">
        <v>50</v>
      </c>
      <c r="AN493" s="77" t="s">
        <v>3833</v>
      </c>
      <c r="AO493" s="57" t="s">
        <v>41</v>
      </c>
      <c r="AP493" s="56" t="s">
        <v>497</v>
      </c>
      <c r="AQ493" s="69" t="s">
        <v>50</v>
      </c>
      <c r="AR493" s="70" t="s">
        <v>540</v>
      </c>
      <c r="AS493" s="70"/>
      <c r="AT493" s="69"/>
      <c r="AU493" s="69"/>
      <c r="AV493" s="69"/>
      <c r="AW493" s="13"/>
    </row>
    <row r="494" spans="1:49" ht="12.6" customHeight="1">
      <c r="A494" s="85" t="s">
        <v>231</v>
      </c>
      <c r="B494" s="77" t="s">
        <v>4556</v>
      </c>
      <c r="C494" s="335" t="s">
        <v>109</v>
      </c>
      <c r="D494" s="40">
        <v>22464</v>
      </c>
      <c r="E494" s="61" t="s">
        <v>4557</v>
      </c>
      <c r="F494" s="61" t="s">
        <v>66</v>
      </c>
      <c r="G494" s="42" t="s">
        <v>444</v>
      </c>
      <c r="H494" s="42" t="s">
        <v>4558</v>
      </c>
      <c r="I494" s="69" t="s">
        <v>35</v>
      </c>
      <c r="J494" s="70"/>
      <c r="K494" s="70" t="s">
        <v>88</v>
      </c>
      <c r="L494" s="339" t="s">
        <v>161</v>
      </c>
      <c r="M494" s="70" t="s">
        <v>4559</v>
      </c>
      <c r="N494" s="86" t="s">
        <v>4560</v>
      </c>
      <c r="O494" s="86" t="s">
        <v>4561</v>
      </c>
      <c r="P494" s="87" t="s">
        <v>39</v>
      </c>
      <c r="Q494" s="88" t="s">
        <v>40</v>
      </c>
      <c r="R494" s="89" t="s">
        <v>4562</v>
      </c>
      <c r="S494" s="89" t="s">
        <v>4563</v>
      </c>
      <c r="T494" s="70" t="s">
        <v>77</v>
      </c>
      <c r="U494" s="69">
        <v>21600</v>
      </c>
      <c r="V494" s="90"/>
      <c r="W494" s="91">
        <v>21600</v>
      </c>
      <c r="X494" s="91">
        <v>1512.0000000000002</v>
      </c>
      <c r="Y494" s="328">
        <v>648</v>
      </c>
      <c r="Z494" s="331">
        <v>22464</v>
      </c>
      <c r="AA494" s="331">
        <v>0</v>
      </c>
      <c r="AB494" s="69" t="s">
        <v>46</v>
      </c>
      <c r="AC494" s="70" t="s">
        <v>82</v>
      </c>
      <c r="AD494" s="70"/>
      <c r="AE494" s="70" t="s">
        <v>4564</v>
      </c>
      <c r="AF494" s="70" t="s">
        <v>4565</v>
      </c>
      <c r="AG494" s="92" t="s">
        <v>4557</v>
      </c>
      <c r="AH494" s="70"/>
      <c r="AI494" s="69"/>
      <c r="AJ494" s="69"/>
      <c r="AK494" s="76" t="s">
        <v>53</v>
      </c>
      <c r="AL494" s="77" t="s">
        <v>122</v>
      </c>
      <c r="AM494" s="76" t="s">
        <v>50</v>
      </c>
      <c r="AN494" s="77" t="s">
        <v>3833</v>
      </c>
      <c r="AO494" s="57" t="s">
        <v>41</v>
      </c>
      <c r="AP494" s="56" t="s">
        <v>497</v>
      </c>
      <c r="AQ494" s="69" t="s">
        <v>50</v>
      </c>
      <c r="AR494" s="70" t="s">
        <v>540</v>
      </c>
      <c r="AS494" s="70"/>
      <c r="AT494" s="69"/>
      <c r="AU494" s="69"/>
      <c r="AV494" s="69"/>
      <c r="AW494" s="13"/>
    </row>
    <row r="495" spans="1:49" ht="66.599999999999994">
      <c r="A495" s="85" t="s">
        <v>231</v>
      </c>
      <c r="B495" s="77" t="s">
        <v>4566</v>
      </c>
      <c r="C495" s="335" t="s">
        <v>109</v>
      </c>
      <c r="D495" s="40">
        <v>9630</v>
      </c>
      <c r="E495" s="61" t="s">
        <v>4567</v>
      </c>
      <c r="F495" s="61" t="s">
        <v>72</v>
      </c>
      <c r="G495" s="42" t="s">
        <v>281</v>
      </c>
      <c r="H495" s="42" t="s">
        <v>4568</v>
      </c>
      <c r="I495" s="69" t="s">
        <v>38</v>
      </c>
      <c r="J495" s="70"/>
      <c r="K495" s="70" t="s">
        <v>108</v>
      </c>
      <c r="L495" s="339" t="s">
        <v>109</v>
      </c>
      <c r="M495" s="70" t="s">
        <v>4569</v>
      </c>
      <c r="N495" s="86" t="s">
        <v>4570</v>
      </c>
      <c r="O495" s="86"/>
      <c r="P495" s="87" t="s">
        <v>44</v>
      </c>
      <c r="Q495" s="69" t="s">
        <v>45</v>
      </c>
      <c r="R495" s="89"/>
      <c r="S495" s="89" t="s">
        <v>4571</v>
      </c>
      <c r="T495" s="70" t="s">
        <v>803</v>
      </c>
      <c r="U495" s="159">
        <v>9000</v>
      </c>
      <c r="V495" s="90"/>
      <c r="W495" s="91">
        <v>9000</v>
      </c>
      <c r="X495" s="91">
        <v>630.00000000000011</v>
      </c>
      <c r="Y495" s="90"/>
      <c r="Z495" s="331">
        <v>9630</v>
      </c>
      <c r="AA495" s="331">
        <v>0</v>
      </c>
      <c r="AB495" s="69" t="s">
        <v>58</v>
      </c>
      <c r="AC495" s="70" t="s">
        <v>82</v>
      </c>
      <c r="AD495" s="70"/>
      <c r="AE495" s="70"/>
      <c r="AF495" s="70"/>
      <c r="AG495" s="92" t="s">
        <v>4572</v>
      </c>
      <c r="AH495" s="70"/>
      <c r="AI495" s="69"/>
      <c r="AJ495" s="69"/>
      <c r="AK495" s="76" t="s">
        <v>53</v>
      </c>
      <c r="AL495" s="77" t="s">
        <v>122</v>
      </c>
      <c r="AM495" s="76" t="s">
        <v>50</v>
      </c>
      <c r="AN495" s="77" t="s">
        <v>3833</v>
      </c>
      <c r="AO495" s="57" t="s">
        <v>41</v>
      </c>
      <c r="AP495" s="56" t="s">
        <v>497</v>
      </c>
      <c r="AQ495" s="69" t="s">
        <v>50</v>
      </c>
      <c r="AR495" s="70" t="s">
        <v>540</v>
      </c>
      <c r="AS495" s="70"/>
      <c r="AT495" s="69"/>
      <c r="AU495" s="69"/>
      <c r="AV495" s="69"/>
      <c r="AW495" s="13"/>
    </row>
    <row r="496" spans="1:49" ht="27">
      <c r="A496" s="85" t="s">
        <v>231</v>
      </c>
      <c r="B496" s="70" t="s">
        <v>4573</v>
      </c>
      <c r="C496" s="335" t="s">
        <v>109</v>
      </c>
      <c r="D496" s="40">
        <v>684</v>
      </c>
      <c r="E496" s="42" t="s">
        <v>4574</v>
      </c>
      <c r="F496" s="42" t="s">
        <v>64</v>
      </c>
      <c r="G496" s="42" t="s">
        <v>461</v>
      </c>
      <c r="H496" s="42" t="s">
        <v>1196</v>
      </c>
      <c r="I496" s="69" t="s">
        <v>35</v>
      </c>
      <c r="J496" s="70"/>
      <c r="K496" s="70" t="s">
        <v>88</v>
      </c>
      <c r="L496" s="339" t="s">
        <v>109</v>
      </c>
      <c r="M496" s="70" t="s">
        <v>1197</v>
      </c>
      <c r="N496" s="86" t="s">
        <v>1198</v>
      </c>
      <c r="O496" s="86" t="s">
        <v>1199</v>
      </c>
      <c r="P496" s="87" t="s">
        <v>39</v>
      </c>
      <c r="Q496" s="88" t="s">
        <v>40</v>
      </c>
      <c r="R496" s="89" t="s">
        <v>1200</v>
      </c>
      <c r="S496" s="89" t="s">
        <v>4575</v>
      </c>
      <c r="T496" s="70" t="s">
        <v>94</v>
      </c>
      <c r="U496" s="69">
        <v>640</v>
      </c>
      <c r="V496" s="90"/>
      <c r="W496" s="91">
        <v>640</v>
      </c>
      <c r="X496" s="91">
        <v>44.800000000000004</v>
      </c>
      <c r="Y496" s="90"/>
      <c r="Z496" s="331">
        <v>684.8</v>
      </c>
      <c r="AA496" s="331">
        <v>-0.79999999999995497</v>
      </c>
      <c r="AB496" s="69" t="s">
        <v>46</v>
      </c>
      <c r="AC496" s="70" t="s">
        <v>161</v>
      </c>
      <c r="AD496" s="70"/>
      <c r="AE496" s="70"/>
      <c r="AF496" s="70"/>
      <c r="AG496" s="92" t="s">
        <v>1202</v>
      </c>
      <c r="AH496" s="70"/>
      <c r="AI496" s="69"/>
      <c r="AJ496" s="69"/>
      <c r="AK496" s="76" t="s">
        <v>53</v>
      </c>
      <c r="AL496" s="77" t="s">
        <v>122</v>
      </c>
      <c r="AM496" s="76" t="s">
        <v>50</v>
      </c>
      <c r="AN496" s="77" t="s">
        <v>3833</v>
      </c>
      <c r="AO496" s="57" t="s">
        <v>41</v>
      </c>
      <c r="AP496" s="56" t="s">
        <v>497</v>
      </c>
      <c r="AQ496" s="69" t="s">
        <v>50</v>
      </c>
      <c r="AR496" s="70" t="s">
        <v>540</v>
      </c>
      <c r="AS496" s="70"/>
      <c r="AT496" s="69"/>
      <c r="AU496" s="69"/>
      <c r="AV496" s="69"/>
      <c r="AW496" s="13"/>
    </row>
    <row r="497" spans="1:49" ht="27">
      <c r="A497" s="85" t="s">
        <v>231</v>
      </c>
      <c r="B497" s="155" t="s">
        <v>4576</v>
      </c>
      <c r="C497" s="335" t="s">
        <v>109</v>
      </c>
      <c r="D497" s="40">
        <v>7800</v>
      </c>
      <c r="E497" s="79" t="s">
        <v>4577</v>
      </c>
      <c r="F497" s="61" t="s">
        <v>43</v>
      </c>
      <c r="G497" s="42" t="s">
        <v>234</v>
      </c>
      <c r="H497" s="42" t="s">
        <v>4578</v>
      </c>
      <c r="I497" s="69" t="s">
        <v>43</v>
      </c>
      <c r="J497" s="70" t="s">
        <v>4579</v>
      </c>
      <c r="K497" s="70" t="s">
        <v>133</v>
      </c>
      <c r="L497" s="339" t="s">
        <v>109</v>
      </c>
      <c r="M497" s="70" t="s">
        <v>4580</v>
      </c>
      <c r="N497" s="86" t="s">
        <v>4581</v>
      </c>
      <c r="O497" s="86" t="s">
        <v>4582</v>
      </c>
      <c r="P497" s="87" t="s">
        <v>39</v>
      </c>
      <c r="Q497" s="69"/>
      <c r="R497" s="89" t="s">
        <v>4583</v>
      </c>
      <c r="S497" s="89" t="s">
        <v>4584</v>
      </c>
      <c r="T497" s="70" t="s">
        <v>130</v>
      </c>
      <c r="U497" s="90">
        <v>7500</v>
      </c>
      <c r="V497" s="90"/>
      <c r="W497" s="91">
        <v>7500</v>
      </c>
      <c r="X497" s="91">
        <v>525</v>
      </c>
      <c r="Y497" s="328">
        <v>225</v>
      </c>
      <c r="Z497" s="331">
        <v>7800</v>
      </c>
      <c r="AA497" s="331">
        <v>0</v>
      </c>
      <c r="AB497" s="69" t="s">
        <v>57</v>
      </c>
      <c r="AC497" s="70" t="s">
        <v>166</v>
      </c>
      <c r="AD497" s="70"/>
      <c r="AE497" s="70" t="s">
        <v>4585</v>
      </c>
      <c r="AF497" s="70" t="s">
        <v>4586</v>
      </c>
      <c r="AG497" s="92" t="s">
        <v>4587</v>
      </c>
      <c r="AH497" s="70"/>
      <c r="AI497" s="69"/>
      <c r="AJ497" s="69"/>
      <c r="AK497" s="57" t="s">
        <v>41</v>
      </c>
      <c r="AL497" s="56" t="s">
        <v>441</v>
      </c>
      <c r="AM497" s="76" t="s">
        <v>50</v>
      </c>
      <c r="AN497" s="77" t="s">
        <v>441</v>
      </c>
      <c r="AO497" s="76" t="s">
        <v>50</v>
      </c>
      <c r="AP497" s="77" t="s">
        <v>441</v>
      </c>
      <c r="AQ497" s="69" t="s">
        <v>50</v>
      </c>
      <c r="AR497" s="70" t="s">
        <v>540</v>
      </c>
      <c r="AS497" s="70"/>
      <c r="AT497" s="69"/>
      <c r="AU497" s="69"/>
      <c r="AV497" s="69"/>
      <c r="AW497" s="13"/>
    </row>
    <row r="498" spans="1:49" ht="27">
      <c r="A498" s="85" t="s">
        <v>231</v>
      </c>
      <c r="B498" s="77" t="s">
        <v>4588</v>
      </c>
      <c r="C498" s="335" t="s">
        <v>109</v>
      </c>
      <c r="D498" s="40">
        <v>1497.6</v>
      </c>
      <c r="E498" s="60" t="s">
        <v>4589</v>
      </c>
      <c r="F498" s="61" t="s">
        <v>37</v>
      </c>
      <c r="G498" s="42" t="s">
        <v>248</v>
      </c>
      <c r="H498" s="42" t="s">
        <v>4590</v>
      </c>
      <c r="I498" s="69" t="s">
        <v>35</v>
      </c>
      <c r="J498" s="70"/>
      <c r="K498" s="70" t="s">
        <v>88</v>
      </c>
      <c r="L498" s="339" t="s">
        <v>161</v>
      </c>
      <c r="M498" s="70" t="s">
        <v>4591</v>
      </c>
      <c r="N498" s="86" t="s">
        <v>4592</v>
      </c>
      <c r="O498" s="86" t="s">
        <v>4593</v>
      </c>
      <c r="P498" s="87" t="s">
        <v>39</v>
      </c>
      <c r="Q498" s="88" t="s">
        <v>45</v>
      </c>
      <c r="R498" s="89" t="s">
        <v>4594</v>
      </c>
      <c r="S498" s="89" t="s">
        <v>4595</v>
      </c>
      <c r="T498" s="70" t="s">
        <v>193</v>
      </c>
      <c r="U498" s="69">
        <v>1440</v>
      </c>
      <c r="V498" s="90"/>
      <c r="W498" s="91">
        <v>1440</v>
      </c>
      <c r="X498" s="91">
        <v>100.80000000000001</v>
      </c>
      <c r="Y498" s="328">
        <v>43.2</v>
      </c>
      <c r="Z498" s="331">
        <v>1497.6</v>
      </c>
      <c r="AA498" s="331">
        <v>0</v>
      </c>
      <c r="AB498" s="69" t="s">
        <v>46</v>
      </c>
      <c r="AC498" s="70" t="s">
        <v>82</v>
      </c>
      <c r="AD498" s="70"/>
      <c r="AE498" s="70" t="s">
        <v>4596</v>
      </c>
      <c r="AF498" s="70" t="s">
        <v>4597</v>
      </c>
      <c r="AG498" s="92" t="s">
        <v>4598</v>
      </c>
      <c r="AH498" s="70"/>
      <c r="AI498" s="69"/>
      <c r="AJ498" s="69"/>
      <c r="AK498" s="76" t="s">
        <v>53</v>
      </c>
      <c r="AL498" s="77" t="s">
        <v>122</v>
      </c>
      <c r="AM498" s="76" t="s">
        <v>50</v>
      </c>
      <c r="AN498" s="77" t="s">
        <v>3833</v>
      </c>
      <c r="AO498" s="57" t="s">
        <v>41</v>
      </c>
      <c r="AP498" s="56" t="s">
        <v>497</v>
      </c>
      <c r="AQ498" s="69" t="s">
        <v>50</v>
      </c>
      <c r="AR498" s="70" t="s">
        <v>540</v>
      </c>
      <c r="AS498" s="70"/>
      <c r="AT498" s="69"/>
      <c r="AU498" s="69"/>
      <c r="AV498" s="69"/>
      <c r="AW498" s="13"/>
    </row>
    <row r="499" spans="1:49" ht="27">
      <c r="A499" s="85" t="s">
        <v>231</v>
      </c>
      <c r="B499" s="77" t="s">
        <v>4599</v>
      </c>
      <c r="C499" s="335" t="s">
        <v>109</v>
      </c>
      <c r="D499" s="40">
        <v>4680</v>
      </c>
      <c r="E499" s="61" t="s">
        <v>4600</v>
      </c>
      <c r="F499" s="61" t="s">
        <v>3545</v>
      </c>
      <c r="G499" s="42" t="s">
        <v>248</v>
      </c>
      <c r="H499" s="42" t="s">
        <v>4601</v>
      </c>
      <c r="I499" s="69" t="s">
        <v>35</v>
      </c>
      <c r="J499" s="70"/>
      <c r="K499" s="70" t="s">
        <v>88</v>
      </c>
      <c r="L499" s="339" t="s">
        <v>192</v>
      </c>
      <c r="M499" s="70" t="s">
        <v>4602</v>
      </c>
      <c r="N499" s="86" t="s">
        <v>4603</v>
      </c>
      <c r="O499" s="86" t="s">
        <v>4604</v>
      </c>
      <c r="P499" s="87" t="s">
        <v>39</v>
      </c>
      <c r="Q499" s="88" t="s">
        <v>40</v>
      </c>
      <c r="R499" s="89" t="s">
        <v>4605</v>
      </c>
      <c r="S499" s="89" t="s">
        <v>4606</v>
      </c>
      <c r="T499" s="70" t="s">
        <v>94</v>
      </c>
      <c r="U499" s="69">
        <v>4500</v>
      </c>
      <c r="V499" s="90"/>
      <c r="W499" s="91">
        <v>4500</v>
      </c>
      <c r="X499" s="91">
        <v>315.00000000000006</v>
      </c>
      <c r="Y499" s="328">
        <v>135</v>
      </c>
      <c r="Z499" s="331">
        <v>4680</v>
      </c>
      <c r="AA499" s="331">
        <v>0</v>
      </c>
      <c r="AB499" s="69" t="s">
        <v>46</v>
      </c>
      <c r="AC499" s="70" t="s">
        <v>196</v>
      </c>
      <c r="AD499" s="70"/>
      <c r="AE499" s="70" t="s">
        <v>4607</v>
      </c>
      <c r="AF499" s="70" t="s">
        <v>4608</v>
      </c>
      <c r="AG499" s="92" t="s">
        <v>4609</v>
      </c>
      <c r="AH499" s="70"/>
      <c r="AI499" s="69"/>
      <c r="AJ499" s="69"/>
      <c r="AK499" s="76" t="s">
        <v>53</v>
      </c>
      <c r="AL499" s="77" t="s">
        <v>540</v>
      </c>
      <c r="AM499" s="57" t="s">
        <v>41</v>
      </c>
      <c r="AN499" s="56" t="s">
        <v>497</v>
      </c>
      <c r="AO499" s="57" t="s">
        <v>41</v>
      </c>
      <c r="AP499" s="56" t="s">
        <v>497</v>
      </c>
      <c r="AQ499" s="57" t="s">
        <v>41</v>
      </c>
      <c r="AR499" s="56" t="s">
        <v>497</v>
      </c>
      <c r="AS499" s="70"/>
      <c r="AT499" s="69"/>
      <c r="AU499" s="69"/>
      <c r="AV499" s="69"/>
      <c r="AW499" s="13"/>
    </row>
    <row r="500" spans="1:49" ht="14.4">
      <c r="A500" s="85" t="s">
        <v>231</v>
      </c>
      <c r="B500" s="70" t="s">
        <v>4610</v>
      </c>
      <c r="C500" s="335" t="s">
        <v>109</v>
      </c>
      <c r="D500" s="40">
        <v>1070</v>
      </c>
      <c r="E500" s="42" t="s">
        <v>4611</v>
      </c>
      <c r="F500" s="42" t="s">
        <v>64</v>
      </c>
      <c r="G500" s="42" t="s">
        <v>234</v>
      </c>
      <c r="H500" s="42" t="s">
        <v>4612</v>
      </c>
      <c r="I500" s="69" t="s">
        <v>35</v>
      </c>
      <c r="J500" s="70"/>
      <c r="K500" s="70" t="s">
        <v>88</v>
      </c>
      <c r="L500" s="339" t="s">
        <v>109</v>
      </c>
      <c r="M500" s="70" t="s">
        <v>4613</v>
      </c>
      <c r="N500" s="86" t="s">
        <v>4614</v>
      </c>
      <c r="O500" s="86"/>
      <c r="P500" s="87" t="s">
        <v>44</v>
      </c>
      <c r="Q500" s="88" t="s">
        <v>40</v>
      </c>
      <c r="R500" s="89"/>
      <c r="S500" s="89" t="s">
        <v>4615</v>
      </c>
      <c r="T500" s="70" t="s">
        <v>94</v>
      </c>
      <c r="U500" s="69">
        <v>1000</v>
      </c>
      <c r="V500" s="90"/>
      <c r="W500" s="91">
        <v>1000</v>
      </c>
      <c r="X500" s="91">
        <v>70</v>
      </c>
      <c r="Y500" s="90"/>
      <c r="Z500" s="331">
        <v>1070</v>
      </c>
      <c r="AA500" s="331">
        <v>0</v>
      </c>
      <c r="AB500" s="69" t="s">
        <v>46</v>
      </c>
      <c r="AC500" s="70" t="s">
        <v>161</v>
      </c>
      <c r="AD500" s="70" t="s">
        <v>4616</v>
      </c>
      <c r="AE500" s="70"/>
      <c r="AF500" s="70"/>
      <c r="AG500" s="92" t="s">
        <v>4617</v>
      </c>
      <c r="AH500" s="70"/>
      <c r="AI500" s="69"/>
      <c r="AJ500" s="69"/>
      <c r="AK500" s="76" t="s">
        <v>53</v>
      </c>
      <c r="AL500" s="77" t="s">
        <v>122</v>
      </c>
      <c r="AM500" s="76" t="s">
        <v>50</v>
      </c>
      <c r="AN500" s="77" t="s">
        <v>3833</v>
      </c>
      <c r="AO500" s="57" t="s">
        <v>41</v>
      </c>
      <c r="AP500" s="56" t="s">
        <v>497</v>
      </c>
      <c r="AQ500" s="69" t="s">
        <v>50</v>
      </c>
      <c r="AR500" s="70" t="s">
        <v>540</v>
      </c>
      <c r="AS500" s="70"/>
      <c r="AT500" s="69"/>
      <c r="AU500" s="69"/>
      <c r="AV500" s="69"/>
      <c r="AW500" s="13"/>
    </row>
    <row r="501" spans="1:49" ht="27">
      <c r="A501" s="85" t="s">
        <v>231</v>
      </c>
      <c r="B501" s="70" t="s">
        <v>4618</v>
      </c>
      <c r="C501" s="335" t="s">
        <v>109</v>
      </c>
      <c r="D501" s="40">
        <v>2704</v>
      </c>
      <c r="E501" s="41" t="s">
        <v>4619</v>
      </c>
      <c r="F501" s="42" t="s">
        <v>67</v>
      </c>
      <c r="G501" s="42" t="s">
        <v>281</v>
      </c>
      <c r="H501" s="42" t="s">
        <v>4620</v>
      </c>
      <c r="I501" s="69" t="s">
        <v>35</v>
      </c>
      <c r="J501" s="70"/>
      <c r="K501" s="70" t="s">
        <v>88</v>
      </c>
      <c r="L501" s="339" t="s">
        <v>109</v>
      </c>
      <c r="M501" s="70" t="s">
        <v>4621</v>
      </c>
      <c r="N501" s="86" t="s">
        <v>4622</v>
      </c>
      <c r="O501" s="86" t="s">
        <v>4623</v>
      </c>
      <c r="P501" s="87" t="s">
        <v>39</v>
      </c>
      <c r="Q501" s="88" t="s">
        <v>40</v>
      </c>
      <c r="R501" s="89" t="s">
        <v>4624</v>
      </c>
      <c r="S501" s="89" t="s">
        <v>4625</v>
      </c>
      <c r="T501" s="70" t="s">
        <v>94</v>
      </c>
      <c r="U501" s="69">
        <v>2600</v>
      </c>
      <c r="V501" s="90"/>
      <c r="W501" s="91">
        <v>2600</v>
      </c>
      <c r="X501" s="91">
        <v>182.00000000000003</v>
      </c>
      <c r="Y501" s="328">
        <v>78</v>
      </c>
      <c r="Z501" s="331">
        <v>2704</v>
      </c>
      <c r="AA501" s="331">
        <v>0</v>
      </c>
      <c r="AB501" s="69" t="s">
        <v>46</v>
      </c>
      <c r="AC501" s="70" t="s">
        <v>161</v>
      </c>
      <c r="AD501" s="70"/>
      <c r="AE501" s="70" t="s">
        <v>4626</v>
      </c>
      <c r="AF501" s="70" t="s">
        <v>4627</v>
      </c>
      <c r="AG501" s="92" t="s">
        <v>4628</v>
      </c>
      <c r="AH501" s="70"/>
      <c r="AI501" s="69"/>
      <c r="AJ501" s="69"/>
      <c r="AK501" s="76" t="s">
        <v>53</v>
      </c>
      <c r="AL501" s="77" t="s">
        <v>122</v>
      </c>
      <c r="AM501" s="76" t="s">
        <v>50</v>
      </c>
      <c r="AN501" s="77" t="s">
        <v>3833</v>
      </c>
      <c r="AO501" s="57" t="s">
        <v>41</v>
      </c>
      <c r="AP501" s="56" t="s">
        <v>497</v>
      </c>
      <c r="AQ501" s="69" t="s">
        <v>50</v>
      </c>
      <c r="AR501" s="70" t="s">
        <v>540</v>
      </c>
      <c r="AS501" s="70"/>
      <c r="AT501" s="69"/>
      <c r="AU501" s="69"/>
      <c r="AV501" s="69"/>
      <c r="AW501" s="13"/>
    </row>
    <row r="502" spans="1:49" ht="27">
      <c r="A502" s="85" t="s">
        <v>231</v>
      </c>
      <c r="B502" s="77" t="s">
        <v>4629</v>
      </c>
      <c r="C502" s="335" t="s">
        <v>109</v>
      </c>
      <c r="D502" s="40">
        <v>331</v>
      </c>
      <c r="E502" s="79" t="s">
        <v>4630</v>
      </c>
      <c r="F502" s="61" t="s">
        <v>64</v>
      </c>
      <c r="G502" s="42" t="s">
        <v>234</v>
      </c>
      <c r="H502" s="42" t="s">
        <v>4631</v>
      </c>
      <c r="I502" s="69" t="s">
        <v>35</v>
      </c>
      <c r="J502" s="70"/>
      <c r="K502" s="70" t="s">
        <v>88</v>
      </c>
      <c r="L502" s="339" t="s">
        <v>161</v>
      </c>
      <c r="M502" s="70" t="s">
        <v>4632</v>
      </c>
      <c r="N502" s="86" t="s">
        <v>4633</v>
      </c>
      <c r="O502" s="86" t="s">
        <v>4634</v>
      </c>
      <c r="P502" s="87" t="s">
        <v>39</v>
      </c>
      <c r="Q502" s="88" t="s">
        <v>40</v>
      </c>
      <c r="R502" s="89" t="s">
        <v>4635</v>
      </c>
      <c r="S502" s="89" t="s">
        <v>4636</v>
      </c>
      <c r="T502" s="70" t="s">
        <v>94</v>
      </c>
      <c r="U502" s="69">
        <v>310</v>
      </c>
      <c r="V502" s="90"/>
      <c r="W502" s="91">
        <v>310</v>
      </c>
      <c r="X502" s="91">
        <v>21.700000000000003</v>
      </c>
      <c r="Y502" s="90"/>
      <c r="Z502" s="331">
        <v>331.7</v>
      </c>
      <c r="AA502" s="331">
        <v>-0.69999999999998896</v>
      </c>
      <c r="AB502" s="69" t="s">
        <v>46</v>
      </c>
      <c r="AC502" s="70" t="s">
        <v>82</v>
      </c>
      <c r="AD502" s="70"/>
      <c r="AE502" s="70"/>
      <c r="AF502" s="70"/>
      <c r="AG502" s="92" t="s">
        <v>4637</v>
      </c>
      <c r="AH502" s="70"/>
      <c r="AI502" s="69"/>
      <c r="AJ502" s="69"/>
      <c r="AK502" s="76" t="s">
        <v>53</v>
      </c>
      <c r="AL502" s="77" t="s">
        <v>122</v>
      </c>
      <c r="AM502" s="76" t="s">
        <v>50</v>
      </c>
      <c r="AN502" s="77" t="s">
        <v>3833</v>
      </c>
      <c r="AO502" s="57" t="s">
        <v>41</v>
      </c>
      <c r="AP502" s="56" t="s">
        <v>497</v>
      </c>
      <c r="AQ502" s="69" t="s">
        <v>50</v>
      </c>
      <c r="AR502" s="70" t="s">
        <v>540</v>
      </c>
      <c r="AS502" s="70"/>
      <c r="AT502" s="69"/>
      <c r="AU502" s="69"/>
      <c r="AV502" s="69"/>
      <c r="AW502" s="13"/>
    </row>
    <row r="503" spans="1:49" ht="40.200000000000003">
      <c r="A503" s="85" t="s">
        <v>231</v>
      </c>
      <c r="B503" s="77" t="s">
        <v>4638</v>
      </c>
      <c r="C503" s="335" t="s">
        <v>4651</v>
      </c>
      <c r="D503" s="40">
        <v>4284.8</v>
      </c>
      <c r="E503" s="60" t="s">
        <v>4639</v>
      </c>
      <c r="F503" s="61" t="s">
        <v>67</v>
      </c>
      <c r="G503" s="42" t="s">
        <v>1178</v>
      </c>
      <c r="H503" s="42" t="s">
        <v>4640</v>
      </c>
      <c r="I503" s="69" t="s">
        <v>35</v>
      </c>
      <c r="J503" s="70"/>
      <c r="K503" s="70" t="s">
        <v>88</v>
      </c>
      <c r="L503" s="339" t="s">
        <v>82</v>
      </c>
      <c r="M503" s="70" t="s">
        <v>4641</v>
      </c>
      <c r="N503" s="86" t="s">
        <v>4642</v>
      </c>
      <c r="O503" s="86" t="s">
        <v>4643</v>
      </c>
      <c r="P503" s="87" t="s">
        <v>39</v>
      </c>
      <c r="Q503" s="88" t="s">
        <v>40</v>
      </c>
      <c r="R503" s="89" t="s">
        <v>4644</v>
      </c>
      <c r="S503" s="89" t="s">
        <v>4645</v>
      </c>
      <c r="T503" s="70" t="s">
        <v>94</v>
      </c>
      <c r="U503" s="69">
        <v>4120</v>
      </c>
      <c r="V503" s="90"/>
      <c r="W503" s="91">
        <v>4120</v>
      </c>
      <c r="X503" s="91">
        <v>288.40000000000003</v>
      </c>
      <c r="Y503" s="328">
        <v>123.6</v>
      </c>
      <c r="Z503" s="331">
        <v>4284.8</v>
      </c>
      <c r="AA503" s="331">
        <v>0</v>
      </c>
      <c r="AB503" s="69" t="s">
        <v>46</v>
      </c>
      <c r="AC503" s="70" t="s">
        <v>166</v>
      </c>
      <c r="AD503" s="70"/>
      <c r="AE503" s="70" t="s">
        <v>4646</v>
      </c>
      <c r="AF503" s="70" t="s">
        <v>4647</v>
      </c>
      <c r="AG503" s="92" t="s">
        <v>4648</v>
      </c>
      <c r="AH503" s="70"/>
      <c r="AI503" s="69"/>
      <c r="AJ503" s="69"/>
      <c r="AK503" s="76" t="s">
        <v>53</v>
      </c>
      <c r="AL503" s="77" t="s">
        <v>1334</v>
      </c>
      <c r="AM503" s="76" t="s">
        <v>50</v>
      </c>
      <c r="AN503" s="77" t="s">
        <v>3833</v>
      </c>
      <c r="AO503" s="57" t="s">
        <v>41</v>
      </c>
      <c r="AP503" s="56" t="s">
        <v>497</v>
      </c>
      <c r="AQ503" s="69" t="s">
        <v>50</v>
      </c>
      <c r="AR503" s="70" t="s">
        <v>540</v>
      </c>
      <c r="AS503" s="70"/>
      <c r="AT503" s="69"/>
      <c r="AU503" s="69"/>
      <c r="AV503" s="69"/>
      <c r="AW503" s="13"/>
    </row>
    <row r="504" spans="1:49" ht="14.4">
      <c r="A504" s="85" t="s">
        <v>231</v>
      </c>
      <c r="B504" s="70" t="s">
        <v>4649</v>
      </c>
      <c r="C504" s="335" t="s">
        <v>4651</v>
      </c>
      <c r="D504" s="40">
        <v>1284</v>
      </c>
      <c r="E504" s="41" t="s">
        <v>4650</v>
      </c>
      <c r="F504" s="42" t="s">
        <v>59</v>
      </c>
      <c r="G504" s="42" t="s">
        <v>234</v>
      </c>
      <c r="H504" s="42" t="s">
        <v>3809</v>
      </c>
      <c r="I504" s="69" t="s">
        <v>35</v>
      </c>
      <c r="J504" s="70"/>
      <c r="K504" s="70" t="s">
        <v>88</v>
      </c>
      <c r="L504" s="339" t="s">
        <v>4651</v>
      </c>
      <c r="M504" s="70" t="s">
        <v>2822</v>
      </c>
      <c r="N504" s="86" t="s">
        <v>4652</v>
      </c>
      <c r="O504" s="86" t="s">
        <v>4653</v>
      </c>
      <c r="P504" s="87" t="s">
        <v>39</v>
      </c>
      <c r="Q504" s="88" t="s">
        <v>40</v>
      </c>
      <c r="R504" s="89" t="s">
        <v>145</v>
      </c>
      <c r="S504" s="89" t="s">
        <v>4654</v>
      </c>
      <c r="T504" s="70" t="s">
        <v>94</v>
      </c>
      <c r="U504" s="69">
        <v>1200</v>
      </c>
      <c r="V504" s="90"/>
      <c r="W504" s="91">
        <v>1200</v>
      </c>
      <c r="X504" s="91">
        <v>84.000000000000014</v>
      </c>
      <c r="Y504" s="90"/>
      <c r="Z504" s="331">
        <v>1284</v>
      </c>
      <c r="AA504" s="331">
        <v>0</v>
      </c>
      <c r="AB504" s="69" t="s">
        <v>55</v>
      </c>
      <c r="AC504" s="70" t="s">
        <v>161</v>
      </c>
      <c r="AD504" s="70"/>
      <c r="AE504" s="70"/>
      <c r="AF504" s="70"/>
      <c r="AG504" s="92" t="s">
        <v>2827</v>
      </c>
      <c r="AH504" s="70"/>
      <c r="AI504" s="69"/>
      <c r="AJ504" s="69"/>
      <c r="AK504" s="76" t="s">
        <v>53</v>
      </c>
      <c r="AL504" s="77" t="s">
        <v>122</v>
      </c>
      <c r="AM504" s="76" t="s">
        <v>50</v>
      </c>
      <c r="AN504" s="77" t="s">
        <v>3833</v>
      </c>
      <c r="AO504" s="57" t="s">
        <v>41</v>
      </c>
      <c r="AP504" s="56" t="s">
        <v>497</v>
      </c>
      <c r="AQ504" s="69" t="s">
        <v>50</v>
      </c>
      <c r="AR504" s="70" t="s">
        <v>540</v>
      </c>
      <c r="AS504" s="70"/>
      <c r="AT504" s="69"/>
      <c r="AU504" s="69"/>
      <c r="AV504" s="69"/>
      <c r="AW504" s="13"/>
    </row>
    <row r="505" spans="1:49" ht="66.599999999999994">
      <c r="A505" s="85" t="s">
        <v>231</v>
      </c>
      <c r="B505" s="155" t="s">
        <v>4655</v>
      </c>
      <c r="C505" s="335" t="s">
        <v>4651</v>
      </c>
      <c r="D505" s="40">
        <v>7276</v>
      </c>
      <c r="E505" s="79" t="s">
        <v>629</v>
      </c>
      <c r="F505" s="61" t="s">
        <v>43</v>
      </c>
      <c r="G505" s="42" t="s">
        <v>630</v>
      </c>
      <c r="H505" s="42" t="s">
        <v>631</v>
      </c>
      <c r="I505" s="69" t="s">
        <v>43</v>
      </c>
      <c r="J505" s="70" t="s">
        <v>4656</v>
      </c>
      <c r="K505" s="70" t="s">
        <v>133</v>
      </c>
      <c r="L505" s="339" t="s">
        <v>4651</v>
      </c>
      <c r="M505" s="70" t="s">
        <v>633</v>
      </c>
      <c r="N505" s="86" t="s">
        <v>634</v>
      </c>
      <c r="O505" s="86"/>
      <c r="P505" s="87" t="s">
        <v>44</v>
      </c>
      <c r="Q505" s="69"/>
      <c r="R505" s="89" t="s">
        <v>635</v>
      </c>
      <c r="S505" s="89" t="s">
        <v>4657</v>
      </c>
      <c r="T505" s="70" t="s">
        <v>130</v>
      </c>
      <c r="U505" s="69">
        <v>6800</v>
      </c>
      <c r="V505" s="90"/>
      <c r="W505" s="91">
        <v>6800</v>
      </c>
      <c r="X505" s="91">
        <v>476.00000000000006</v>
      </c>
      <c r="Y505" s="90"/>
      <c r="Z505" s="331">
        <v>7276</v>
      </c>
      <c r="AA505" s="331">
        <v>0</v>
      </c>
      <c r="AB505" s="69" t="s">
        <v>57</v>
      </c>
      <c r="AC505" s="70" t="s">
        <v>166</v>
      </c>
      <c r="AD505" s="70"/>
      <c r="AE505" s="70" t="s">
        <v>4658</v>
      </c>
      <c r="AF505" s="70" t="s">
        <v>638</v>
      </c>
      <c r="AG505" s="92" t="s">
        <v>4659</v>
      </c>
      <c r="AH505" s="70"/>
      <c r="AI505" s="69"/>
      <c r="AJ505" s="69"/>
      <c r="AK505" s="57" t="s">
        <v>41</v>
      </c>
      <c r="AL505" s="56" t="s">
        <v>441</v>
      </c>
      <c r="AM505" s="76" t="s">
        <v>50</v>
      </c>
      <c r="AN505" s="77" t="s">
        <v>441</v>
      </c>
      <c r="AO505" s="57" t="s">
        <v>41</v>
      </c>
      <c r="AP505" s="56" t="s">
        <v>497</v>
      </c>
      <c r="AQ505" s="57" t="s">
        <v>41</v>
      </c>
      <c r="AR505" s="56" t="s">
        <v>497</v>
      </c>
      <c r="AS505" s="70"/>
      <c r="AT505" s="69"/>
      <c r="AU505" s="69"/>
      <c r="AV505" s="69"/>
      <c r="AW505" s="13"/>
    </row>
    <row r="506" spans="1:49" ht="27">
      <c r="A506" s="85" t="s">
        <v>231</v>
      </c>
      <c r="B506" s="77" t="s">
        <v>4660</v>
      </c>
      <c r="C506" s="335" t="s">
        <v>4651</v>
      </c>
      <c r="D506" s="40">
        <v>12840</v>
      </c>
      <c r="E506" s="61" t="s">
        <v>4661</v>
      </c>
      <c r="F506" s="61" t="s">
        <v>66</v>
      </c>
      <c r="G506" s="42" t="s">
        <v>407</v>
      </c>
      <c r="H506" s="42" t="s">
        <v>4662</v>
      </c>
      <c r="I506" s="69" t="s">
        <v>35</v>
      </c>
      <c r="J506" s="70"/>
      <c r="K506" s="70" t="s">
        <v>88</v>
      </c>
      <c r="L506" s="339" t="s">
        <v>161</v>
      </c>
      <c r="M506" s="70" t="s">
        <v>4663</v>
      </c>
      <c r="N506" s="86" t="s">
        <v>4664</v>
      </c>
      <c r="O506" s="86" t="s">
        <v>4665</v>
      </c>
      <c r="P506" s="87" t="s">
        <v>39</v>
      </c>
      <c r="Q506" s="88" t="s">
        <v>40</v>
      </c>
      <c r="R506" s="89" t="s">
        <v>4666</v>
      </c>
      <c r="S506" s="89" t="s">
        <v>4667</v>
      </c>
      <c r="T506" s="70" t="s">
        <v>94</v>
      </c>
      <c r="U506" s="69">
        <v>12000</v>
      </c>
      <c r="V506" s="90"/>
      <c r="W506" s="91">
        <v>12000</v>
      </c>
      <c r="X506" s="91">
        <v>840.00000000000011</v>
      </c>
      <c r="Y506" s="90"/>
      <c r="Z506" s="331">
        <v>12840</v>
      </c>
      <c r="AA506" s="331">
        <v>0</v>
      </c>
      <c r="AB506" s="69" t="s">
        <v>46</v>
      </c>
      <c r="AC506" s="70" t="s">
        <v>82</v>
      </c>
      <c r="AD506" s="70"/>
      <c r="AE506" s="70"/>
      <c r="AF506" s="70"/>
      <c r="AG506" s="92" t="s">
        <v>4668</v>
      </c>
      <c r="AH506" s="70"/>
      <c r="AI506" s="69"/>
      <c r="AJ506" s="69"/>
      <c r="AK506" s="76" t="s">
        <v>53</v>
      </c>
      <c r="AL506" s="77" t="s">
        <v>122</v>
      </c>
      <c r="AM506" s="76" t="s">
        <v>50</v>
      </c>
      <c r="AN506" s="77" t="s">
        <v>3833</v>
      </c>
      <c r="AO506" s="57" t="s">
        <v>41</v>
      </c>
      <c r="AP506" s="56" t="s">
        <v>497</v>
      </c>
      <c r="AQ506" s="69" t="s">
        <v>50</v>
      </c>
      <c r="AR506" s="70" t="s">
        <v>540</v>
      </c>
      <c r="AS506" s="70"/>
      <c r="AT506" s="69"/>
      <c r="AU506" s="69"/>
      <c r="AV506" s="69"/>
      <c r="AW506" s="13"/>
    </row>
    <row r="507" spans="1:49" ht="14.4">
      <c r="A507" s="85" t="s">
        <v>231</v>
      </c>
      <c r="B507" s="70" t="s">
        <v>4669</v>
      </c>
      <c r="C507" s="335" t="s">
        <v>4651</v>
      </c>
      <c r="D507" s="40">
        <v>395</v>
      </c>
      <c r="E507" s="41" t="s">
        <v>4670</v>
      </c>
      <c r="F507" s="42" t="s">
        <v>64</v>
      </c>
      <c r="G507" s="42" t="s">
        <v>273</v>
      </c>
      <c r="H507" s="42" t="s">
        <v>4671</v>
      </c>
      <c r="I507" s="69" t="s">
        <v>35</v>
      </c>
      <c r="J507" s="70"/>
      <c r="K507" s="70" t="s">
        <v>88</v>
      </c>
      <c r="L507" s="339" t="s">
        <v>4651</v>
      </c>
      <c r="M507" s="70" t="s">
        <v>4672</v>
      </c>
      <c r="N507" s="86" t="s">
        <v>4673</v>
      </c>
      <c r="O507" s="86"/>
      <c r="P507" s="87" t="s">
        <v>44</v>
      </c>
      <c r="Q507" s="88" t="s">
        <v>40</v>
      </c>
      <c r="R507" s="89"/>
      <c r="S507" s="89" t="s">
        <v>4674</v>
      </c>
      <c r="T507" s="70" t="s">
        <v>94</v>
      </c>
      <c r="U507" s="69">
        <v>370</v>
      </c>
      <c r="V507" s="90"/>
      <c r="W507" s="91">
        <v>370</v>
      </c>
      <c r="X507" s="91">
        <v>25.900000000000002</v>
      </c>
      <c r="Y507" s="90"/>
      <c r="Z507" s="331">
        <v>395.9</v>
      </c>
      <c r="AA507" s="331">
        <v>-0.89999999999997704</v>
      </c>
      <c r="AB507" s="69" t="s">
        <v>55</v>
      </c>
      <c r="AC507" s="70" t="s">
        <v>161</v>
      </c>
      <c r="AD507" s="70"/>
      <c r="AE507" s="70"/>
      <c r="AF507" s="70"/>
      <c r="AG507" s="92" t="s">
        <v>4675</v>
      </c>
      <c r="AH507" s="70"/>
      <c r="AI507" s="69"/>
      <c r="AJ507" s="69"/>
      <c r="AK507" s="76" t="s">
        <v>53</v>
      </c>
      <c r="AL507" s="77" t="s">
        <v>122</v>
      </c>
      <c r="AM507" s="76" t="s">
        <v>50</v>
      </c>
      <c r="AN507" s="77" t="s">
        <v>3833</v>
      </c>
      <c r="AO507" s="57" t="s">
        <v>41</v>
      </c>
      <c r="AP507" s="56" t="s">
        <v>497</v>
      </c>
      <c r="AQ507" s="69" t="s">
        <v>50</v>
      </c>
      <c r="AR507" s="70" t="s">
        <v>540</v>
      </c>
      <c r="AS507" s="70"/>
      <c r="AT507" s="69"/>
      <c r="AU507" s="69"/>
      <c r="AV507" s="69"/>
      <c r="AW507" s="13"/>
    </row>
    <row r="508" spans="1:49" ht="14.4">
      <c r="A508" s="85" t="s">
        <v>231</v>
      </c>
      <c r="B508" s="70" t="s">
        <v>4676</v>
      </c>
      <c r="C508" s="335" t="s">
        <v>4651</v>
      </c>
      <c r="D508" s="40">
        <v>342</v>
      </c>
      <c r="E508" s="42" t="s">
        <v>4677</v>
      </c>
      <c r="F508" s="42" t="s">
        <v>64</v>
      </c>
      <c r="G508" s="42" t="s">
        <v>281</v>
      </c>
      <c r="H508" s="42" t="s">
        <v>4678</v>
      </c>
      <c r="I508" s="69" t="s">
        <v>35</v>
      </c>
      <c r="J508" s="70"/>
      <c r="K508" s="70" t="s">
        <v>88</v>
      </c>
      <c r="L508" s="339" t="s">
        <v>4651</v>
      </c>
      <c r="M508" s="70" t="s">
        <v>4679</v>
      </c>
      <c r="N508" s="86" t="s">
        <v>4680</v>
      </c>
      <c r="O508" s="86"/>
      <c r="P508" s="87" t="s">
        <v>44</v>
      </c>
      <c r="Q508" s="88" t="s">
        <v>40</v>
      </c>
      <c r="R508" s="89"/>
      <c r="S508" s="89" t="s">
        <v>4681</v>
      </c>
      <c r="T508" s="70" t="s">
        <v>94</v>
      </c>
      <c r="U508" s="69">
        <v>320</v>
      </c>
      <c r="V508" s="90"/>
      <c r="W508" s="91">
        <v>320</v>
      </c>
      <c r="X508" s="91">
        <v>22.400000000000002</v>
      </c>
      <c r="Y508" s="90"/>
      <c r="Z508" s="331">
        <v>342.4</v>
      </c>
      <c r="AA508" s="331">
        <v>-0.39999999999997699</v>
      </c>
      <c r="AB508" s="69" t="s">
        <v>55</v>
      </c>
      <c r="AC508" s="70" t="s">
        <v>161</v>
      </c>
      <c r="AD508" s="70"/>
      <c r="AE508" s="70"/>
      <c r="AF508" s="70"/>
      <c r="AG508" s="92" t="s">
        <v>4682</v>
      </c>
      <c r="AH508" s="70"/>
      <c r="AI508" s="69"/>
      <c r="AJ508" s="69"/>
      <c r="AK508" s="76" t="s">
        <v>53</v>
      </c>
      <c r="AL508" s="77" t="s">
        <v>122</v>
      </c>
      <c r="AM508" s="76" t="s">
        <v>50</v>
      </c>
      <c r="AN508" s="77" t="s">
        <v>3833</v>
      </c>
      <c r="AO508" s="57" t="s">
        <v>41</v>
      </c>
      <c r="AP508" s="56" t="s">
        <v>497</v>
      </c>
      <c r="AQ508" s="69" t="s">
        <v>50</v>
      </c>
      <c r="AR508" s="70" t="s">
        <v>540</v>
      </c>
      <c r="AS508" s="70"/>
      <c r="AT508" s="69"/>
      <c r="AU508" s="69"/>
      <c r="AV508" s="69"/>
      <c r="AW508" s="13"/>
    </row>
    <row r="509" spans="1:49" ht="27">
      <c r="A509" s="85" t="s">
        <v>231</v>
      </c>
      <c r="B509" s="70" t="s">
        <v>4683</v>
      </c>
      <c r="C509" s="335" t="s">
        <v>4651</v>
      </c>
      <c r="D509" s="40">
        <v>685</v>
      </c>
      <c r="E509" s="42" t="s">
        <v>4684</v>
      </c>
      <c r="F509" s="42" t="s">
        <v>64</v>
      </c>
      <c r="G509" s="42" t="s">
        <v>234</v>
      </c>
      <c r="H509" s="42" t="s">
        <v>4685</v>
      </c>
      <c r="I509" s="69" t="s">
        <v>35</v>
      </c>
      <c r="J509" s="70"/>
      <c r="K509" s="70" t="s">
        <v>88</v>
      </c>
      <c r="L509" s="339" t="s">
        <v>4651</v>
      </c>
      <c r="M509" s="70" t="s">
        <v>208</v>
      </c>
      <c r="N509" s="86" t="s">
        <v>4686</v>
      </c>
      <c r="O509" s="86"/>
      <c r="P509" s="87" t="s">
        <v>44</v>
      </c>
      <c r="Q509" s="88" t="s">
        <v>40</v>
      </c>
      <c r="R509" s="89"/>
      <c r="S509" s="89" t="s">
        <v>4687</v>
      </c>
      <c r="T509" s="70" t="s">
        <v>94</v>
      </c>
      <c r="U509" s="69">
        <v>640</v>
      </c>
      <c r="V509" s="90"/>
      <c r="W509" s="91">
        <v>640</v>
      </c>
      <c r="X509" s="91">
        <v>44.800000000000004</v>
      </c>
      <c r="Y509" s="90"/>
      <c r="Z509" s="331">
        <v>684.8</v>
      </c>
      <c r="AA509" s="331">
        <v>0.200000000000045</v>
      </c>
      <c r="AB509" s="69" t="s">
        <v>55</v>
      </c>
      <c r="AC509" s="70" t="s">
        <v>161</v>
      </c>
      <c r="AD509" s="70"/>
      <c r="AE509" s="70"/>
      <c r="AF509" s="70"/>
      <c r="AG509" s="92" t="s">
        <v>4688</v>
      </c>
      <c r="AH509" s="70"/>
      <c r="AI509" s="69"/>
      <c r="AJ509" s="69"/>
      <c r="AK509" s="76" t="s">
        <v>53</v>
      </c>
      <c r="AL509" s="77" t="s">
        <v>122</v>
      </c>
      <c r="AM509" s="76" t="s">
        <v>50</v>
      </c>
      <c r="AN509" s="77" t="s">
        <v>3833</v>
      </c>
      <c r="AO509" s="57" t="s">
        <v>41</v>
      </c>
      <c r="AP509" s="56" t="s">
        <v>497</v>
      </c>
      <c r="AQ509" s="69" t="s">
        <v>50</v>
      </c>
      <c r="AR509" s="70" t="s">
        <v>540</v>
      </c>
      <c r="AS509" s="70"/>
      <c r="AT509" s="69"/>
      <c r="AU509" s="69"/>
      <c r="AV509" s="69"/>
      <c r="AW509" s="13"/>
    </row>
    <row r="510" spans="1:49" ht="14.4">
      <c r="A510" s="85" t="s">
        <v>231</v>
      </c>
      <c r="B510" s="70" t="s">
        <v>4689</v>
      </c>
      <c r="C510" s="335" t="s">
        <v>4651</v>
      </c>
      <c r="D510" s="40">
        <v>331</v>
      </c>
      <c r="E510" s="41" t="s">
        <v>4690</v>
      </c>
      <c r="F510" s="42" t="s">
        <v>64</v>
      </c>
      <c r="G510" s="42" t="s">
        <v>273</v>
      </c>
      <c r="H510" s="42" t="s">
        <v>4691</v>
      </c>
      <c r="I510" s="69" t="s">
        <v>35</v>
      </c>
      <c r="J510" s="70"/>
      <c r="K510" s="70" t="s">
        <v>88</v>
      </c>
      <c r="L510" s="339" t="s">
        <v>4651</v>
      </c>
      <c r="M510" s="70" t="s">
        <v>4692</v>
      </c>
      <c r="N510" s="86" t="s">
        <v>4693</v>
      </c>
      <c r="O510" s="86"/>
      <c r="P510" s="87" t="s">
        <v>44</v>
      </c>
      <c r="Q510" s="88" t="s">
        <v>40</v>
      </c>
      <c r="R510" s="89" t="s">
        <v>145</v>
      </c>
      <c r="S510" s="89" t="s">
        <v>4694</v>
      </c>
      <c r="T510" s="70" t="s">
        <v>94</v>
      </c>
      <c r="U510" s="69">
        <v>310</v>
      </c>
      <c r="V510" s="90"/>
      <c r="W510" s="91">
        <v>310</v>
      </c>
      <c r="X510" s="91">
        <v>21.700000000000003</v>
      </c>
      <c r="Y510" s="90"/>
      <c r="Z510" s="331">
        <v>331.7</v>
      </c>
      <c r="AA510" s="331">
        <v>-0.69999999999998896</v>
      </c>
      <c r="AB510" s="69" t="s">
        <v>55</v>
      </c>
      <c r="AC510" s="70" t="s">
        <v>161</v>
      </c>
      <c r="AD510" s="70"/>
      <c r="AE510" s="70"/>
      <c r="AF510" s="70"/>
      <c r="AG510" s="92" t="s">
        <v>4695</v>
      </c>
      <c r="AH510" s="70"/>
      <c r="AI510" s="69"/>
      <c r="AJ510" s="69"/>
      <c r="AK510" s="76" t="s">
        <v>53</v>
      </c>
      <c r="AL510" s="77" t="s">
        <v>122</v>
      </c>
      <c r="AM510" s="76" t="s">
        <v>50</v>
      </c>
      <c r="AN510" s="77" t="s">
        <v>3833</v>
      </c>
      <c r="AO510" s="57" t="s">
        <v>41</v>
      </c>
      <c r="AP510" s="56" t="s">
        <v>497</v>
      </c>
      <c r="AQ510" s="69" t="s">
        <v>50</v>
      </c>
      <c r="AR510" s="70" t="s">
        <v>540</v>
      </c>
      <c r="AS510" s="70"/>
      <c r="AT510" s="69"/>
      <c r="AU510" s="69"/>
      <c r="AV510" s="69"/>
      <c r="AW510" s="13"/>
    </row>
    <row r="511" spans="1:49" ht="27">
      <c r="A511" s="85" t="s">
        <v>231</v>
      </c>
      <c r="B511" s="77" t="s">
        <v>4696</v>
      </c>
      <c r="C511" s="335" t="s">
        <v>4651</v>
      </c>
      <c r="D511" s="40">
        <v>4408.3999999999996</v>
      </c>
      <c r="E511" s="60" t="s">
        <v>4697</v>
      </c>
      <c r="F511" s="61" t="s">
        <v>67</v>
      </c>
      <c r="G511" s="42" t="s">
        <v>4698</v>
      </c>
      <c r="H511" s="42" t="s">
        <v>4699</v>
      </c>
      <c r="I511" s="69" t="s">
        <v>35</v>
      </c>
      <c r="J511" s="70"/>
      <c r="K511" s="70" t="s">
        <v>88</v>
      </c>
      <c r="L511" s="339" t="s">
        <v>166</v>
      </c>
      <c r="M511" s="70" t="s">
        <v>4700</v>
      </c>
      <c r="N511" s="86" t="s">
        <v>4701</v>
      </c>
      <c r="O511" s="86"/>
      <c r="P511" s="87" t="s">
        <v>44</v>
      </c>
      <c r="Q511" s="88" t="s">
        <v>40</v>
      </c>
      <c r="R511" s="89"/>
      <c r="S511" s="89" t="s">
        <v>4702</v>
      </c>
      <c r="T511" s="70" t="s">
        <v>94</v>
      </c>
      <c r="U511" s="69">
        <v>4120</v>
      </c>
      <c r="V511" s="90"/>
      <c r="W511" s="91">
        <v>4120</v>
      </c>
      <c r="X511" s="91">
        <v>288.40000000000003</v>
      </c>
      <c r="Y511" s="90"/>
      <c r="Z511" s="331">
        <v>4408.3999999999996</v>
      </c>
      <c r="AA511" s="331">
        <v>0</v>
      </c>
      <c r="AB511" s="69" t="s">
        <v>46</v>
      </c>
      <c r="AC511" s="70" t="s">
        <v>195</v>
      </c>
      <c r="AD511" s="70"/>
      <c r="AE511" s="70"/>
      <c r="AF511" s="70"/>
      <c r="AG511" s="92" t="s">
        <v>4703</v>
      </c>
      <c r="AH511" s="70"/>
      <c r="AI511" s="69"/>
      <c r="AJ511" s="69"/>
      <c r="AK511" s="76" t="s">
        <v>53</v>
      </c>
      <c r="AL511" s="77" t="s">
        <v>453</v>
      </c>
      <c r="AM511" s="76" t="s">
        <v>50</v>
      </c>
      <c r="AN511" s="77" t="s">
        <v>3833</v>
      </c>
      <c r="AO511" s="57" t="s">
        <v>41</v>
      </c>
      <c r="AP511" s="56" t="s">
        <v>497</v>
      </c>
      <c r="AQ511" s="69" t="s">
        <v>50</v>
      </c>
      <c r="AR511" s="70" t="s">
        <v>540</v>
      </c>
      <c r="AS511" s="70"/>
      <c r="AT511" s="69"/>
      <c r="AU511" s="69"/>
      <c r="AV511" s="69"/>
      <c r="AW511" s="13"/>
    </row>
    <row r="512" spans="1:49" ht="27">
      <c r="A512" s="85" t="s">
        <v>231</v>
      </c>
      <c r="B512" s="70" t="s">
        <v>4704</v>
      </c>
      <c r="C512" s="335" t="s">
        <v>4651</v>
      </c>
      <c r="D512" s="40">
        <v>1872</v>
      </c>
      <c r="E512" s="41" t="s">
        <v>4705</v>
      </c>
      <c r="F512" s="42" t="s">
        <v>65</v>
      </c>
      <c r="G512" s="42" t="s">
        <v>234</v>
      </c>
      <c r="H512" s="42" t="s">
        <v>4706</v>
      </c>
      <c r="I512" s="69" t="s">
        <v>35</v>
      </c>
      <c r="J512" s="70"/>
      <c r="K512" s="70" t="s">
        <v>88</v>
      </c>
      <c r="L512" s="339" t="s">
        <v>4651</v>
      </c>
      <c r="M512" s="70" t="s">
        <v>4707</v>
      </c>
      <c r="N512" s="86" t="s">
        <v>4708</v>
      </c>
      <c r="O512" s="86" t="s">
        <v>4709</v>
      </c>
      <c r="P512" s="87" t="s">
        <v>39</v>
      </c>
      <c r="Q512" s="88" t="s">
        <v>40</v>
      </c>
      <c r="R512" s="89" t="s">
        <v>145</v>
      </c>
      <c r="S512" s="89" t="s">
        <v>4710</v>
      </c>
      <c r="T512" s="70" t="s">
        <v>94</v>
      </c>
      <c r="U512" s="69">
        <v>1800</v>
      </c>
      <c r="V512" s="90"/>
      <c r="W512" s="91">
        <v>1800</v>
      </c>
      <c r="X512" s="91">
        <v>126.00000000000001</v>
      </c>
      <c r="Y512" s="328">
        <v>54</v>
      </c>
      <c r="Z512" s="331">
        <v>1872</v>
      </c>
      <c r="AA512" s="331">
        <v>0</v>
      </c>
      <c r="AB512" s="69" t="s">
        <v>55</v>
      </c>
      <c r="AC512" s="70" t="s">
        <v>161</v>
      </c>
      <c r="AD512" s="70"/>
      <c r="AE512" s="70"/>
      <c r="AF512" s="70" t="s">
        <v>4711</v>
      </c>
      <c r="AG512" s="92" t="s">
        <v>4712</v>
      </c>
      <c r="AH512" s="70"/>
      <c r="AI512" s="69"/>
      <c r="AJ512" s="69"/>
      <c r="AK512" s="76" t="s">
        <v>53</v>
      </c>
      <c r="AL512" s="77" t="s">
        <v>122</v>
      </c>
      <c r="AM512" s="76" t="s">
        <v>50</v>
      </c>
      <c r="AN512" s="77" t="s">
        <v>3833</v>
      </c>
      <c r="AO512" s="57" t="s">
        <v>41</v>
      </c>
      <c r="AP512" s="56" t="s">
        <v>497</v>
      </c>
      <c r="AQ512" s="69" t="s">
        <v>50</v>
      </c>
      <c r="AR512" s="70" t="s">
        <v>540</v>
      </c>
      <c r="AS512" s="70"/>
      <c r="AT512" s="69"/>
      <c r="AU512" s="69"/>
      <c r="AV512" s="69"/>
      <c r="AW512" s="13"/>
    </row>
    <row r="513" spans="1:49" ht="14.4">
      <c r="A513" s="85" t="s">
        <v>231</v>
      </c>
      <c r="B513" s="70" t="s">
        <v>4713</v>
      </c>
      <c r="C513" s="335" t="s">
        <v>4651</v>
      </c>
      <c r="D513" s="40">
        <v>342</v>
      </c>
      <c r="E513" s="41" t="s">
        <v>4714</v>
      </c>
      <c r="F513" s="42" t="s">
        <v>64</v>
      </c>
      <c r="G513" s="42" t="s">
        <v>281</v>
      </c>
      <c r="H513" s="42" t="s">
        <v>4715</v>
      </c>
      <c r="I513" s="69" t="s">
        <v>35</v>
      </c>
      <c r="J513" s="70"/>
      <c r="K513" s="70" t="s">
        <v>88</v>
      </c>
      <c r="L513" s="339" t="s">
        <v>4651</v>
      </c>
      <c r="M513" s="70" t="s">
        <v>208</v>
      </c>
      <c r="N513" s="86" t="s">
        <v>4686</v>
      </c>
      <c r="O513" s="86"/>
      <c r="P513" s="87" t="s">
        <v>44</v>
      </c>
      <c r="Q513" s="88" t="s">
        <v>40</v>
      </c>
      <c r="R513" s="89"/>
      <c r="S513" s="89" t="s">
        <v>4716</v>
      </c>
      <c r="T513" s="70" t="s">
        <v>94</v>
      </c>
      <c r="U513" s="69">
        <v>320</v>
      </c>
      <c r="V513" s="90"/>
      <c r="W513" s="91">
        <v>320</v>
      </c>
      <c r="X513" s="91">
        <v>22.400000000000002</v>
      </c>
      <c r="Y513" s="90"/>
      <c r="Z513" s="331">
        <v>342.4</v>
      </c>
      <c r="AA513" s="331">
        <v>-0.39999999999997699</v>
      </c>
      <c r="AB513" s="69" t="s">
        <v>55</v>
      </c>
      <c r="AC513" s="70" t="s">
        <v>161</v>
      </c>
      <c r="AD513" s="70"/>
      <c r="AE513" s="70"/>
      <c r="AF513" s="70"/>
      <c r="AG513" s="92" t="s">
        <v>4688</v>
      </c>
      <c r="AH513" s="70"/>
      <c r="AI513" s="69"/>
      <c r="AJ513" s="69"/>
      <c r="AK513" s="76" t="s">
        <v>53</v>
      </c>
      <c r="AL513" s="77" t="s">
        <v>122</v>
      </c>
      <c r="AM513" s="76" t="s">
        <v>50</v>
      </c>
      <c r="AN513" s="77" t="s">
        <v>3833</v>
      </c>
      <c r="AO513" s="57" t="s">
        <v>41</v>
      </c>
      <c r="AP513" s="56" t="s">
        <v>497</v>
      </c>
      <c r="AQ513" s="69" t="s">
        <v>50</v>
      </c>
      <c r="AR513" s="70" t="s">
        <v>540</v>
      </c>
      <c r="AS513" s="70"/>
      <c r="AT513" s="69"/>
      <c r="AU513" s="69"/>
      <c r="AV513" s="69"/>
      <c r="AW513" s="13"/>
    </row>
    <row r="514" spans="1:49" ht="14.4">
      <c r="A514" s="85" t="s">
        <v>231</v>
      </c>
      <c r="B514" s="70" t="s">
        <v>4717</v>
      </c>
      <c r="C514" s="335" t="s">
        <v>4651</v>
      </c>
      <c r="D514" s="40">
        <v>324</v>
      </c>
      <c r="E514" s="41" t="s">
        <v>4718</v>
      </c>
      <c r="F514" s="42" t="s">
        <v>64</v>
      </c>
      <c r="G514" s="42" t="s">
        <v>407</v>
      </c>
      <c r="H514" s="42" t="s">
        <v>4719</v>
      </c>
      <c r="I514" s="69" t="s">
        <v>35</v>
      </c>
      <c r="J514" s="70"/>
      <c r="K514" s="70" t="s">
        <v>88</v>
      </c>
      <c r="L514" s="339" t="s">
        <v>4651</v>
      </c>
      <c r="M514" s="70" t="s">
        <v>4720</v>
      </c>
      <c r="N514" s="86" t="s">
        <v>4721</v>
      </c>
      <c r="O514" s="86" t="s">
        <v>4722</v>
      </c>
      <c r="P514" s="87" t="s">
        <v>39</v>
      </c>
      <c r="Q514" s="88" t="s">
        <v>40</v>
      </c>
      <c r="R514" s="89" t="s">
        <v>145</v>
      </c>
      <c r="S514" s="89" t="s">
        <v>4723</v>
      </c>
      <c r="T514" s="70" t="s">
        <v>94</v>
      </c>
      <c r="U514" s="69">
        <v>320</v>
      </c>
      <c r="V514" s="90"/>
      <c r="W514" s="91">
        <v>320</v>
      </c>
      <c r="X514" s="91">
        <v>22.400000000000002</v>
      </c>
      <c r="Y514" s="90"/>
      <c r="Z514" s="331">
        <v>342.4</v>
      </c>
      <c r="AA514" s="331">
        <v>-18.399999999999999</v>
      </c>
      <c r="AB514" s="69" t="s">
        <v>55</v>
      </c>
      <c r="AC514" s="70" t="s">
        <v>161</v>
      </c>
      <c r="AD514" s="70" t="s">
        <v>4724</v>
      </c>
      <c r="AE514" s="70"/>
      <c r="AF514" s="70"/>
      <c r="AG514" s="92" t="s">
        <v>4725</v>
      </c>
      <c r="AH514" s="70"/>
      <c r="AI514" s="69"/>
      <c r="AJ514" s="69"/>
      <c r="AK514" s="76" t="s">
        <v>53</v>
      </c>
      <c r="AL514" s="77" t="s">
        <v>122</v>
      </c>
      <c r="AM514" s="76" t="s">
        <v>50</v>
      </c>
      <c r="AN514" s="77" t="s">
        <v>3833</v>
      </c>
      <c r="AO514" s="57" t="s">
        <v>41</v>
      </c>
      <c r="AP514" s="56" t="s">
        <v>497</v>
      </c>
      <c r="AQ514" s="69" t="s">
        <v>50</v>
      </c>
      <c r="AR514" s="70" t="s">
        <v>540</v>
      </c>
      <c r="AS514" s="70"/>
      <c r="AT514" s="69"/>
      <c r="AU514" s="69"/>
      <c r="AV514" s="69"/>
      <c r="AW514" s="13"/>
    </row>
    <row r="515" spans="1:49" ht="14.4">
      <c r="A515" s="85" t="s">
        <v>231</v>
      </c>
      <c r="B515" s="70" t="s">
        <v>4726</v>
      </c>
      <c r="C515" s="335" t="s">
        <v>4651</v>
      </c>
      <c r="D515" s="40">
        <v>331</v>
      </c>
      <c r="E515" s="41" t="s">
        <v>4727</v>
      </c>
      <c r="F515" s="42" t="s">
        <v>64</v>
      </c>
      <c r="G515" s="42" t="s">
        <v>261</v>
      </c>
      <c r="H515" s="42" t="s">
        <v>4728</v>
      </c>
      <c r="I515" s="69" t="s">
        <v>35</v>
      </c>
      <c r="J515" s="70"/>
      <c r="K515" s="70" t="s">
        <v>88</v>
      </c>
      <c r="L515" s="339" t="s">
        <v>4651</v>
      </c>
      <c r="M515" s="7" t="s">
        <v>4729</v>
      </c>
      <c r="N515" s="86" t="s">
        <v>4730</v>
      </c>
      <c r="O515" s="86" t="s">
        <v>4731</v>
      </c>
      <c r="P515" s="87" t="s">
        <v>39</v>
      </c>
      <c r="Q515" s="88" t="s">
        <v>40</v>
      </c>
      <c r="R515" s="89" t="s">
        <v>145</v>
      </c>
      <c r="S515" s="89" t="s">
        <v>4732</v>
      </c>
      <c r="T515" s="70" t="s">
        <v>94</v>
      </c>
      <c r="U515" s="69">
        <v>310</v>
      </c>
      <c r="V515" s="90"/>
      <c r="W515" s="91">
        <v>310</v>
      </c>
      <c r="X515" s="91">
        <v>21.700000000000003</v>
      </c>
      <c r="Y515" s="90"/>
      <c r="Z515" s="331">
        <v>331.7</v>
      </c>
      <c r="AA515" s="331">
        <v>-0.69999999999998896</v>
      </c>
      <c r="AB515" s="69" t="s">
        <v>55</v>
      </c>
      <c r="AC515" s="70" t="s">
        <v>161</v>
      </c>
      <c r="AD515" s="70"/>
      <c r="AE515" s="70"/>
      <c r="AF515" s="70"/>
      <c r="AG515" s="92" t="s">
        <v>4733</v>
      </c>
      <c r="AH515" s="70"/>
      <c r="AI515" s="69"/>
      <c r="AJ515" s="69"/>
      <c r="AK515" s="76" t="s">
        <v>53</v>
      </c>
      <c r="AL515" s="77" t="s">
        <v>122</v>
      </c>
      <c r="AM515" s="76" t="s">
        <v>50</v>
      </c>
      <c r="AN515" s="77" t="s">
        <v>3833</v>
      </c>
      <c r="AO515" s="57" t="s">
        <v>41</v>
      </c>
      <c r="AP515" s="56" t="s">
        <v>497</v>
      </c>
      <c r="AQ515" s="69" t="s">
        <v>50</v>
      </c>
      <c r="AR515" s="70" t="s">
        <v>540</v>
      </c>
      <c r="AS515" s="70"/>
      <c r="AT515" s="69"/>
      <c r="AU515" s="69"/>
      <c r="AV515" s="69"/>
      <c r="AW515" s="13"/>
    </row>
    <row r="516" spans="1:49" ht="27">
      <c r="A516" s="85" t="s">
        <v>231</v>
      </c>
      <c r="B516" s="155" t="s">
        <v>4734</v>
      </c>
      <c r="C516" s="335" t="s">
        <v>4651</v>
      </c>
      <c r="D516" s="40">
        <v>6240.24</v>
      </c>
      <c r="E516" s="79" t="s">
        <v>4735</v>
      </c>
      <c r="F516" s="61" t="s">
        <v>43</v>
      </c>
      <c r="G516" s="42" t="s">
        <v>281</v>
      </c>
      <c r="H516" s="42" t="s">
        <v>4736</v>
      </c>
      <c r="I516" s="69" t="s">
        <v>43</v>
      </c>
      <c r="J516" s="70" t="s">
        <v>4737</v>
      </c>
      <c r="K516" s="70" t="s">
        <v>133</v>
      </c>
      <c r="L516" s="339" t="s">
        <v>4651</v>
      </c>
      <c r="M516" s="70" t="s">
        <v>4738</v>
      </c>
      <c r="N516" s="86" t="s">
        <v>4739</v>
      </c>
      <c r="O516" s="86"/>
      <c r="P516" s="87" t="s">
        <v>44</v>
      </c>
      <c r="Q516" s="69"/>
      <c r="R516" s="89" t="s">
        <v>4740</v>
      </c>
      <c r="S516" s="89" t="s">
        <v>4741</v>
      </c>
      <c r="T516" s="70" t="s">
        <v>134</v>
      </c>
      <c r="U516" s="90">
        <v>5832</v>
      </c>
      <c r="V516" s="90"/>
      <c r="W516" s="91">
        <v>5832</v>
      </c>
      <c r="X516" s="91">
        <v>408.24000000000007</v>
      </c>
      <c r="Y516" s="90"/>
      <c r="Z516" s="331">
        <v>6240.24</v>
      </c>
      <c r="AA516" s="331">
        <v>0</v>
      </c>
      <c r="AB516" s="69" t="s">
        <v>57</v>
      </c>
      <c r="AC516" s="70" t="s">
        <v>166</v>
      </c>
      <c r="AD516" s="70"/>
      <c r="AE516" s="70" t="s">
        <v>4739</v>
      </c>
      <c r="AF516" s="70" t="s">
        <v>4742</v>
      </c>
      <c r="AG516" s="92" t="s">
        <v>4743</v>
      </c>
      <c r="AH516" s="70"/>
      <c r="AI516" s="69"/>
      <c r="AJ516" s="69"/>
      <c r="AK516" s="57" t="s">
        <v>41</v>
      </c>
      <c r="AL516" s="56" t="s">
        <v>441</v>
      </c>
      <c r="AM516" s="76" t="s">
        <v>50</v>
      </c>
      <c r="AN516" s="77" t="s">
        <v>441</v>
      </c>
      <c r="AO516" s="76" t="s">
        <v>50</v>
      </c>
      <c r="AP516" s="77" t="s">
        <v>441</v>
      </c>
      <c r="AQ516" s="69" t="s">
        <v>50</v>
      </c>
      <c r="AR516" s="70" t="s">
        <v>540</v>
      </c>
      <c r="AS516" s="70"/>
      <c r="AT516" s="69"/>
      <c r="AU516" s="69"/>
      <c r="AV516" s="69"/>
      <c r="AW516" s="13"/>
    </row>
    <row r="517" spans="1:49" ht="27">
      <c r="A517" s="85" t="s">
        <v>231</v>
      </c>
      <c r="B517" s="70" t="s">
        <v>4744</v>
      </c>
      <c r="C517" s="335" t="s">
        <v>2842</v>
      </c>
      <c r="D517" s="40">
        <v>513.6</v>
      </c>
      <c r="E517" s="41" t="s">
        <v>4745</v>
      </c>
      <c r="F517" s="42" t="s">
        <v>37</v>
      </c>
      <c r="G517" s="42" t="s">
        <v>261</v>
      </c>
      <c r="H517" s="42" t="s">
        <v>4746</v>
      </c>
      <c r="I517" s="69" t="s">
        <v>35</v>
      </c>
      <c r="J517" s="70"/>
      <c r="K517" s="70" t="s">
        <v>88</v>
      </c>
      <c r="L517" s="339" t="s">
        <v>2842</v>
      </c>
      <c r="M517" s="1" t="s">
        <v>4747</v>
      </c>
      <c r="N517" s="46" t="s">
        <v>4748</v>
      </c>
      <c r="O517" s="47" t="s">
        <v>4749</v>
      </c>
      <c r="P517" s="48" t="s">
        <v>39</v>
      </c>
      <c r="Q517" s="49" t="s">
        <v>45</v>
      </c>
      <c r="R517" s="46" t="s">
        <v>4750</v>
      </c>
      <c r="S517" s="89" t="s">
        <v>4751</v>
      </c>
      <c r="T517" s="70" t="s">
        <v>94</v>
      </c>
      <c r="U517" s="69">
        <v>480</v>
      </c>
      <c r="V517" s="90"/>
      <c r="W517" s="91">
        <v>480</v>
      </c>
      <c r="X517" s="91">
        <v>33.6</v>
      </c>
      <c r="Y517" s="90"/>
      <c r="Z517" s="331">
        <v>513.6</v>
      </c>
      <c r="AA517" s="331">
        <v>0</v>
      </c>
      <c r="AB517" s="69" t="s">
        <v>55</v>
      </c>
      <c r="AC517" s="70" t="s">
        <v>161</v>
      </c>
      <c r="AD517" s="70"/>
      <c r="AE517" s="70"/>
      <c r="AF517" s="70"/>
      <c r="AG517" s="92" t="s">
        <v>4752</v>
      </c>
      <c r="AH517" s="70"/>
      <c r="AI517" s="69"/>
      <c r="AJ517" s="69"/>
      <c r="AK517" s="76" t="s">
        <v>53</v>
      </c>
      <c r="AL517" s="77" t="s">
        <v>122</v>
      </c>
      <c r="AM517" s="76" t="s">
        <v>50</v>
      </c>
      <c r="AN517" s="77" t="s">
        <v>3833</v>
      </c>
      <c r="AO517" s="57" t="s">
        <v>41</v>
      </c>
      <c r="AP517" s="56" t="s">
        <v>497</v>
      </c>
      <c r="AQ517" s="69" t="s">
        <v>50</v>
      </c>
      <c r="AR517" s="70" t="s">
        <v>540</v>
      </c>
      <c r="AS517" s="70"/>
      <c r="AT517" s="69"/>
      <c r="AU517" s="69"/>
      <c r="AV517" s="69"/>
      <c r="AW517" s="13"/>
    </row>
    <row r="518" spans="1:49" ht="40.200000000000003">
      <c r="A518" s="85" t="s">
        <v>231</v>
      </c>
      <c r="B518" s="70" t="s">
        <v>4753</v>
      </c>
      <c r="C518" s="335" t="s">
        <v>2842</v>
      </c>
      <c r="D518" s="40">
        <v>2496</v>
      </c>
      <c r="E518" s="42" t="s">
        <v>4754</v>
      </c>
      <c r="F518" s="42" t="s">
        <v>59</v>
      </c>
      <c r="G518" s="42" t="s">
        <v>444</v>
      </c>
      <c r="H518" s="42" t="s">
        <v>4755</v>
      </c>
      <c r="I518" s="69" t="s">
        <v>35</v>
      </c>
      <c r="J518" s="70"/>
      <c r="K518" s="70" t="s">
        <v>88</v>
      </c>
      <c r="L518" s="339" t="s">
        <v>2842</v>
      </c>
      <c r="M518" s="93" t="s">
        <v>4756</v>
      </c>
      <c r="N518" s="86" t="s">
        <v>4757</v>
      </c>
      <c r="O518" s="86" t="s">
        <v>4758</v>
      </c>
      <c r="P518" s="87" t="s">
        <v>39</v>
      </c>
      <c r="Q518" s="88" t="s">
        <v>40</v>
      </c>
      <c r="R518" s="89" t="s">
        <v>4759</v>
      </c>
      <c r="S518" s="89" t="s">
        <v>4760</v>
      </c>
      <c r="T518" s="70" t="s">
        <v>94</v>
      </c>
      <c r="U518" s="69">
        <v>2400</v>
      </c>
      <c r="V518" s="90"/>
      <c r="W518" s="91">
        <v>2400</v>
      </c>
      <c r="X518" s="91">
        <v>168.00000000000003</v>
      </c>
      <c r="Y518" s="328">
        <v>72</v>
      </c>
      <c r="Z518" s="331">
        <v>2496</v>
      </c>
      <c r="AA518" s="331">
        <v>0</v>
      </c>
      <c r="AB518" s="69" t="s">
        <v>55</v>
      </c>
      <c r="AC518" s="70" t="s">
        <v>161</v>
      </c>
      <c r="AD518" s="70"/>
      <c r="AE518" s="70"/>
      <c r="AF518" s="70" t="s">
        <v>4761</v>
      </c>
      <c r="AG518" s="92" t="s">
        <v>4762</v>
      </c>
      <c r="AH518" s="70"/>
      <c r="AI518" s="69"/>
      <c r="AJ518" s="69"/>
      <c r="AK518" s="76" t="s">
        <v>53</v>
      </c>
      <c r="AL518" s="77" t="s">
        <v>122</v>
      </c>
      <c r="AM518" s="76" t="s">
        <v>50</v>
      </c>
      <c r="AN518" s="77" t="s">
        <v>3833</v>
      </c>
      <c r="AO518" s="57" t="s">
        <v>41</v>
      </c>
      <c r="AP518" s="56" t="s">
        <v>497</v>
      </c>
      <c r="AQ518" s="69" t="s">
        <v>50</v>
      </c>
      <c r="AR518" s="70" t="s">
        <v>540</v>
      </c>
      <c r="AS518" s="70"/>
      <c r="AT518" s="69"/>
      <c r="AU518" s="69"/>
      <c r="AV518" s="69"/>
      <c r="AW518" s="13"/>
    </row>
    <row r="519" spans="1:49" ht="53.4">
      <c r="A519" s="85" t="s">
        <v>231</v>
      </c>
      <c r="B519" s="77" t="s">
        <v>4763</v>
      </c>
      <c r="C519" s="335" t="s">
        <v>2842</v>
      </c>
      <c r="D519" s="40">
        <v>3542</v>
      </c>
      <c r="E519" s="61" t="s">
        <v>4764</v>
      </c>
      <c r="F519" s="61" t="s">
        <v>69</v>
      </c>
      <c r="G519" s="42" t="s">
        <v>261</v>
      </c>
      <c r="H519" s="42" t="s">
        <v>4765</v>
      </c>
      <c r="I519" s="69" t="s">
        <v>38</v>
      </c>
      <c r="J519" s="70"/>
      <c r="K519" s="70" t="s">
        <v>108</v>
      </c>
      <c r="L519" s="339" t="s">
        <v>2842</v>
      </c>
      <c r="M519" s="93" t="s">
        <v>4766</v>
      </c>
      <c r="N519" s="86" t="s">
        <v>4767</v>
      </c>
      <c r="O519" s="86"/>
      <c r="P519" s="87" t="s">
        <v>44</v>
      </c>
      <c r="Q519" s="88" t="s">
        <v>40</v>
      </c>
      <c r="R519" s="89" t="s">
        <v>4768</v>
      </c>
      <c r="S519" s="89" t="s">
        <v>4769</v>
      </c>
      <c r="T519" s="70" t="s">
        <v>94</v>
      </c>
      <c r="U519" s="69">
        <v>3820</v>
      </c>
      <c r="V519" s="90">
        <f>10+500</f>
        <v>510</v>
      </c>
      <c r="W519" s="91">
        <v>3310</v>
      </c>
      <c r="X519" s="91">
        <v>231.70000000000002</v>
      </c>
      <c r="Y519" s="90"/>
      <c r="Z519" s="331">
        <v>3541.7</v>
      </c>
      <c r="AA519" s="331">
        <v>0.30000000000018201</v>
      </c>
      <c r="AB519" s="69" t="s">
        <v>58</v>
      </c>
      <c r="AC519" s="70" t="s">
        <v>220</v>
      </c>
      <c r="AD519" s="70"/>
      <c r="AE519" s="70"/>
      <c r="AF519" s="70"/>
      <c r="AG519" s="92" t="s">
        <v>4770</v>
      </c>
      <c r="AH519" s="70"/>
      <c r="AI519" s="69"/>
      <c r="AJ519" s="69"/>
      <c r="AK519" s="76" t="s">
        <v>53</v>
      </c>
      <c r="AL519" s="77" t="s">
        <v>484</v>
      </c>
      <c r="AM519" s="57" t="s">
        <v>41</v>
      </c>
      <c r="AN519" s="56" t="s">
        <v>497</v>
      </c>
      <c r="AO519" s="57" t="s">
        <v>41</v>
      </c>
      <c r="AP519" s="56" t="s">
        <v>497</v>
      </c>
      <c r="AQ519" s="57" t="s">
        <v>41</v>
      </c>
      <c r="AR519" s="56" t="s">
        <v>497</v>
      </c>
      <c r="AS519" s="70"/>
      <c r="AT519" s="69"/>
      <c r="AU519" s="69"/>
      <c r="AV519" s="69"/>
      <c r="AW519" s="13"/>
    </row>
    <row r="520" spans="1:49" ht="14.4">
      <c r="A520" s="85" t="s">
        <v>231</v>
      </c>
      <c r="B520" s="70" t="s">
        <v>4771</v>
      </c>
      <c r="C520" s="335" t="s">
        <v>2842</v>
      </c>
      <c r="D520" s="40">
        <v>2268</v>
      </c>
      <c r="E520" s="41" t="s">
        <v>4772</v>
      </c>
      <c r="F520" s="42" t="s">
        <v>67</v>
      </c>
      <c r="G520" s="42" t="s">
        <v>281</v>
      </c>
      <c r="H520" s="42" t="s">
        <v>4773</v>
      </c>
      <c r="I520" s="69" t="s">
        <v>35</v>
      </c>
      <c r="J520" s="70"/>
      <c r="K520" s="70" t="s">
        <v>88</v>
      </c>
      <c r="L520" s="339" t="s">
        <v>2842</v>
      </c>
      <c r="M520" s="70" t="s">
        <v>4774</v>
      </c>
      <c r="N520" s="86" t="s">
        <v>4775</v>
      </c>
      <c r="O520" s="86"/>
      <c r="P520" s="87" t="s">
        <v>44</v>
      </c>
      <c r="Q520" s="88" t="s">
        <v>40</v>
      </c>
      <c r="R520" s="89" t="s">
        <v>145</v>
      </c>
      <c r="S520" s="89" t="s">
        <v>4776</v>
      </c>
      <c r="T520" s="70" t="s">
        <v>94</v>
      </c>
      <c r="U520" s="69">
        <v>2120</v>
      </c>
      <c r="V520" s="90"/>
      <c r="W520" s="91">
        <v>2120</v>
      </c>
      <c r="X520" s="91">
        <v>148.4</v>
      </c>
      <c r="Y520" s="90"/>
      <c r="Z520" s="331">
        <v>2268.4</v>
      </c>
      <c r="AA520" s="331">
        <v>-0.400000000000091</v>
      </c>
      <c r="AB520" s="69" t="s">
        <v>55</v>
      </c>
      <c r="AC520" s="70" t="s">
        <v>161</v>
      </c>
      <c r="AD520" s="70"/>
      <c r="AE520" s="70"/>
      <c r="AF520" s="70" t="s">
        <v>4777</v>
      </c>
      <c r="AG520" s="92" t="s">
        <v>4778</v>
      </c>
      <c r="AH520" s="70"/>
      <c r="AI520" s="69"/>
      <c r="AJ520" s="69"/>
      <c r="AK520" s="76" t="s">
        <v>53</v>
      </c>
      <c r="AL520" s="77" t="s">
        <v>122</v>
      </c>
      <c r="AM520" s="76" t="s">
        <v>50</v>
      </c>
      <c r="AN520" s="77" t="s">
        <v>3833</v>
      </c>
      <c r="AO520" s="57" t="s">
        <v>41</v>
      </c>
      <c r="AP520" s="56" t="s">
        <v>497</v>
      </c>
      <c r="AQ520" s="69" t="s">
        <v>50</v>
      </c>
      <c r="AR520" s="70" t="s">
        <v>540</v>
      </c>
      <c r="AS520" s="70"/>
      <c r="AT520" s="69"/>
      <c r="AU520" s="69"/>
      <c r="AV520" s="69"/>
      <c r="AW520" s="13"/>
    </row>
    <row r="521" spans="1:49" ht="27">
      <c r="A521" s="85" t="s">
        <v>231</v>
      </c>
      <c r="B521" s="70" t="s">
        <v>4779</v>
      </c>
      <c r="C521" s="335" t="s">
        <v>2842</v>
      </c>
      <c r="D521" s="40">
        <v>342</v>
      </c>
      <c r="E521" s="42" t="s">
        <v>4780</v>
      </c>
      <c r="F521" s="42" t="s">
        <v>64</v>
      </c>
      <c r="G521" s="42" t="s">
        <v>281</v>
      </c>
      <c r="H521" s="42" t="s">
        <v>4781</v>
      </c>
      <c r="I521" s="69" t="s">
        <v>35</v>
      </c>
      <c r="J521" s="70"/>
      <c r="K521" s="70" t="s">
        <v>88</v>
      </c>
      <c r="L521" s="339" t="s">
        <v>2842</v>
      </c>
      <c r="M521" s="70" t="s">
        <v>4782</v>
      </c>
      <c r="N521" s="86" t="s">
        <v>4783</v>
      </c>
      <c r="O521" s="86" t="s">
        <v>4784</v>
      </c>
      <c r="P521" s="87" t="s">
        <v>39</v>
      </c>
      <c r="Q521" s="88" t="s">
        <v>40</v>
      </c>
      <c r="R521" s="89" t="s">
        <v>4785</v>
      </c>
      <c r="S521" s="89" t="s">
        <v>4786</v>
      </c>
      <c r="T521" s="70" t="s">
        <v>94</v>
      </c>
      <c r="U521" s="69">
        <v>320</v>
      </c>
      <c r="V521" s="90"/>
      <c r="W521" s="91">
        <v>320</v>
      </c>
      <c r="X521" s="91">
        <v>22.400000000000002</v>
      </c>
      <c r="Y521" s="90"/>
      <c r="Z521" s="331">
        <v>342.4</v>
      </c>
      <c r="AA521" s="331">
        <v>-0.39999999999997699</v>
      </c>
      <c r="AB521" s="69" t="s">
        <v>46</v>
      </c>
      <c r="AC521" s="70" t="s">
        <v>161</v>
      </c>
      <c r="AD521" s="70"/>
      <c r="AE521" s="70"/>
      <c r="AF521" s="70"/>
      <c r="AG521" s="92" t="s">
        <v>4787</v>
      </c>
      <c r="AH521" s="70"/>
      <c r="AI521" s="69"/>
      <c r="AJ521" s="69"/>
      <c r="AK521" s="76" t="s">
        <v>53</v>
      </c>
      <c r="AL521" s="77" t="s">
        <v>122</v>
      </c>
      <c r="AM521" s="76" t="s">
        <v>50</v>
      </c>
      <c r="AN521" s="77" t="s">
        <v>3833</v>
      </c>
      <c r="AO521" s="57" t="s">
        <v>41</v>
      </c>
      <c r="AP521" s="56" t="s">
        <v>497</v>
      </c>
      <c r="AQ521" s="69" t="s">
        <v>50</v>
      </c>
      <c r="AR521" s="70" t="s">
        <v>540</v>
      </c>
      <c r="AS521" s="70"/>
      <c r="AT521" s="69"/>
      <c r="AU521" s="69"/>
      <c r="AV521" s="69"/>
      <c r="AW521" s="13"/>
    </row>
    <row r="522" spans="1:49" ht="14.4">
      <c r="A522" s="85" t="s">
        <v>231</v>
      </c>
      <c r="B522" s="70" t="s">
        <v>4788</v>
      </c>
      <c r="C522" s="335" t="s">
        <v>2842</v>
      </c>
      <c r="D522" s="40">
        <v>1000</v>
      </c>
      <c r="E522" s="42" t="s">
        <v>4789</v>
      </c>
      <c r="F522" s="42" t="s">
        <v>54</v>
      </c>
      <c r="G522" s="42" t="s">
        <v>281</v>
      </c>
      <c r="H522" s="42" t="s">
        <v>4790</v>
      </c>
      <c r="I522" s="69" t="s">
        <v>35</v>
      </c>
      <c r="J522" s="70"/>
      <c r="K522" s="70" t="s">
        <v>88</v>
      </c>
      <c r="L522" s="339" t="s">
        <v>2842</v>
      </c>
      <c r="M522" s="160" t="s">
        <v>4791</v>
      </c>
      <c r="N522" s="86" t="s">
        <v>4792</v>
      </c>
      <c r="O522" s="86"/>
      <c r="P522" s="87" t="s">
        <v>44</v>
      </c>
      <c r="Q522" s="88" t="s">
        <v>40</v>
      </c>
      <c r="R522" s="89"/>
      <c r="S522" s="89" t="s">
        <v>4793</v>
      </c>
      <c r="T522" s="70" t="s">
        <v>77</v>
      </c>
      <c r="U522" s="69">
        <v>935</v>
      </c>
      <c r="V522" s="90"/>
      <c r="W522" s="91">
        <v>935</v>
      </c>
      <c r="X522" s="91">
        <v>65.45</v>
      </c>
      <c r="Y522" s="90"/>
      <c r="Z522" s="331">
        <v>1000.45</v>
      </c>
      <c r="AA522" s="331">
        <v>-0.45000000000004498</v>
      </c>
      <c r="AB522" s="69" t="s">
        <v>55</v>
      </c>
      <c r="AC522" s="70" t="s">
        <v>161</v>
      </c>
      <c r="AD522" s="70"/>
      <c r="AE522" s="70"/>
      <c r="AF522" s="70"/>
      <c r="AG522" s="92" t="s">
        <v>4794</v>
      </c>
      <c r="AH522" s="70"/>
      <c r="AI522" s="69"/>
      <c r="AJ522" s="69"/>
      <c r="AK522" s="76" t="s">
        <v>53</v>
      </c>
      <c r="AL522" s="77" t="s">
        <v>122</v>
      </c>
      <c r="AM522" s="76" t="s">
        <v>50</v>
      </c>
      <c r="AN522" s="77" t="s">
        <v>3833</v>
      </c>
      <c r="AO522" s="57" t="s">
        <v>41</v>
      </c>
      <c r="AP522" s="56" t="s">
        <v>497</v>
      </c>
      <c r="AQ522" s="69" t="s">
        <v>50</v>
      </c>
      <c r="AR522" s="70" t="s">
        <v>540</v>
      </c>
      <c r="AS522" s="70"/>
      <c r="AT522" s="69"/>
      <c r="AU522" s="69"/>
      <c r="AV522" s="69"/>
      <c r="AW522" s="13"/>
    </row>
    <row r="523" spans="1:49" ht="27">
      <c r="A523" s="85" t="s">
        <v>231</v>
      </c>
      <c r="B523" s="70" t="s">
        <v>4795</v>
      </c>
      <c r="C523" s="335" t="s">
        <v>2842</v>
      </c>
      <c r="D523" s="40">
        <v>331</v>
      </c>
      <c r="E523" s="41" t="s">
        <v>4796</v>
      </c>
      <c r="F523" s="42" t="s">
        <v>64</v>
      </c>
      <c r="G523" s="42" t="s">
        <v>261</v>
      </c>
      <c r="H523" s="42" t="s">
        <v>1678</v>
      </c>
      <c r="I523" s="69" t="s">
        <v>35</v>
      </c>
      <c r="J523" s="70"/>
      <c r="K523" s="70" t="s">
        <v>88</v>
      </c>
      <c r="L523" s="339" t="s">
        <v>2842</v>
      </c>
      <c r="M523" s="93" t="s">
        <v>1679</v>
      </c>
      <c r="N523" s="86" t="s">
        <v>1680</v>
      </c>
      <c r="O523" s="86" t="s">
        <v>1681</v>
      </c>
      <c r="P523" s="87" t="s">
        <v>39</v>
      </c>
      <c r="Q523" s="88" t="s">
        <v>40</v>
      </c>
      <c r="R523" s="89" t="s">
        <v>1682</v>
      </c>
      <c r="S523" s="89" t="s">
        <v>4797</v>
      </c>
      <c r="T523" s="70" t="s">
        <v>94</v>
      </c>
      <c r="U523" s="69">
        <v>310</v>
      </c>
      <c r="V523" s="90"/>
      <c r="W523" s="91">
        <v>310</v>
      </c>
      <c r="X523" s="91">
        <v>21.700000000000003</v>
      </c>
      <c r="Y523" s="90"/>
      <c r="Z523" s="331">
        <v>331.7</v>
      </c>
      <c r="AA523" s="331">
        <v>-0.69999999999998896</v>
      </c>
      <c r="AB523" s="69" t="s">
        <v>55</v>
      </c>
      <c r="AC523" s="70" t="s">
        <v>161</v>
      </c>
      <c r="AD523" s="70"/>
      <c r="AE523" s="70"/>
      <c r="AF523" s="70"/>
      <c r="AG523" s="92" t="s">
        <v>1684</v>
      </c>
      <c r="AH523" s="70"/>
      <c r="AI523" s="69"/>
      <c r="AJ523" s="69"/>
      <c r="AK523" s="76" t="s">
        <v>53</v>
      </c>
      <c r="AL523" s="77" t="s">
        <v>122</v>
      </c>
      <c r="AM523" s="76" t="s">
        <v>50</v>
      </c>
      <c r="AN523" s="77" t="s">
        <v>3833</v>
      </c>
      <c r="AO523" s="57" t="s">
        <v>41</v>
      </c>
      <c r="AP523" s="56" t="s">
        <v>497</v>
      </c>
      <c r="AQ523" s="69" t="s">
        <v>50</v>
      </c>
      <c r="AR523" s="70" t="s">
        <v>540</v>
      </c>
      <c r="AS523" s="70"/>
      <c r="AT523" s="69"/>
      <c r="AU523" s="69"/>
      <c r="AV523" s="69"/>
      <c r="AW523" s="13"/>
    </row>
    <row r="524" spans="1:49" ht="14.4">
      <c r="A524" s="85" t="s">
        <v>231</v>
      </c>
      <c r="B524" s="70" t="s">
        <v>4798</v>
      </c>
      <c r="C524" s="335" t="s">
        <v>2842</v>
      </c>
      <c r="D524" s="40">
        <v>342</v>
      </c>
      <c r="E524" s="41" t="s">
        <v>4799</v>
      </c>
      <c r="F524" s="42" t="s">
        <v>64</v>
      </c>
      <c r="G524" s="42" t="s">
        <v>234</v>
      </c>
      <c r="H524" s="42" t="s">
        <v>4800</v>
      </c>
      <c r="I524" s="69" t="s">
        <v>35</v>
      </c>
      <c r="J524" s="70"/>
      <c r="K524" s="70" t="s">
        <v>88</v>
      </c>
      <c r="L524" s="339" t="s">
        <v>2842</v>
      </c>
      <c r="M524" s="70" t="s">
        <v>4801</v>
      </c>
      <c r="N524" s="86" t="s">
        <v>4802</v>
      </c>
      <c r="O524" s="86"/>
      <c r="P524" s="87" t="s">
        <v>44</v>
      </c>
      <c r="Q524" s="69"/>
      <c r="R524" s="89"/>
      <c r="S524" s="89" t="s">
        <v>4803</v>
      </c>
      <c r="T524" s="70" t="s">
        <v>94</v>
      </c>
      <c r="U524" s="69">
        <v>320</v>
      </c>
      <c r="V524" s="90"/>
      <c r="W524" s="91">
        <v>320</v>
      </c>
      <c r="X524" s="91">
        <v>22.400000000000002</v>
      </c>
      <c r="Y524" s="90"/>
      <c r="Z524" s="331">
        <v>342.4</v>
      </c>
      <c r="AA524" s="331">
        <v>-0.39999999999997699</v>
      </c>
      <c r="AB524" s="69" t="s">
        <v>55</v>
      </c>
      <c r="AC524" s="70" t="s">
        <v>161</v>
      </c>
      <c r="AD524" s="70"/>
      <c r="AE524" s="70"/>
      <c r="AF524" s="70"/>
      <c r="AG524" s="92" t="s">
        <v>4804</v>
      </c>
      <c r="AH524" s="70"/>
      <c r="AI524" s="69"/>
      <c r="AJ524" s="69"/>
      <c r="AK524" s="76" t="s">
        <v>53</v>
      </c>
      <c r="AL524" s="77" t="s">
        <v>122</v>
      </c>
      <c r="AM524" s="76" t="s">
        <v>50</v>
      </c>
      <c r="AN524" s="77" t="s">
        <v>3833</v>
      </c>
      <c r="AO524" s="57" t="s">
        <v>41</v>
      </c>
      <c r="AP524" s="56" t="s">
        <v>497</v>
      </c>
      <c r="AQ524" s="69" t="s">
        <v>50</v>
      </c>
      <c r="AR524" s="70" t="s">
        <v>540</v>
      </c>
      <c r="AS524" s="70"/>
      <c r="AT524" s="69"/>
      <c r="AU524" s="69"/>
      <c r="AV524" s="69"/>
      <c r="AW524" s="13"/>
    </row>
    <row r="525" spans="1:49" ht="14.4">
      <c r="A525" s="85" t="s">
        <v>231</v>
      </c>
      <c r="B525" s="70" t="s">
        <v>4805</v>
      </c>
      <c r="C525" s="335" t="s">
        <v>2842</v>
      </c>
      <c r="D525" s="40">
        <v>342</v>
      </c>
      <c r="E525" s="41" t="s">
        <v>4806</v>
      </c>
      <c r="F525" s="42" t="s">
        <v>64</v>
      </c>
      <c r="G525" s="42" t="s">
        <v>273</v>
      </c>
      <c r="H525" s="42" t="s">
        <v>4807</v>
      </c>
      <c r="I525" s="69" t="s">
        <v>35</v>
      </c>
      <c r="J525" s="70"/>
      <c r="K525" s="70" t="s">
        <v>88</v>
      </c>
      <c r="L525" s="339" t="s">
        <v>2842</v>
      </c>
      <c r="M525" s="70" t="s">
        <v>4808</v>
      </c>
      <c r="N525" s="86" t="s">
        <v>4809</v>
      </c>
      <c r="O525" s="86" t="s">
        <v>4810</v>
      </c>
      <c r="P525" s="87" t="s">
        <v>39</v>
      </c>
      <c r="Q525" s="88" t="s">
        <v>40</v>
      </c>
      <c r="R525" s="89" t="s">
        <v>145</v>
      </c>
      <c r="S525" s="89" t="s">
        <v>4811</v>
      </c>
      <c r="T525" s="70" t="s">
        <v>94</v>
      </c>
      <c r="U525" s="69">
        <v>320</v>
      </c>
      <c r="V525" s="90"/>
      <c r="W525" s="91">
        <v>320</v>
      </c>
      <c r="X525" s="91">
        <v>22.400000000000002</v>
      </c>
      <c r="Y525" s="90"/>
      <c r="Z525" s="331">
        <v>342.4</v>
      </c>
      <c r="AA525" s="331">
        <v>-0.39999999999997699</v>
      </c>
      <c r="AB525" s="69" t="s">
        <v>55</v>
      </c>
      <c r="AC525" s="70" t="s">
        <v>161</v>
      </c>
      <c r="AD525" s="70"/>
      <c r="AE525" s="70"/>
      <c r="AF525" s="70"/>
      <c r="AG525" s="92" t="s">
        <v>4812</v>
      </c>
      <c r="AH525" s="70"/>
      <c r="AI525" s="69"/>
      <c r="AJ525" s="69"/>
      <c r="AK525" s="76" t="s">
        <v>53</v>
      </c>
      <c r="AL525" s="77" t="s">
        <v>122</v>
      </c>
      <c r="AM525" s="76" t="s">
        <v>50</v>
      </c>
      <c r="AN525" s="77" t="s">
        <v>3833</v>
      </c>
      <c r="AO525" s="57" t="s">
        <v>41</v>
      </c>
      <c r="AP525" s="56" t="s">
        <v>497</v>
      </c>
      <c r="AQ525" s="69" t="s">
        <v>50</v>
      </c>
      <c r="AR525" s="70" t="s">
        <v>540</v>
      </c>
      <c r="AS525" s="70"/>
      <c r="AT525" s="69"/>
      <c r="AU525" s="69"/>
      <c r="AV525" s="69"/>
      <c r="AW525" s="13"/>
    </row>
    <row r="526" spans="1:49" ht="27">
      <c r="A526" s="85" t="s">
        <v>231</v>
      </c>
      <c r="B526" s="70" t="s">
        <v>4813</v>
      </c>
      <c r="C526" s="335" t="s">
        <v>161</v>
      </c>
      <c r="D526" s="40">
        <v>302.39999999999998</v>
      </c>
      <c r="E526" s="41" t="s">
        <v>4814</v>
      </c>
      <c r="F526" s="42" t="s">
        <v>64</v>
      </c>
      <c r="G526" s="42" t="s">
        <v>248</v>
      </c>
      <c r="H526" s="42" t="s">
        <v>4815</v>
      </c>
      <c r="I526" s="69" t="s">
        <v>35</v>
      </c>
      <c r="J526" s="70"/>
      <c r="K526" s="70" t="s">
        <v>88</v>
      </c>
      <c r="L526" s="339" t="s">
        <v>109</v>
      </c>
      <c r="M526" s="70" t="s">
        <v>4816</v>
      </c>
      <c r="N526" s="86" t="s">
        <v>4817</v>
      </c>
      <c r="O526" s="86" t="s">
        <v>4818</v>
      </c>
      <c r="P526" s="87" t="s">
        <v>39</v>
      </c>
      <c r="Q526" s="88" t="s">
        <v>40</v>
      </c>
      <c r="R526" s="89" t="s">
        <v>4819</v>
      </c>
      <c r="S526" s="89" t="s">
        <v>4820</v>
      </c>
      <c r="T526" s="70" t="s">
        <v>94</v>
      </c>
      <c r="U526" s="69">
        <v>288</v>
      </c>
      <c r="V526" s="90"/>
      <c r="W526" s="91">
        <v>288</v>
      </c>
      <c r="X526" s="91">
        <v>20.160000000000004</v>
      </c>
      <c r="Y526" s="328">
        <v>5.76</v>
      </c>
      <c r="Z526" s="331">
        <v>302.39999999999998</v>
      </c>
      <c r="AA526" s="331">
        <v>0</v>
      </c>
      <c r="AB526" s="69" t="s">
        <v>46</v>
      </c>
      <c r="AC526" s="70" t="s">
        <v>166</v>
      </c>
      <c r="AD526" s="70" t="s">
        <v>4821</v>
      </c>
      <c r="AE526" s="70" t="s">
        <v>4822</v>
      </c>
      <c r="AF526" s="70" t="s">
        <v>4823</v>
      </c>
      <c r="AG526" s="92" t="s">
        <v>4824</v>
      </c>
      <c r="AH526" s="70"/>
      <c r="AI526" s="69"/>
      <c r="AJ526" s="69"/>
      <c r="AK526" s="76" t="s">
        <v>53</v>
      </c>
      <c r="AL526" s="77" t="s">
        <v>1334</v>
      </c>
      <c r="AM526" s="76" t="s">
        <v>50</v>
      </c>
      <c r="AN526" s="77" t="s">
        <v>3833</v>
      </c>
      <c r="AO526" s="57" t="s">
        <v>41</v>
      </c>
      <c r="AP526" s="56" t="s">
        <v>497</v>
      </c>
      <c r="AQ526" s="69" t="s">
        <v>50</v>
      </c>
      <c r="AR526" s="70" t="s">
        <v>540</v>
      </c>
      <c r="AS526" s="70"/>
      <c r="AT526" s="69"/>
      <c r="AU526" s="69"/>
      <c r="AV526" s="69"/>
      <c r="AW526" s="13"/>
    </row>
    <row r="527" spans="1:49" ht="14.4">
      <c r="A527" s="85" t="s">
        <v>231</v>
      </c>
      <c r="B527" s="70" t="s">
        <v>4825</v>
      </c>
      <c r="C527" s="335" t="s">
        <v>161</v>
      </c>
      <c r="D527" s="40">
        <v>342.4</v>
      </c>
      <c r="E527" s="41" t="s">
        <v>4826</v>
      </c>
      <c r="F527" s="42" t="s">
        <v>64</v>
      </c>
      <c r="G527" s="42" t="s">
        <v>248</v>
      </c>
      <c r="H527" s="42" t="s">
        <v>4827</v>
      </c>
      <c r="I527" s="69" t="s">
        <v>35</v>
      </c>
      <c r="J527" s="70"/>
      <c r="K527" s="70" t="s">
        <v>88</v>
      </c>
      <c r="L527" s="339" t="s">
        <v>161</v>
      </c>
      <c r="M527" s="70" t="s">
        <v>4828</v>
      </c>
      <c r="N527" s="86" t="s">
        <v>4829</v>
      </c>
      <c r="O527" s="86"/>
      <c r="P527" s="87" t="s">
        <v>44</v>
      </c>
      <c r="Q527" s="88" t="s">
        <v>40</v>
      </c>
      <c r="R527" s="89"/>
      <c r="S527" s="89" t="s">
        <v>4830</v>
      </c>
      <c r="T527" s="70" t="s">
        <v>94</v>
      </c>
      <c r="U527" s="69">
        <v>320</v>
      </c>
      <c r="V527" s="90"/>
      <c r="W527" s="91">
        <v>320</v>
      </c>
      <c r="X527" s="91">
        <v>22.400000000000002</v>
      </c>
      <c r="Y527" s="90"/>
      <c r="Z527" s="331">
        <v>342.4</v>
      </c>
      <c r="AA527" s="331">
        <v>0</v>
      </c>
      <c r="AB527" s="69" t="s">
        <v>46</v>
      </c>
      <c r="AC527" s="70" t="s">
        <v>82</v>
      </c>
      <c r="AD527" s="70"/>
      <c r="AE527" s="70"/>
      <c r="AF527" s="70"/>
      <c r="AG527" s="92" t="s">
        <v>4831</v>
      </c>
      <c r="AH527" s="70"/>
      <c r="AI527" s="69"/>
      <c r="AJ527" s="69"/>
      <c r="AK527" s="76" t="s">
        <v>53</v>
      </c>
      <c r="AL527" s="77" t="s">
        <v>1334</v>
      </c>
      <c r="AM527" s="76" t="s">
        <v>50</v>
      </c>
      <c r="AN527" s="77" t="s">
        <v>3833</v>
      </c>
      <c r="AO527" s="57" t="s">
        <v>41</v>
      </c>
      <c r="AP527" s="56" t="s">
        <v>497</v>
      </c>
      <c r="AQ527" s="69" t="s">
        <v>50</v>
      </c>
      <c r="AR527" s="70" t="s">
        <v>540</v>
      </c>
      <c r="AS527" s="70"/>
      <c r="AT527" s="69"/>
      <c r="AU527" s="69"/>
      <c r="AV527" s="69"/>
      <c r="AW527" s="13"/>
    </row>
    <row r="528" spans="1:49" ht="27">
      <c r="A528" s="85" t="s">
        <v>231</v>
      </c>
      <c r="B528" s="77" t="s">
        <v>4832</v>
      </c>
      <c r="C528" s="335" t="s">
        <v>161</v>
      </c>
      <c r="D528" s="40">
        <v>856</v>
      </c>
      <c r="E528" s="41" t="s">
        <v>4833</v>
      </c>
      <c r="F528" s="42" t="s">
        <v>37</v>
      </c>
      <c r="G528" s="42" t="s">
        <v>248</v>
      </c>
      <c r="H528" s="42" t="s">
        <v>4834</v>
      </c>
      <c r="I528" s="69" t="s">
        <v>35</v>
      </c>
      <c r="J528" s="70"/>
      <c r="K528" s="70" t="s">
        <v>88</v>
      </c>
      <c r="L528" s="339" t="s">
        <v>161</v>
      </c>
      <c r="M528" s="44" t="s">
        <v>4835</v>
      </c>
      <c r="N528" s="80" t="s">
        <v>4836</v>
      </c>
      <c r="O528" s="80" t="s">
        <v>4837</v>
      </c>
      <c r="P528" s="81" t="s">
        <v>39</v>
      </c>
      <c r="Q528" s="99" t="s">
        <v>40</v>
      </c>
      <c r="R528" s="82" t="s">
        <v>4838</v>
      </c>
      <c r="S528" s="82" t="s">
        <v>4839</v>
      </c>
      <c r="T528" s="45" t="s">
        <v>94</v>
      </c>
      <c r="U528" s="74">
        <v>800</v>
      </c>
      <c r="V528" s="90"/>
      <c r="W528" s="91">
        <v>800</v>
      </c>
      <c r="X528" s="91">
        <v>56.000000000000007</v>
      </c>
      <c r="Y528" s="90"/>
      <c r="Z528" s="331">
        <v>856</v>
      </c>
      <c r="AA528" s="331">
        <v>0</v>
      </c>
      <c r="AB528" s="69" t="s">
        <v>46</v>
      </c>
      <c r="AC528" s="70" t="s">
        <v>166</v>
      </c>
      <c r="AD528" s="70"/>
      <c r="AE528" s="70"/>
      <c r="AF528" s="70"/>
      <c r="AG528" s="92" t="s">
        <v>4840</v>
      </c>
      <c r="AH528" s="70"/>
      <c r="AI528" s="69"/>
      <c r="AJ528" s="69"/>
      <c r="AK528" s="76" t="s">
        <v>53</v>
      </c>
      <c r="AL528" s="77" t="s">
        <v>1334</v>
      </c>
      <c r="AM528" s="76" t="s">
        <v>50</v>
      </c>
      <c r="AN528" s="77" t="s">
        <v>3833</v>
      </c>
      <c r="AO528" s="57" t="s">
        <v>41</v>
      </c>
      <c r="AP528" s="56" t="s">
        <v>497</v>
      </c>
      <c r="AQ528" s="69" t="s">
        <v>50</v>
      </c>
      <c r="AR528" s="70" t="s">
        <v>540</v>
      </c>
      <c r="AS528" s="70"/>
      <c r="AT528" s="69"/>
      <c r="AU528" s="69"/>
      <c r="AV528" s="69"/>
      <c r="AW528" s="13"/>
    </row>
    <row r="529" spans="1:49" ht="40.200000000000003">
      <c r="A529" s="85" t="s">
        <v>231</v>
      </c>
      <c r="B529" s="77" t="s">
        <v>4841</v>
      </c>
      <c r="C529" s="335" t="s">
        <v>161</v>
      </c>
      <c r="D529" s="40">
        <v>5123.16</v>
      </c>
      <c r="E529" s="41" t="s">
        <v>4842</v>
      </c>
      <c r="F529" s="42" t="s">
        <v>59</v>
      </c>
      <c r="G529" s="42" t="s">
        <v>248</v>
      </c>
      <c r="H529" s="42" t="s">
        <v>4115</v>
      </c>
      <c r="I529" s="69" t="s">
        <v>35</v>
      </c>
      <c r="J529" s="70"/>
      <c r="K529" s="70" t="s">
        <v>88</v>
      </c>
      <c r="L529" s="339" t="s">
        <v>109</v>
      </c>
      <c r="M529" s="70" t="s">
        <v>4843</v>
      </c>
      <c r="N529" s="86" t="s">
        <v>4844</v>
      </c>
      <c r="O529" s="86" t="s">
        <v>4118</v>
      </c>
      <c r="P529" s="87" t="s">
        <v>39</v>
      </c>
      <c r="Q529" s="88" t="s">
        <v>40</v>
      </c>
      <c r="R529" s="89" t="s">
        <v>4845</v>
      </c>
      <c r="S529" s="89" t="s">
        <v>4846</v>
      </c>
      <c r="T529" s="45" t="s">
        <v>94</v>
      </c>
      <c r="U529" s="69">
        <v>4788</v>
      </c>
      <c r="V529" s="90"/>
      <c r="W529" s="91">
        <v>4788</v>
      </c>
      <c r="X529" s="91">
        <v>335.16</v>
      </c>
      <c r="Y529" s="90"/>
      <c r="Z529" s="331">
        <v>5123.16</v>
      </c>
      <c r="AA529" s="331">
        <v>0</v>
      </c>
      <c r="AB529" s="69" t="s">
        <v>46</v>
      </c>
      <c r="AC529" s="70" t="s">
        <v>166</v>
      </c>
      <c r="AD529" s="70"/>
      <c r="AE529" s="70" t="s">
        <v>4847</v>
      </c>
      <c r="AF529" s="70" t="s">
        <v>4848</v>
      </c>
      <c r="AG529" s="92" t="s">
        <v>4849</v>
      </c>
      <c r="AH529" s="70"/>
      <c r="AI529" s="69"/>
      <c r="AJ529" s="69"/>
      <c r="AK529" s="76" t="s">
        <v>53</v>
      </c>
      <c r="AL529" s="77" t="s">
        <v>1334</v>
      </c>
      <c r="AM529" s="76" t="s">
        <v>50</v>
      </c>
      <c r="AN529" s="77" t="s">
        <v>3833</v>
      </c>
      <c r="AO529" s="57" t="s">
        <v>41</v>
      </c>
      <c r="AP529" s="56" t="s">
        <v>497</v>
      </c>
      <c r="AQ529" s="69" t="s">
        <v>50</v>
      </c>
      <c r="AR529" s="70" t="s">
        <v>540</v>
      </c>
      <c r="AS529" s="70"/>
      <c r="AT529" s="69"/>
      <c r="AU529" s="69"/>
      <c r="AV529" s="69"/>
      <c r="AW529" s="13"/>
    </row>
    <row r="530" spans="1:49" ht="14.4">
      <c r="A530" s="85" t="s">
        <v>231</v>
      </c>
      <c r="B530" s="122" t="s">
        <v>15191</v>
      </c>
      <c r="C530" s="335" t="s">
        <v>161</v>
      </c>
      <c r="D530" s="40">
        <v>923495.73</v>
      </c>
      <c r="E530" s="61"/>
      <c r="F530" s="61"/>
      <c r="G530" s="42" t="s">
        <v>1906</v>
      </c>
      <c r="H530" s="42" t="s">
        <v>4850</v>
      </c>
      <c r="I530" s="69"/>
      <c r="J530" s="70"/>
      <c r="K530" s="70"/>
      <c r="L530" s="70"/>
      <c r="M530" s="70"/>
      <c r="N530" s="86"/>
      <c r="O530" s="86"/>
      <c r="P530" s="87"/>
      <c r="Q530" s="69"/>
      <c r="R530" s="89"/>
      <c r="S530" s="89"/>
      <c r="T530" s="70"/>
      <c r="U530" s="70"/>
      <c r="V530" s="90"/>
      <c r="W530" s="91">
        <v>0</v>
      </c>
      <c r="X530" s="91">
        <v>0</v>
      </c>
      <c r="Y530" s="90"/>
      <c r="Z530" s="331">
        <v>0</v>
      </c>
      <c r="AA530" s="331">
        <v>923495.73</v>
      </c>
      <c r="AB530" s="69"/>
      <c r="AC530" s="70"/>
      <c r="AD530" s="70"/>
      <c r="AE530" s="70"/>
      <c r="AF530" s="70"/>
      <c r="AG530" s="70"/>
      <c r="AH530" s="70"/>
      <c r="AI530" s="69"/>
      <c r="AJ530" s="69"/>
      <c r="AK530" s="57" t="s">
        <v>41</v>
      </c>
      <c r="AL530" s="56" t="s">
        <v>497</v>
      </c>
      <c r="AM530" s="57" t="s">
        <v>41</v>
      </c>
      <c r="AN530" s="56" t="s">
        <v>497</v>
      </c>
      <c r="AO530" s="57" t="s">
        <v>41</v>
      </c>
      <c r="AP530" s="56" t="s">
        <v>497</v>
      </c>
      <c r="AQ530" s="57" t="s">
        <v>41</v>
      </c>
      <c r="AR530" s="56" t="s">
        <v>497</v>
      </c>
      <c r="AS530" s="70"/>
      <c r="AT530" s="69"/>
      <c r="AU530" s="69"/>
      <c r="AV530" s="69"/>
      <c r="AW530" s="13"/>
    </row>
    <row r="531" spans="1:49" ht="27">
      <c r="A531" s="85" t="s">
        <v>231</v>
      </c>
      <c r="B531" s="70" t="s">
        <v>4851</v>
      </c>
      <c r="C531" s="335" t="s">
        <v>161</v>
      </c>
      <c r="D531" s="40">
        <v>1601</v>
      </c>
      <c r="E531" s="41" t="s">
        <v>4852</v>
      </c>
      <c r="F531" s="42" t="s">
        <v>67</v>
      </c>
      <c r="G531" s="42" t="s">
        <v>500</v>
      </c>
      <c r="H531" s="42" t="s">
        <v>4853</v>
      </c>
      <c r="I531" s="69" t="s">
        <v>35</v>
      </c>
      <c r="J531" s="70"/>
      <c r="K531" s="70" t="s">
        <v>88</v>
      </c>
      <c r="L531" s="339" t="s">
        <v>161</v>
      </c>
      <c r="M531" s="93" t="s">
        <v>4854</v>
      </c>
      <c r="N531" s="86" t="s">
        <v>4855</v>
      </c>
      <c r="O531" s="86" t="s">
        <v>4856</v>
      </c>
      <c r="P531" s="87" t="s">
        <v>39</v>
      </c>
      <c r="Q531" s="88" t="s">
        <v>40</v>
      </c>
      <c r="R531" s="89" t="s">
        <v>4857</v>
      </c>
      <c r="S531" s="89" t="s">
        <v>4858</v>
      </c>
      <c r="T531" s="70" t="s">
        <v>94</v>
      </c>
      <c r="U531" s="69">
        <v>2440</v>
      </c>
      <c r="V531" s="90">
        <v>900</v>
      </c>
      <c r="W531" s="91">
        <v>1540</v>
      </c>
      <c r="X531" s="91">
        <v>107.80000000000001</v>
      </c>
      <c r="Y531" s="90"/>
      <c r="Z531" s="331">
        <v>1647.8</v>
      </c>
      <c r="AA531" s="331">
        <v>-46.8</v>
      </c>
      <c r="AB531" s="69" t="s">
        <v>46</v>
      </c>
      <c r="AC531" s="70" t="s">
        <v>82</v>
      </c>
      <c r="AD531" s="70" t="s">
        <v>4859</v>
      </c>
      <c r="AE531" s="70" t="s">
        <v>4860</v>
      </c>
      <c r="AF531" s="70" t="s">
        <v>4861</v>
      </c>
      <c r="AG531" s="92" t="s">
        <v>4862</v>
      </c>
      <c r="AH531" s="70"/>
      <c r="AI531" s="69"/>
      <c r="AJ531" s="69"/>
      <c r="AK531" s="76" t="s">
        <v>53</v>
      </c>
      <c r="AL531" s="77" t="s">
        <v>1334</v>
      </c>
      <c r="AM531" s="76" t="s">
        <v>50</v>
      </c>
      <c r="AN531" s="77" t="s">
        <v>3833</v>
      </c>
      <c r="AO531" s="57" t="s">
        <v>41</v>
      </c>
      <c r="AP531" s="56" t="s">
        <v>497</v>
      </c>
      <c r="AQ531" s="69" t="s">
        <v>50</v>
      </c>
      <c r="AR531" s="70" t="s">
        <v>540</v>
      </c>
      <c r="AS531" s="70"/>
      <c r="AT531" s="69"/>
      <c r="AU531" s="69"/>
      <c r="AV531" s="69"/>
      <c r="AW531" s="13"/>
    </row>
    <row r="532" spans="1:49" ht="251.4">
      <c r="A532" s="85" t="s">
        <v>231</v>
      </c>
      <c r="B532" s="115" t="s">
        <v>4863</v>
      </c>
      <c r="C532" s="335" t="s">
        <v>161</v>
      </c>
      <c r="D532" s="40">
        <v>355739.28</v>
      </c>
      <c r="E532" s="95" t="s">
        <v>4864</v>
      </c>
      <c r="F532" s="42" t="s">
        <v>66</v>
      </c>
      <c r="G532" s="42" t="s">
        <v>444</v>
      </c>
      <c r="H532" s="42" t="s">
        <v>4865</v>
      </c>
      <c r="I532" s="69" t="s">
        <v>35</v>
      </c>
      <c r="J532" s="70"/>
      <c r="K532" s="70" t="s">
        <v>88</v>
      </c>
      <c r="L532" s="339" t="s">
        <v>161</v>
      </c>
      <c r="M532" s="70" t="s">
        <v>4866</v>
      </c>
      <c r="N532" s="86" t="s">
        <v>4867</v>
      </c>
      <c r="O532" s="86" t="s">
        <v>4868</v>
      </c>
      <c r="P532" s="87" t="s">
        <v>39</v>
      </c>
      <c r="Q532" s="88" t="s">
        <v>40</v>
      </c>
      <c r="R532" s="89" t="s">
        <v>4869</v>
      </c>
      <c r="S532" s="89" t="s">
        <v>4870</v>
      </c>
      <c r="T532" s="70" t="s">
        <v>193</v>
      </c>
      <c r="U532" s="69">
        <v>382500</v>
      </c>
      <c r="V532" s="90"/>
      <c r="W532" s="91">
        <v>382500</v>
      </c>
      <c r="X532" s="91">
        <v>26775.000000000004</v>
      </c>
      <c r="Y532" s="328">
        <v>11475</v>
      </c>
      <c r="Z532" s="331">
        <v>397800</v>
      </c>
      <c r="AA532" s="331">
        <v>-42060.72</v>
      </c>
      <c r="AB532" s="69" t="s">
        <v>46</v>
      </c>
      <c r="AC532" s="70" t="s">
        <v>195</v>
      </c>
      <c r="AD532" s="97" t="s">
        <v>4871</v>
      </c>
      <c r="AE532" s="70" t="s">
        <v>4872</v>
      </c>
      <c r="AF532" s="70" t="s">
        <v>4873</v>
      </c>
      <c r="AG532" s="92" t="s">
        <v>4864</v>
      </c>
      <c r="AH532" s="70"/>
      <c r="AI532" s="69"/>
      <c r="AJ532" s="69"/>
      <c r="AK532" s="114"/>
      <c r="AL532" s="115"/>
      <c r="AM532" s="114"/>
      <c r="AN532" s="115"/>
      <c r="AO532" s="114"/>
      <c r="AP532" s="115"/>
      <c r="AQ532" s="116"/>
      <c r="AR532" s="117"/>
      <c r="AS532" s="70"/>
      <c r="AT532" s="69"/>
      <c r="AU532" s="69"/>
      <c r="AV532" s="69"/>
      <c r="AW532" s="13"/>
    </row>
    <row r="533" spans="1:49" ht="27">
      <c r="A533" s="85" t="s">
        <v>231</v>
      </c>
      <c r="B533" s="70" t="s">
        <v>4874</v>
      </c>
      <c r="C533" s="335" t="s">
        <v>161</v>
      </c>
      <c r="D533" s="40">
        <v>800</v>
      </c>
      <c r="E533" s="41" t="s">
        <v>4875</v>
      </c>
      <c r="F533" s="42" t="s">
        <v>64</v>
      </c>
      <c r="G533" s="42" t="s">
        <v>234</v>
      </c>
      <c r="H533" s="42" t="s">
        <v>4876</v>
      </c>
      <c r="I533" s="69" t="s">
        <v>35</v>
      </c>
      <c r="J533" s="70"/>
      <c r="K533" s="70" t="s">
        <v>88</v>
      </c>
      <c r="L533" s="339" t="s">
        <v>161</v>
      </c>
      <c r="M533" s="70" t="s">
        <v>221</v>
      </c>
      <c r="N533" s="86" t="s">
        <v>222</v>
      </c>
      <c r="O533" s="86" t="s">
        <v>223</v>
      </c>
      <c r="P533" s="87" t="s">
        <v>39</v>
      </c>
      <c r="Q533" s="88" t="s">
        <v>40</v>
      </c>
      <c r="R533" s="89" t="s">
        <v>1103</v>
      </c>
      <c r="S533" s="89" t="s">
        <v>4877</v>
      </c>
      <c r="T533" s="70" t="s">
        <v>94</v>
      </c>
      <c r="U533" s="69">
        <v>800</v>
      </c>
      <c r="V533" s="90"/>
      <c r="W533" s="91">
        <v>800</v>
      </c>
      <c r="X533" s="91">
        <v>56.000000000000007</v>
      </c>
      <c r="Y533" s="90"/>
      <c r="Z533" s="331">
        <v>856</v>
      </c>
      <c r="AA533" s="331">
        <v>-56</v>
      </c>
      <c r="AB533" s="69" t="s">
        <v>46</v>
      </c>
      <c r="AC533" s="70" t="s">
        <v>82</v>
      </c>
      <c r="AD533" s="70" t="s">
        <v>4878</v>
      </c>
      <c r="AE533" s="70"/>
      <c r="AF533" s="70"/>
      <c r="AG533" s="92" t="s">
        <v>1107</v>
      </c>
      <c r="AH533" s="70"/>
      <c r="AI533" s="69"/>
      <c r="AJ533" s="69"/>
      <c r="AK533" s="76" t="s">
        <v>53</v>
      </c>
      <c r="AL533" s="77" t="s">
        <v>1334</v>
      </c>
      <c r="AM533" s="76" t="s">
        <v>50</v>
      </c>
      <c r="AN533" s="77" t="s">
        <v>3833</v>
      </c>
      <c r="AO533" s="57" t="s">
        <v>41</v>
      </c>
      <c r="AP533" s="56" t="s">
        <v>497</v>
      </c>
      <c r="AQ533" s="69" t="s">
        <v>50</v>
      </c>
      <c r="AR533" s="70" t="s">
        <v>540</v>
      </c>
      <c r="AS533" s="70"/>
      <c r="AT533" s="69"/>
      <c r="AU533" s="69"/>
      <c r="AV533" s="69"/>
      <c r="AW533" s="13"/>
    </row>
    <row r="534" spans="1:49" ht="27">
      <c r="A534" s="85" t="s">
        <v>231</v>
      </c>
      <c r="B534" s="70" t="s">
        <v>4879</v>
      </c>
      <c r="C534" s="335" t="s">
        <v>161</v>
      </c>
      <c r="D534" s="40">
        <v>342</v>
      </c>
      <c r="E534" s="41" t="s">
        <v>4880</v>
      </c>
      <c r="F534" s="42" t="s">
        <v>64</v>
      </c>
      <c r="G534" s="42" t="s">
        <v>261</v>
      </c>
      <c r="H534" s="42" t="s">
        <v>4881</v>
      </c>
      <c r="I534" s="69" t="s">
        <v>35</v>
      </c>
      <c r="J534" s="70"/>
      <c r="K534" s="70" t="s">
        <v>88</v>
      </c>
      <c r="L534" s="339" t="s">
        <v>161</v>
      </c>
      <c r="M534" s="93" t="s">
        <v>4882</v>
      </c>
      <c r="N534" s="86" t="s">
        <v>4883</v>
      </c>
      <c r="O534" s="86" t="s">
        <v>4884</v>
      </c>
      <c r="P534" s="87" t="s">
        <v>39</v>
      </c>
      <c r="Q534" s="88" t="s">
        <v>40</v>
      </c>
      <c r="R534" s="89" t="s">
        <v>4885</v>
      </c>
      <c r="S534" s="89" t="s">
        <v>4886</v>
      </c>
      <c r="T534" s="70" t="s">
        <v>94</v>
      </c>
      <c r="U534" s="69">
        <v>320</v>
      </c>
      <c r="V534" s="90"/>
      <c r="W534" s="91">
        <v>320</v>
      </c>
      <c r="X534" s="91">
        <v>22.400000000000002</v>
      </c>
      <c r="Y534" s="90"/>
      <c r="Z534" s="331">
        <v>342.4</v>
      </c>
      <c r="AA534" s="331">
        <v>-0.39999999999997699</v>
      </c>
      <c r="AB534" s="69" t="s">
        <v>46</v>
      </c>
      <c r="AC534" s="70" t="s">
        <v>82</v>
      </c>
      <c r="AD534" s="70"/>
      <c r="AE534" s="70"/>
      <c r="AF534" s="70"/>
      <c r="AG534" s="92" t="s">
        <v>4887</v>
      </c>
      <c r="AH534" s="70"/>
      <c r="AI534" s="69"/>
      <c r="AJ534" s="69"/>
      <c r="AK534" s="76" t="s">
        <v>53</v>
      </c>
      <c r="AL534" s="77" t="s">
        <v>1334</v>
      </c>
      <c r="AM534" s="76" t="s">
        <v>50</v>
      </c>
      <c r="AN534" s="77" t="s">
        <v>3833</v>
      </c>
      <c r="AO534" s="57" t="s">
        <v>41</v>
      </c>
      <c r="AP534" s="56" t="s">
        <v>497</v>
      </c>
      <c r="AQ534" s="69" t="s">
        <v>50</v>
      </c>
      <c r="AR534" s="70" t="s">
        <v>540</v>
      </c>
      <c r="AS534" s="70"/>
      <c r="AT534" s="69"/>
      <c r="AU534" s="69"/>
      <c r="AV534" s="69"/>
      <c r="AW534" s="13"/>
    </row>
    <row r="535" spans="1:49" ht="27">
      <c r="A535" s="85" t="s">
        <v>231</v>
      </c>
      <c r="B535" s="155" t="s">
        <v>4888</v>
      </c>
      <c r="C535" s="335" t="s">
        <v>161</v>
      </c>
      <c r="D535" s="40">
        <v>3120</v>
      </c>
      <c r="E535" s="79" t="s">
        <v>4889</v>
      </c>
      <c r="F535" s="61" t="s">
        <v>43</v>
      </c>
      <c r="G535" s="42" t="s">
        <v>444</v>
      </c>
      <c r="H535" s="42" t="s">
        <v>4890</v>
      </c>
      <c r="I535" s="69" t="s">
        <v>43</v>
      </c>
      <c r="J535" s="70" t="s">
        <v>4891</v>
      </c>
      <c r="K535" s="70" t="s">
        <v>133</v>
      </c>
      <c r="L535" s="339" t="s">
        <v>166</v>
      </c>
      <c r="M535" s="70" t="s">
        <v>4892</v>
      </c>
      <c r="N535" s="86" t="s">
        <v>4893</v>
      </c>
      <c r="O535" s="86" t="s">
        <v>4894</v>
      </c>
      <c r="P535" s="87" t="s">
        <v>39</v>
      </c>
      <c r="Q535" s="69"/>
      <c r="R535" s="89" t="s">
        <v>4895</v>
      </c>
      <c r="S535" s="89" t="s">
        <v>4896</v>
      </c>
      <c r="T535" s="70" t="s">
        <v>130</v>
      </c>
      <c r="U535" s="90">
        <v>3000</v>
      </c>
      <c r="V535" s="90"/>
      <c r="W535" s="91">
        <v>3000</v>
      </c>
      <c r="X535" s="91">
        <v>210.00000000000003</v>
      </c>
      <c r="Y535" s="328">
        <v>90</v>
      </c>
      <c r="Z535" s="331">
        <v>3120</v>
      </c>
      <c r="AA535" s="331">
        <v>0</v>
      </c>
      <c r="AB535" s="69" t="s">
        <v>57</v>
      </c>
      <c r="AC535" s="70" t="s">
        <v>166</v>
      </c>
      <c r="AD535" s="70"/>
      <c r="AE535" s="70" t="s">
        <v>4897</v>
      </c>
      <c r="AF535" s="70" t="s">
        <v>4898</v>
      </c>
      <c r="AG535" s="92" t="s">
        <v>4899</v>
      </c>
      <c r="AH535" s="70"/>
      <c r="AI535" s="69"/>
      <c r="AJ535" s="69"/>
      <c r="AK535" s="57" t="s">
        <v>41</v>
      </c>
      <c r="AL535" s="56" t="s">
        <v>441</v>
      </c>
      <c r="AM535" s="76" t="s">
        <v>50</v>
      </c>
      <c r="AN535" s="77" t="s">
        <v>441</v>
      </c>
      <c r="AO535" s="76" t="s">
        <v>50</v>
      </c>
      <c r="AP535" s="77" t="s">
        <v>441</v>
      </c>
      <c r="AQ535" s="57" t="s">
        <v>41</v>
      </c>
      <c r="AR535" s="56" t="s">
        <v>497</v>
      </c>
      <c r="AS535" s="70"/>
      <c r="AT535" s="69"/>
      <c r="AU535" s="69"/>
      <c r="AV535" s="69"/>
      <c r="AW535" s="13"/>
    </row>
    <row r="536" spans="1:49" ht="27">
      <c r="A536" s="85" t="s">
        <v>231</v>
      </c>
      <c r="B536" s="70" t="s">
        <v>4900</v>
      </c>
      <c r="C536" s="335" t="s">
        <v>161</v>
      </c>
      <c r="D536" s="40">
        <v>342</v>
      </c>
      <c r="E536" s="41" t="s">
        <v>4901</v>
      </c>
      <c r="F536" s="42" t="s">
        <v>64</v>
      </c>
      <c r="G536" s="42" t="s">
        <v>281</v>
      </c>
      <c r="H536" s="42" t="s">
        <v>4902</v>
      </c>
      <c r="I536" s="69" t="s">
        <v>35</v>
      </c>
      <c r="J536" s="70"/>
      <c r="K536" s="70" t="s">
        <v>88</v>
      </c>
      <c r="L536" s="339" t="s">
        <v>161</v>
      </c>
      <c r="M536" s="70" t="s">
        <v>4903</v>
      </c>
      <c r="N536" s="86" t="s">
        <v>4904</v>
      </c>
      <c r="O536" s="86" t="s">
        <v>4905</v>
      </c>
      <c r="P536" s="87" t="s">
        <v>39</v>
      </c>
      <c r="Q536" s="88" t="s">
        <v>40</v>
      </c>
      <c r="R536" s="89" t="s">
        <v>4906</v>
      </c>
      <c r="S536" s="89" t="s">
        <v>4907</v>
      </c>
      <c r="T536" s="70" t="s">
        <v>94</v>
      </c>
      <c r="U536" s="69">
        <v>320</v>
      </c>
      <c r="V536" s="90"/>
      <c r="W536" s="91">
        <v>320</v>
      </c>
      <c r="X536" s="91">
        <v>22.400000000000002</v>
      </c>
      <c r="Y536" s="90"/>
      <c r="Z536" s="331">
        <v>342.4</v>
      </c>
      <c r="AA536" s="331">
        <v>-0.39999999999997699</v>
      </c>
      <c r="AB536" s="69" t="s">
        <v>46</v>
      </c>
      <c r="AC536" s="70" t="s">
        <v>82</v>
      </c>
      <c r="AD536" s="70"/>
      <c r="AE536" s="70"/>
      <c r="AF536" s="70"/>
      <c r="AG536" s="92" t="s">
        <v>4908</v>
      </c>
      <c r="AH536" s="70"/>
      <c r="AI536" s="69"/>
      <c r="AJ536" s="69"/>
      <c r="AK536" s="76" t="s">
        <v>53</v>
      </c>
      <c r="AL536" s="77" t="s">
        <v>1334</v>
      </c>
      <c r="AM536" s="76" t="s">
        <v>50</v>
      </c>
      <c r="AN536" s="77" t="s">
        <v>3833</v>
      </c>
      <c r="AO536" s="57" t="s">
        <v>41</v>
      </c>
      <c r="AP536" s="56" t="s">
        <v>497</v>
      </c>
      <c r="AQ536" s="69" t="s">
        <v>50</v>
      </c>
      <c r="AR536" s="70" t="s">
        <v>540</v>
      </c>
      <c r="AS536" s="70"/>
      <c r="AT536" s="69"/>
      <c r="AU536" s="69"/>
      <c r="AV536" s="69"/>
      <c r="AW536" s="13"/>
    </row>
    <row r="537" spans="1:49" ht="53.4">
      <c r="A537" s="85" t="s">
        <v>231</v>
      </c>
      <c r="B537" s="70" t="s">
        <v>4909</v>
      </c>
      <c r="C537" s="335" t="s">
        <v>161</v>
      </c>
      <c r="D537" s="40">
        <v>1237.5999999999999</v>
      </c>
      <c r="E537" s="42" t="s">
        <v>4910</v>
      </c>
      <c r="F537" s="42" t="s">
        <v>37</v>
      </c>
      <c r="G537" s="42" t="s">
        <v>261</v>
      </c>
      <c r="H537" s="42" t="s">
        <v>4911</v>
      </c>
      <c r="I537" s="69" t="s">
        <v>35</v>
      </c>
      <c r="J537" s="70"/>
      <c r="K537" s="70" t="s">
        <v>88</v>
      </c>
      <c r="L537" s="339" t="s">
        <v>161</v>
      </c>
      <c r="M537" s="70" t="s">
        <v>4912</v>
      </c>
      <c r="N537" s="86" t="s">
        <v>4913</v>
      </c>
      <c r="O537" s="86" t="s">
        <v>4914</v>
      </c>
      <c r="P537" s="87" t="s">
        <v>39</v>
      </c>
      <c r="Q537" s="88" t="s">
        <v>40</v>
      </c>
      <c r="R537" s="89" t="s">
        <v>4915</v>
      </c>
      <c r="S537" s="89" t="s">
        <v>4916</v>
      </c>
      <c r="T537" s="70" t="s">
        <v>94</v>
      </c>
      <c r="U537" s="69">
        <v>1190</v>
      </c>
      <c r="V537" s="90"/>
      <c r="W537" s="91">
        <v>1190</v>
      </c>
      <c r="X537" s="91">
        <v>83.300000000000011</v>
      </c>
      <c r="Y537" s="328">
        <v>35.700000000000003</v>
      </c>
      <c r="Z537" s="331">
        <v>1237.5999999999999</v>
      </c>
      <c r="AA537" s="331">
        <v>0</v>
      </c>
      <c r="AB537" s="69" t="s">
        <v>46</v>
      </c>
      <c r="AC537" s="70" t="s">
        <v>82</v>
      </c>
      <c r="AD537" s="70"/>
      <c r="AE537" s="70" t="s">
        <v>4917</v>
      </c>
      <c r="AF537" s="70" t="s">
        <v>4918</v>
      </c>
      <c r="AG537" s="92" t="s">
        <v>4919</v>
      </c>
      <c r="AH537" s="70"/>
      <c r="AI537" s="69"/>
      <c r="AJ537" s="69"/>
      <c r="AK537" s="76" t="s">
        <v>53</v>
      </c>
      <c r="AL537" s="77" t="s">
        <v>1334</v>
      </c>
      <c r="AM537" s="76" t="s">
        <v>50</v>
      </c>
      <c r="AN537" s="77" t="s">
        <v>3833</v>
      </c>
      <c r="AO537" s="57" t="s">
        <v>41</v>
      </c>
      <c r="AP537" s="56" t="s">
        <v>497</v>
      </c>
      <c r="AQ537" s="69" t="s">
        <v>50</v>
      </c>
      <c r="AR537" s="70" t="s">
        <v>540</v>
      </c>
      <c r="AS537" s="70"/>
      <c r="AT537" s="69"/>
      <c r="AU537" s="69"/>
      <c r="AV537" s="69"/>
      <c r="AW537" s="13"/>
    </row>
    <row r="538" spans="1:49" ht="27">
      <c r="A538" s="85" t="s">
        <v>231</v>
      </c>
      <c r="B538" s="70" t="s">
        <v>4920</v>
      </c>
      <c r="C538" s="335" t="s">
        <v>161</v>
      </c>
      <c r="D538" s="40">
        <v>1102.4000000000001</v>
      </c>
      <c r="E538" s="42" t="s">
        <v>4921</v>
      </c>
      <c r="F538" s="42" t="s">
        <v>64</v>
      </c>
      <c r="G538" s="42" t="s">
        <v>273</v>
      </c>
      <c r="H538" s="42" t="s">
        <v>4922</v>
      </c>
      <c r="I538" s="69" t="s">
        <v>35</v>
      </c>
      <c r="J538" s="70"/>
      <c r="K538" s="70" t="s">
        <v>88</v>
      </c>
      <c r="L538" s="339" t="s">
        <v>161</v>
      </c>
      <c r="M538" s="70" t="s">
        <v>4923</v>
      </c>
      <c r="N538" s="86" t="s">
        <v>4924</v>
      </c>
      <c r="O538" s="86" t="s">
        <v>4925</v>
      </c>
      <c r="P538" s="87" t="s">
        <v>39</v>
      </c>
      <c r="Q538" s="88" t="s">
        <v>40</v>
      </c>
      <c r="R538" s="89" t="s">
        <v>4926</v>
      </c>
      <c r="S538" s="89" t="s">
        <v>4927</v>
      </c>
      <c r="T538" s="70" t="s">
        <v>94</v>
      </c>
      <c r="U538" s="69">
        <v>1060</v>
      </c>
      <c r="V538" s="90"/>
      <c r="W538" s="91">
        <v>1060</v>
      </c>
      <c r="X538" s="91">
        <v>74.2</v>
      </c>
      <c r="Y538" s="328">
        <v>31.8</v>
      </c>
      <c r="Z538" s="331">
        <v>1102.4000000000001</v>
      </c>
      <c r="AA538" s="331">
        <v>0</v>
      </c>
      <c r="AB538" s="69" t="s">
        <v>46</v>
      </c>
      <c r="AC538" s="70" t="s">
        <v>82</v>
      </c>
      <c r="AD538" s="70"/>
      <c r="AE538" s="70" t="s">
        <v>4928</v>
      </c>
      <c r="AF538" s="70" t="s">
        <v>4929</v>
      </c>
      <c r="AG538" s="92" t="s">
        <v>4930</v>
      </c>
      <c r="AH538" s="70"/>
      <c r="AI538" s="69"/>
      <c r="AJ538" s="69"/>
      <c r="AK538" s="76" t="s">
        <v>53</v>
      </c>
      <c r="AL538" s="77" t="s">
        <v>1334</v>
      </c>
      <c r="AM538" s="76" t="s">
        <v>50</v>
      </c>
      <c r="AN538" s="77" t="s">
        <v>3833</v>
      </c>
      <c r="AO538" s="57" t="s">
        <v>41</v>
      </c>
      <c r="AP538" s="56" t="s">
        <v>497</v>
      </c>
      <c r="AQ538" s="69" t="s">
        <v>50</v>
      </c>
      <c r="AR538" s="70" t="s">
        <v>540</v>
      </c>
      <c r="AS538" s="70"/>
      <c r="AT538" s="69"/>
      <c r="AU538" s="69"/>
      <c r="AV538" s="69"/>
      <c r="AW538" s="13"/>
    </row>
    <row r="539" spans="1:49" ht="14.4">
      <c r="A539" s="85" t="s">
        <v>231</v>
      </c>
      <c r="B539" s="145" t="s">
        <v>4931</v>
      </c>
      <c r="C539" s="335" t="s">
        <v>161</v>
      </c>
      <c r="D539" s="40">
        <v>56</v>
      </c>
      <c r="E539" s="41" t="s">
        <v>4875</v>
      </c>
      <c r="F539" s="42" t="s">
        <v>61</v>
      </c>
      <c r="G539" s="42" t="s">
        <v>281</v>
      </c>
      <c r="H539" s="42" t="s">
        <v>4932</v>
      </c>
      <c r="I539" s="69"/>
      <c r="J539" s="70"/>
      <c r="K539" s="70"/>
      <c r="L539" s="70"/>
      <c r="M539" s="70"/>
      <c r="N539" s="86"/>
      <c r="O539" s="86"/>
      <c r="P539" s="87"/>
      <c r="Q539" s="69"/>
      <c r="R539" s="89"/>
      <c r="S539" s="89"/>
      <c r="T539" s="70"/>
      <c r="U539" s="70"/>
      <c r="V539" s="90"/>
      <c r="W539" s="91">
        <v>0</v>
      </c>
      <c r="X539" s="91">
        <v>0</v>
      </c>
      <c r="Y539" s="90"/>
      <c r="Z539" s="331">
        <v>0</v>
      </c>
      <c r="AA539" s="331">
        <v>56</v>
      </c>
      <c r="AB539" s="69" t="s">
        <v>46</v>
      </c>
      <c r="AC539" s="70" t="s">
        <v>82</v>
      </c>
      <c r="AD539" s="70" t="s">
        <v>4878</v>
      </c>
      <c r="AE539" s="70"/>
      <c r="AF539" s="70"/>
      <c r="AG539" s="70"/>
      <c r="AH539" s="70"/>
      <c r="AI539" s="69"/>
      <c r="AJ539" s="69"/>
      <c r="AK539" s="76" t="s">
        <v>53</v>
      </c>
      <c r="AL539" s="77" t="s">
        <v>1334</v>
      </c>
      <c r="AM539" s="76" t="s">
        <v>50</v>
      </c>
      <c r="AN539" s="77" t="s">
        <v>3833</v>
      </c>
      <c r="AO539" s="57" t="s">
        <v>41</v>
      </c>
      <c r="AP539" s="56" t="s">
        <v>497</v>
      </c>
      <c r="AQ539" s="69" t="s">
        <v>50</v>
      </c>
      <c r="AR539" s="70" t="s">
        <v>540</v>
      </c>
      <c r="AS539" s="70"/>
      <c r="AT539" s="69"/>
      <c r="AU539" s="69"/>
      <c r="AV539" s="69"/>
      <c r="AW539" s="13"/>
    </row>
    <row r="540" spans="1:49" ht="27">
      <c r="A540" s="85" t="s">
        <v>231</v>
      </c>
      <c r="B540" s="161" t="s">
        <v>4933</v>
      </c>
      <c r="C540" s="335" t="s">
        <v>161</v>
      </c>
      <c r="D540" s="40">
        <v>1872</v>
      </c>
      <c r="E540" s="60" t="s">
        <v>4934</v>
      </c>
      <c r="F540" s="61" t="s">
        <v>144</v>
      </c>
      <c r="G540" s="42" t="s">
        <v>261</v>
      </c>
      <c r="H540" s="42" t="s">
        <v>4935</v>
      </c>
      <c r="I540" s="69" t="s">
        <v>35</v>
      </c>
      <c r="J540" s="70"/>
      <c r="K540" s="70" t="s">
        <v>88</v>
      </c>
      <c r="L540" s="339" t="s">
        <v>82</v>
      </c>
      <c r="M540" s="70" t="s">
        <v>4936</v>
      </c>
      <c r="N540" s="86" t="s">
        <v>4937</v>
      </c>
      <c r="O540" s="86" t="s">
        <v>4938</v>
      </c>
      <c r="P540" s="87" t="s">
        <v>39</v>
      </c>
      <c r="Q540" s="88" t="s">
        <v>40</v>
      </c>
      <c r="R540" s="89" t="s">
        <v>4939</v>
      </c>
      <c r="S540" s="89" t="s">
        <v>4940</v>
      </c>
      <c r="T540" s="70" t="s">
        <v>94</v>
      </c>
      <c r="U540" s="69">
        <v>1800</v>
      </c>
      <c r="V540" s="90"/>
      <c r="W540" s="91">
        <v>1800</v>
      </c>
      <c r="X540" s="91">
        <v>126.00000000000001</v>
      </c>
      <c r="Y540" s="328">
        <v>54</v>
      </c>
      <c r="Z540" s="331">
        <v>1872</v>
      </c>
      <c r="AA540" s="331">
        <v>0</v>
      </c>
      <c r="AB540" s="69" t="s">
        <v>46</v>
      </c>
      <c r="AC540" s="70" t="s">
        <v>166</v>
      </c>
      <c r="AD540" s="70"/>
      <c r="AE540" s="70" t="s">
        <v>4941</v>
      </c>
      <c r="AF540" s="70" t="s">
        <v>4942</v>
      </c>
      <c r="AG540" s="92" t="s">
        <v>4943</v>
      </c>
      <c r="AH540" s="70"/>
      <c r="AI540" s="69"/>
      <c r="AJ540" s="69"/>
      <c r="AK540" s="76" t="s">
        <v>53</v>
      </c>
      <c r="AL540" s="77" t="s">
        <v>453</v>
      </c>
      <c r="AM540" s="76" t="s">
        <v>50</v>
      </c>
      <c r="AN540" s="77" t="s">
        <v>3833</v>
      </c>
      <c r="AO540" s="57" t="s">
        <v>41</v>
      </c>
      <c r="AP540" s="56" t="s">
        <v>497</v>
      </c>
      <c r="AQ540" s="76" t="s">
        <v>50</v>
      </c>
      <c r="AR540" s="77" t="s">
        <v>127</v>
      </c>
      <c r="AS540" s="70"/>
      <c r="AT540" s="69"/>
      <c r="AU540" s="69"/>
      <c r="AV540" s="69"/>
      <c r="AW540" s="13"/>
    </row>
    <row r="541" spans="1:49" ht="27">
      <c r="A541" s="85" t="s">
        <v>231</v>
      </c>
      <c r="B541" s="145" t="s">
        <v>4944</v>
      </c>
      <c r="C541" s="335" t="s">
        <v>161</v>
      </c>
      <c r="D541" s="40">
        <v>998.4</v>
      </c>
      <c r="E541" s="60" t="s">
        <v>149</v>
      </c>
      <c r="F541" s="61" t="s">
        <v>61</v>
      </c>
      <c r="G541" s="42" t="s">
        <v>444</v>
      </c>
      <c r="H541" s="42" t="s">
        <v>4945</v>
      </c>
      <c r="I541" s="69" t="s">
        <v>38</v>
      </c>
      <c r="J541" s="70"/>
      <c r="K541" s="70" t="s">
        <v>108</v>
      </c>
      <c r="L541" s="339" t="s">
        <v>161</v>
      </c>
      <c r="M541" s="70" t="s">
        <v>150</v>
      </c>
      <c r="N541" s="162" t="s">
        <v>151</v>
      </c>
      <c r="O541" s="47" t="s">
        <v>152</v>
      </c>
      <c r="P541" s="48" t="s">
        <v>39</v>
      </c>
      <c r="Q541" s="49" t="s">
        <v>40</v>
      </c>
      <c r="R541" s="46" t="s">
        <v>153</v>
      </c>
      <c r="S541" s="89"/>
      <c r="T541" s="70"/>
      <c r="U541" s="70"/>
      <c r="V541" s="90"/>
      <c r="W541" s="91">
        <v>0</v>
      </c>
      <c r="X541" s="91">
        <v>0</v>
      </c>
      <c r="Y541" s="90"/>
      <c r="Z541" s="331">
        <v>0</v>
      </c>
      <c r="AA541" s="331">
        <v>998.4</v>
      </c>
      <c r="AB541" s="69" t="s">
        <v>58</v>
      </c>
      <c r="AC541" s="70" t="s">
        <v>82</v>
      </c>
      <c r="AD541" s="163" t="s">
        <v>4946</v>
      </c>
      <c r="AE541" s="164" t="s">
        <v>154</v>
      </c>
      <c r="AF541" s="52" t="s">
        <v>155</v>
      </c>
      <c r="AG541" s="54" t="s">
        <v>156</v>
      </c>
      <c r="AH541" s="70"/>
      <c r="AI541" s="69"/>
      <c r="AJ541" s="69"/>
      <c r="AK541" s="76" t="s">
        <v>53</v>
      </c>
      <c r="AL541" s="77" t="s">
        <v>127</v>
      </c>
      <c r="AM541" s="76" t="s">
        <v>50</v>
      </c>
      <c r="AN541" s="77" t="s">
        <v>127</v>
      </c>
      <c r="AO541" s="76" t="s">
        <v>50</v>
      </c>
      <c r="AP541" s="77" t="s">
        <v>127</v>
      </c>
      <c r="AQ541" s="76" t="s">
        <v>50</v>
      </c>
      <c r="AR541" s="77" t="s">
        <v>127</v>
      </c>
      <c r="AS541" s="70"/>
      <c r="AT541" s="69"/>
      <c r="AU541" s="69"/>
      <c r="AV541" s="69"/>
      <c r="AW541" s="13"/>
    </row>
    <row r="542" spans="1:49" ht="14.4">
      <c r="A542" s="85" t="s">
        <v>231</v>
      </c>
      <c r="B542" s="145" t="s">
        <v>4947</v>
      </c>
      <c r="C542" s="335" t="s">
        <v>161</v>
      </c>
      <c r="D542" s="40">
        <v>46</v>
      </c>
      <c r="E542" s="41" t="s">
        <v>4852</v>
      </c>
      <c r="F542" s="42" t="s">
        <v>61</v>
      </c>
      <c r="G542" s="42" t="s">
        <v>500</v>
      </c>
      <c r="H542" s="42" t="s">
        <v>4853</v>
      </c>
      <c r="I542" s="69"/>
      <c r="J542" s="70"/>
      <c r="K542" s="70"/>
      <c r="L542" s="70"/>
      <c r="M542" s="70"/>
      <c r="N542" s="86"/>
      <c r="O542" s="86"/>
      <c r="P542" s="87"/>
      <c r="Q542" s="69"/>
      <c r="R542" s="89"/>
      <c r="S542" s="89"/>
      <c r="T542" s="70"/>
      <c r="U542" s="70"/>
      <c r="V542" s="90"/>
      <c r="W542" s="91">
        <v>0</v>
      </c>
      <c r="X542" s="91">
        <v>0</v>
      </c>
      <c r="Y542" s="90"/>
      <c r="Z542" s="331">
        <v>0</v>
      </c>
      <c r="AA542" s="331">
        <v>46</v>
      </c>
      <c r="AB542" s="69" t="s">
        <v>46</v>
      </c>
      <c r="AC542" s="70" t="s">
        <v>82</v>
      </c>
      <c r="AD542" s="70" t="s">
        <v>4948</v>
      </c>
      <c r="AE542" s="70"/>
      <c r="AF542" s="70"/>
      <c r="AG542" s="70"/>
      <c r="AH542" s="70"/>
      <c r="AI542" s="69"/>
      <c r="AJ542" s="69"/>
      <c r="AK542" s="76" t="s">
        <v>53</v>
      </c>
      <c r="AL542" s="77" t="s">
        <v>454</v>
      </c>
      <c r="AM542" s="76" t="s">
        <v>50</v>
      </c>
      <c r="AN542" s="77" t="s">
        <v>3833</v>
      </c>
      <c r="AO542" s="57" t="s">
        <v>41</v>
      </c>
      <c r="AP542" s="56" t="s">
        <v>497</v>
      </c>
      <c r="AQ542" s="69" t="s">
        <v>50</v>
      </c>
      <c r="AR542" s="70" t="s">
        <v>540</v>
      </c>
      <c r="AS542" s="70"/>
      <c r="AT542" s="69"/>
      <c r="AU542" s="69"/>
      <c r="AV542" s="69"/>
      <c r="AW542" s="13"/>
    </row>
    <row r="543" spans="1:49" ht="27">
      <c r="A543" s="85" t="s">
        <v>231</v>
      </c>
      <c r="B543" s="70" t="s">
        <v>4949</v>
      </c>
      <c r="C543" s="335" t="s">
        <v>161</v>
      </c>
      <c r="D543" s="40">
        <v>2268</v>
      </c>
      <c r="E543" s="41" t="s">
        <v>4950</v>
      </c>
      <c r="F543" s="42" t="s">
        <v>67</v>
      </c>
      <c r="G543" s="42" t="s">
        <v>281</v>
      </c>
      <c r="H543" s="42" t="s">
        <v>4951</v>
      </c>
      <c r="I543" s="69" t="s">
        <v>35</v>
      </c>
      <c r="J543" s="70"/>
      <c r="K543" s="70" t="s">
        <v>88</v>
      </c>
      <c r="L543" s="339" t="s">
        <v>161</v>
      </c>
      <c r="M543" s="70" t="s">
        <v>4952</v>
      </c>
      <c r="N543" s="86" t="s">
        <v>4953</v>
      </c>
      <c r="O543" s="86"/>
      <c r="P543" s="87" t="s">
        <v>44</v>
      </c>
      <c r="Q543" s="88" t="s">
        <v>40</v>
      </c>
      <c r="R543" s="89" t="s">
        <v>4954</v>
      </c>
      <c r="S543" s="89" t="s">
        <v>4955</v>
      </c>
      <c r="T543" s="70" t="s">
        <v>94</v>
      </c>
      <c r="U543" s="69">
        <v>2120</v>
      </c>
      <c r="V543" s="90"/>
      <c r="W543" s="91">
        <v>2120</v>
      </c>
      <c r="X543" s="91">
        <v>148.4</v>
      </c>
      <c r="Y543" s="90"/>
      <c r="Z543" s="331">
        <v>2268.4</v>
      </c>
      <c r="AA543" s="331">
        <v>-0.400000000000091</v>
      </c>
      <c r="AB543" s="69" t="s">
        <v>46</v>
      </c>
      <c r="AC543" s="70" t="s">
        <v>82</v>
      </c>
      <c r="AD543" s="70"/>
      <c r="AE543" s="70"/>
      <c r="AF543" s="70"/>
      <c r="AG543" s="92" t="s">
        <v>4956</v>
      </c>
      <c r="AH543" s="70"/>
      <c r="AI543" s="69"/>
      <c r="AJ543" s="69"/>
      <c r="AK543" s="76" t="s">
        <v>53</v>
      </c>
      <c r="AL543" s="77" t="s">
        <v>1334</v>
      </c>
      <c r="AM543" s="76" t="s">
        <v>50</v>
      </c>
      <c r="AN543" s="77" t="s">
        <v>3833</v>
      </c>
      <c r="AO543" s="57" t="s">
        <v>41</v>
      </c>
      <c r="AP543" s="56" t="s">
        <v>497</v>
      </c>
      <c r="AQ543" s="69" t="s">
        <v>50</v>
      </c>
      <c r="AR543" s="70" t="s">
        <v>540</v>
      </c>
      <c r="AS543" s="70"/>
      <c r="AT543" s="69"/>
      <c r="AU543" s="69"/>
      <c r="AV543" s="69"/>
      <c r="AW543" s="13"/>
    </row>
    <row r="544" spans="1:49" ht="27">
      <c r="A544" s="85" t="s">
        <v>231</v>
      </c>
      <c r="B544" s="70" t="s">
        <v>4957</v>
      </c>
      <c r="C544" s="335" t="s">
        <v>161</v>
      </c>
      <c r="D544" s="40">
        <v>832</v>
      </c>
      <c r="E544" s="41" t="s">
        <v>4958</v>
      </c>
      <c r="F544" s="42" t="s">
        <v>64</v>
      </c>
      <c r="G544" s="42" t="s">
        <v>281</v>
      </c>
      <c r="H544" s="42" t="s">
        <v>4959</v>
      </c>
      <c r="I544" s="69" t="s">
        <v>35</v>
      </c>
      <c r="J544" s="70"/>
      <c r="K544" s="70" t="s">
        <v>88</v>
      </c>
      <c r="L544" s="339" t="s">
        <v>161</v>
      </c>
      <c r="M544" s="70" t="s">
        <v>1596</v>
      </c>
      <c r="N544" s="86" t="s">
        <v>4960</v>
      </c>
      <c r="O544" s="86" t="s">
        <v>1598</v>
      </c>
      <c r="P544" s="87" t="s">
        <v>39</v>
      </c>
      <c r="Q544" s="88" t="s">
        <v>40</v>
      </c>
      <c r="R544" s="89" t="s">
        <v>4961</v>
      </c>
      <c r="S544" s="89" t="s">
        <v>4962</v>
      </c>
      <c r="T544" s="70" t="s">
        <v>94</v>
      </c>
      <c r="U544" s="69">
        <v>800</v>
      </c>
      <c r="V544" s="90"/>
      <c r="W544" s="91">
        <v>800</v>
      </c>
      <c r="X544" s="91">
        <v>56.000000000000007</v>
      </c>
      <c r="Y544" s="328">
        <v>24</v>
      </c>
      <c r="Z544" s="331">
        <v>832</v>
      </c>
      <c r="AA544" s="331">
        <v>0</v>
      </c>
      <c r="AB544" s="69" t="s">
        <v>46</v>
      </c>
      <c r="AC544" s="70" t="s">
        <v>82</v>
      </c>
      <c r="AD544" s="70"/>
      <c r="AE544" s="70" t="s">
        <v>4963</v>
      </c>
      <c r="AF544" s="70" t="s">
        <v>4964</v>
      </c>
      <c r="AG544" s="92" t="s">
        <v>1602</v>
      </c>
      <c r="AH544" s="70"/>
      <c r="AI544" s="69"/>
      <c r="AJ544" s="69"/>
      <c r="AK544" s="76" t="s">
        <v>53</v>
      </c>
      <c r="AL544" s="77" t="s">
        <v>1334</v>
      </c>
      <c r="AM544" s="76" t="s">
        <v>50</v>
      </c>
      <c r="AN544" s="77" t="s">
        <v>3833</v>
      </c>
      <c r="AO544" s="57" t="s">
        <v>41</v>
      </c>
      <c r="AP544" s="56" t="s">
        <v>497</v>
      </c>
      <c r="AQ544" s="69" t="s">
        <v>50</v>
      </c>
      <c r="AR544" s="70" t="s">
        <v>540</v>
      </c>
      <c r="AS544" s="70"/>
      <c r="AT544" s="69"/>
      <c r="AU544" s="69"/>
      <c r="AV544" s="69"/>
      <c r="AW544" s="13"/>
    </row>
    <row r="545" spans="1:49" ht="27">
      <c r="A545" s="85" t="s">
        <v>231</v>
      </c>
      <c r="B545" s="70" t="s">
        <v>4965</v>
      </c>
      <c r="C545" s="335" t="s">
        <v>161</v>
      </c>
      <c r="D545" s="40">
        <v>930.9</v>
      </c>
      <c r="E545" s="42" t="s">
        <v>4966</v>
      </c>
      <c r="F545" s="42" t="s">
        <v>64</v>
      </c>
      <c r="G545" s="42" t="s">
        <v>281</v>
      </c>
      <c r="H545" s="42" t="s">
        <v>4967</v>
      </c>
      <c r="I545" s="69" t="s">
        <v>35</v>
      </c>
      <c r="J545" s="70"/>
      <c r="K545" s="70" t="s">
        <v>88</v>
      </c>
      <c r="L545" s="339" t="s">
        <v>161</v>
      </c>
      <c r="M545" s="70" t="s">
        <v>4968</v>
      </c>
      <c r="N545" s="86" t="s">
        <v>4969</v>
      </c>
      <c r="O545" s="86" t="s">
        <v>4970</v>
      </c>
      <c r="P545" s="87" t="s">
        <v>39</v>
      </c>
      <c r="Q545" s="88" t="s">
        <v>40</v>
      </c>
      <c r="R545" s="89" t="s">
        <v>4971</v>
      </c>
      <c r="S545" s="89" t="s">
        <v>4972</v>
      </c>
      <c r="T545" s="70" t="s">
        <v>94</v>
      </c>
      <c r="U545" s="69">
        <v>870</v>
      </c>
      <c r="V545" s="90"/>
      <c r="W545" s="91">
        <v>870</v>
      </c>
      <c r="X545" s="91">
        <v>60.900000000000006</v>
      </c>
      <c r="Y545" s="90"/>
      <c r="Z545" s="331">
        <v>930.9</v>
      </c>
      <c r="AA545" s="331">
        <v>0</v>
      </c>
      <c r="AB545" s="69" t="s">
        <v>46</v>
      </c>
      <c r="AC545" s="70" t="s">
        <v>82</v>
      </c>
      <c r="AD545" s="70" t="s">
        <v>1036</v>
      </c>
      <c r="AE545" s="70"/>
      <c r="AF545" s="70"/>
      <c r="AG545" s="92" t="s">
        <v>4973</v>
      </c>
      <c r="AH545" s="70"/>
      <c r="AI545" s="69"/>
      <c r="AJ545" s="69"/>
      <c r="AK545" s="76" t="s">
        <v>53</v>
      </c>
      <c r="AL545" s="77" t="s">
        <v>1334</v>
      </c>
      <c r="AM545" s="76" t="s">
        <v>50</v>
      </c>
      <c r="AN545" s="77" t="s">
        <v>3833</v>
      </c>
      <c r="AO545" s="57" t="s">
        <v>41</v>
      </c>
      <c r="AP545" s="56" t="s">
        <v>497</v>
      </c>
      <c r="AQ545" s="69" t="s">
        <v>50</v>
      </c>
      <c r="AR545" s="70" t="s">
        <v>540</v>
      </c>
      <c r="AS545" s="70"/>
      <c r="AT545" s="69"/>
      <c r="AU545" s="69"/>
      <c r="AV545" s="69"/>
      <c r="AW545" s="13"/>
    </row>
    <row r="546" spans="1:49" ht="27">
      <c r="A546" s="85" t="s">
        <v>231</v>
      </c>
      <c r="B546" s="77" t="s">
        <v>4974</v>
      </c>
      <c r="C546" s="335" t="s">
        <v>161</v>
      </c>
      <c r="D546" s="40">
        <v>2704</v>
      </c>
      <c r="E546" s="41" t="s">
        <v>4975</v>
      </c>
      <c r="F546" s="42" t="s">
        <v>67</v>
      </c>
      <c r="G546" s="42" t="s">
        <v>248</v>
      </c>
      <c r="H546" s="42" t="s">
        <v>4976</v>
      </c>
      <c r="I546" s="69" t="s">
        <v>35</v>
      </c>
      <c r="J546" s="70"/>
      <c r="K546" s="70" t="s">
        <v>88</v>
      </c>
      <c r="L546" s="339" t="s">
        <v>109</v>
      </c>
      <c r="M546" s="70" t="s">
        <v>4977</v>
      </c>
      <c r="N546" s="86" t="s">
        <v>4978</v>
      </c>
      <c r="O546" s="86" t="s">
        <v>4979</v>
      </c>
      <c r="P546" s="87" t="s">
        <v>39</v>
      </c>
      <c r="Q546" s="88" t="s">
        <v>40</v>
      </c>
      <c r="R546" s="89" t="s">
        <v>4980</v>
      </c>
      <c r="S546" s="89" t="s">
        <v>4981</v>
      </c>
      <c r="T546" s="70" t="s">
        <v>94</v>
      </c>
      <c r="U546" s="69">
        <v>2600</v>
      </c>
      <c r="V546" s="90"/>
      <c r="W546" s="91">
        <v>2600</v>
      </c>
      <c r="X546" s="91">
        <v>182.00000000000003</v>
      </c>
      <c r="Y546" s="328">
        <v>78</v>
      </c>
      <c r="Z546" s="331">
        <v>2704</v>
      </c>
      <c r="AA546" s="331">
        <v>0</v>
      </c>
      <c r="AB546" s="69" t="s">
        <v>46</v>
      </c>
      <c r="AC546" s="70" t="s">
        <v>166</v>
      </c>
      <c r="AD546" s="70"/>
      <c r="AE546" s="70" t="s">
        <v>4982</v>
      </c>
      <c r="AF546" s="70" t="s">
        <v>4983</v>
      </c>
      <c r="AG546" s="92" t="s">
        <v>4984</v>
      </c>
      <c r="AH546" s="70"/>
      <c r="AI546" s="69"/>
      <c r="AJ546" s="69"/>
      <c r="AK546" s="76" t="s">
        <v>53</v>
      </c>
      <c r="AL546" s="77" t="s">
        <v>4985</v>
      </c>
      <c r="AM546" s="57" t="s">
        <v>41</v>
      </c>
      <c r="AN546" s="56" t="s">
        <v>497</v>
      </c>
      <c r="AO546" s="57" t="s">
        <v>41</v>
      </c>
      <c r="AP546" s="56" t="s">
        <v>497</v>
      </c>
      <c r="AQ546" s="57" t="s">
        <v>41</v>
      </c>
      <c r="AR546" s="56" t="s">
        <v>497</v>
      </c>
      <c r="AS546" s="70"/>
      <c r="AT546" s="69"/>
      <c r="AU546" s="69"/>
      <c r="AV546" s="69"/>
      <c r="AW546" s="13"/>
    </row>
    <row r="547" spans="1:49" ht="27">
      <c r="A547" s="85" t="s">
        <v>231</v>
      </c>
      <c r="B547" s="155" t="s">
        <v>4986</v>
      </c>
      <c r="C547" s="335" t="s">
        <v>161</v>
      </c>
      <c r="D547" s="40">
        <v>4160</v>
      </c>
      <c r="E547" s="60" t="s">
        <v>4987</v>
      </c>
      <c r="F547" s="61" t="s">
        <v>43</v>
      </c>
      <c r="G547" s="42" t="s">
        <v>248</v>
      </c>
      <c r="H547" s="42" t="s">
        <v>4988</v>
      </c>
      <c r="I547" s="69" t="s">
        <v>43</v>
      </c>
      <c r="J547" s="70" t="s">
        <v>4989</v>
      </c>
      <c r="K547" s="70" t="s">
        <v>133</v>
      </c>
      <c r="L547" s="339" t="s">
        <v>161</v>
      </c>
      <c r="M547" s="70" t="s">
        <v>4990</v>
      </c>
      <c r="N547" s="86" t="s">
        <v>4991</v>
      </c>
      <c r="O547" s="86" t="s">
        <v>4992</v>
      </c>
      <c r="P547" s="87" t="s">
        <v>39</v>
      </c>
      <c r="Q547" s="69"/>
      <c r="R547" s="89" t="s">
        <v>4993</v>
      </c>
      <c r="S547" s="89" t="s">
        <v>4994</v>
      </c>
      <c r="T547" s="70" t="s">
        <v>128</v>
      </c>
      <c r="U547" s="90">
        <v>4000</v>
      </c>
      <c r="V547" s="90"/>
      <c r="W547" s="91">
        <v>4000</v>
      </c>
      <c r="X547" s="91">
        <v>280</v>
      </c>
      <c r="Y547" s="328">
        <v>120</v>
      </c>
      <c r="Z547" s="331">
        <v>4160</v>
      </c>
      <c r="AA547" s="331">
        <v>0</v>
      </c>
      <c r="AB547" s="69" t="s">
        <v>57</v>
      </c>
      <c r="AC547" s="70" t="s">
        <v>166</v>
      </c>
      <c r="AD547" s="70"/>
      <c r="AE547" s="70" t="s">
        <v>4995</v>
      </c>
      <c r="AF547" s="70" t="s">
        <v>4996</v>
      </c>
      <c r="AG547" s="92" t="s">
        <v>4997</v>
      </c>
      <c r="AH547" s="70"/>
      <c r="AI547" s="69"/>
      <c r="AJ547" s="69"/>
      <c r="AK547" s="57" t="s">
        <v>41</v>
      </c>
      <c r="AL547" s="56" t="s">
        <v>441</v>
      </c>
      <c r="AM547" s="76" t="s">
        <v>50</v>
      </c>
      <c r="AN547" s="77" t="s">
        <v>441</v>
      </c>
      <c r="AO547" s="76" t="s">
        <v>50</v>
      </c>
      <c r="AP547" s="77" t="s">
        <v>441</v>
      </c>
      <c r="AQ547" s="69" t="s">
        <v>50</v>
      </c>
      <c r="AR547" s="70" t="s">
        <v>540</v>
      </c>
      <c r="AS547" s="70"/>
      <c r="AT547" s="69"/>
      <c r="AU547" s="69"/>
      <c r="AV547" s="69"/>
      <c r="AW547" s="13"/>
    </row>
    <row r="548" spans="1:49" ht="27">
      <c r="A548" s="85" t="s">
        <v>231</v>
      </c>
      <c r="B548" s="77" t="s">
        <v>4998</v>
      </c>
      <c r="C548" s="335" t="s">
        <v>161</v>
      </c>
      <c r="D548" s="40">
        <v>2268.4</v>
      </c>
      <c r="E548" s="41" t="s">
        <v>4999</v>
      </c>
      <c r="F548" s="42" t="s">
        <v>67</v>
      </c>
      <c r="G548" s="42" t="s">
        <v>1205</v>
      </c>
      <c r="H548" s="42" t="s">
        <v>5000</v>
      </c>
      <c r="I548" s="69" t="s">
        <v>35</v>
      </c>
      <c r="J548" s="70"/>
      <c r="K548" s="70" t="s">
        <v>88</v>
      </c>
      <c r="L548" s="339" t="s">
        <v>161</v>
      </c>
      <c r="M548" s="70" t="s">
        <v>5001</v>
      </c>
      <c r="N548" s="86" t="s">
        <v>5002</v>
      </c>
      <c r="O548" s="86"/>
      <c r="P548" s="87" t="s">
        <v>39</v>
      </c>
      <c r="Q548" s="88" t="s">
        <v>40</v>
      </c>
      <c r="R548" s="89"/>
      <c r="S548" s="89" t="s">
        <v>5003</v>
      </c>
      <c r="T548" s="70" t="s">
        <v>94</v>
      </c>
      <c r="U548" s="69">
        <v>2120</v>
      </c>
      <c r="V548" s="90"/>
      <c r="W548" s="91">
        <v>2120</v>
      </c>
      <c r="X548" s="91">
        <v>148.4</v>
      </c>
      <c r="Y548" s="90"/>
      <c r="Z548" s="331">
        <v>2268.4</v>
      </c>
      <c r="AA548" s="331">
        <v>0</v>
      </c>
      <c r="AB548" s="69" t="s">
        <v>46</v>
      </c>
      <c r="AC548" s="70" t="s">
        <v>82</v>
      </c>
      <c r="AD548" s="70" t="s">
        <v>4616</v>
      </c>
      <c r="AE548" s="70"/>
      <c r="AF548" s="70"/>
      <c r="AG548" s="92" t="s">
        <v>5004</v>
      </c>
      <c r="AH548" s="70"/>
      <c r="AI548" s="69"/>
      <c r="AJ548" s="69"/>
      <c r="AK548" s="76" t="s">
        <v>53</v>
      </c>
      <c r="AL548" s="77" t="s">
        <v>1334</v>
      </c>
      <c r="AM548" s="76" t="s">
        <v>50</v>
      </c>
      <c r="AN548" s="77" t="s">
        <v>3833</v>
      </c>
      <c r="AO548" s="57" t="s">
        <v>41</v>
      </c>
      <c r="AP548" s="56" t="s">
        <v>497</v>
      </c>
      <c r="AQ548" s="69" t="s">
        <v>50</v>
      </c>
      <c r="AR548" s="70" t="s">
        <v>540</v>
      </c>
      <c r="AS548" s="70"/>
      <c r="AT548" s="69"/>
      <c r="AU548" s="69"/>
      <c r="AV548" s="69"/>
      <c r="AW548" s="13"/>
    </row>
    <row r="549" spans="1:49" ht="27">
      <c r="A549" s="85" t="s">
        <v>231</v>
      </c>
      <c r="B549" s="77" t="s">
        <v>5005</v>
      </c>
      <c r="C549" s="335" t="s">
        <v>161</v>
      </c>
      <c r="D549" s="40">
        <v>320</v>
      </c>
      <c r="E549" s="41" t="s">
        <v>5006</v>
      </c>
      <c r="F549" s="42" t="s">
        <v>64</v>
      </c>
      <c r="G549" s="42" t="s">
        <v>281</v>
      </c>
      <c r="H549" s="42" t="s">
        <v>5007</v>
      </c>
      <c r="I549" s="69" t="s">
        <v>35</v>
      </c>
      <c r="J549" s="70"/>
      <c r="K549" s="70" t="s">
        <v>88</v>
      </c>
      <c r="L549" s="339" t="s">
        <v>161</v>
      </c>
      <c r="M549" s="70" t="s">
        <v>5008</v>
      </c>
      <c r="N549" s="86" t="s">
        <v>5009</v>
      </c>
      <c r="O549" s="86"/>
      <c r="P549" s="87" t="s">
        <v>44</v>
      </c>
      <c r="Q549" s="88" t="s">
        <v>40</v>
      </c>
      <c r="R549" s="89" t="s">
        <v>5010</v>
      </c>
      <c r="S549" s="89" t="s">
        <v>5011</v>
      </c>
      <c r="T549" s="70" t="s">
        <v>94</v>
      </c>
      <c r="U549" s="69">
        <v>320</v>
      </c>
      <c r="V549" s="90"/>
      <c r="W549" s="91">
        <v>320</v>
      </c>
      <c r="X549" s="91">
        <v>22.400000000000002</v>
      </c>
      <c r="Y549" s="90"/>
      <c r="Z549" s="331">
        <v>342.4</v>
      </c>
      <c r="AA549" s="331">
        <v>-22.4</v>
      </c>
      <c r="AB549" s="69" t="s">
        <v>46</v>
      </c>
      <c r="AC549" s="70" t="s">
        <v>195</v>
      </c>
      <c r="AD549" s="70" t="s">
        <v>5012</v>
      </c>
      <c r="AE549" s="70"/>
      <c r="AF549" s="70"/>
      <c r="AG549" s="92" t="s">
        <v>5013</v>
      </c>
      <c r="AH549" s="70"/>
      <c r="AI549" s="69"/>
      <c r="AJ549" s="69"/>
      <c r="AK549" s="76" t="s">
        <v>53</v>
      </c>
      <c r="AL549" s="77" t="s">
        <v>454</v>
      </c>
      <c r="AM549" s="57" t="s">
        <v>41</v>
      </c>
      <c r="AN549" s="56" t="s">
        <v>497</v>
      </c>
      <c r="AO549" s="57" t="s">
        <v>41</v>
      </c>
      <c r="AP549" s="56" t="s">
        <v>497</v>
      </c>
      <c r="AQ549" s="57" t="s">
        <v>41</v>
      </c>
      <c r="AR549" s="56" t="s">
        <v>497</v>
      </c>
      <c r="AS549" s="70"/>
      <c r="AT549" s="69"/>
      <c r="AU549" s="69"/>
      <c r="AV549" s="69"/>
      <c r="AW549" s="13"/>
    </row>
    <row r="550" spans="1:49" ht="27">
      <c r="A550" s="85" t="s">
        <v>231</v>
      </c>
      <c r="B550" s="70" t="s">
        <v>5014</v>
      </c>
      <c r="C550" s="335" t="s">
        <v>161</v>
      </c>
      <c r="D550" s="40">
        <v>2268.4</v>
      </c>
      <c r="E550" s="41" t="s">
        <v>729</v>
      </c>
      <c r="F550" s="42" t="s">
        <v>67</v>
      </c>
      <c r="G550" s="42" t="s">
        <v>407</v>
      </c>
      <c r="H550" s="42" t="s">
        <v>730</v>
      </c>
      <c r="I550" s="69" t="s">
        <v>35</v>
      </c>
      <c r="J550" s="70"/>
      <c r="K550" s="70" t="s">
        <v>88</v>
      </c>
      <c r="L550" s="339" t="s">
        <v>161</v>
      </c>
      <c r="M550" s="70" t="s">
        <v>731</v>
      </c>
      <c r="N550" s="86" t="s">
        <v>732</v>
      </c>
      <c r="O550" s="86"/>
      <c r="P550" s="87" t="s">
        <v>44</v>
      </c>
      <c r="Q550" s="88" t="s">
        <v>40</v>
      </c>
      <c r="R550" s="89" t="s">
        <v>733</v>
      </c>
      <c r="S550" s="89" t="s">
        <v>5015</v>
      </c>
      <c r="T550" s="70" t="s">
        <v>94</v>
      </c>
      <c r="U550" s="69">
        <v>2120</v>
      </c>
      <c r="V550" s="90"/>
      <c r="W550" s="91">
        <v>2120</v>
      </c>
      <c r="X550" s="91">
        <v>148.4</v>
      </c>
      <c r="Y550" s="90"/>
      <c r="Z550" s="331">
        <v>2268.4</v>
      </c>
      <c r="AA550" s="331">
        <v>0</v>
      </c>
      <c r="AB550" s="69" t="s">
        <v>46</v>
      </c>
      <c r="AC550" s="70" t="s">
        <v>82</v>
      </c>
      <c r="AD550" s="70"/>
      <c r="AE550" s="70"/>
      <c r="AF550" s="70"/>
      <c r="AG550" s="92" t="s">
        <v>735</v>
      </c>
      <c r="AH550" s="70"/>
      <c r="AI550" s="69"/>
      <c r="AJ550" s="69"/>
      <c r="AK550" s="76" t="s">
        <v>53</v>
      </c>
      <c r="AL550" s="77" t="s">
        <v>1334</v>
      </c>
      <c r="AM550" s="76" t="s">
        <v>50</v>
      </c>
      <c r="AN550" s="77" t="s">
        <v>3833</v>
      </c>
      <c r="AO550" s="57" t="s">
        <v>41</v>
      </c>
      <c r="AP550" s="56" t="s">
        <v>497</v>
      </c>
      <c r="AQ550" s="69" t="s">
        <v>50</v>
      </c>
      <c r="AR550" s="70" t="s">
        <v>540</v>
      </c>
      <c r="AS550" s="70"/>
      <c r="AT550" s="69"/>
      <c r="AU550" s="69"/>
      <c r="AV550" s="69"/>
      <c r="AW550" s="13"/>
    </row>
    <row r="551" spans="1:49" ht="14.4">
      <c r="A551" s="85" t="s">
        <v>231</v>
      </c>
      <c r="B551" s="70" t="s">
        <v>5016</v>
      </c>
      <c r="C551" s="335" t="s">
        <v>161</v>
      </c>
      <c r="D551" s="40">
        <v>395</v>
      </c>
      <c r="E551" s="41" t="s">
        <v>5017</v>
      </c>
      <c r="F551" s="42" t="s">
        <v>64</v>
      </c>
      <c r="G551" s="42" t="s">
        <v>234</v>
      </c>
      <c r="H551" s="42" t="s">
        <v>5018</v>
      </c>
      <c r="I551" s="69" t="s">
        <v>35</v>
      </c>
      <c r="J551" s="70"/>
      <c r="K551" s="70" t="s">
        <v>88</v>
      </c>
      <c r="L551" s="339" t="s">
        <v>161</v>
      </c>
      <c r="M551" s="70" t="s">
        <v>5019</v>
      </c>
      <c r="N551" s="86" t="s">
        <v>5020</v>
      </c>
      <c r="O551" s="86"/>
      <c r="P551" s="87" t="s">
        <v>44</v>
      </c>
      <c r="Q551" s="88" t="s">
        <v>40</v>
      </c>
      <c r="R551" s="89"/>
      <c r="S551" s="89" t="s">
        <v>5021</v>
      </c>
      <c r="T551" s="70" t="s">
        <v>94</v>
      </c>
      <c r="U551" s="69">
        <v>370</v>
      </c>
      <c r="V551" s="90"/>
      <c r="W551" s="91">
        <v>370</v>
      </c>
      <c r="X551" s="91">
        <v>25.900000000000002</v>
      </c>
      <c r="Y551" s="90"/>
      <c r="Z551" s="331">
        <v>395.9</v>
      </c>
      <c r="AA551" s="331">
        <v>-0.89999999999997704</v>
      </c>
      <c r="AB551" s="69" t="s">
        <v>46</v>
      </c>
      <c r="AC551" s="70" t="s">
        <v>82</v>
      </c>
      <c r="AD551" s="70"/>
      <c r="AE551" s="70"/>
      <c r="AF551" s="70"/>
      <c r="AG551" s="92" t="s">
        <v>5022</v>
      </c>
      <c r="AH551" s="70"/>
      <c r="AI551" s="69"/>
      <c r="AJ551" s="69"/>
      <c r="AK551" s="76" t="s">
        <v>53</v>
      </c>
      <c r="AL551" s="77" t="s">
        <v>1334</v>
      </c>
      <c r="AM551" s="76" t="s">
        <v>50</v>
      </c>
      <c r="AN551" s="77" t="s">
        <v>3833</v>
      </c>
      <c r="AO551" s="57" t="s">
        <v>41</v>
      </c>
      <c r="AP551" s="56" t="s">
        <v>497</v>
      </c>
      <c r="AQ551" s="69" t="s">
        <v>50</v>
      </c>
      <c r="AR551" s="70" t="s">
        <v>540</v>
      </c>
      <c r="AS551" s="70"/>
      <c r="AT551" s="69"/>
      <c r="AU551" s="69"/>
      <c r="AV551" s="69"/>
      <c r="AW551" s="13"/>
    </row>
    <row r="552" spans="1:49" ht="27">
      <c r="A552" s="85" t="s">
        <v>231</v>
      </c>
      <c r="B552" s="70" t="s">
        <v>5023</v>
      </c>
      <c r="C552" s="335" t="s">
        <v>161</v>
      </c>
      <c r="D552" s="40">
        <v>9817.6</v>
      </c>
      <c r="E552" s="41" t="s">
        <v>5024</v>
      </c>
      <c r="F552" s="42" t="s">
        <v>67</v>
      </c>
      <c r="G552" s="42" t="s">
        <v>444</v>
      </c>
      <c r="H552" s="42" t="s">
        <v>5025</v>
      </c>
      <c r="I552" s="69" t="s">
        <v>35</v>
      </c>
      <c r="J552" s="70"/>
      <c r="K552" s="70" t="s">
        <v>88</v>
      </c>
      <c r="L552" s="339" t="s">
        <v>161</v>
      </c>
      <c r="M552" s="70" t="s">
        <v>5026</v>
      </c>
      <c r="N552" s="86" t="s">
        <v>5027</v>
      </c>
      <c r="O552" s="86" t="s">
        <v>5028</v>
      </c>
      <c r="P552" s="87" t="s">
        <v>39</v>
      </c>
      <c r="Q552" s="88" t="s">
        <v>40</v>
      </c>
      <c r="R552" s="89" t="s">
        <v>5029</v>
      </c>
      <c r="S552" s="89" t="s">
        <v>5030</v>
      </c>
      <c r="T552" s="70" t="s">
        <v>5031</v>
      </c>
      <c r="U552" s="69">
        <v>11720</v>
      </c>
      <c r="V552" s="90">
        <v>2280</v>
      </c>
      <c r="W552" s="91">
        <v>9440</v>
      </c>
      <c r="X552" s="91">
        <v>660.80000000000007</v>
      </c>
      <c r="Y552" s="328">
        <v>283.2</v>
      </c>
      <c r="Z552" s="331">
        <v>9817.6</v>
      </c>
      <c r="AA552" s="331">
        <v>0</v>
      </c>
      <c r="AB552" s="69" t="s">
        <v>46</v>
      </c>
      <c r="AC552" s="70" t="s">
        <v>82</v>
      </c>
      <c r="AD552" s="70"/>
      <c r="AE552" s="70" t="s">
        <v>5032</v>
      </c>
      <c r="AF552" s="70" t="s">
        <v>5033</v>
      </c>
      <c r="AG552" s="92" t="s">
        <v>5034</v>
      </c>
      <c r="AH552" s="70"/>
      <c r="AI552" s="69"/>
      <c r="AJ552" s="69"/>
      <c r="AK552" s="76" t="s">
        <v>53</v>
      </c>
      <c r="AL552" s="77" t="s">
        <v>1334</v>
      </c>
      <c r="AM552" s="76" t="s">
        <v>50</v>
      </c>
      <c r="AN552" s="77" t="s">
        <v>3833</v>
      </c>
      <c r="AO552" s="57" t="s">
        <v>41</v>
      </c>
      <c r="AP552" s="56" t="s">
        <v>497</v>
      </c>
      <c r="AQ552" s="69" t="s">
        <v>50</v>
      </c>
      <c r="AR552" s="70" t="s">
        <v>540</v>
      </c>
      <c r="AS552" s="70"/>
      <c r="AT552" s="69"/>
      <c r="AU552" s="69"/>
      <c r="AV552" s="69"/>
      <c r="AW552" s="13"/>
    </row>
    <row r="553" spans="1:49" ht="53.4">
      <c r="A553" s="85" t="s">
        <v>231</v>
      </c>
      <c r="B553" s="70" t="s">
        <v>5035</v>
      </c>
      <c r="C553" s="335" t="s">
        <v>161</v>
      </c>
      <c r="D553" s="40">
        <v>9565.7999999999993</v>
      </c>
      <c r="E553" s="60" t="s">
        <v>5036</v>
      </c>
      <c r="F553" s="61" t="s">
        <v>69</v>
      </c>
      <c r="G553" s="42" t="s">
        <v>281</v>
      </c>
      <c r="H553" s="42" t="s">
        <v>5037</v>
      </c>
      <c r="I553" s="69" t="s">
        <v>38</v>
      </c>
      <c r="J553" s="70"/>
      <c r="K553" s="70" t="s">
        <v>108</v>
      </c>
      <c r="L553" s="339" t="s">
        <v>161</v>
      </c>
      <c r="M553" s="70" t="s">
        <v>5038</v>
      </c>
      <c r="N553" s="86" t="s">
        <v>5039</v>
      </c>
      <c r="O553" s="86" t="s">
        <v>5040</v>
      </c>
      <c r="P553" s="87" t="s">
        <v>39</v>
      </c>
      <c r="Q553" s="88" t="s">
        <v>40</v>
      </c>
      <c r="R553" s="89" t="s">
        <v>5041</v>
      </c>
      <c r="S553" s="89" t="s">
        <v>5042</v>
      </c>
      <c r="T553" s="70" t="s">
        <v>148</v>
      </c>
      <c r="U553" s="69">
        <v>12930</v>
      </c>
      <c r="V553" s="90">
        <v>3990</v>
      </c>
      <c r="W553" s="91">
        <v>8940</v>
      </c>
      <c r="X553" s="91">
        <v>625.80000000000007</v>
      </c>
      <c r="Y553" s="90"/>
      <c r="Z553" s="331">
        <v>9565.7999999999993</v>
      </c>
      <c r="AA553" s="331">
        <v>0</v>
      </c>
      <c r="AB553" s="69" t="s">
        <v>58</v>
      </c>
      <c r="AC553" s="70" t="s">
        <v>82</v>
      </c>
      <c r="AD553" s="70"/>
      <c r="AE553" s="70" t="s">
        <v>5043</v>
      </c>
      <c r="AF553" s="70" t="s">
        <v>5044</v>
      </c>
      <c r="AG553" s="121" t="s">
        <v>5045</v>
      </c>
      <c r="AH553" s="70"/>
      <c r="AI553" s="69"/>
      <c r="AJ553" s="69"/>
      <c r="AK553" s="76" t="s">
        <v>53</v>
      </c>
      <c r="AL553" s="77" t="s">
        <v>1334</v>
      </c>
      <c r="AM553" s="76" t="s">
        <v>50</v>
      </c>
      <c r="AN553" s="77" t="s">
        <v>3833</v>
      </c>
      <c r="AO553" s="57" t="s">
        <v>41</v>
      </c>
      <c r="AP553" s="56" t="s">
        <v>497</v>
      </c>
      <c r="AQ553" s="69" t="s">
        <v>50</v>
      </c>
      <c r="AR553" s="70" t="s">
        <v>540</v>
      </c>
      <c r="AS553" s="70"/>
      <c r="AT553" s="69"/>
      <c r="AU553" s="69"/>
      <c r="AV553" s="69"/>
      <c r="AW553" s="13"/>
    </row>
    <row r="554" spans="1:49" ht="27">
      <c r="A554" s="85" t="s">
        <v>231</v>
      </c>
      <c r="B554" s="70" t="s">
        <v>5046</v>
      </c>
      <c r="C554" s="335" t="s">
        <v>161</v>
      </c>
      <c r="D554" s="40">
        <v>5249.5</v>
      </c>
      <c r="E554" s="41" t="s">
        <v>5047</v>
      </c>
      <c r="F554" s="42" t="s">
        <v>67</v>
      </c>
      <c r="G554" s="42" t="s">
        <v>261</v>
      </c>
      <c r="H554" s="42" t="s">
        <v>5048</v>
      </c>
      <c r="I554" s="69" t="s">
        <v>35</v>
      </c>
      <c r="J554" s="70"/>
      <c r="K554" s="70" t="s">
        <v>88</v>
      </c>
      <c r="L554" s="339" t="s">
        <v>161</v>
      </c>
      <c r="M554" s="70" t="s">
        <v>5049</v>
      </c>
      <c r="N554" s="86" t="s">
        <v>5050</v>
      </c>
      <c r="O554" s="86" t="s">
        <v>5051</v>
      </c>
      <c r="P554" s="87" t="s">
        <v>39</v>
      </c>
      <c r="Q554" s="88" t="s">
        <v>40</v>
      </c>
      <c r="R554" s="89" t="s">
        <v>5052</v>
      </c>
      <c r="S554" s="89" t="s">
        <v>5053</v>
      </c>
      <c r="T554" s="70" t="s">
        <v>94</v>
      </c>
      <c r="U554" s="69">
        <v>5000</v>
      </c>
      <c r="V554" s="90"/>
      <c r="W554" s="91">
        <v>5000</v>
      </c>
      <c r="X554" s="91">
        <v>350.00000000000006</v>
      </c>
      <c r="Y554" s="328">
        <v>150</v>
      </c>
      <c r="Z554" s="331">
        <v>5200</v>
      </c>
      <c r="AA554" s="331">
        <v>49.5</v>
      </c>
      <c r="AB554" s="69" t="s">
        <v>46</v>
      </c>
      <c r="AC554" s="70" t="s">
        <v>131</v>
      </c>
      <c r="AD554" s="70" t="s">
        <v>5054</v>
      </c>
      <c r="AE554" s="70" t="s">
        <v>5055</v>
      </c>
      <c r="AF554" s="70" t="s">
        <v>5056</v>
      </c>
      <c r="AG554" s="92" t="s">
        <v>5057</v>
      </c>
      <c r="AH554" s="70"/>
      <c r="AI554" s="69"/>
      <c r="AJ554" s="69"/>
      <c r="AK554" s="76" t="s">
        <v>53</v>
      </c>
      <c r="AL554" s="77" t="s">
        <v>1334</v>
      </c>
      <c r="AM554" s="76" t="s">
        <v>50</v>
      </c>
      <c r="AN554" s="77" t="s">
        <v>3833</v>
      </c>
      <c r="AO554" s="57" t="s">
        <v>41</v>
      </c>
      <c r="AP554" s="56" t="s">
        <v>497</v>
      </c>
      <c r="AQ554" s="69" t="s">
        <v>50</v>
      </c>
      <c r="AR554" s="70" t="s">
        <v>540</v>
      </c>
      <c r="AS554" s="70"/>
      <c r="AT554" s="69"/>
      <c r="AU554" s="69"/>
      <c r="AV554" s="69"/>
      <c r="AW554" s="13"/>
    </row>
    <row r="555" spans="1:49" ht="27">
      <c r="A555" s="85" t="s">
        <v>231</v>
      </c>
      <c r="B555" s="77" t="s">
        <v>5058</v>
      </c>
      <c r="C555" s="335" t="s">
        <v>161</v>
      </c>
      <c r="D555" s="40">
        <v>4408.3999999999996</v>
      </c>
      <c r="E555" s="60" t="s">
        <v>5059</v>
      </c>
      <c r="F555" s="61" t="s">
        <v>67</v>
      </c>
      <c r="G555" s="42" t="s">
        <v>234</v>
      </c>
      <c r="H555" s="42" t="s">
        <v>5060</v>
      </c>
      <c r="I555" s="69" t="s">
        <v>35</v>
      </c>
      <c r="J555" s="70"/>
      <c r="K555" s="70" t="s">
        <v>88</v>
      </c>
      <c r="L555" s="339" t="s">
        <v>166</v>
      </c>
      <c r="M555" s="70" t="s">
        <v>5061</v>
      </c>
      <c r="N555" s="86" t="s">
        <v>5062</v>
      </c>
      <c r="O555" s="86" t="s">
        <v>5063</v>
      </c>
      <c r="P555" s="87" t="s">
        <v>39</v>
      </c>
      <c r="Q555" s="88" t="s">
        <v>40</v>
      </c>
      <c r="R555" s="89" t="s">
        <v>5064</v>
      </c>
      <c r="S555" s="89" t="s">
        <v>5065</v>
      </c>
      <c r="T555" s="70" t="s">
        <v>94</v>
      </c>
      <c r="U555" s="69">
        <v>4120</v>
      </c>
      <c r="V555" s="90"/>
      <c r="W555" s="91">
        <v>4120</v>
      </c>
      <c r="X555" s="91">
        <v>288.40000000000003</v>
      </c>
      <c r="Y555" s="90"/>
      <c r="Z555" s="331">
        <v>4408.3999999999996</v>
      </c>
      <c r="AA555" s="331">
        <v>0</v>
      </c>
      <c r="AB555" s="69" t="s">
        <v>46</v>
      </c>
      <c r="AC555" s="70" t="s">
        <v>195</v>
      </c>
      <c r="AD555" s="70" t="s">
        <v>5066</v>
      </c>
      <c r="AE555" s="70"/>
      <c r="AF555" s="70"/>
      <c r="AG555" s="92" t="s">
        <v>5067</v>
      </c>
      <c r="AH555" s="70"/>
      <c r="AI555" s="69"/>
      <c r="AJ555" s="69"/>
      <c r="AK555" s="76" t="s">
        <v>53</v>
      </c>
      <c r="AL555" s="77" t="s">
        <v>453</v>
      </c>
      <c r="AM555" s="76" t="s">
        <v>50</v>
      </c>
      <c r="AN555" s="77" t="s">
        <v>3833</v>
      </c>
      <c r="AO555" s="57" t="s">
        <v>41</v>
      </c>
      <c r="AP555" s="56" t="s">
        <v>497</v>
      </c>
      <c r="AQ555" s="69" t="s">
        <v>50</v>
      </c>
      <c r="AR555" s="70" t="s">
        <v>540</v>
      </c>
      <c r="AS555" s="70"/>
      <c r="AT555" s="69"/>
      <c r="AU555" s="69"/>
      <c r="AV555" s="69"/>
      <c r="AW555" s="13"/>
    </row>
    <row r="556" spans="1:49" ht="27">
      <c r="A556" s="85" t="s">
        <v>231</v>
      </c>
      <c r="B556" s="70" t="s">
        <v>5068</v>
      </c>
      <c r="C556" s="335" t="s">
        <v>161</v>
      </c>
      <c r="D556" s="40">
        <v>856</v>
      </c>
      <c r="E556" s="41" t="s">
        <v>5069</v>
      </c>
      <c r="F556" s="42" t="s">
        <v>64</v>
      </c>
      <c r="G556" s="42" t="s">
        <v>281</v>
      </c>
      <c r="H556" s="42" t="s">
        <v>5070</v>
      </c>
      <c r="I556" s="69" t="s">
        <v>35</v>
      </c>
      <c r="J556" s="70"/>
      <c r="K556" s="70" t="s">
        <v>88</v>
      </c>
      <c r="L556" s="339" t="s">
        <v>161</v>
      </c>
      <c r="M556" s="70" t="s">
        <v>5071</v>
      </c>
      <c r="N556" s="86" t="s">
        <v>5072</v>
      </c>
      <c r="O556" s="86" t="s">
        <v>5073</v>
      </c>
      <c r="P556" s="87" t="s">
        <v>39</v>
      </c>
      <c r="Q556" s="88" t="s">
        <v>40</v>
      </c>
      <c r="R556" s="89" t="s">
        <v>5074</v>
      </c>
      <c r="S556" s="89" t="s">
        <v>5075</v>
      </c>
      <c r="T556" s="70" t="s">
        <v>94</v>
      </c>
      <c r="U556" s="69">
        <v>800</v>
      </c>
      <c r="V556" s="90"/>
      <c r="W556" s="91">
        <v>800</v>
      </c>
      <c r="X556" s="91">
        <v>56.000000000000007</v>
      </c>
      <c r="Y556" s="90"/>
      <c r="Z556" s="331">
        <v>856</v>
      </c>
      <c r="AA556" s="331">
        <v>0</v>
      </c>
      <c r="AB556" s="69" t="s">
        <v>46</v>
      </c>
      <c r="AC556" s="70" t="s">
        <v>82</v>
      </c>
      <c r="AD556" s="70"/>
      <c r="AE556" s="70"/>
      <c r="AF556" s="70"/>
      <c r="AG556" s="92" t="s">
        <v>5076</v>
      </c>
      <c r="AH556" s="70"/>
      <c r="AI556" s="69"/>
      <c r="AJ556" s="69"/>
      <c r="AK556" s="76" t="s">
        <v>53</v>
      </c>
      <c r="AL556" s="77" t="s">
        <v>1334</v>
      </c>
      <c r="AM556" s="76" t="s">
        <v>50</v>
      </c>
      <c r="AN556" s="77" t="s">
        <v>3833</v>
      </c>
      <c r="AO556" s="57" t="s">
        <v>41</v>
      </c>
      <c r="AP556" s="56" t="s">
        <v>497</v>
      </c>
      <c r="AQ556" s="69" t="s">
        <v>50</v>
      </c>
      <c r="AR556" s="70" t="s">
        <v>540</v>
      </c>
      <c r="AS556" s="70"/>
      <c r="AT556" s="69"/>
      <c r="AU556" s="69"/>
      <c r="AV556" s="69"/>
      <c r="AW556" s="13"/>
    </row>
    <row r="557" spans="1:49" ht="27">
      <c r="A557" s="85" t="s">
        <v>231</v>
      </c>
      <c r="B557" s="70" t="s">
        <v>5077</v>
      </c>
      <c r="C557" s="335" t="s">
        <v>161</v>
      </c>
      <c r="D557" s="40">
        <v>7490</v>
      </c>
      <c r="E557" s="95" t="s">
        <v>5078</v>
      </c>
      <c r="F557" s="42" t="s">
        <v>66</v>
      </c>
      <c r="G557" s="42" t="s">
        <v>281</v>
      </c>
      <c r="H557" s="42" t="s">
        <v>5079</v>
      </c>
      <c r="I557" s="69" t="s">
        <v>35</v>
      </c>
      <c r="J557" s="70"/>
      <c r="K557" s="70" t="s">
        <v>88</v>
      </c>
      <c r="L557" s="339" t="s">
        <v>161</v>
      </c>
      <c r="M557" s="70" t="s">
        <v>5080</v>
      </c>
      <c r="N557" s="86" t="s">
        <v>5081</v>
      </c>
      <c r="O557" s="86"/>
      <c r="P557" s="87" t="s">
        <v>44</v>
      </c>
      <c r="Q557" s="88" t="s">
        <v>40</v>
      </c>
      <c r="R557" s="89"/>
      <c r="S557" s="89" t="s">
        <v>5082</v>
      </c>
      <c r="T557" s="70" t="s">
        <v>1124</v>
      </c>
      <c r="U557" s="69">
        <v>7000</v>
      </c>
      <c r="V557" s="90"/>
      <c r="W557" s="91">
        <v>7000</v>
      </c>
      <c r="X557" s="91">
        <v>490.00000000000006</v>
      </c>
      <c r="Y557" s="90"/>
      <c r="Z557" s="331">
        <v>7490</v>
      </c>
      <c r="AA557" s="331">
        <v>0</v>
      </c>
      <c r="AB557" s="50" t="s">
        <v>46</v>
      </c>
      <c r="AC557" s="45" t="s">
        <v>82</v>
      </c>
      <c r="AD557" s="70" t="s">
        <v>5083</v>
      </c>
      <c r="AE557" s="70"/>
      <c r="AF557" s="70"/>
      <c r="AG557" s="92" t="s">
        <v>5078</v>
      </c>
      <c r="AH557" s="70"/>
      <c r="AI557" s="69"/>
      <c r="AJ557" s="69"/>
      <c r="AK557" s="76" t="s">
        <v>53</v>
      </c>
      <c r="AL557" s="77" t="s">
        <v>1334</v>
      </c>
      <c r="AM557" s="76" t="s">
        <v>50</v>
      </c>
      <c r="AN557" s="77" t="s">
        <v>3833</v>
      </c>
      <c r="AO557" s="57" t="s">
        <v>41</v>
      </c>
      <c r="AP557" s="56" t="s">
        <v>497</v>
      </c>
      <c r="AQ557" s="69" t="s">
        <v>50</v>
      </c>
      <c r="AR557" s="70" t="s">
        <v>540</v>
      </c>
      <c r="AS557" s="70"/>
      <c r="AT557" s="69"/>
      <c r="AU557" s="69"/>
      <c r="AV557" s="69"/>
      <c r="AW557" s="13"/>
    </row>
    <row r="558" spans="1:49" ht="40.200000000000003">
      <c r="A558" s="85" t="s">
        <v>231</v>
      </c>
      <c r="B558" s="77" t="s">
        <v>5084</v>
      </c>
      <c r="C558" s="335" t="s">
        <v>161</v>
      </c>
      <c r="D558" s="40">
        <v>4805</v>
      </c>
      <c r="E558" s="60" t="s">
        <v>5085</v>
      </c>
      <c r="F558" s="61" t="s">
        <v>69</v>
      </c>
      <c r="G558" s="42" t="s">
        <v>5086</v>
      </c>
      <c r="H558" s="42" t="s">
        <v>5087</v>
      </c>
      <c r="I558" s="69" t="s">
        <v>38</v>
      </c>
      <c r="J558" s="70"/>
      <c r="K558" s="70" t="s">
        <v>108</v>
      </c>
      <c r="L558" s="339" t="s">
        <v>161</v>
      </c>
      <c r="M558" s="70" t="s">
        <v>5088</v>
      </c>
      <c r="N558" s="86" t="s">
        <v>5089</v>
      </c>
      <c r="O558" s="86" t="s">
        <v>5090</v>
      </c>
      <c r="P558" s="87" t="s">
        <v>39</v>
      </c>
      <c r="Q558" s="88" t="s">
        <v>40</v>
      </c>
      <c r="R558" s="89" t="s">
        <v>5091</v>
      </c>
      <c r="S558" s="89" t="s">
        <v>5092</v>
      </c>
      <c r="T558" s="70"/>
      <c r="U558" s="69">
        <v>6610</v>
      </c>
      <c r="V558" s="90">
        <v>1990</v>
      </c>
      <c r="W558" s="91">
        <v>4620</v>
      </c>
      <c r="X558" s="91">
        <v>323.40000000000003</v>
      </c>
      <c r="Y558" s="328">
        <v>138.6</v>
      </c>
      <c r="Z558" s="331">
        <v>4804.8</v>
      </c>
      <c r="AA558" s="331">
        <v>0.19999999999981799</v>
      </c>
      <c r="AB558" s="69" t="s">
        <v>58</v>
      </c>
      <c r="AC558" s="70" t="s">
        <v>195</v>
      </c>
      <c r="AD558" s="70"/>
      <c r="AE558" s="70" t="s">
        <v>5093</v>
      </c>
      <c r="AF558" s="70" t="s">
        <v>5094</v>
      </c>
      <c r="AG558" s="92" t="s">
        <v>5095</v>
      </c>
      <c r="AH558" s="70"/>
      <c r="AI558" s="69"/>
      <c r="AJ558" s="69"/>
      <c r="AK558" s="76" t="s">
        <v>53</v>
      </c>
      <c r="AL558" s="77" t="s">
        <v>453</v>
      </c>
      <c r="AM558" s="76" t="s">
        <v>50</v>
      </c>
      <c r="AN558" s="77" t="s">
        <v>3833</v>
      </c>
      <c r="AO558" s="57" t="s">
        <v>41</v>
      </c>
      <c r="AP558" s="56" t="s">
        <v>497</v>
      </c>
      <c r="AQ558" s="69" t="s">
        <v>50</v>
      </c>
      <c r="AR558" s="70" t="s">
        <v>540</v>
      </c>
      <c r="AS558" s="70"/>
      <c r="AT558" s="69"/>
      <c r="AU558" s="69"/>
      <c r="AV558" s="69"/>
      <c r="AW558" s="13"/>
    </row>
    <row r="559" spans="1:49" ht="27">
      <c r="A559" s="85" t="s">
        <v>231</v>
      </c>
      <c r="B559" s="77" t="s">
        <v>5096</v>
      </c>
      <c r="C559" s="335" t="s">
        <v>161</v>
      </c>
      <c r="D559" s="40">
        <v>18200</v>
      </c>
      <c r="E559" s="60" t="s">
        <v>5097</v>
      </c>
      <c r="F559" s="61" t="s">
        <v>69</v>
      </c>
      <c r="G559" s="42" t="s">
        <v>261</v>
      </c>
      <c r="H559" s="42" t="s">
        <v>5098</v>
      </c>
      <c r="I559" s="69" t="s">
        <v>38</v>
      </c>
      <c r="J559" s="70"/>
      <c r="K559" s="70" t="s">
        <v>108</v>
      </c>
      <c r="L559" s="339" t="s">
        <v>161</v>
      </c>
      <c r="M559" s="70" t="s">
        <v>5099</v>
      </c>
      <c r="N559" s="86" t="s">
        <v>5100</v>
      </c>
      <c r="O559" s="86" t="s">
        <v>5101</v>
      </c>
      <c r="P559" s="87" t="s">
        <v>39</v>
      </c>
      <c r="Q559" s="88" t="s">
        <v>40</v>
      </c>
      <c r="R559" s="89" t="s">
        <v>5102</v>
      </c>
      <c r="S559" s="89" t="s">
        <v>5103</v>
      </c>
      <c r="T559" s="70"/>
      <c r="U559" s="69">
        <v>17500</v>
      </c>
      <c r="V559" s="90"/>
      <c r="W559" s="91">
        <v>17500</v>
      </c>
      <c r="X559" s="91">
        <v>1225.0000000000002</v>
      </c>
      <c r="Y559" s="328">
        <v>525</v>
      </c>
      <c r="Z559" s="331">
        <v>18200</v>
      </c>
      <c r="AA559" s="331">
        <v>0</v>
      </c>
      <c r="AB559" s="69" t="s">
        <v>58</v>
      </c>
      <c r="AC559" s="70" t="s">
        <v>195</v>
      </c>
      <c r="AD559" s="70"/>
      <c r="AE559" s="70" t="s">
        <v>5104</v>
      </c>
      <c r="AF559" s="70" t="s">
        <v>5105</v>
      </c>
      <c r="AG559" s="92" t="s">
        <v>5106</v>
      </c>
      <c r="AH559" s="70"/>
      <c r="AI559" s="69"/>
      <c r="AJ559" s="69"/>
      <c r="AK559" s="76" t="s">
        <v>53</v>
      </c>
      <c r="AL559" s="77" t="s">
        <v>453</v>
      </c>
      <c r="AM559" s="76" t="s">
        <v>50</v>
      </c>
      <c r="AN559" s="77" t="s">
        <v>3833</v>
      </c>
      <c r="AO559" s="57" t="s">
        <v>41</v>
      </c>
      <c r="AP559" s="56" t="s">
        <v>497</v>
      </c>
      <c r="AQ559" s="69" t="s">
        <v>50</v>
      </c>
      <c r="AR559" s="70" t="s">
        <v>540</v>
      </c>
      <c r="AS559" s="70"/>
      <c r="AT559" s="69"/>
      <c r="AU559" s="69"/>
      <c r="AV559" s="69"/>
      <c r="AW559" s="13"/>
    </row>
    <row r="560" spans="1:49" ht="27">
      <c r="A560" s="85" t="s">
        <v>231</v>
      </c>
      <c r="B560" s="70" t="s">
        <v>5107</v>
      </c>
      <c r="C560" s="335" t="s">
        <v>161</v>
      </c>
      <c r="D560" s="40">
        <v>3952</v>
      </c>
      <c r="E560" s="41" t="s">
        <v>5108</v>
      </c>
      <c r="F560" s="42" t="s">
        <v>67</v>
      </c>
      <c r="G560" s="42" t="s">
        <v>281</v>
      </c>
      <c r="H560" s="42" t="s">
        <v>5109</v>
      </c>
      <c r="I560" s="69" t="s">
        <v>35</v>
      </c>
      <c r="J560" s="70"/>
      <c r="K560" s="70" t="s">
        <v>88</v>
      </c>
      <c r="L560" s="339" t="s">
        <v>161</v>
      </c>
      <c r="M560" s="70" t="s">
        <v>5110</v>
      </c>
      <c r="N560" s="70" t="s">
        <v>5111</v>
      </c>
      <c r="O560" s="86" t="s">
        <v>5112</v>
      </c>
      <c r="P560" s="87" t="s">
        <v>39</v>
      </c>
      <c r="Q560" s="88" t="s">
        <v>40</v>
      </c>
      <c r="R560" s="89" t="s">
        <v>5113</v>
      </c>
      <c r="S560" s="89" t="s">
        <v>5114</v>
      </c>
      <c r="T560" s="70" t="s">
        <v>94</v>
      </c>
      <c r="U560" s="69">
        <v>3800</v>
      </c>
      <c r="V560" s="90"/>
      <c r="W560" s="91">
        <v>3800</v>
      </c>
      <c r="X560" s="91">
        <v>266</v>
      </c>
      <c r="Y560" s="328">
        <v>114</v>
      </c>
      <c r="Z560" s="331">
        <v>3952</v>
      </c>
      <c r="AA560" s="331">
        <v>0</v>
      </c>
      <c r="AB560" s="69" t="s">
        <v>46</v>
      </c>
      <c r="AC560" s="70" t="s">
        <v>82</v>
      </c>
      <c r="AD560" s="70"/>
      <c r="AE560" s="70" t="s">
        <v>5115</v>
      </c>
      <c r="AF560" s="70" t="s">
        <v>5116</v>
      </c>
      <c r="AG560" s="92" t="s">
        <v>5117</v>
      </c>
      <c r="AH560" s="70"/>
      <c r="AI560" s="69"/>
      <c r="AJ560" s="69"/>
      <c r="AK560" s="76" t="s">
        <v>53</v>
      </c>
      <c r="AL560" s="77" t="s">
        <v>1334</v>
      </c>
      <c r="AM560" s="76" t="s">
        <v>50</v>
      </c>
      <c r="AN560" s="77" t="s">
        <v>3833</v>
      </c>
      <c r="AO560" s="57" t="s">
        <v>41</v>
      </c>
      <c r="AP560" s="56" t="s">
        <v>497</v>
      </c>
      <c r="AQ560" s="69" t="s">
        <v>50</v>
      </c>
      <c r="AR560" s="70" t="s">
        <v>540</v>
      </c>
      <c r="AS560" s="70"/>
      <c r="AT560" s="69"/>
      <c r="AU560" s="69"/>
      <c r="AV560" s="69"/>
      <c r="AW560" s="13"/>
    </row>
    <row r="561" spans="1:49" ht="27">
      <c r="A561" s="85" t="s">
        <v>231</v>
      </c>
      <c r="B561" s="70" t="s">
        <v>5118</v>
      </c>
      <c r="C561" s="335" t="s">
        <v>161</v>
      </c>
      <c r="D561" s="40">
        <v>2268.4</v>
      </c>
      <c r="E561" s="41" t="s">
        <v>5119</v>
      </c>
      <c r="F561" s="42" t="s">
        <v>67</v>
      </c>
      <c r="G561" s="42" t="s">
        <v>281</v>
      </c>
      <c r="H561" s="42" t="s">
        <v>5120</v>
      </c>
      <c r="I561" s="69" t="s">
        <v>35</v>
      </c>
      <c r="J561" s="70"/>
      <c r="K561" s="70" t="s">
        <v>88</v>
      </c>
      <c r="L561" s="339" t="s">
        <v>161</v>
      </c>
      <c r="M561" s="70" t="s">
        <v>5121</v>
      </c>
      <c r="N561" s="86" t="s">
        <v>5122</v>
      </c>
      <c r="O561" s="86" t="s">
        <v>5123</v>
      </c>
      <c r="P561" s="87" t="s">
        <v>39</v>
      </c>
      <c r="Q561" s="88" t="s">
        <v>40</v>
      </c>
      <c r="R561" s="89" t="s">
        <v>5124</v>
      </c>
      <c r="S561" s="89" t="s">
        <v>5125</v>
      </c>
      <c r="T561" s="70" t="s">
        <v>94</v>
      </c>
      <c r="U561" s="69">
        <v>2120</v>
      </c>
      <c r="V561" s="90"/>
      <c r="W561" s="91">
        <v>2120</v>
      </c>
      <c r="X561" s="91">
        <v>148.4</v>
      </c>
      <c r="Y561" s="90"/>
      <c r="Z561" s="331">
        <v>2268.4</v>
      </c>
      <c r="AA561" s="331">
        <v>0</v>
      </c>
      <c r="AB561" s="69" t="s">
        <v>46</v>
      </c>
      <c r="AC561" s="70" t="s">
        <v>82</v>
      </c>
      <c r="AD561" s="70"/>
      <c r="AE561" s="70"/>
      <c r="AF561" s="70"/>
      <c r="AG561" s="92" t="s">
        <v>5126</v>
      </c>
      <c r="AH561" s="70"/>
      <c r="AI561" s="69"/>
      <c r="AJ561" s="69"/>
      <c r="AK561" s="76" t="s">
        <v>53</v>
      </c>
      <c r="AL561" s="77" t="s">
        <v>1334</v>
      </c>
      <c r="AM561" s="76" t="s">
        <v>50</v>
      </c>
      <c r="AN561" s="77" t="s">
        <v>3833</v>
      </c>
      <c r="AO561" s="57" t="s">
        <v>41</v>
      </c>
      <c r="AP561" s="56" t="s">
        <v>497</v>
      </c>
      <c r="AQ561" s="69" t="s">
        <v>50</v>
      </c>
      <c r="AR561" s="70" t="s">
        <v>540</v>
      </c>
      <c r="AS561" s="70"/>
      <c r="AT561" s="69"/>
      <c r="AU561" s="69"/>
      <c r="AV561" s="69"/>
      <c r="AW561" s="13"/>
    </row>
    <row r="562" spans="1:49" ht="27">
      <c r="A562" s="85" t="s">
        <v>231</v>
      </c>
      <c r="B562" s="155" t="s">
        <v>5127</v>
      </c>
      <c r="C562" s="335" t="s">
        <v>161</v>
      </c>
      <c r="D562" s="40">
        <v>3717.9</v>
      </c>
      <c r="E562" s="79" t="s">
        <v>5128</v>
      </c>
      <c r="F562" s="61" t="s">
        <v>43</v>
      </c>
      <c r="G562" s="42" t="s">
        <v>281</v>
      </c>
      <c r="H562" s="42" t="s">
        <v>5129</v>
      </c>
      <c r="I562" s="69" t="s">
        <v>43</v>
      </c>
      <c r="J562" s="70" t="s">
        <v>5130</v>
      </c>
      <c r="K562" s="70" t="s">
        <v>133</v>
      </c>
      <c r="L562" s="339" t="s">
        <v>161</v>
      </c>
      <c r="M562" s="70" t="s">
        <v>5131</v>
      </c>
      <c r="N562" s="86" t="s">
        <v>5132</v>
      </c>
      <c r="O562" s="86" t="s">
        <v>5133</v>
      </c>
      <c r="P562" s="87" t="s">
        <v>39</v>
      </c>
      <c r="Q562" s="69"/>
      <c r="R562" s="89" t="s">
        <v>5134</v>
      </c>
      <c r="S562" s="89" t="s">
        <v>5135</v>
      </c>
      <c r="T562" s="70" t="s">
        <v>134</v>
      </c>
      <c r="U562" s="90">
        <v>3645</v>
      </c>
      <c r="V562" s="90"/>
      <c r="W562" s="91">
        <v>3645</v>
      </c>
      <c r="X562" s="91">
        <v>255.15000000000003</v>
      </c>
      <c r="Y562" s="328">
        <v>109.35</v>
      </c>
      <c r="Z562" s="331">
        <v>3790.8</v>
      </c>
      <c r="AA562" s="331">
        <v>-72.900000000000105</v>
      </c>
      <c r="AB562" s="69" t="s">
        <v>57</v>
      </c>
      <c r="AC562" s="70" t="s">
        <v>166</v>
      </c>
      <c r="AD562" s="70" t="s">
        <v>5136</v>
      </c>
      <c r="AE562" s="70" t="s">
        <v>5137</v>
      </c>
      <c r="AF562" s="70" t="s">
        <v>5138</v>
      </c>
      <c r="AG562" s="92" t="s">
        <v>5139</v>
      </c>
      <c r="AH562" s="70"/>
      <c r="AI562" s="69"/>
      <c r="AJ562" s="69"/>
      <c r="AK562" s="57" t="s">
        <v>41</v>
      </c>
      <c r="AL562" s="56" t="s">
        <v>497</v>
      </c>
      <c r="AM562" s="76" t="s">
        <v>50</v>
      </c>
      <c r="AN562" s="77" t="s">
        <v>441</v>
      </c>
      <c r="AO562" s="76" t="s">
        <v>50</v>
      </c>
      <c r="AP562" s="77" t="s">
        <v>441</v>
      </c>
      <c r="AQ562" s="57" t="s">
        <v>41</v>
      </c>
      <c r="AR562" s="56" t="s">
        <v>497</v>
      </c>
      <c r="AS562" s="70"/>
      <c r="AT562" s="69"/>
      <c r="AU562" s="69"/>
      <c r="AV562" s="69"/>
      <c r="AW562" s="13"/>
    </row>
    <row r="563" spans="1:49" ht="40.200000000000003">
      <c r="A563" s="85" t="s">
        <v>231</v>
      </c>
      <c r="B563" s="70" t="s">
        <v>5140</v>
      </c>
      <c r="C563" s="335" t="s">
        <v>161</v>
      </c>
      <c r="D563" s="40">
        <v>2204.8000000000002</v>
      </c>
      <c r="E563" s="41" t="s">
        <v>5141</v>
      </c>
      <c r="F563" s="42" t="s">
        <v>67</v>
      </c>
      <c r="G563" s="42" t="s">
        <v>444</v>
      </c>
      <c r="H563" s="42" t="s">
        <v>5142</v>
      </c>
      <c r="I563" s="69" t="s">
        <v>35</v>
      </c>
      <c r="J563" s="70"/>
      <c r="K563" s="70" t="s">
        <v>88</v>
      </c>
      <c r="L563" s="339" t="s">
        <v>161</v>
      </c>
      <c r="M563" s="70" t="s">
        <v>5143</v>
      </c>
      <c r="N563" s="86" t="s">
        <v>5144</v>
      </c>
      <c r="O563" s="86" t="s">
        <v>5145</v>
      </c>
      <c r="P563" s="87" t="s">
        <v>39</v>
      </c>
      <c r="Q563" s="88" t="s">
        <v>40</v>
      </c>
      <c r="R563" s="89" t="s">
        <v>5146</v>
      </c>
      <c r="S563" s="89" t="s">
        <v>5147</v>
      </c>
      <c r="T563" s="70" t="s">
        <v>94</v>
      </c>
      <c r="U563" s="69">
        <v>2120</v>
      </c>
      <c r="V563" s="90"/>
      <c r="W563" s="91">
        <v>2120</v>
      </c>
      <c r="X563" s="91">
        <v>148.4</v>
      </c>
      <c r="Y563" s="328">
        <v>63.6</v>
      </c>
      <c r="Z563" s="331">
        <v>2204.8000000000002</v>
      </c>
      <c r="AA563" s="331">
        <v>0</v>
      </c>
      <c r="AB563" s="69" t="s">
        <v>46</v>
      </c>
      <c r="AC563" s="70" t="s">
        <v>82</v>
      </c>
      <c r="AD563" s="70"/>
      <c r="AE563" s="70" t="s">
        <v>5148</v>
      </c>
      <c r="AF563" s="70" t="s">
        <v>5149</v>
      </c>
      <c r="AG563" s="92" t="s">
        <v>5150</v>
      </c>
      <c r="AH563" s="70"/>
      <c r="AI563" s="69"/>
      <c r="AJ563" s="69"/>
      <c r="AK563" s="76" t="s">
        <v>53</v>
      </c>
      <c r="AL563" s="77" t="s">
        <v>1334</v>
      </c>
      <c r="AM563" s="76" t="s">
        <v>50</v>
      </c>
      <c r="AN563" s="77" t="s">
        <v>3833</v>
      </c>
      <c r="AO563" s="57" t="s">
        <v>41</v>
      </c>
      <c r="AP563" s="56" t="s">
        <v>497</v>
      </c>
      <c r="AQ563" s="69" t="s">
        <v>50</v>
      </c>
      <c r="AR563" s="70" t="s">
        <v>540</v>
      </c>
      <c r="AS563" s="70"/>
      <c r="AT563" s="69"/>
      <c r="AU563" s="69"/>
      <c r="AV563" s="69"/>
      <c r="AW563" s="13"/>
    </row>
    <row r="564" spans="1:49" ht="27">
      <c r="A564" s="85" t="s">
        <v>231</v>
      </c>
      <c r="B564" s="70" t="s">
        <v>5151</v>
      </c>
      <c r="C564" s="335" t="s">
        <v>161</v>
      </c>
      <c r="D564" s="40">
        <v>684.8</v>
      </c>
      <c r="E564" s="41" t="s">
        <v>5152</v>
      </c>
      <c r="F564" s="42" t="s">
        <v>64</v>
      </c>
      <c r="G564" s="42" t="s">
        <v>5153</v>
      </c>
      <c r="H564" s="42" t="s">
        <v>5154</v>
      </c>
      <c r="I564" s="69" t="s">
        <v>35</v>
      </c>
      <c r="J564" s="70"/>
      <c r="K564" s="70" t="s">
        <v>88</v>
      </c>
      <c r="L564" s="339" t="s">
        <v>161</v>
      </c>
      <c r="M564" s="100" t="s">
        <v>5155</v>
      </c>
      <c r="N564" s="86" t="s">
        <v>5156</v>
      </c>
      <c r="O564" s="86" t="s">
        <v>5157</v>
      </c>
      <c r="P564" s="87" t="s">
        <v>39</v>
      </c>
      <c r="Q564" s="88" t="s">
        <v>40</v>
      </c>
      <c r="R564" s="89" t="s">
        <v>5158</v>
      </c>
      <c r="S564" s="89" t="s">
        <v>5159</v>
      </c>
      <c r="T564" s="70" t="s">
        <v>94</v>
      </c>
      <c r="U564" s="69">
        <v>640</v>
      </c>
      <c r="V564" s="90"/>
      <c r="W564" s="91">
        <v>640</v>
      </c>
      <c r="X564" s="91">
        <v>44.800000000000004</v>
      </c>
      <c r="Y564" s="90"/>
      <c r="Z564" s="331">
        <v>684.8</v>
      </c>
      <c r="AA564" s="331">
        <v>0</v>
      </c>
      <c r="AB564" s="69" t="s">
        <v>46</v>
      </c>
      <c r="AC564" s="70" t="s">
        <v>82</v>
      </c>
      <c r="AD564" s="70"/>
      <c r="AE564" s="70"/>
      <c r="AF564" s="70"/>
      <c r="AG564" s="92" t="s">
        <v>5160</v>
      </c>
      <c r="AH564" s="70"/>
      <c r="AI564" s="69"/>
      <c r="AJ564" s="69"/>
      <c r="AK564" s="76" t="s">
        <v>53</v>
      </c>
      <c r="AL564" s="77" t="s">
        <v>1334</v>
      </c>
      <c r="AM564" s="76" t="s">
        <v>50</v>
      </c>
      <c r="AN564" s="77" t="s">
        <v>3833</v>
      </c>
      <c r="AO564" s="57" t="s">
        <v>41</v>
      </c>
      <c r="AP564" s="56" t="s">
        <v>497</v>
      </c>
      <c r="AQ564" s="69" t="s">
        <v>50</v>
      </c>
      <c r="AR564" s="70" t="s">
        <v>540</v>
      </c>
      <c r="AS564" s="70"/>
      <c r="AT564" s="69"/>
      <c r="AU564" s="69"/>
      <c r="AV564" s="69"/>
      <c r="AW564" s="13"/>
    </row>
    <row r="565" spans="1:49" ht="27">
      <c r="A565" s="85" t="s">
        <v>231</v>
      </c>
      <c r="B565" s="70" t="s">
        <v>5161</v>
      </c>
      <c r="C565" s="335" t="s">
        <v>161</v>
      </c>
      <c r="D565" s="40">
        <v>2461</v>
      </c>
      <c r="E565" s="41" t="s">
        <v>5162</v>
      </c>
      <c r="F565" s="42" t="s">
        <v>144</v>
      </c>
      <c r="G565" s="42" t="s">
        <v>281</v>
      </c>
      <c r="H565" s="42" t="s">
        <v>5163</v>
      </c>
      <c r="I565" s="69" t="s">
        <v>35</v>
      </c>
      <c r="J565" s="70"/>
      <c r="K565" s="70" t="s">
        <v>88</v>
      </c>
      <c r="L565" s="339" t="s">
        <v>161</v>
      </c>
      <c r="M565" s="70" t="s">
        <v>5164</v>
      </c>
      <c r="N565" s="86" t="s">
        <v>5165</v>
      </c>
      <c r="O565" s="86" t="s">
        <v>5166</v>
      </c>
      <c r="P565" s="87" t="s">
        <v>39</v>
      </c>
      <c r="Q565" s="88" t="s">
        <v>40</v>
      </c>
      <c r="R565" s="89" t="s">
        <v>5167</v>
      </c>
      <c r="S565" s="89" t="s">
        <v>5168</v>
      </c>
      <c r="T565" s="70" t="s">
        <v>94</v>
      </c>
      <c r="U565" s="69">
        <v>2300</v>
      </c>
      <c r="V565" s="90"/>
      <c r="W565" s="91">
        <v>2300</v>
      </c>
      <c r="X565" s="91">
        <v>161.00000000000003</v>
      </c>
      <c r="Y565" s="90"/>
      <c r="Z565" s="331">
        <v>2461</v>
      </c>
      <c r="AA565" s="331">
        <v>0</v>
      </c>
      <c r="AB565" s="69" t="s">
        <v>46</v>
      </c>
      <c r="AC565" s="70" t="s">
        <v>82</v>
      </c>
      <c r="AD565" s="70"/>
      <c r="AE565" s="70"/>
      <c r="AF565" s="70"/>
      <c r="AG565" s="92" t="s">
        <v>5169</v>
      </c>
      <c r="AH565" s="70"/>
      <c r="AI565" s="69"/>
      <c r="AJ565" s="69"/>
      <c r="AK565" s="76" t="s">
        <v>53</v>
      </c>
      <c r="AL565" s="77" t="s">
        <v>1334</v>
      </c>
      <c r="AM565" s="76" t="s">
        <v>50</v>
      </c>
      <c r="AN565" s="77" t="s">
        <v>3833</v>
      </c>
      <c r="AO565" s="57" t="s">
        <v>41</v>
      </c>
      <c r="AP565" s="56" t="s">
        <v>497</v>
      </c>
      <c r="AQ565" s="69" t="s">
        <v>50</v>
      </c>
      <c r="AR565" s="70" t="s">
        <v>540</v>
      </c>
      <c r="AS565" s="70"/>
      <c r="AT565" s="69"/>
      <c r="AU565" s="69"/>
      <c r="AV565" s="69"/>
      <c r="AW565" s="13"/>
    </row>
    <row r="566" spans="1:49" ht="27">
      <c r="A566" s="85" t="s">
        <v>231</v>
      </c>
      <c r="B566" s="70" t="s">
        <v>5170</v>
      </c>
      <c r="C566" s="335" t="s">
        <v>161</v>
      </c>
      <c r="D566" s="40">
        <v>1000</v>
      </c>
      <c r="E566" s="95" t="s">
        <v>5171</v>
      </c>
      <c r="F566" s="42" t="s">
        <v>144</v>
      </c>
      <c r="G566" s="42" t="s">
        <v>281</v>
      </c>
      <c r="H566" s="42" t="s">
        <v>5172</v>
      </c>
      <c r="I566" s="50" t="s">
        <v>35</v>
      </c>
      <c r="J566" s="45"/>
      <c r="K566" s="45" t="s">
        <v>88</v>
      </c>
      <c r="L566" s="338" t="s">
        <v>161</v>
      </c>
      <c r="M566" s="93" t="s">
        <v>5173</v>
      </c>
      <c r="N566" s="86" t="s">
        <v>5174</v>
      </c>
      <c r="O566" s="86" t="s">
        <v>5175</v>
      </c>
      <c r="P566" s="87" t="s">
        <v>39</v>
      </c>
      <c r="Q566" s="88" t="s">
        <v>40</v>
      </c>
      <c r="R566" s="89" t="s">
        <v>5176</v>
      </c>
      <c r="S566" s="89" t="s">
        <v>5177</v>
      </c>
      <c r="T566" s="70" t="s">
        <v>94</v>
      </c>
      <c r="U566" s="69">
        <v>1000</v>
      </c>
      <c r="V566" s="90">
        <v>100</v>
      </c>
      <c r="W566" s="91">
        <v>900</v>
      </c>
      <c r="X566" s="91">
        <v>63.000000000000007</v>
      </c>
      <c r="Y566" s="90"/>
      <c r="Z566" s="331">
        <v>963</v>
      </c>
      <c r="AA566" s="331">
        <v>37</v>
      </c>
      <c r="AB566" s="69" t="s">
        <v>46</v>
      </c>
      <c r="AC566" s="70" t="s">
        <v>82</v>
      </c>
      <c r="AD566" s="70" t="s">
        <v>5178</v>
      </c>
      <c r="AE566" s="70"/>
      <c r="AF566" s="70"/>
      <c r="AG566" s="92" t="s">
        <v>5171</v>
      </c>
      <c r="AH566" s="70"/>
      <c r="AI566" s="69"/>
      <c r="AJ566" s="69"/>
      <c r="AK566" s="76" t="s">
        <v>53</v>
      </c>
      <c r="AL566" s="77" t="s">
        <v>1334</v>
      </c>
      <c r="AM566" s="76" t="s">
        <v>50</v>
      </c>
      <c r="AN566" s="77" t="s">
        <v>3833</v>
      </c>
      <c r="AO566" s="57" t="s">
        <v>41</v>
      </c>
      <c r="AP566" s="56" t="s">
        <v>497</v>
      </c>
      <c r="AQ566" s="69" t="s">
        <v>50</v>
      </c>
      <c r="AR566" s="70" t="s">
        <v>540</v>
      </c>
      <c r="AS566" s="70"/>
      <c r="AT566" s="69"/>
      <c r="AU566" s="69"/>
      <c r="AV566" s="69"/>
      <c r="AW566" s="13"/>
    </row>
    <row r="567" spans="1:49" ht="27">
      <c r="A567" s="85" t="s">
        <v>231</v>
      </c>
      <c r="B567" s="77" t="s">
        <v>5179</v>
      </c>
      <c r="C567" s="335" t="s">
        <v>161</v>
      </c>
      <c r="D567" s="40">
        <v>4648.8</v>
      </c>
      <c r="E567" s="60" t="s">
        <v>5180</v>
      </c>
      <c r="F567" s="61" t="s">
        <v>56</v>
      </c>
      <c r="G567" s="42" t="s">
        <v>234</v>
      </c>
      <c r="H567" s="42" t="s">
        <v>5181</v>
      </c>
      <c r="I567" s="69" t="s">
        <v>38</v>
      </c>
      <c r="J567" s="70"/>
      <c r="K567" s="70" t="s">
        <v>108</v>
      </c>
      <c r="L567" s="339" t="s">
        <v>161</v>
      </c>
      <c r="M567" s="70" t="s">
        <v>5182</v>
      </c>
      <c r="N567" s="86" t="s">
        <v>5183</v>
      </c>
      <c r="O567" s="86" t="s">
        <v>5184</v>
      </c>
      <c r="P567" s="87" t="s">
        <v>39</v>
      </c>
      <c r="Q567" s="69" t="s">
        <v>45</v>
      </c>
      <c r="R567" s="89" t="s">
        <v>5185</v>
      </c>
      <c r="S567" s="89" t="s">
        <v>5186</v>
      </c>
      <c r="T567" s="70" t="s">
        <v>94</v>
      </c>
      <c r="U567" s="69">
        <v>4470</v>
      </c>
      <c r="V567" s="90"/>
      <c r="W567" s="91">
        <v>4470</v>
      </c>
      <c r="X567" s="91">
        <v>312.90000000000003</v>
      </c>
      <c r="Y567" s="328">
        <v>134.1</v>
      </c>
      <c r="Z567" s="331">
        <v>4648.8</v>
      </c>
      <c r="AA567" s="331">
        <v>0</v>
      </c>
      <c r="AB567" s="69" t="s">
        <v>58</v>
      </c>
      <c r="AC567" s="70" t="s">
        <v>195</v>
      </c>
      <c r="AD567" s="70"/>
      <c r="AE567" s="70" t="s">
        <v>5187</v>
      </c>
      <c r="AF567" s="70" t="s">
        <v>5188</v>
      </c>
      <c r="AG567" s="92" t="s">
        <v>5189</v>
      </c>
      <c r="AH567" s="70"/>
      <c r="AI567" s="69"/>
      <c r="AJ567" s="69"/>
      <c r="AK567" s="76" t="s">
        <v>53</v>
      </c>
      <c r="AL567" s="77" t="s">
        <v>454</v>
      </c>
      <c r="AM567" s="57" t="s">
        <v>41</v>
      </c>
      <c r="AN567" s="56" t="s">
        <v>497</v>
      </c>
      <c r="AO567" s="57" t="s">
        <v>41</v>
      </c>
      <c r="AP567" s="56" t="s">
        <v>497</v>
      </c>
      <c r="AQ567" s="57" t="s">
        <v>41</v>
      </c>
      <c r="AR567" s="56" t="s">
        <v>497</v>
      </c>
      <c r="AS567" s="70"/>
      <c r="AT567" s="69"/>
      <c r="AU567" s="69"/>
      <c r="AV567" s="69"/>
      <c r="AW567" s="13"/>
    </row>
    <row r="568" spans="1:49" ht="27">
      <c r="A568" s="85" t="s">
        <v>231</v>
      </c>
      <c r="B568" s="70" t="s">
        <v>5190</v>
      </c>
      <c r="C568" s="335" t="s">
        <v>161</v>
      </c>
      <c r="D568" s="40">
        <v>636.5</v>
      </c>
      <c r="E568" s="41" t="s">
        <v>5191</v>
      </c>
      <c r="F568" s="42" t="s">
        <v>37</v>
      </c>
      <c r="G568" s="42" t="s">
        <v>234</v>
      </c>
      <c r="H568" s="42" t="s">
        <v>5192</v>
      </c>
      <c r="I568" s="50" t="s">
        <v>35</v>
      </c>
      <c r="J568" s="45"/>
      <c r="K568" s="45" t="s">
        <v>88</v>
      </c>
      <c r="L568" s="338" t="s">
        <v>161</v>
      </c>
      <c r="M568" s="70" t="s">
        <v>5193</v>
      </c>
      <c r="N568" s="86" t="s">
        <v>5194</v>
      </c>
      <c r="O568" s="86" t="s">
        <v>5195</v>
      </c>
      <c r="P568" s="87" t="s">
        <v>39</v>
      </c>
      <c r="Q568" s="88" t="s">
        <v>40</v>
      </c>
      <c r="R568" s="89" t="s">
        <v>5196</v>
      </c>
      <c r="S568" s="89" t="s">
        <v>5197</v>
      </c>
      <c r="T568" s="70" t="s">
        <v>94</v>
      </c>
      <c r="U568" s="69">
        <v>595</v>
      </c>
      <c r="V568" s="90"/>
      <c r="W568" s="91">
        <v>595</v>
      </c>
      <c r="X568" s="91">
        <v>41.650000000000006</v>
      </c>
      <c r="Y568" s="90"/>
      <c r="Z568" s="331">
        <v>636.65</v>
      </c>
      <c r="AA568" s="331">
        <v>-0.14999999999997701</v>
      </c>
      <c r="AB568" s="69" t="s">
        <v>46</v>
      </c>
      <c r="AC568" s="70" t="s">
        <v>82</v>
      </c>
      <c r="AD568" s="70"/>
      <c r="AE568" s="70"/>
      <c r="AF568" s="70"/>
      <c r="AG568" s="92" t="s">
        <v>5198</v>
      </c>
      <c r="AH568" s="70"/>
      <c r="AI568" s="69"/>
      <c r="AJ568" s="69"/>
      <c r="AK568" s="76" t="s">
        <v>53</v>
      </c>
      <c r="AL568" s="77" t="s">
        <v>1334</v>
      </c>
      <c r="AM568" s="76" t="s">
        <v>50</v>
      </c>
      <c r="AN568" s="77" t="s">
        <v>3833</v>
      </c>
      <c r="AO568" s="57" t="s">
        <v>41</v>
      </c>
      <c r="AP568" s="56" t="s">
        <v>497</v>
      </c>
      <c r="AQ568" s="69" t="s">
        <v>50</v>
      </c>
      <c r="AR568" s="70" t="s">
        <v>540</v>
      </c>
      <c r="AS568" s="70"/>
      <c r="AT568" s="69"/>
      <c r="AU568" s="69"/>
      <c r="AV568" s="69"/>
      <c r="AW568" s="13"/>
    </row>
    <row r="569" spans="1:49" ht="27">
      <c r="A569" s="85" t="s">
        <v>231</v>
      </c>
      <c r="B569" s="70" t="s">
        <v>5199</v>
      </c>
      <c r="C569" s="335" t="s">
        <v>161</v>
      </c>
      <c r="D569" s="40">
        <v>513.6</v>
      </c>
      <c r="E569" s="41" t="s">
        <v>5200</v>
      </c>
      <c r="F569" s="42" t="s">
        <v>37</v>
      </c>
      <c r="G569" s="42" t="s">
        <v>281</v>
      </c>
      <c r="H569" s="42" t="s">
        <v>5201</v>
      </c>
      <c r="I569" s="50" t="s">
        <v>35</v>
      </c>
      <c r="J569" s="45"/>
      <c r="K569" s="45" t="s">
        <v>88</v>
      </c>
      <c r="L569" s="338" t="s">
        <v>161</v>
      </c>
      <c r="M569" s="94" t="s">
        <v>5202</v>
      </c>
      <c r="N569" s="86" t="s">
        <v>5203</v>
      </c>
      <c r="O569" s="86" t="s">
        <v>5204</v>
      </c>
      <c r="P569" s="87" t="s">
        <v>39</v>
      </c>
      <c r="Q569" s="88" t="s">
        <v>40</v>
      </c>
      <c r="R569" s="89" t="s">
        <v>5205</v>
      </c>
      <c r="S569" s="89" t="s">
        <v>5206</v>
      </c>
      <c r="T569" s="70" t="s">
        <v>94</v>
      </c>
      <c r="U569" s="69">
        <v>480</v>
      </c>
      <c r="V569" s="90"/>
      <c r="W569" s="91">
        <v>480</v>
      </c>
      <c r="X569" s="91">
        <v>33.6</v>
      </c>
      <c r="Y569" s="90"/>
      <c r="Z569" s="331">
        <v>513.6</v>
      </c>
      <c r="AA569" s="331">
        <v>0</v>
      </c>
      <c r="AB569" s="69" t="s">
        <v>46</v>
      </c>
      <c r="AC569" s="70" t="s">
        <v>82</v>
      </c>
      <c r="AD569" s="70"/>
      <c r="AE569" s="70"/>
      <c r="AF569" s="70"/>
      <c r="AG569" s="92" t="s">
        <v>5207</v>
      </c>
      <c r="AH569" s="70"/>
      <c r="AI569" s="69"/>
      <c r="AJ569" s="69"/>
      <c r="AK569" s="76" t="s">
        <v>53</v>
      </c>
      <c r="AL569" s="77" t="s">
        <v>1334</v>
      </c>
      <c r="AM569" s="76" t="s">
        <v>50</v>
      </c>
      <c r="AN569" s="77" t="s">
        <v>3833</v>
      </c>
      <c r="AO569" s="57" t="s">
        <v>41</v>
      </c>
      <c r="AP569" s="56" t="s">
        <v>497</v>
      </c>
      <c r="AQ569" s="69" t="s">
        <v>50</v>
      </c>
      <c r="AR569" s="70" t="s">
        <v>540</v>
      </c>
      <c r="AS569" s="70"/>
      <c r="AT569" s="69"/>
      <c r="AU569" s="69"/>
      <c r="AV569" s="69"/>
      <c r="AW569" s="13"/>
    </row>
    <row r="570" spans="1:49" ht="40.200000000000003">
      <c r="A570" s="85" t="s">
        <v>231</v>
      </c>
      <c r="B570" s="70" t="s">
        <v>5208</v>
      </c>
      <c r="C570" s="335" t="s">
        <v>161</v>
      </c>
      <c r="D570" s="40">
        <v>1027.2</v>
      </c>
      <c r="E570" s="41" t="s">
        <v>5209</v>
      </c>
      <c r="F570" s="42" t="s">
        <v>37</v>
      </c>
      <c r="G570" s="42" t="s">
        <v>281</v>
      </c>
      <c r="H570" s="42" t="s">
        <v>5210</v>
      </c>
      <c r="I570" s="50" t="s">
        <v>35</v>
      </c>
      <c r="J570" s="45"/>
      <c r="K570" s="45" t="s">
        <v>88</v>
      </c>
      <c r="L570" s="338" t="s">
        <v>161</v>
      </c>
      <c r="M570" s="70" t="s">
        <v>5211</v>
      </c>
      <c r="N570" s="86" t="s">
        <v>5212</v>
      </c>
      <c r="O570" s="86" t="s">
        <v>5213</v>
      </c>
      <c r="P570" s="87" t="s">
        <v>39</v>
      </c>
      <c r="Q570" s="88" t="s">
        <v>40</v>
      </c>
      <c r="R570" s="89" t="s">
        <v>5214</v>
      </c>
      <c r="S570" s="89" t="s">
        <v>5215</v>
      </c>
      <c r="T570" s="70" t="s">
        <v>167</v>
      </c>
      <c r="U570" s="69">
        <v>960</v>
      </c>
      <c r="V570" s="90"/>
      <c r="W570" s="91">
        <v>960</v>
      </c>
      <c r="X570" s="91">
        <v>67.2</v>
      </c>
      <c r="Y570" s="90"/>
      <c r="Z570" s="331">
        <v>1027.2</v>
      </c>
      <c r="AA570" s="331">
        <v>0</v>
      </c>
      <c r="AB570" s="69" t="s">
        <v>46</v>
      </c>
      <c r="AC570" s="70" t="s">
        <v>82</v>
      </c>
      <c r="AD570" s="97" t="s">
        <v>5216</v>
      </c>
      <c r="AE570" s="70"/>
      <c r="AF570" s="70"/>
      <c r="AG570" s="92" t="s">
        <v>5217</v>
      </c>
      <c r="AH570" s="70"/>
      <c r="AI570" s="69"/>
      <c r="AJ570" s="69"/>
      <c r="AK570" s="76" t="s">
        <v>53</v>
      </c>
      <c r="AL570" s="77" t="s">
        <v>1334</v>
      </c>
      <c r="AM570" s="76" t="s">
        <v>50</v>
      </c>
      <c r="AN570" s="77" t="s">
        <v>3833</v>
      </c>
      <c r="AO570" s="57" t="s">
        <v>41</v>
      </c>
      <c r="AP570" s="56" t="s">
        <v>497</v>
      </c>
      <c r="AQ570" s="69" t="s">
        <v>50</v>
      </c>
      <c r="AR570" s="70" t="s">
        <v>540</v>
      </c>
      <c r="AS570" s="70"/>
      <c r="AT570" s="69"/>
      <c r="AU570" s="69"/>
      <c r="AV570" s="69"/>
      <c r="AW570" s="13"/>
    </row>
    <row r="571" spans="1:49" ht="40.200000000000003">
      <c r="A571" s="85" t="s">
        <v>231</v>
      </c>
      <c r="B571" s="122" t="s">
        <v>5218</v>
      </c>
      <c r="C571" s="335" t="s">
        <v>161</v>
      </c>
      <c r="D571" s="40">
        <v>409344</v>
      </c>
      <c r="E571" s="61" t="s">
        <v>106</v>
      </c>
      <c r="F571" s="61" t="s">
        <v>45</v>
      </c>
      <c r="G571" s="42" t="s">
        <v>248</v>
      </c>
      <c r="H571" s="42" t="s">
        <v>5219</v>
      </c>
      <c r="I571" s="69" t="s">
        <v>38</v>
      </c>
      <c r="J571" s="70" t="s">
        <v>107</v>
      </c>
      <c r="K571" s="70" t="s">
        <v>108</v>
      </c>
      <c r="L571" s="339" t="s">
        <v>161</v>
      </c>
      <c r="M571" s="70" t="s">
        <v>110</v>
      </c>
      <c r="N571" s="154" t="s">
        <v>106</v>
      </c>
      <c r="O571" s="44" t="s">
        <v>111</v>
      </c>
      <c r="P571" s="69" t="s">
        <v>39</v>
      </c>
      <c r="Q571" s="69" t="s">
        <v>45</v>
      </c>
      <c r="R571" s="154" t="s">
        <v>112</v>
      </c>
      <c r="S571" s="154" t="s">
        <v>113</v>
      </c>
      <c r="T571" s="154"/>
      <c r="U571" s="165">
        <v>984000</v>
      </c>
      <c r="V571" s="90"/>
      <c r="W571" s="91">
        <v>984000</v>
      </c>
      <c r="X571" s="91">
        <v>68880</v>
      </c>
      <c r="Y571" s="328">
        <v>11808</v>
      </c>
      <c r="Z571" s="331">
        <v>1041072</v>
      </c>
      <c r="AA571" s="331">
        <v>-631728</v>
      </c>
      <c r="AB571" s="69" t="s">
        <v>58</v>
      </c>
      <c r="AC571" s="70" t="s">
        <v>82</v>
      </c>
      <c r="AD571" s="70" t="s">
        <v>5220</v>
      </c>
      <c r="AE571" s="44" t="s">
        <v>115</v>
      </c>
      <c r="AF571" s="44" t="s">
        <v>116</v>
      </c>
      <c r="AG571" s="154" t="s">
        <v>117</v>
      </c>
      <c r="AH571" s="70"/>
      <c r="AI571" s="69"/>
      <c r="AJ571" s="69"/>
      <c r="AK571" s="57" t="s">
        <v>41</v>
      </c>
      <c r="AL571" s="56" t="s">
        <v>497</v>
      </c>
      <c r="AM571" s="57" t="s">
        <v>41</v>
      </c>
      <c r="AN571" s="56" t="s">
        <v>497</v>
      </c>
      <c r="AO571" s="57" t="s">
        <v>41</v>
      </c>
      <c r="AP571" s="56" t="s">
        <v>497</v>
      </c>
      <c r="AQ571" s="57" t="s">
        <v>41</v>
      </c>
      <c r="AR571" s="56" t="s">
        <v>497</v>
      </c>
      <c r="AS571" s="70"/>
      <c r="AT571" s="69"/>
      <c r="AU571" s="69"/>
      <c r="AV571" s="69"/>
      <c r="AW571" s="13"/>
    </row>
    <row r="572" spans="1:49" ht="27">
      <c r="A572" s="85" t="s">
        <v>231</v>
      </c>
      <c r="B572" s="77" t="s">
        <v>5221</v>
      </c>
      <c r="C572" s="335" t="s">
        <v>161</v>
      </c>
      <c r="D572" s="40">
        <v>4784</v>
      </c>
      <c r="E572" s="79" t="s">
        <v>5222</v>
      </c>
      <c r="F572" s="61" t="s">
        <v>67</v>
      </c>
      <c r="G572" s="42" t="s">
        <v>261</v>
      </c>
      <c r="H572" s="42" t="s">
        <v>5223</v>
      </c>
      <c r="I572" s="50" t="s">
        <v>35</v>
      </c>
      <c r="J572" s="45"/>
      <c r="K572" s="45" t="s">
        <v>88</v>
      </c>
      <c r="L572" s="338" t="s">
        <v>196</v>
      </c>
      <c r="M572" s="70" t="s">
        <v>5224</v>
      </c>
      <c r="N572" s="97" t="s">
        <v>5225</v>
      </c>
      <c r="O572" s="70" t="s">
        <v>5226</v>
      </c>
      <c r="P572" s="87" t="s">
        <v>39</v>
      </c>
      <c r="Q572" s="88" t="s">
        <v>40</v>
      </c>
      <c r="R572" s="97" t="s">
        <v>5227</v>
      </c>
      <c r="S572" s="97" t="s">
        <v>5228</v>
      </c>
      <c r="T572" s="70" t="s">
        <v>94</v>
      </c>
      <c r="U572" s="69">
        <v>4600</v>
      </c>
      <c r="V572" s="90"/>
      <c r="W572" s="91">
        <v>4600</v>
      </c>
      <c r="X572" s="91">
        <v>322.00000000000006</v>
      </c>
      <c r="Y572" s="328">
        <v>138</v>
      </c>
      <c r="Z572" s="331">
        <v>4784</v>
      </c>
      <c r="AA572" s="331">
        <v>0</v>
      </c>
      <c r="AB572" s="69" t="s">
        <v>46</v>
      </c>
      <c r="AC572" s="70" t="s">
        <v>3003</v>
      </c>
      <c r="AD572" s="70"/>
      <c r="AE572" s="70" t="s">
        <v>5229</v>
      </c>
      <c r="AF572" s="70" t="s">
        <v>5230</v>
      </c>
      <c r="AG572" s="92" t="s">
        <v>5231</v>
      </c>
      <c r="AH572" s="70"/>
      <c r="AI572" s="69"/>
      <c r="AJ572" s="69"/>
      <c r="AK572" s="76" t="s">
        <v>53</v>
      </c>
      <c r="AL572" s="77" t="s">
        <v>454</v>
      </c>
      <c r="AM572" s="57" t="s">
        <v>41</v>
      </c>
      <c r="AN572" s="56" t="s">
        <v>497</v>
      </c>
      <c r="AO572" s="57" t="s">
        <v>41</v>
      </c>
      <c r="AP572" s="56" t="s">
        <v>497</v>
      </c>
      <c r="AQ572" s="57" t="s">
        <v>41</v>
      </c>
      <c r="AR572" s="56" t="s">
        <v>497</v>
      </c>
      <c r="AS572" s="70"/>
      <c r="AT572" s="69"/>
      <c r="AU572" s="69"/>
      <c r="AV572" s="69"/>
      <c r="AW572" s="13"/>
    </row>
    <row r="573" spans="1:49" ht="27">
      <c r="A573" s="85" t="s">
        <v>231</v>
      </c>
      <c r="B573" s="70" t="s">
        <v>5232</v>
      </c>
      <c r="C573" s="335" t="s">
        <v>161</v>
      </c>
      <c r="D573" s="40">
        <v>347.5</v>
      </c>
      <c r="E573" s="79" t="s">
        <v>5233</v>
      </c>
      <c r="F573" s="61" t="s">
        <v>69</v>
      </c>
      <c r="G573" s="42" t="s">
        <v>261</v>
      </c>
      <c r="H573" s="42" t="s">
        <v>5234</v>
      </c>
      <c r="I573" s="69" t="s">
        <v>38</v>
      </c>
      <c r="J573" s="70"/>
      <c r="K573" s="70" t="s">
        <v>108</v>
      </c>
      <c r="L573" s="339" t="s">
        <v>161</v>
      </c>
      <c r="M573" s="70" t="s">
        <v>5235</v>
      </c>
      <c r="N573" s="86" t="s">
        <v>5236</v>
      </c>
      <c r="O573" s="86" t="s">
        <v>5237</v>
      </c>
      <c r="P573" s="87" t="s">
        <v>39</v>
      </c>
      <c r="Q573" s="88" t="s">
        <v>40</v>
      </c>
      <c r="R573" s="89" t="s">
        <v>5238</v>
      </c>
      <c r="S573" s="89" t="s">
        <v>5239</v>
      </c>
      <c r="T573" s="70" t="s">
        <v>803</v>
      </c>
      <c r="U573" s="69">
        <v>350</v>
      </c>
      <c r="V573" s="90"/>
      <c r="W573" s="91">
        <v>350</v>
      </c>
      <c r="X573" s="91">
        <v>24.500000000000004</v>
      </c>
      <c r="Y573" s="90"/>
      <c r="Z573" s="331">
        <v>374.5</v>
      </c>
      <c r="AA573" s="331">
        <v>-27</v>
      </c>
      <c r="AB573" s="69" t="s">
        <v>58</v>
      </c>
      <c r="AC573" s="70" t="s">
        <v>82</v>
      </c>
      <c r="AD573" s="166" t="s">
        <v>5240</v>
      </c>
      <c r="AE573" s="70"/>
      <c r="AF573" s="70"/>
      <c r="AG573" s="92" t="s">
        <v>5241</v>
      </c>
      <c r="AH573" s="70"/>
      <c r="AI573" s="69"/>
      <c r="AJ573" s="69"/>
      <c r="AK573" s="76" t="s">
        <v>53</v>
      </c>
      <c r="AL573" s="77" t="s">
        <v>1334</v>
      </c>
      <c r="AM573" s="76" t="s">
        <v>50</v>
      </c>
      <c r="AN573" s="77" t="s">
        <v>3833</v>
      </c>
      <c r="AO573" s="57" t="s">
        <v>41</v>
      </c>
      <c r="AP573" s="56" t="s">
        <v>497</v>
      </c>
      <c r="AQ573" s="69" t="s">
        <v>50</v>
      </c>
      <c r="AR573" s="70" t="s">
        <v>540</v>
      </c>
      <c r="AS573" s="70"/>
      <c r="AT573" s="69"/>
      <c r="AU573" s="69"/>
      <c r="AV573" s="69"/>
      <c r="AW573" s="13"/>
    </row>
    <row r="574" spans="1:49" ht="40.200000000000003">
      <c r="A574" s="85" t="s">
        <v>231</v>
      </c>
      <c r="B574" s="77" t="s">
        <v>5242</v>
      </c>
      <c r="C574" s="335" t="s">
        <v>161</v>
      </c>
      <c r="D574" s="40">
        <v>331.7</v>
      </c>
      <c r="E574" s="60" t="s">
        <v>5243</v>
      </c>
      <c r="F574" s="61" t="s">
        <v>64</v>
      </c>
      <c r="G574" s="42" t="s">
        <v>234</v>
      </c>
      <c r="H574" s="42" t="s">
        <v>3939</v>
      </c>
      <c r="I574" s="50" t="s">
        <v>35</v>
      </c>
      <c r="J574" s="45"/>
      <c r="K574" s="45" t="s">
        <v>88</v>
      </c>
      <c r="L574" s="338" t="s">
        <v>82</v>
      </c>
      <c r="M574" s="70" t="s">
        <v>5244</v>
      </c>
      <c r="N574" s="86" t="s">
        <v>5245</v>
      </c>
      <c r="O574" s="86" t="s">
        <v>3942</v>
      </c>
      <c r="P574" s="87" t="s">
        <v>39</v>
      </c>
      <c r="Q574" s="88" t="s">
        <v>40</v>
      </c>
      <c r="R574" s="89" t="s">
        <v>5246</v>
      </c>
      <c r="S574" s="89" t="s">
        <v>5247</v>
      </c>
      <c r="T574" s="70" t="s">
        <v>94</v>
      </c>
      <c r="U574" s="69">
        <v>310</v>
      </c>
      <c r="V574" s="90"/>
      <c r="W574" s="91">
        <v>310</v>
      </c>
      <c r="X574" s="91">
        <v>21.700000000000003</v>
      </c>
      <c r="Y574" s="90"/>
      <c r="Z574" s="331">
        <v>331.7</v>
      </c>
      <c r="AA574" s="331">
        <v>0</v>
      </c>
      <c r="AB574" s="69" t="s">
        <v>46</v>
      </c>
      <c r="AC574" s="70" t="s">
        <v>166</v>
      </c>
      <c r="AD574" s="70"/>
      <c r="AE574" s="70"/>
      <c r="AF574" s="70"/>
      <c r="AG574" s="92" t="s">
        <v>3945</v>
      </c>
      <c r="AH574" s="70"/>
      <c r="AI574" s="69"/>
      <c r="AJ574" s="69"/>
      <c r="AK574" s="76" t="s">
        <v>53</v>
      </c>
      <c r="AL574" s="77" t="s">
        <v>1334</v>
      </c>
      <c r="AM574" s="76" t="s">
        <v>50</v>
      </c>
      <c r="AN574" s="77" t="s">
        <v>3833</v>
      </c>
      <c r="AO574" s="57" t="s">
        <v>41</v>
      </c>
      <c r="AP574" s="56" t="s">
        <v>497</v>
      </c>
      <c r="AQ574" s="69" t="s">
        <v>50</v>
      </c>
      <c r="AR574" s="70" t="s">
        <v>540</v>
      </c>
      <c r="AS574" s="70"/>
      <c r="AT574" s="69"/>
      <c r="AU574" s="69"/>
      <c r="AV574" s="69"/>
      <c r="AW574" s="13"/>
    </row>
    <row r="575" spans="1:49" ht="27">
      <c r="A575" s="85" t="s">
        <v>231</v>
      </c>
      <c r="B575" s="145" t="s">
        <v>5248</v>
      </c>
      <c r="C575" s="335" t="s">
        <v>161</v>
      </c>
      <c r="D575" s="40">
        <v>27</v>
      </c>
      <c r="E575" s="79" t="s">
        <v>5233</v>
      </c>
      <c r="F575" s="61" t="s">
        <v>69</v>
      </c>
      <c r="G575" s="42" t="s">
        <v>261</v>
      </c>
      <c r="H575" s="42" t="s">
        <v>5234</v>
      </c>
      <c r="I575" s="69" t="s">
        <v>38</v>
      </c>
      <c r="J575" s="70"/>
      <c r="K575" s="70" t="s">
        <v>108</v>
      </c>
      <c r="L575" s="339" t="s">
        <v>161</v>
      </c>
      <c r="M575" s="70" t="s">
        <v>5235</v>
      </c>
      <c r="N575" s="86" t="s">
        <v>5236</v>
      </c>
      <c r="O575" s="86" t="s">
        <v>5237</v>
      </c>
      <c r="P575" s="87" t="s">
        <v>39</v>
      </c>
      <c r="Q575" s="88" t="s">
        <v>40</v>
      </c>
      <c r="R575" s="89" t="s">
        <v>5238</v>
      </c>
      <c r="S575" s="89"/>
      <c r="T575" s="70"/>
      <c r="U575" s="70"/>
      <c r="V575" s="90"/>
      <c r="W575" s="91">
        <v>0</v>
      </c>
      <c r="X575" s="91">
        <v>0</v>
      </c>
      <c r="Y575" s="90"/>
      <c r="Z575" s="331">
        <v>0</v>
      </c>
      <c r="AA575" s="331">
        <v>27</v>
      </c>
      <c r="AB575" s="69" t="s">
        <v>58</v>
      </c>
      <c r="AC575" s="70" t="s">
        <v>82</v>
      </c>
      <c r="AD575" s="166" t="s">
        <v>5249</v>
      </c>
      <c r="AE575" s="70"/>
      <c r="AF575" s="70"/>
      <c r="AG575" s="92" t="s">
        <v>5241</v>
      </c>
      <c r="AH575" s="70"/>
      <c r="AI575" s="69"/>
      <c r="AJ575" s="69"/>
      <c r="AK575" s="76" t="s">
        <v>53</v>
      </c>
      <c r="AL575" s="77" t="s">
        <v>1334</v>
      </c>
      <c r="AM575" s="76" t="s">
        <v>50</v>
      </c>
      <c r="AN575" s="77" t="s">
        <v>3833</v>
      </c>
      <c r="AO575" s="57" t="s">
        <v>41</v>
      </c>
      <c r="AP575" s="56" t="s">
        <v>497</v>
      </c>
      <c r="AQ575" s="69" t="s">
        <v>50</v>
      </c>
      <c r="AR575" s="70" t="s">
        <v>540</v>
      </c>
      <c r="AS575" s="70"/>
      <c r="AT575" s="69"/>
      <c r="AU575" s="69"/>
      <c r="AV575" s="69"/>
      <c r="AW575" s="13"/>
    </row>
    <row r="576" spans="1:49" ht="27">
      <c r="A576" s="85" t="s">
        <v>231</v>
      </c>
      <c r="B576" s="70" t="s">
        <v>5250</v>
      </c>
      <c r="C576" s="335" t="s">
        <v>161</v>
      </c>
      <c r="D576" s="40">
        <v>428</v>
      </c>
      <c r="E576" s="41" t="s">
        <v>5251</v>
      </c>
      <c r="F576" s="42" t="s">
        <v>64</v>
      </c>
      <c r="G576" s="42" t="s">
        <v>273</v>
      </c>
      <c r="H576" s="42" t="s">
        <v>5252</v>
      </c>
      <c r="I576" s="50" t="s">
        <v>35</v>
      </c>
      <c r="J576" s="45"/>
      <c r="K576" s="45" t="s">
        <v>88</v>
      </c>
      <c r="L576" s="338" t="s">
        <v>161</v>
      </c>
      <c r="M576" s="70" t="s">
        <v>5253</v>
      </c>
      <c r="N576" s="86" t="s">
        <v>5254</v>
      </c>
      <c r="O576" s="86" t="s">
        <v>5255</v>
      </c>
      <c r="P576" s="87" t="s">
        <v>39</v>
      </c>
      <c r="Q576" s="88" t="s">
        <v>40</v>
      </c>
      <c r="R576" s="89" t="s">
        <v>5256</v>
      </c>
      <c r="S576" s="89" t="s">
        <v>5257</v>
      </c>
      <c r="T576" s="70" t="s">
        <v>94</v>
      </c>
      <c r="U576" s="69">
        <v>400</v>
      </c>
      <c r="V576" s="90"/>
      <c r="W576" s="91">
        <v>400</v>
      </c>
      <c r="X576" s="91">
        <v>28.000000000000004</v>
      </c>
      <c r="Y576" s="90"/>
      <c r="Z576" s="331">
        <v>428</v>
      </c>
      <c r="AA576" s="331">
        <v>0</v>
      </c>
      <c r="AB576" s="69" t="s">
        <v>46</v>
      </c>
      <c r="AC576" s="70" t="s">
        <v>82</v>
      </c>
      <c r="AD576" s="70"/>
      <c r="AE576" s="70"/>
      <c r="AF576" s="70"/>
      <c r="AG576" s="167" t="s">
        <v>5258</v>
      </c>
      <c r="AH576" s="70"/>
      <c r="AI576" s="69"/>
      <c r="AJ576" s="69"/>
      <c r="AK576" s="76" t="s">
        <v>53</v>
      </c>
      <c r="AL576" s="77" t="s">
        <v>1334</v>
      </c>
      <c r="AM576" s="76" t="s">
        <v>50</v>
      </c>
      <c r="AN576" s="77" t="s">
        <v>3833</v>
      </c>
      <c r="AO576" s="57" t="s">
        <v>41</v>
      </c>
      <c r="AP576" s="56" t="s">
        <v>497</v>
      </c>
      <c r="AQ576" s="69" t="s">
        <v>50</v>
      </c>
      <c r="AR576" s="70" t="s">
        <v>540</v>
      </c>
      <c r="AS576" s="70"/>
      <c r="AT576" s="69"/>
      <c r="AU576" s="69"/>
      <c r="AV576" s="69"/>
      <c r="AW576" s="13"/>
    </row>
    <row r="577" spans="1:49" ht="27">
      <c r="A577" s="85" t="s">
        <v>231</v>
      </c>
      <c r="B577" s="77" t="s">
        <v>5259</v>
      </c>
      <c r="C577" s="335" t="s">
        <v>161</v>
      </c>
      <c r="D577" s="40">
        <v>1872</v>
      </c>
      <c r="E577" s="60" t="s">
        <v>5260</v>
      </c>
      <c r="F577" s="61" t="s">
        <v>67</v>
      </c>
      <c r="G577" s="42" t="s">
        <v>281</v>
      </c>
      <c r="H577" s="42" t="s">
        <v>5261</v>
      </c>
      <c r="I577" s="50" t="s">
        <v>35</v>
      </c>
      <c r="J577" s="45"/>
      <c r="K577" s="45" t="s">
        <v>88</v>
      </c>
      <c r="L577" s="338" t="s">
        <v>82</v>
      </c>
      <c r="M577" s="70" t="s">
        <v>5262</v>
      </c>
      <c r="N577" s="86" t="s">
        <v>5263</v>
      </c>
      <c r="O577" s="86" t="s">
        <v>5264</v>
      </c>
      <c r="P577" s="87" t="s">
        <v>39</v>
      </c>
      <c r="Q577" s="88" t="s">
        <v>40</v>
      </c>
      <c r="R577" s="89" t="s">
        <v>5265</v>
      </c>
      <c r="S577" s="89" t="s">
        <v>5266</v>
      </c>
      <c r="T577" s="70" t="s">
        <v>94</v>
      </c>
      <c r="U577" s="69">
        <v>1800</v>
      </c>
      <c r="V577" s="90"/>
      <c r="W577" s="91">
        <v>1800</v>
      </c>
      <c r="X577" s="91">
        <v>126.00000000000001</v>
      </c>
      <c r="Y577" s="328">
        <v>54</v>
      </c>
      <c r="Z577" s="331">
        <v>1872</v>
      </c>
      <c r="AA577" s="331">
        <v>0</v>
      </c>
      <c r="AB577" s="69" t="s">
        <v>46</v>
      </c>
      <c r="AC577" s="70" t="s">
        <v>166</v>
      </c>
      <c r="AD577" s="70"/>
      <c r="AE577" s="70" t="s">
        <v>5267</v>
      </c>
      <c r="AF577" s="70" t="s">
        <v>5268</v>
      </c>
      <c r="AG577" s="92" t="s">
        <v>5269</v>
      </c>
      <c r="AH577" s="70"/>
      <c r="AI577" s="69"/>
      <c r="AJ577" s="69"/>
      <c r="AK577" s="76" t="s">
        <v>53</v>
      </c>
      <c r="AL577" s="77" t="s">
        <v>1334</v>
      </c>
      <c r="AM577" s="76" t="s">
        <v>50</v>
      </c>
      <c r="AN577" s="77" t="s">
        <v>3833</v>
      </c>
      <c r="AO577" s="57" t="s">
        <v>41</v>
      </c>
      <c r="AP577" s="56" t="s">
        <v>497</v>
      </c>
      <c r="AQ577" s="69" t="s">
        <v>50</v>
      </c>
      <c r="AR577" s="70" t="s">
        <v>540</v>
      </c>
      <c r="AS577" s="70"/>
      <c r="AT577" s="69"/>
      <c r="AU577" s="69"/>
      <c r="AV577" s="69"/>
      <c r="AW577" s="13"/>
    </row>
    <row r="578" spans="1:49" ht="27">
      <c r="A578" s="85" t="s">
        <v>231</v>
      </c>
      <c r="B578" s="70" t="s">
        <v>5270</v>
      </c>
      <c r="C578" s="335" t="s">
        <v>161</v>
      </c>
      <c r="D578" s="40">
        <v>320</v>
      </c>
      <c r="E578" s="41" t="s">
        <v>5271</v>
      </c>
      <c r="F578" s="42" t="s">
        <v>64</v>
      </c>
      <c r="G578" s="42" t="s">
        <v>444</v>
      </c>
      <c r="H578" s="42" t="s">
        <v>5272</v>
      </c>
      <c r="I578" s="50" t="s">
        <v>35</v>
      </c>
      <c r="J578" s="45"/>
      <c r="K578" s="45" t="s">
        <v>88</v>
      </c>
      <c r="L578" s="338" t="s">
        <v>161</v>
      </c>
      <c r="M578" s="70" t="s">
        <v>5273</v>
      </c>
      <c r="N578" s="86" t="s">
        <v>5274</v>
      </c>
      <c r="O578" s="86" t="s">
        <v>5275</v>
      </c>
      <c r="P578" s="87" t="s">
        <v>39</v>
      </c>
      <c r="Q578" s="88" t="s">
        <v>40</v>
      </c>
      <c r="R578" s="89" t="s">
        <v>5276</v>
      </c>
      <c r="S578" s="89" t="s">
        <v>5277</v>
      </c>
      <c r="T578" s="70" t="s">
        <v>94</v>
      </c>
      <c r="U578" s="69">
        <v>320</v>
      </c>
      <c r="V578" s="90"/>
      <c r="W578" s="91">
        <v>320</v>
      </c>
      <c r="X578" s="91">
        <v>22.400000000000002</v>
      </c>
      <c r="Y578" s="90"/>
      <c r="Z578" s="331">
        <v>342.4</v>
      </c>
      <c r="AA578" s="331">
        <v>-22.4</v>
      </c>
      <c r="AB578" s="69" t="s">
        <v>46</v>
      </c>
      <c r="AC578" s="70" t="s">
        <v>166</v>
      </c>
      <c r="AD578" s="70" t="s">
        <v>5278</v>
      </c>
      <c r="AE578" s="70"/>
      <c r="AF578" s="70"/>
      <c r="AG578" s="92" t="s">
        <v>5279</v>
      </c>
      <c r="AH578" s="70"/>
      <c r="AI578" s="69"/>
      <c r="AJ578" s="69"/>
      <c r="AK578" s="76" t="s">
        <v>53</v>
      </c>
      <c r="AL578" s="77" t="s">
        <v>1334</v>
      </c>
      <c r="AM578" s="76" t="s">
        <v>50</v>
      </c>
      <c r="AN578" s="77" t="s">
        <v>3833</v>
      </c>
      <c r="AO578" s="57" t="s">
        <v>41</v>
      </c>
      <c r="AP578" s="56" t="s">
        <v>497</v>
      </c>
      <c r="AQ578" s="69" t="s">
        <v>50</v>
      </c>
      <c r="AR578" s="70" t="s">
        <v>540</v>
      </c>
      <c r="AS578" s="70"/>
      <c r="AT578" s="69"/>
      <c r="AU578" s="69"/>
      <c r="AV578" s="69"/>
      <c r="AW578" s="13"/>
    </row>
    <row r="579" spans="1:49" ht="27">
      <c r="A579" s="85" t="s">
        <v>231</v>
      </c>
      <c r="B579" s="77" t="s">
        <v>5280</v>
      </c>
      <c r="C579" s="335" t="s">
        <v>161</v>
      </c>
      <c r="D579" s="40">
        <v>4680</v>
      </c>
      <c r="E579" s="61" t="s">
        <v>5281</v>
      </c>
      <c r="F579" s="61" t="s">
        <v>59</v>
      </c>
      <c r="G579" s="42" t="s">
        <v>248</v>
      </c>
      <c r="H579" s="42" t="s">
        <v>5282</v>
      </c>
      <c r="I579" s="50" t="s">
        <v>35</v>
      </c>
      <c r="J579" s="45"/>
      <c r="K579" s="45" t="s">
        <v>88</v>
      </c>
      <c r="L579" s="338" t="s">
        <v>195</v>
      </c>
      <c r="M579" s="70" t="s">
        <v>5283</v>
      </c>
      <c r="N579" s="86" t="s">
        <v>5284</v>
      </c>
      <c r="O579" s="86" t="s">
        <v>5285</v>
      </c>
      <c r="P579" s="87" t="s">
        <v>39</v>
      </c>
      <c r="Q579" s="88" t="s">
        <v>40</v>
      </c>
      <c r="R579" s="89" t="s">
        <v>5286</v>
      </c>
      <c r="S579" s="89" t="s">
        <v>5287</v>
      </c>
      <c r="T579" s="70" t="s">
        <v>94</v>
      </c>
      <c r="U579" s="69">
        <v>4500</v>
      </c>
      <c r="V579" s="90"/>
      <c r="W579" s="91">
        <v>4500</v>
      </c>
      <c r="X579" s="91">
        <v>315.00000000000006</v>
      </c>
      <c r="Y579" s="328">
        <v>135</v>
      </c>
      <c r="Z579" s="331">
        <v>4680</v>
      </c>
      <c r="AA579" s="331">
        <v>0</v>
      </c>
      <c r="AB579" s="69" t="s">
        <v>46</v>
      </c>
      <c r="AC579" s="70" t="s">
        <v>192</v>
      </c>
      <c r="AD579" s="70"/>
      <c r="AE579" s="70" t="s">
        <v>5288</v>
      </c>
      <c r="AF579" s="70" t="s">
        <v>5289</v>
      </c>
      <c r="AG579" s="92" t="s">
        <v>5290</v>
      </c>
      <c r="AH579" s="70"/>
      <c r="AI579" s="69"/>
      <c r="AJ579" s="69"/>
      <c r="AK579" s="76" t="s">
        <v>53</v>
      </c>
      <c r="AL579" s="77" t="s">
        <v>454</v>
      </c>
      <c r="AM579" s="57" t="s">
        <v>41</v>
      </c>
      <c r="AN579" s="56" t="s">
        <v>497</v>
      </c>
      <c r="AO579" s="57" t="s">
        <v>41</v>
      </c>
      <c r="AP579" s="56" t="s">
        <v>497</v>
      </c>
      <c r="AQ579" s="57" t="s">
        <v>41</v>
      </c>
      <c r="AR579" s="56" t="s">
        <v>497</v>
      </c>
      <c r="AS579" s="70"/>
      <c r="AT579" s="69"/>
      <c r="AU579" s="69"/>
      <c r="AV579" s="69"/>
      <c r="AW579" s="13"/>
    </row>
    <row r="580" spans="1:49" ht="27">
      <c r="A580" s="85" t="s">
        <v>231</v>
      </c>
      <c r="B580" s="77" t="s">
        <v>5291</v>
      </c>
      <c r="C580" s="335" t="s">
        <v>161</v>
      </c>
      <c r="D580" s="40">
        <v>331</v>
      </c>
      <c r="E580" s="60" t="s">
        <v>5292</v>
      </c>
      <c r="F580" s="42" t="s">
        <v>64</v>
      </c>
      <c r="G580" s="42" t="s">
        <v>461</v>
      </c>
      <c r="H580" s="42" t="s">
        <v>1345</v>
      </c>
      <c r="I580" s="50" t="s">
        <v>35</v>
      </c>
      <c r="J580" s="45"/>
      <c r="K580" s="45" t="s">
        <v>88</v>
      </c>
      <c r="L580" s="338" t="s">
        <v>161</v>
      </c>
      <c r="M580" s="70" t="s">
        <v>1346</v>
      </c>
      <c r="N580" s="86" t="s">
        <v>1347</v>
      </c>
      <c r="O580" s="86" t="s">
        <v>1348</v>
      </c>
      <c r="P580" s="87" t="s">
        <v>39</v>
      </c>
      <c r="Q580" s="88" t="s">
        <v>40</v>
      </c>
      <c r="R580" s="89" t="s">
        <v>1349</v>
      </c>
      <c r="S580" s="89" t="s">
        <v>5293</v>
      </c>
      <c r="T580" s="70" t="s">
        <v>94</v>
      </c>
      <c r="U580" s="69">
        <v>310</v>
      </c>
      <c r="V580" s="90"/>
      <c r="W580" s="91">
        <v>310</v>
      </c>
      <c r="X580" s="91">
        <v>21.700000000000003</v>
      </c>
      <c r="Y580" s="90"/>
      <c r="Z580" s="331">
        <v>331.7</v>
      </c>
      <c r="AA580" s="331">
        <v>-0.69999999999998896</v>
      </c>
      <c r="AB580" s="69" t="s">
        <v>46</v>
      </c>
      <c r="AC580" s="70" t="s">
        <v>166</v>
      </c>
      <c r="AD580" s="70"/>
      <c r="AE580" s="70"/>
      <c r="AF580" s="70"/>
      <c r="AG580" s="92" t="s">
        <v>1351</v>
      </c>
      <c r="AH580" s="168" t="s">
        <v>4086</v>
      </c>
      <c r="AI580" s="69"/>
      <c r="AJ580" s="69"/>
      <c r="AK580" s="76" t="s">
        <v>53</v>
      </c>
      <c r="AL580" s="77" t="s">
        <v>1334</v>
      </c>
      <c r="AM580" s="76" t="s">
        <v>50</v>
      </c>
      <c r="AN580" s="77" t="s">
        <v>3833</v>
      </c>
      <c r="AO580" s="57" t="s">
        <v>41</v>
      </c>
      <c r="AP580" s="56" t="s">
        <v>497</v>
      </c>
      <c r="AQ580" s="69" t="s">
        <v>50</v>
      </c>
      <c r="AR580" s="70" t="s">
        <v>540</v>
      </c>
      <c r="AS580" s="70"/>
      <c r="AT580" s="69"/>
      <c r="AU580" s="69"/>
      <c r="AV580" s="69"/>
      <c r="AW580" s="13"/>
    </row>
    <row r="581" spans="1:49" ht="27">
      <c r="A581" s="85" t="s">
        <v>231</v>
      </c>
      <c r="B581" s="77" t="s">
        <v>5294</v>
      </c>
      <c r="C581" s="335" t="s">
        <v>161</v>
      </c>
      <c r="D581" s="40">
        <v>331</v>
      </c>
      <c r="E581" s="60" t="s">
        <v>5295</v>
      </c>
      <c r="F581" s="42" t="s">
        <v>64</v>
      </c>
      <c r="G581" s="42" t="s">
        <v>461</v>
      </c>
      <c r="H581" s="42" t="s">
        <v>1345</v>
      </c>
      <c r="I581" s="50" t="s">
        <v>35</v>
      </c>
      <c r="J581" s="45"/>
      <c r="K581" s="45" t="s">
        <v>88</v>
      </c>
      <c r="L581" s="338" t="s">
        <v>161</v>
      </c>
      <c r="M581" s="70" t="s">
        <v>1346</v>
      </c>
      <c r="N581" s="86" t="s">
        <v>1347</v>
      </c>
      <c r="O581" s="86" t="s">
        <v>1348</v>
      </c>
      <c r="P581" s="87" t="s">
        <v>39</v>
      </c>
      <c r="Q581" s="88" t="s">
        <v>40</v>
      </c>
      <c r="R581" s="89" t="s">
        <v>1349</v>
      </c>
      <c r="S581" s="89" t="s">
        <v>5296</v>
      </c>
      <c r="T581" s="70" t="s">
        <v>94</v>
      </c>
      <c r="U581" s="69">
        <v>310</v>
      </c>
      <c r="V581" s="90"/>
      <c r="W581" s="91">
        <v>310</v>
      </c>
      <c r="X581" s="91">
        <v>21.700000000000003</v>
      </c>
      <c r="Y581" s="90"/>
      <c r="Z581" s="331">
        <v>331.7</v>
      </c>
      <c r="AA581" s="331">
        <v>-0.69999999999998896</v>
      </c>
      <c r="AB581" s="69" t="s">
        <v>46</v>
      </c>
      <c r="AC581" s="70" t="s">
        <v>166</v>
      </c>
      <c r="AD581" s="70"/>
      <c r="AE581" s="70"/>
      <c r="AF581" s="70"/>
      <c r="AG581" s="92" t="s">
        <v>1351</v>
      </c>
      <c r="AH581" s="168" t="s">
        <v>4086</v>
      </c>
      <c r="AI581" s="69"/>
      <c r="AJ581" s="69"/>
      <c r="AK581" s="76" t="s">
        <v>53</v>
      </c>
      <c r="AL581" s="77" t="s">
        <v>1334</v>
      </c>
      <c r="AM581" s="76" t="s">
        <v>50</v>
      </c>
      <c r="AN581" s="77" t="s">
        <v>3833</v>
      </c>
      <c r="AO581" s="57" t="s">
        <v>41</v>
      </c>
      <c r="AP581" s="56" t="s">
        <v>497</v>
      </c>
      <c r="AQ581" s="69" t="s">
        <v>50</v>
      </c>
      <c r="AR581" s="70" t="s">
        <v>540</v>
      </c>
      <c r="AS581" s="70"/>
      <c r="AT581" s="69"/>
      <c r="AU581" s="69"/>
      <c r="AV581" s="69"/>
      <c r="AW581" s="13"/>
    </row>
    <row r="582" spans="1:49" ht="27">
      <c r="A582" s="85" t="s">
        <v>231</v>
      </c>
      <c r="B582" s="77" t="s">
        <v>5297</v>
      </c>
      <c r="C582" s="335" t="s">
        <v>161</v>
      </c>
      <c r="D582" s="40">
        <v>342</v>
      </c>
      <c r="E582" s="60" t="s">
        <v>5298</v>
      </c>
      <c r="F582" s="42" t="s">
        <v>64</v>
      </c>
      <c r="G582" s="42" t="s">
        <v>461</v>
      </c>
      <c r="H582" s="42" t="s">
        <v>1345</v>
      </c>
      <c r="I582" s="50" t="s">
        <v>35</v>
      </c>
      <c r="J582" s="45"/>
      <c r="K582" s="45" t="s">
        <v>88</v>
      </c>
      <c r="L582" s="338" t="s">
        <v>161</v>
      </c>
      <c r="M582" s="70" t="s">
        <v>1346</v>
      </c>
      <c r="N582" s="86" t="s">
        <v>1347</v>
      </c>
      <c r="O582" s="86" t="s">
        <v>1348</v>
      </c>
      <c r="P582" s="87" t="s">
        <v>39</v>
      </c>
      <c r="Q582" s="88" t="s">
        <v>40</v>
      </c>
      <c r="R582" s="89" t="s">
        <v>1349</v>
      </c>
      <c r="S582" s="89" t="s">
        <v>5299</v>
      </c>
      <c r="T582" s="70" t="s">
        <v>94</v>
      </c>
      <c r="U582" s="69">
        <v>320</v>
      </c>
      <c r="V582" s="90"/>
      <c r="W582" s="91">
        <v>320</v>
      </c>
      <c r="X582" s="91">
        <v>22.400000000000002</v>
      </c>
      <c r="Y582" s="90"/>
      <c r="Z582" s="331">
        <v>342.4</v>
      </c>
      <c r="AA582" s="331">
        <v>-0.39999999999997699</v>
      </c>
      <c r="AB582" s="69" t="s">
        <v>46</v>
      </c>
      <c r="AC582" s="70" t="s">
        <v>166</v>
      </c>
      <c r="AD582" s="70"/>
      <c r="AE582" s="70"/>
      <c r="AF582" s="70"/>
      <c r="AG582" s="92" t="s">
        <v>1351</v>
      </c>
      <c r="AH582" s="168" t="s">
        <v>4086</v>
      </c>
      <c r="AI582" s="69"/>
      <c r="AJ582" s="69"/>
      <c r="AK582" s="76" t="s">
        <v>53</v>
      </c>
      <c r="AL582" s="77" t="s">
        <v>1334</v>
      </c>
      <c r="AM582" s="76" t="s">
        <v>50</v>
      </c>
      <c r="AN582" s="77" t="s">
        <v>3833</v>
      </c>
      <c r="AO582" s="57" t="s">
        <v>41</v>
      </c>
      <c r="AP582" s="56" t="s">
        <v>497</v>
      </c>
      <c r="AQ582" s="69" t="s">
        <v>50</v>
      </c>
      <c r="AR582" s="70" t="s">
        <v>540</v>
      </c>
      <c r="AS582" s="70"/>
      <c r="AT582" s="69"/>
      <c r="AU582" s="69"/>
      <c r="AV582" s="69"/>
      <c r="AW582" s="13"/>
    </row>
    <row r="583" spans="1:49" ht="27">
      <c r="A583" s="85" t="s">
        <v>231</v>
      </c>
      <c r="B583" s="155" t="s">
        <v>5300</v>
      </c>
      <c r="C583" s="335" t="s">
        <v>161</v>
      </c>
      <c r="D583" s="40">
        <v>72.900000000000006</v>
      </c>
      <c r="E583" s="79" t="s">
        <v>5128</v>
      </c>
      <c r="F583" s="61" t="s">
        <v>43</v>
      </c>
      <c r="G583" s="42" t="s">
        <v>281</v>
      </c>
      <c r="H583" s="42" t="s">
        <v>5129</v>
      </c>
      <c r="I583" s="69" t="s">
        <v>43</v>
      </c>
      <c r="J583" s="70" t="s">
        <v>5130</v>
      </c>
      <c r="K583" s="70" t="s">
        <v>133</v>
      </c>
      <c r="L583" s="339" t="s">
        <v>161</v>
      </c>
      <c r="M583" s="70" t="s">
        <v>5131</v>
      </c>
      <c r="N583" s="169" t="s">
        <v>5132</v>
      </c>
      <c r="O583" s="47" t="s">
        <v>5133</v>
      </c>
      <c r="P583" s="87" t="s">
        <v>39</v>
      </c>
      <c r="Q583" s="69"/>
      <c r="R583" s="162" t="s">
        <v>5134</v>
      </c>
      <c r="S583" s="46" t="s">
        <v>5135</v>
      </c>
      <c r="T583" s="70" t="s">
        <v>134</v>
      </c>
      <c r="U583" s="69">
        <v>72.900000000000006</v>
      </c>
      <c r="V583" s="90"/>
      <c r="W583" s="91">
        <v>72.900000000000006</v>
      </c>
      <c r="X583" s="91">
        <v>5.1030000000000006</v>
      </c>
      <c r="Y583" s="90"/>
      <c r="Z583" s="331">
        <v>78.003</v>
      </c>
      <c r="AA583" s="331">
        <v>-5.10299999999999</v>
      </c>
      <c r="AB583" s="69" t="s">
        <v>57</v>
      </c>
      <c r="AC583" s="70" t="s">
        <v>199</v>
      </c>
      <c r="AD583" s="70" t="s">
        <v>5301</v>
      </c>
      <c r="AE583" s="170" t="s">
        <v>5137</v>
      </c>
      <c r="AF583" s="44" t="s">
        <v>5138</v>
      </c>
      <c r="AG583" s="54" t="s">
        <v>5139</v>
      </c>
      <c r="AH583" s="70"/>
      <c r="AI583" s="69"/>
      <c r="AJ583" s="69"/>
      <c r="AK583" s="57" t="s">
        <v>41</v>
      </c>
      <c r="AL583" s="56" t="s">
        <v>441</v>
      </c>
      <c r="AM583" s="76" t="s">
        <v>50</v>
      </c>
      <c r="AN583" s="77" t="s">
        <v>441</v>
      </c>
      <c r="AO583" s="76" t="s">
        <v>50</v>
      </c>
      <c r="AP583" s="77" t="s">
        <v>441</v>
      </c>
      <c r="AQ583" s="57" t="s">
        <v>41</v>
      </c>
      <c r="AR583" s="56" t="s">
        <v>497</v>
      </c>
      <c r="AS583" s="70"/>
      <c r="AT583" s="69"/>
      <c r="AU583" s="69"/>
      <c r="AV583" s="69"/>
      <c r="AW583" s="13"/>
    </row>
    <row r="584" spans="1:49" ht="27">
      <c r="A584" s="85" t="s">
        <v>231</v>
      </c>
      <c r="B584" s="77" t="s">
        <v>5302</v>
      </c>
      <c r="C584" s="335" t="s">
        <v>161</v>
      </c>
      <c r="D584" s="40">
        <v>342</v>
      </c>
      <c r="E584" s="60" t="s">
        <v>5303</v>
      </c>
      <c r="F584" s="42" t="s">
        <v>64</v>
      </c>
      <c r="G584" s="42" t="s">
        <v>461</v>
      </c>
      <c r="H584" s="42" t="s">
        <v>1345</v>
      </c>
      <c r="I584" s="50" t="s">
        <v>35</v>
      </c>
      <c r="J584" s="45"/>
      <c r="K584" s="45" t="s">
        <v>88</v>
      </c>
      <c r="L584" s="338" t="s">
        <v>161</v>
      </c>
      <c r="M584" s="70" t="s">
        <v>1346</v>
      </c>
      <c r="N584" s="86" t="s">
        <v>1347</v>
      </c>
      <c r="O584" s="86" t="s">
        <v>1348</v>
      </c>
      <c r="P584" s="87" t="s">
        <v>39</v>
      </c>
      <c r="Q584" s="88" t="s">
        <v>40</v>
      </c>
      <c r="R584" s="89" t="s">
        <v>1349</v>
      </c>
      <c r="S584" s="89" t="s">
        <v>5304</v>
      </c>
      <c r="T584" s="70" t="s">
        <v>94</v>
      </c>
      <c r="U584" s="69">
        <v>320</v>
      </c>
      <c r="V584" s="90"/>
      <c r="W584" s="91">
        <v>320</v>
      </c>
      <c r="X584" s="91">
        <v>22.400000000000002</v>
      </c>
      <c r="Y584" s="90"/>
      <c r="Z584" s="331">
        <v>342.4</v>
      </c>
      <c r="AA584" s="331">
        <v>-0.39999999999997699</v>
      </c>
      <c r="AB584" s="69" t="s">
        <v>46</v>
      </c>
      <c r="AC584" s="70" t="s">
        <v>166</v>
      </c>
      <c r="AD584" s="70"/>
      <c r="AE584" s="70"/>
      <c r="AF584" s="70"/>
      <c r="AG584" s="92" t="s">
        <v>1351</v>
      </c>
      <c r="AH584" s="168" t="s">
        <v>4086</v>
      </c>
      <c r="AI584" s="69"/>
      <c r="AJ584" s="69"/>
      <c r="AK584" s="76" t="s">
        <v>53</v>
      </c>
      <c r="AL584" s="77" t="s">
        <v>1334</v>
      </c>
      <c r="AM584" s="76" t="s">
        <v>50</v>
      </c>
      <c r="AN584" s="77" t="s">
        <v>3833</v>
      </c>
      <c r="AO584" s="57" t="s">
        <v>41</v>
      </c>
      <c r="AP584" s="56" t="s">
        <v>497</v>
      </c>
      <c r="AQ584" s="69" t="s">
        <v>50</v>
      </c>
      <c r="AR584" s="70" t="s">
        <v>540</v>
      </c>
      <c r="AS584" s="70"/>
      <c r="AT584" s="69"/>
      <c r="AU584" s="69"/>
      <c r="AV584" s="69"/>
      <c r="AW584" s="13"/>
    </row>
    <row r="585" spans="1:49" ht="27">
      <c r="A585" s="85" t="s">
        <v>231</v>
      </c>
      <c r="B585" s="77" t="s">
        <v>5305</v>
      </c>
      <c r="C585" s="335" t="s">
        <v>161</v>
      </c>
      <c r="D585" s="40">
        <v>342</v>
      </c>
      <c r="E585" s="60" t="s">
        <v>5306</v>
      </c>
      <c r="F585" s="42" t="s">
        <v>64</v>
      </c>
      <c r="G585" s="42" t="s">
        <v>461</v>
      </c>
      <c r="H585" s="42" t="s">
        <v>1345</v>
      </c>
      <c r="I585" s="50" t="s">
        <v>35</v>
      </c>
      <c r="J585" s="45"/>
      <c r="K585" s="45" t="s">
        <v>88</v>
      </c>
      <c r="L585" s="338" t="s">
        <v>161</v>
      </c>
      <c r="M585" s="70" t="s">
        <v>1346</v>
      </c>
      <c r="N585" s="86" t="s">
        <v>1347</v>
      </c>
      <c r="O585" s="86" t="s">
        <v>1348</v>
      </c>
      <c r="P585" s="87" t="s">
        <v>39</v>
      </c>
      <c r="Q585" s="88" t="s">
        <v>40</v>
      </c>
      <c r="R585" s="89" t="s">
        <v>1349</v>
      </c>
      <c r="S585" s="89" t="s">
        <v>5307</v>
      </c>
      <c r="T585" s="70" t="s">
        <v>94</v>
      </c>
      <c r="U585" s="69">
        <v>320</v>
      </c>
      <c r="V585" s="90"/>
      <c r="W585" s="91">
        <v>320</v>
      </c>
      <c r="X585" s="91">
        <v>22.400000000000002</v>
      </c>
      <c r="Y585" s="90"/>
      <c r="Z585" s="331">
        <v>342.4</v>
      </c>
      <c r="AA585" s="331">
        <v>-0.39999999999997699</v>
      </c>
      <c r="AB585" s="69" t="s">
        <v>46</v>
      </c>
      <c r="AC585" s="70" t="s">
        <v>166</v>
      </c>
      <c r="AD585" s="70"/>
      <c r="AE585" s="70"/>
      <c r="AF585" s="70"/>
      <c r="AG585" s="92" t="s">
        <v>1351</v>
      </c>
      <c r="AH585" s="168" t="s">
        <v>4086</v>
      </c>
      <c r="AI585" s="69"/>
      <c r="AJ585" s="69"/>
      <c r="AK585" s="76" t="s">
        <v>53</v>
      </c>
      <c r="AL585" s="77" t="s">
        <v>1334</v>
      </c>
      <c r="AM585" s="76" t="s">
        <v>50</v>
      </c>
      <c r="AN585" s="77" t="s">
        <v>3833</v>
      </c>
      <c r="AO585" s="57" t="s">
        <v>41</v>
      </c>
      <c r="AP585" s="56" t="s">
        <v>497</v>
      </c>
      <c r="AQ585" s="69" t="s">
        <v>50</v>
      </c>
      <c r="AR585" s="70" t="s">
        <v>540</v>
      </c>
      <c r="AS585" s="70"/>
      <c r="AT585" s="69"/>
      <c r="AU585" s="69"/>
      <c r="AV585" s="69"/>
      <c r="AW585" s="13"/>
    </row>
    <row r="586" spans="1:49" ht="27">
      <c r="A586" s="85" t="s">
        <v>231</v>
      </c>
      <c r="B586" s="77" t="s">
        <v>5308</v>
      </c>
      <c r="C586" s="335" t="s">
        <v>161</v>
      </c>
      <c r="D586" s="40">
        <v>342</v>
      </c>
      <c r="E586" s="79" t="s">
        <v>5309</v>
      </c>
      <c r="F586" s="42" t="s">
        <v>64</v>
      </c>
      <c r="G586" s="42" t="s">
        <v>461</v>
      </c>
      <c r="H586" s="42" t="s">
        <v>1345</v>
      </c>
      <c r="I586" s="50" t="s">
        <v>35</v>
      </c>
      <c r="J586" s="45"/>
      <c r="K586" s="45" t="s">
        <v>88</v>
      </c>
      <c r="L586" s="338" t="s">
        <v>161</v>
      </c>
      <c r="M586" s="70" t="s">
        <v>1346</v>
      </c>
      <c r="N586" s="86" t="s">
        <v>1347</v>
      </c>
      <c r="O586" s="86" t="s">
        <v>1348</v>
      </c>
      <c r="P586" s="87" t="s">
        <v>39</v>
      </c>
      <c r="Q586" s="88" t="s">
        <v>40</v>
      </c>
      <c r="R586" s="89" t="s">
        <v>1349</v>
      </c>
      <c r="S586" s="89" t="s">
        <v>5310</v>
      </c>
      <c r="T586" s="70" t="s">
        <v>94</v>
      </c>
      <c r="U586" s="69">
        <v>320</v>
      </c>
      <c r="V586" s="90"/>
      <c r="W586" s="91">
        <v>320</v>
      </c>
      <c r="X586" s="91">
        <v>22.400000000000002</v>
      </c>
      <c r="Y586" s="90"/>
      <c r="Z586" s="331">
        <v>342.4</v>
      </c>
      <c r="AA586" s="331">
        <v>-0.39999999999997699</v>
      </c>
      <c r="AB586" s="69" t="s">
        <v>46</v>
      </c>
      <c r="AC586" s="70" t="s">
        <v>166</v>
      </c>
      <c r="AD586" s="70"/>
      <c r="AE586" s="70"/>
      <c r="AF586" s="70"/>
      <c r="AG586" s="92" t="s">
        <v>1351</v>
      </c>
      <c r="AH586" s="168" t="s">
        <v>4086</v>
      </c>
      <c r="AI586" s="69"/>
      <c r="AJ586" s="69"/>
      <c r="AK586" s="76" t="s">
        <v>53</v>
      </c>
      <c r="AL586" s="77" t="s">
        <v>1334</v>
      </c>
      <c r="AM586" s="76" t="s">
        <v>50</v>
      </c>
      <c r="AN586" s="77" t="s">
        <v>3833</v>
      </c>
      <c r="AO586" s="57" t="s">
        <v>41</v>
      </c>
      <c r="AP586" s="56" t="s">
        <v>497</v>
      </c>
      <c r="AQ586" s="69" t="s">
        <v>50</v>
      </c>
      <c r="AR586" s="70" t="s">
        <v>540</v>
      </c>
      <c r="AS586" s="70"/>
      <c r="AT586" s="69"/>
      <c r="AU586" s="69"/>
      <c r="AV586" s="69"/>
      <c r="AW586" s="13"/>
    </row>
    <row r="587" spans="1:49" ht="27">
      <c r="A587" s="85" t="s">
        <v>231</v>
      </c>
      <c r="B587" s="77" t="s">
        <v>5311</v>
      </c>
      <c r="C587" s="335" t="s">
        <v>161</v>
      </c>
      <c r="D587" s="40">
        <v>342</v>
      </c>
      <c r="E587" s="60" t="s">
        <v>5312</v>
      </c>
      <c r="F587" s="42" t="s">
        <v>64</v>
      </c>
      <c r="G587" s="42" t="s">
        <v>461</v>
      </c>
      <c r="H587" s="42" t="s">
        <v>1345</v>
      </c>
      <c r="I587" s="50" t="s">
        <v>35</v>
      </c>
      <c r="J587" s="45"/>
      <c r="K587" s="45" t="s">
        <v>88</v>
      </c>
      <c r="L587" s="338" t="s">
        <v>161</v>
      </c>
      <c r="M587" s="70" t="s">
        <v>1346</v>
      </c>
      <c r="N587" s="86" t="s">
        <v>1347</v>
      </c>
      <c r="O587" s="86" t="s">
        <v>1348</v>
      </c>
      <c r="P587" s="87" t="s">
        <v>39</v>
      </c>
      <c r="Q587" s="88" t="s">
        <v>40</v>
      </c>
      <c r="R587" s="89" t="s">
        <v>1349</v>
      </c>
      <c r="S587" s="89" t="s">
        <v>5313</v>
      </c>
      <c r="T587" s="70" t="s">
        <v>94</v>
      </c>
      <c r="U587" s="69">
        <v>320</v>
      </c>
      <c r="V587" s="90"/>
      <c r="W587" s="91">
        <v>320</v>
      </c>
      <c r="X587" s="91">
        <v>22.400000000000002</v>
      </c>
      <c r="Y587" s="90"/>
      <c r="Z587" s="331">
        <v>342.4</v>
      </c>
      <c r="AA587" s="331">
        <v>-0.39999999999997699</v>
      </c>
      <c r="AB587" s="69" t="s">
        <v>46</v>
      </c>
      <c r="AC587" s="70" t="s">
        <v>166</v>
      </c>
      <c r="AD587" s="70"/>
      <c r="AE587" s="70"/>
      <c r="AF587" s="70"/>
      <c r="AG587" s="92" t="s">
        <v>1351</v>
      </c>
      <c r="AH587" s="168" t="s">
        <v>4086</v>
      </c>
      <c r="AI587" s="69"/>
      <c r="AJ587" s="69"/>
      <c r="AK587" s="76" t="s">
        <v>53</v>
      </c>
      <c r="AL587" s="77" t="s">
        <v>1334</v>
      </c>
      <c r="AM587" s="76" t="s">
        <v>50</v>
      </c>
      <c r="AN587" s="77" t="s">
        <v>3833</v>
      </c>
      <c r="AO587" s="57" t="s">
        <v>41</v>
      </c>
      <c r="AP587" s="56" t="s">
        <v>497</v>
      </c>
      <c r="AQ587" s="69" t="s">
        <v>50</v>
      </c>
      <c r="AR587" s="70" t="s">
        <v>540</v>
      </c>
      <c r="AS587" s="70"/>
      <c r="AT587" s="69"/>
      <c r="AU587" s="69"/>
      <c r="AV587" s="69"/>
      <c r="AW587" s="13"/>
    </row>
    <row r="588" spans="1:49" ht="27">
      <c r="A588" s="85" t="s">
        <v>231</v>
      </c>
      <c r="B588" s="118" t="s">
        <v>5314</v>
      </c>
      <c r="C588" s="335" t="s">
        <v>161</v>
      </c>
      <c r="D588" s="40">
        <v>3774</v>
      </c>
      <c r="E588" s="79" t="s">
        <v>5315</v>
      </c>
      <c r="F588" s="61" t="s">
        <v>43</v>
      </c>
      <c r="G588" s="42" t="s">
        <v>234</v>
      </c>
      <c r="H588" s="42" t="s">
        <v>5316</v>
      </c>
      <c r="I588" s="69" t="s">
        <v>43</v>
      </c>
      <c r="J588" s="70" t="s">
        <v>5317</v>
      </c>
      <c r="K588" s="70" t="s">
        <v>133</v>
      </c>
      <c r="L588" s="339" t="s">
        <v>161</v>
      </c>
      <c r="M588" s="70" t="s">
        <v>5318</v>
      </c>
      <c r="N588" s="86" t="s">
        <v>5319</v>
      </c>
      <c r="O588" s="86" t="s">
        <v>5320</v>
      </c>
      <c r="P588" s="87" t="s">
        <v>39</v>
      </c>
      <c r="Q588" s="69"/>
      <c r="R588" s="89" t="s">
        <v>5321</v>
      </c>
      <c r="S588" s="89" t="s">
        <v>5322</v>
      </c>
      <c r="T588" s="70" t="s">
        <v>134</v>
      </c>
      <c r="U588" s="90">
        <v>3628.8</v>
      </c>
      <c r="V588" s="90"/>
      <c r="W588" s="91">
        <v>3628.8</v>
      </c>
      <c r="X588" s="91">
        <v>254.01600000000005</v>
      </c>
      <c r="Y588" s="328">
        <v>108.864</v>
      </c>
      <c r="Z588" s="331">
        <v>3773.9520000000002</v>
      </c>
      <c r="AA588" s="331">
        <v>4.7999999999774397E-2</v>
      </c>
      <c r="AB588" s="69" t="s">
        <v>57</v>
      </c>
      <c r="AC588" s="70" t="s">
        <v>166</v>
      </c>
      <c r="AD588" s="70"/>
      <c r="AE588" s="70" t="s">
        <v>5323</v>
      </c>
      <c r="AF588" s="70" t="s">
        <v>5324</v>
      </c>
      <c r="AG588" s="92" t="s">
        <v>5325</v>
      </c>
      <c r="AH588" s="70"/>
      <c r="AI588" s="69"/>
      <c r="AJ588" s="69"/>
      <c r="AK588" s="57" t="s">
        <v>41</v>
      </c>
      <c r="AL588" s="56" t="s">
        <v>441</v>
      </c>
      <c r="AM588" s="76" t="s">
        <v>50</v>
      </c>
      <c r="AN588" s="77" t="s">
        <v>441</v>
      </c>
      <c r="AO588" s="76" t="s">
        <v>50</v>
      </c>
      <c r="AP588" s="77" t="s">
        <v>441</v>
      </c>
      <c r="AQ588" s="57" t="s">
        <v>41</v>
      </c>
      <c r="AR588" s="56" t="s">
        <v>497</v>
      </c>
      <c r="AS588" s="70"/>
      <c r="AT588" s="69"/>
      <c r="AU588" s="69"/>
      <c r="AV588" s="69"/>
      <c r="AW588" s="13"/>
    </row>
    <row r="589" spans="1:49" ht="27">
      <c r="A589" s="85" t="s">
        <v>231</v>
      </c>
      <c r="B589" s="118" t="s">
        <v>5326</v>
      </c>
      <c r="C589" s="335" t="s">
        <v>82</v>
      </c>
      <c r="D589" s="40">
        <v>49920</v>
      </c>
      <c r="E589" s="61" t="s">
        <v>5327</v>
      </c>
      <c r="F589" s="61" t="s">
        <v>45</v>
      </c>
      <c r="G589" s="42" t="s">
        <v>234</v>
      </c>
      <c r="H589" s="42" t="s">
        <v>5328</v>
      </c>
      <c r="I589" s="69" t="s">
        <v>38</v>
      </c>
      <c r="J589" s="70" t="s">
        <v>5329</v>
      </c>
      <c r="K589" s="70" t="s">
        <v>108</v>
      </c>
      <c r="L589" s="339" t="s">
        <v>161</v>
      </c>
      <c r="M589" s="70" t="s">
        <v>5330</v>
      </c>
      <c r="N589" s="86" t="s">
        <v>5331</v>
      </c>
      <c r="O589" s="86" t="s">
        <v>5332</v>
      </c>
      <c r="P589" s="87" t="s">
        <v>39</v>
      </c>
      <c r="Q589" s="88" t="s">
        <v>45</v>
      </c>
      <c r="R589" s="89" t="s">
        <v>5333</v>
      </c>
      <c r="S589" s="89" t="s">
        <v>5334</v>
      </c>
      <c r="T589" s="70"/>
      <c r="U589" s="69">
        <v>120000</v>
      </c>
      <c r="V589" s="90"/>
      <c r="W589" s="91">
        <v>120000</v>
      </c>
      <c r="X589" s="91">
        <v>8400</v>
      </c>
      <c r="Y589" s="328">
        <v>1440</v>
      </c>
      <c r="Z589" s="331">
        <v>126960</v>
      </c>
      <c r="AA589" s="331">
        <v>-77040</v>
      </c>
      <c r="AB589" s="69" t="s">
        <v>58</v>
      </c>
      <c r="AC589" s="70" t="s">
        <v>195</v>
      </c>
      <c r="AD589" s="70"/>
      <c r="AE589" s="70" t="s">
        <v>5335</v>
      </c>
      <c r="AF589" s="70" t="s">
        <v>5336</v>
      </c>
      <c r="AG589" s="92" t="s">
        <v>5337</v>
      </c>
      <c r="AH589" s="70"/>
      <c r="AI589" s="69"/>
      <c r="AJ589" s="69"/>
      <c r="AK589" s="57" t="s">
        <v>41</v>
      </c>
      <c r="AL589" s="56" t="s">
        <v>441</v>
      </c>
      <c r="AM589" s="76" t="s">
        <v>50</v>
      </c>
      <c r="AN589" s="77" t="s">
        <v>441</v>
      </c>
      <c r="AO589" s="76" t="s">
        <v>50</v>
      </c>
      <c r="AP589" s="77" t="s">
        <v>441</v>
      </c>
      <c r="AQ589" s="57" t="s">
        <v>41</v>
      </c>
      <c r="AR589" s="56" t="s">
        <v>497</v>
      </c>
      <c r="AS589" s="70"/>
      <c r="AT589" s="69"/>
      <c r="AU589" s="69"/>
      <c r="AV589" s="69"/>
      <c r="AW589" s="13"/>
    </row>
    <row r="590" spans="1:49" ht="27">
      <c r="A590" s="85" t="s">
        <v>231</v>
      </c>
      <c r="B590" s="70" t="s">
        <v>5338</v>
      </c>
      <c r="C590" s="335" t="s">
        <v>82</v>
      </c>
      <c r="D590" s="40">
        <v>4066</v>
      </c>
      <c r="E590" s="41" t="s">
        <v>5339</v>
      </c>
      <c r="F590" s="42" t="s">
        <v>67</v>
      </c>
      <c r="G590" s="42" t="s">
        <v>281</v>
      </c>
      <c r="H590" s="42" t="s">
        <v>5340</v>
      </c>
      <c r="I590" s="69" t="s">
        <v>35</v>
      </c>
      <c r="J590" s="70"/>
      <c r="K590" s="70" t="s">
        <v>88</v>
      </c>
      <c r="L590" s="339" t="s">
        <v>82</v>
      </c>
      <c r="M590" s="70" t="s">
        <v>5341</v>
      </c>
      <c r="N590" s="86" t="s">
        <v>5342</v>
      </c>
      <c r="O590" s="86"/>
      <c r="P590" s="87" t="s">
        <v>44</v>
      </c>
      <c r="Q590" s="88" t="s">
        <v>40</v>
      </c>
      <c r="R590" s="89" t="s">
        <v>5343</v>
      </c>
      <c r="S590" s="89" t="s">
        <v>5344</v>
      </c>
      <c r="T590" s="70" t="s">
        <v>94</v>
      </c>
      <c r="U590" s="69">
        <v>3800</v>
      </c>
      <c r="V590" s="90"/>
      <c r="W590" s="91">
        <v>3800</v>
      </c>
      <c r="X590" s="91">
        <v>266</v>
      </c>
      <c r="Y590" s="90"/>
      <c r="Z590" s="331">
        <v>4066</v>
      </c>
      <c r="AA590" s="331">
        <v>0</v>
      </c>
      <c r="AB590" s="69" t="s">
        <v>46</v>
      </c>
      <c r="AC590" s="70" t="s">
        <v>166</v>
      </c>
      <c r="AD590" s="70"/>
      <c r="AE590" s="70"/>
      <c r="AF590" s="70"/>
      <c r="AG590" s="92" t="s">
        <v>5345</v>
      </c>
      <c r="AH590" s="70"/>
      <c r="AI590" s="69"/>
      <c r="AJ590" s="69"/>
      <c r="AK590" s="76" t="s">
        <v>53</v>
      </c>
      <c r="AL590" s="77" t="s">
        <v>127</v>
      </c>
      <c r="AM590" s="76" t="s">
        <v>50</v>
      </c>
      <c r="AN590" s="77" t="s">
        <v>3833</v>
      </c>
      <c r="AO590" s="57" t="s">
        <v>41</v>
      </c>
      <c r="AP590" s="56" t="s">
        <v>497</v>
      </c>
      <c r="AQ590" s="69" t="s">
        <v>50</v>
      </c>
      <c r="AR590" s="70" t="s">
        <v>540</v>
      </c>
      <c r="AS590" s="70"/>
      <c r="AT590" s="69"/>
      <c r="AU590" s="69"/>
      <c r="AV590" s="69"/>
      <c r="AW590" s="13"/>
    </row>
    <row r="591" spans="1:49" ht="14.4">
      <c r="A591" s="85" t="s">
        <v>231</v>
      </c>
      <c r="B591" s="118" t="s">
        <v>5346</v>
      </c>
      <c r="C591" s="335" t="s">
        <v>82</v>
      </c>
      <c r="D591" s="40">
        <v>20592</v>
      </c>
      <c r="E591" s="61"/>
      <c r="F591" s="61"/>
      <c r="G591" s="42" t="s">
        <v>248</v>
      </c>
      <c r="H591" s="42" t="s">
        <v>5347</v>
      </c>
      <c r="I591" s="69"/>
      <c r="J591" s="70" t="s">
        <v>5348</v>
      </c>
      <c r="K591" s="70"/>
      <c r="L591" s="70"/>
      <c r="M591" s="70" t="s">
        <v>5349</v>
      </c>
      <c r="N591" s="86" t="s">
        <v>5350</v>
      </c>
      <c r="O591" s="86"/>
      <c r="P591" s="87"/>
      <c r="Q591" s="69"/>
      <c r="R591" s="89"/>
      <c r="S591" s="89"/>
      <c r="T591" s="70"/>
      <c r="U591" s="70"/>
      <c r="V591" s="90"/>
      <c r="W591" s="91">
        <v>0</v>
      </c>
      <c r="X591" s="91">
        <v>0</v>
      </c>
      <c r="Y591" s="90"/>
      <c r="Z591" s="331">
        <v>0</v>
      </c>
      <c r="AA591" s="331">
        <v>20592</v>
      </c>
      <c r="AB591" s="69"/>
      <c r="AC591" s="70"/>
      <c r="AD591" s="70"/>
      <c r="AE591" s="70"/>
      <c r="AF591" s="70"/>
      <c r="AG591" s="70"/>
      <c r="AH591" s="70"/>
      <c r="AI591" s="69"/>
      <c r="AJ591" s="69"/>
      <c r="AK591" s="57" t="s">
        <v>41</v>
      </c>
      <c r="AL591" s="56" t="s">
        <v>441</v>
      </c>
      <c r="AM591" s="76" t="s">
        <v>50</v>
      </c>
      <c r="AN591" s="77" t="s">
        <v>441</v>
      </c>
      <c r="AO591" s="76" t="s">
        <v>50</v>
      </c>
      <c r="AP591" s="77" t="s">
        <v>441</v>
      </c>
      <c r="AQ591" s="69" t="s">
        <v>50</v>
      </c>
      <c r="AR591" s="70" t="s">
        <v>540</v>
      </c>
      <c r="AS591" s="70"/>
      <c r="AT591" s="69"/>
      <c r="AU591" s="69"/>
      <c r="AV591" s="69"/>
      <c r="AW591" s="13"/>
    </row>
    <row r="592" spans="1:49" ht="40.200000000000003">
      <c r="A592" s="85" t="s">
        <v>231</v>
      </c>
      <c r="B592" s="70" t="s">
        <v>5351</v>
      </c>
      <c r="C592" s="335" t="s">
        <v>82</v>
      </c>
      <c r="D592" s="40">
        <v>86102</v>
      </c>
      <c r="E592" s="41" t="s">
        <v>5352</v>
      </c>
      <c r="F592" s="42" t="s">
        <v>66</v>
      </c>
      <c r="G592" s="42" t="s">
        <v>847</v>
      </c>
      <c r="H592" s="42" t="s">
        <v>5353</v>
      </c>
      <c r="I592" s="69" t="s">
        <v>35</v>
      </c>
      <c r="J592" s="70"/>
      <c r="K592" s="70" t="s">
        <v>88</v>
      </c>
      <c r="L592" s="339" t="s">
        <v>82</v>
      </c>
      <c r="M592" s="70" t="s">
        <v>5354</v>
      </c>
      <c r="N592" s="86" t="s">
        <v>5355</v>
      </c>
      <c r="O592" s="86" t="s">
        <v>5356</v>
      </c>
      <c r="P592" s="87" t="s">
        <v>39</v>
      </c>
      <c r="Q592" s="88" t="s">
        <v>40</v>
      </c>
      <c r="R592" s="89" t="s">
        <v>5357</v>
      </c>
      <c r="S592" s="89" t="s">
        <v>5358</v>
      </c>
      <c r="T592" s="70" t="s">
        <v>94</v>
      </c>
      <c r="U592" s="69">
        <v>82800</v>
      </c>
      <c r="V592" s="90"/>
      <c r="W592" s="91">
        <v>82800</v>
      </c>
      <c r="X592" s="91">
        <v>5796.0000000000009</v>
      </c>
      <c r="Y592" s="328">
        <v>2484</v>
      </c>
      <c r="Z592" s="331">
        <v>86112</v>
      </c>
      <c r="AA592" s="331">
        <v>-10</v>
      </c>
      <c r="AB592" s="69" t="s">
        <v>46</v>
      </c>
      <c r="AC592" s="70" t="s">
        <v>166</v>
      </c>
      <c r="AD592" s="70" t="s">
        <v>5359</v>
      </c>
      <c r="AE592" s="70" t="s">
        <v>5360</v>
      </c>
      <c r="AF592" s="70" t="s">
        <v>5361</v>
      </c>
      <c r="AG592" s="92" t="s">
        <v>5362</v>
      </c>
      <c r="AH592" s="70"/>
      <c r="AI592" s="69"/>
      <c r="AJ592" s="69"/>
      <c r="AK592" s="76" t="s">
        <v>53</v>
      </c>
      <c r="AL592" s="77" t="s">
        <v>127</v>
      </c>
      <c r="AM592" s="76" t="s">
        <v>50</v>
      </c>
      <c r="AN592" s="77" t="s">
        <v>3833</v>
      </c>
      <c r="AO592" s="57" t="s">
        <v>41</v>
      </c>
      <c r="AP592" s="56" t="s">
        <v>497</v>
      </c>
      <c r="AQ592" s="69" t="s">
        <v>50</v>
      </c>
      <c r="AR592" s="70" t="s">
        <v>540</v>
      </c>
      <c r="AS592" s="70"/>
      <c r="AT592" s="69"/>
      <c r="AU592" s="69"/>
      <c r="AV592" s="69"/>
      <c r="AW592" s="13"/>
    </row>
    <row r="593" spans="1:49" ht="40.200000000000003">
      <c r="A593" s="85" t="s">
        <v>231</v>
      </c>
      <c r="B593" s="70" t="s">
        <v>5363</v>
      </c>
      <c r="C593" s="335" t="s">
        <v>82</v>
      </c>
      <c r="D593" s="40">
        <v>5012.8</v>
      </c>
      <c r="E593" s="42" t="s">
        <v>5364</v>
      </c>
      <c r="F593" s="42" t="s">
        <v>67</v>
      </c>
      <c r="G593" s="42" t="s">
        <v>234</v>
      </c>
      <c r="H593" s="42" t="s">
        <v>5365</v>
      </c>
      <c r="I593" s="69" t="s">
        <v>35</v>
      </c>
      <c r="J593" s="70"/>
      <c r="K593" s="70" t="s">
        <v>88</v>
      </c>
      <c r="L593" s="339" t="s">
        <v>82</v>
      </c>
      <c r="M593" s="70" t="s">
        <v>5366</v>
      </c>
      <c r="N593" s="86" t="s">
        <v>5367</v>
      </c>
      <c r="O593" s="86" t="s">
        <v>5368</v>
      </c>
      <c r="P593" s="87" t="s">
        <v>39</v>
      </c>
      <c r="Q593" s="88" t="s">
        <v>40</v>
      </c>
      <c r="R593" s="89" t="s">
        <v>5369</v>
      </c>
      <c r="S593" s="89" t="s">
        <v>5370</v>
      </c>
      <c r="T593" s="70" t="s">
        <v>94</v>
      </c>
      <c r="U593" s="69">
        <v>4820</v>
      </c>
      <c r="V593" s="90"/>
      <c r="W593" s="91">
        <v>4820</v>
      </c>
      <c r="X593" s="91">
        <v>337.40000000000003</v>
      </c>
      <c r="Y593" s="328">
        <v>144.6</v>
      </c>
      <c r="Z593" s="331">
        <v>5012.8</v>
      </c>
      <c r="AA593" s="331">
        <v>0</v>
      </c>
      <c r="AB593" s="69" t="s">
        <v>46</v>
      </c>
      <c r="AC593" s="70" t="s">
        <v>166</v>
      </c>
      <c r="AD593" s="70"/>
      <c r="AE593" s="70" t="s">
        <v>5371</v>
      </c>
      <c r="AF593" s="70" t="s">
        <v>5372</v>
      </c>
      <c r="AG593" s="92" t="s">
        <v>5373</v>
      </c>
      <c r="AH593" s="70"/>
      <c r="AI593" s="69"/>
      <c r="AJ593" s="69"/>
      <c r="AK593" s="76" t="s">
        <v>53</v>
      </c>
      <c r="AL593" s="77" t="s">
        <v>127</v>
      </c>
      <c r="AM593" s="76" t="s">
        <v>50</v>
      </c>
      <c r="AN593" s="77" t="s">
        <v>3833</v>
      </c>
      <c r="AO593" s="57" t="s">
        <v>41</v>
      </c>
      <c r="AP593" s="56" t="s">
        <v>497</v>
      </c>
      <c r="AQ593" s="69" t="s">
        <v>50</v>
      </c>
      <c r="AR593" s="70" t="s">
        <v>540</v>
      </c>
      <c r="AS593" s="70"/>
      <c r="AT593" s="69"/>
      <c r="AU593" s="69"/>
      <c r="AV593" s="69"/>
      <c r="AW593" s="13"/>
    </row>
    <row r="594" spans="1:49" ht="27">
      <c r="A594" s="85" t="s">
        <v>231</v>
      </c>
      <c r="B594" s="70" t="s">
        <v>5374</v>
      </c>
      <c r="C594" s="335" t="s">
        <v>82</v>
      </c>
      <c r="D594" s="40">
        <v>214</v>
      </c>
      <c r="E594" s="95" t="s">
        <v>5375</v>
      </c>
      <c r="F594" s="42" t="s">
        <v>60</v>
      </c>
      <c r="G594" s="42" t="s">
        <v>281</v>
      </c>
      <c r="H594" s="42" t="s">
        <v>5376</v>
      </c>
      <c r="I594" s="69" t="s">
        <v>35</v>
      </c>
      <c r="J594" s="70"/>
      <c r="K594" s="70" t="s">
        <v>88</v>
      </c>
      <c r="L594" s="339" t="s">
        <v>82</v>
      </c>
      <c r="M594" s="70" t="s">
        <v>5377</v>
      </c>
      <c r="N594" s="86" t="s">
        <v>5378</v>
      </c>
      <c r="O594" s="86" t="s">
        <v>5379</v>
      </c>
      <c r="P594" s="87" t="s">
        <v>39</v>
      </c>
      <c r="Q594" s="88" t="s">
        <v>40</v>
      </c>
      <c r="R594" s="89" t="s">
        <v>5380</v>
      </c>
      <c r="S594" s="89" t="s">
        <v>5381</v>
      </c>
      <c r="T594" s="70" t="s">
        <v>803</v>
      </c>
      <c r="U594" s="69">
        <v>200</v>
      </c>
      <c r="V594" s="90"/>
      <c r="W594" s="91">
        <v>200</v>
      </c>
      <c r="X594" s="91">
        <v>14.000000000000002</v>
      </c>
      <c r="Y594" s="90"/>
      <c r="Z594" s="331">
        <v>214</v>
      </c>
      <c r="AA594" s="331">
        <v>0</v>
      </c>
      <c r="AB594" s="69" t="s">
        <v>46</v>
      </c>
      <c r="AC594" s="70" t="s">
        <v>166</v>
      </c>
      <c r="AD594" s="70"/>
      <c r="AE594" s="70"/>
      <c r="AF594" s="70"/>
      <c r="AG594" s="92" t="s">
        <v>5375</v>
      </c>
      <c r="AH594" s="70"/>
      <c r="AI594" s="69"/>
      <c r="AJ594" s="69"/>
      <c r="AK594" s="76" t="s">
        <v>53</v>
      </c>
      <c r="AL594" s="77" t="s">
        <v>127</v>
      </c>
      <c r="AM594" s="76" t="s">
        <v>50</v>
      </c>
      <c r="AN594" s="77" t="s">
        <v>3833</v>
      </c>
      <c r="AO594" s="57" t="s">
        <v>41</v>
      </c>
      <c r="AP594" s="56" t="s">
        <v>497</v>
      </c>
      <c r="AQ594" s="69" t="s">
        <v>50</v>
      </c>
      <c r="AR594" s="70" t="s">
        <v>540</v>
      </c>
      <c r="AS594" s="70"/>
      <c r="AT594" s="69"/>
      <c r="AU594" s="69"/>
      <c r="AV594" s="69"/>
      <c r="AW594" s="13"/>
    </row>
    <row r="595" spans="1:49" ht="14.4">
      <c r="A595" s="85" t="s">
        <v>231</v>
      </c>
      <c r="B595" s="115" t="s">
        <v>5382</v>
      </c>
      <c r="C595" s="335" t="s">
        <v>82</v>
      </c>
      <c r="D595" s="40">
        <v>5799.4</v>
      </c>
      <c r="E595" s="61"/>
      <c r="F595" s="61"/>
      <c r="G595" s="42" t="s">
        <v>261</v>
      </c>
      <c r="H595" s="42" t="s">
        <v>5383</v>
      </c>
      <c r="I595" s="69"/>
      <c r="J595" s="70"/>
      <c r="K595" s="70"/>
      <c r="L595" s="70"/>
      <c r="M595" s="70"/>
      <c r="N595" s="86"/>
      <c r="O595" s="86"/>
      <c r="P595" s="87"/>
      <c r="Q595" s="69"/>
      <c r="R595" s="89"/>
      <c r="S595" s="89"/>
      <c r="T595" s="70"/>
      <c r="U595" s="70"/>
      <c r="V595" s="90"/>
      <c r="W595" s="91">
        <v>0</v>
      </c>
      <c r="X595" s="91">
        <v>0</v>
      </c>
      <c r="Y595" s="90"/>
      <c r="Z595" s="331">
        <v>0</v>
      </c>
      <c r="AA595" s="331">
        <v>5799.4</v>
      </c>
      <c r="AB595" s="69" t="s">
        <v>1342</v>
      </c>
      <c r="AC595" s="70" t="s">
        <v>1342</v>
      </c>
      <c r="AD595" s="70"/>
      <c r="AE595" s="70"/>
      <c r="AF595" s="70"/>
      <c r="AG595" s="70"/>
      <c r="AH595" s="70"/>
      <c r="AI595" s="69"/>
      <c r="AJ595" s="69"/>
      <c r="AK595" s="114"/>
      <c r="AL595" s="115"/>
      <c r="AM595" s="114"/>
      <c r="AN595" s="115"/>
      <c r="AO595" s="114"/>
      <c r="AP595" s="115"/>
      <c r="AQ595" s="116"/>
      <c r="AR595" s="117"/>
      <c r="AS595" s="70"/>
      <c r="AT595" s="69"/>
      <c r="AU595" s="69"/>
      <c r="AV595" s="69"/>
      <c r="AW595" s="13"/>
    </row>
    <row r="596" spans="1:49" ht="27">
      <c r="A596" s="85" t="s">
        <v>231</v>
      </c>
      <c r="B596" s="70" t="s">
        <v>5384</v>
      </c>
      <c r="C596" s="335" t="s">
        <v>82</v>
      </c>
      <c r="D596" s="40">
        <v>1123.2</v>
      </c>
      <c r="E596" s="41" t="s">
        <v>5385</v>
      </c>
      <c r="F596" s="42" t="s">
        <v>59</v>
      </c>
      <c r="G596" s="42" t="s">
        <v>281</v>
      </c>
      <c r="H596" s="42" t="s">
        <v>5386</v>
      </c>
      <c r="I596" s="69" t="s">
        <v>35</v>
      </c>
      <c r="J596" s="70"/>
      <c r="K596" s="70" t="s">
        <v>88</v>
      </c>
      <c r="L596" s="339" t="s">
        <v>82</v>
      </c>
      <c r="M596" s="93" t="s">
        <v>5387</v>
      </c>
      <c r="N596" s="86" t="s">
        <v>5388</v>
      </c>
      <c r="O596" s="86" t="s">
        <v>5389</v>
      </c>
      <c r="P596" s="87" t="s">
        <v>39</v>
      </c>
      <c r="Q596" s="88" t="s">
        <v>40</v>
      </c>
      <c r="R596" s="89" t="s">
        <v>5390</v>
      </c>
      <c r="S596" s="89" t="s">
        <v>5391</v>
      </c>
      <c r="T596" s="70" t="s">
        <v>94</v>
      </c>
      <c r="U596" s="69">
        <v>1200</v>
      </c>
      <c r="V596" s="90">
        <v>120</v>
      </c>
      <c r="W596" s="91">
        <v>1080</v>
      </c>
      <c r="X596" s="91">
        <v>75.600000000000009</v>
      </c>
      <c r="Y596" s="328">
        <v>32.4</v>
      </c>
      <c r="Z596" s="331">
        <v>1123.2</v>
      </c>
      <c r="AA596" s="331">
        <v>0</v>
      </c>
      <c r="AB596" s="69" t="s">
        <v>46</v>
      </c>
      <c r="AC596" s="70" t="s">
        <v>192</v>
      </c>
      <c r="AD596" s="70"/>
      <c r="AE596" s="70" t="s">
        <v>5392</v>
      </c>
      <c r="AF596" s="70" t="s">
        <v>5393</v>
      </c>
      <c r="AG596" s="92" t="s">
        <v>5394</v>
      </c>
      <c r="AH596" s="70"/>
      <c r="AI596" s="69"/>
      <c r="AJ596" s="69"/>
      <c r="AK596" s="76" t="s">
        <v>53</v>
      </c>
      <c r="AL596" s="77" t="s">
        <v>127</v>
      </c>
      <c r="AM596" s="76" t="s">
        <v>50</v>
      </c>
      <c r="AN596" s="77" t="s">
        <v>3833</v>
      </c>
      <c r="AO596" s="57" t="s">
        <v>41</v>
      </c>
      <c r="AP596" s="56" t="s">
        <v>497</v>
      </c>
      <c r="AQ596" s="69" t="s">
        <v>50</v>
      </c>
      <c r="AR596" s="70" t="s">
        <v>540</v>
      </c>
      <c r="AS596" s="70"/>
      <c r="AT596" s="69"/>
      <c r="AU596" s="69"/>
      <c r="AV596" s="69"/>
      <c r="AW596" s="13"/>
    </row>
    <row r="597" spans="1:49" ht="27">
      <c r="A597" s="85" t="s">
        <v>231</v>
      </c>
      <c r="B597" s="70" t="s">
        <v>5395</v>
      </c>
      <c r="C597" s="335" t="s">
        <v>82</v>
      </c>
      <c r="D597" s="40">
        <v>1664</v>
      </c>
      <c r="E597" s="41" t="s">
        <v>5396</v>
      </c>
      <c r="F597" s="42" t="s">
        <v>64</v>
      </c>
      <c r="G597" s="42" t="s">
        <v>281</v>
      </c>
      <c r="H597" s="42" t="s">
        <v>5397</v>
      </c>
      <c r="I597" s="69" t="s">
        <v>35</v>
      </c>
      <c r="J597" s="70"/>
      <c r="K597" s="70" t="s">
        <v>88</v>
      </c>
      <c r="L597" s="339" t="s">
        <v>82</v>
      </c>
      <c r="M597" s="70" t="s">
        <v>5398</v>
      </c>
      <c r="N597" s="86" t="s">
        <v>5399</v>
      </c>
      <c r="O597" s="86" t="s">
        <v>5400</v>
      </c>
      <c r="P597" s="87" t="s">
        <v>39</v>
      </c>
      <c r="Q597" s="88" t="s">
        <v>40</v>
      </c>
      <c r="R597" s="89" t="s">
        <v>5401</v>
      </c>
      <c r="S597" s="89" t="s">
        <v>5402</v>
      </c>
      <c r="T597" s="70" t="s">
        <v>2688</v>
      </c>
      <c r="U597" s="69">
        <v>1600</v>
      </c>
      <c r="V597" s="90"/>
      <c r="W597" s="91">
        <v>1600</v>
      </c>
      <c r="X597" s="91">
        <v>112.00000000000001</v>
      </c>
      <c r="Y597" s="328">
        <v>48</v>
      </c>
      <c r="Z597" s="331">
        <v>1664</v>
      </c>
      <c r="AA597" s="331">
        <v>0</v>
      </c>
      <c r="AB597" s="69" t="s">
        <v>46</v>
      </c>
      <c r="AC597" s="70" t="s">
        <v>166</v>
      </c>
      <c r="AD597" s="70"/>
      <c r="AE597" s="44" t="s">
        <v>5403</v>
      </c>
      <c r="AF597" s="56" t="s">
        <v>5404</v>
      </c>
      <c r="AG597" s="54" t="s">
        <v>5405</v>
      </c>
      <c r="AH597" s="70"/>
      <c r="AI597" s="69"/>
      <c r="AJ597" s="69"/>
      <c r="AK597" s="76" t="s">
        <v>53</v>
      </c>
      <c r="AL597" s="77" t="s">
        <v>127</v>
      </c>
      <c r="AM597" s="76" t="s">
        <v>50</v>
      </c>
      <c r="AN597" s="77" t="s">
        <v>3833</v>
      </c>
      <c r="AO597" s="57" t="s">
        <v>41</v>
      </c>
      <c r="AP597" s="56" t="s">
        <v>497</v>
      </c>
      <c r="AQ597" s="69" t="s">
        <v>50</v>
      </c>
      <c r="AR597" s="70" t="s">
        <v>540</v>
      </c>
      <c r="AS597" s="70"/>
      <c r="AT597" s="69"/>
      <c r="AU597" s="69"/>
      <c r="AV597" s="69"/>
      <c r="AW597" s="13"/>
    </row>
    <row r="598" spans="1:49" ht="53.4">
      <c r="A598" s="85" t="s">
        <v>231</v>
      </c>
      <c r="B598" s="70" t="s">
        <v>5406</v>
      </c>
      <c r="C598" s="335" t="s">
        <v>82</v>
      </c>
      <c r="D598" s="40">
        <v>342.4</v>
      </c>
      <c r="E598" s="41" t="s">
        <v>5407</v>
      </c>
      <c r="F598" s="42" t="s">
        <v>64</v>
      </c>
      <c r="G598" s="42" t="s">
        <v>281</v>
      </c>
      <c r="H598" s="42" t="s">
        <v>5408</v>
      </c>
      <c r="I598" s="69" t="s">
        <v>35</v>
      </c>
      <c r="J598" s="70"/>
      <c r="K598" s="70" t="s">
        <v>88</v>
      </c>
      <c r="L598" s="339" t="s">
        <v>82</v>
      </c>
      <c r="M598" s="70" t="s">
        <v>5409</v>
      </c>
      <c r="N598" s="86" t="s">
        <v>5410</v>
      </c>
      <c r="O598" s="86" t="s">
        <v>5411</v>
      </c>
      <c r="P598" s="87" t="s">
        <v>39</v>
      </c>
      <c r="Q598" s="88" t="s">
        <v>40</v>
      </c>
      <c r="R598" s="89" t="s">
        <v>5412</v>
      </c>
      <c r="S598" s="89" t="s">
        <v>5413</v>
      </c>
      <c r="T598" s="70" t="s">
        <v>94</v>
      </c>
      <c r="U598" s="69">
        <v>320</v>
      </c>
      <c r="V598" s="90"/>
      <c r="W598" s="91">
        <v>320</v>
      </c>
      <c r="X598" s="91">
        <v>22.400000000000002</v>
      </c>
      <c r="Y598" s="90"/>
      <c r="Z598" s="331">
        <v>342.4</v>
      </c>
      <c r="AA598" s="331">
        <v>0</v>
      </c>
      <c r="AB598" s="69" t="s">
        <v>46</v>
      </c>
      <c r="AC598" s="70" t="s">
        <v>166</v>
      </c>
      <c r="AD598" s="70"/>
      <c r="AE598" s="70"/>
      <c r="AF598" s="70"/>
      <c r="AG598" s="92" t="s">
        <v>5414</v>
      </c>
      <c r="AH598" s="70"/>
      <c r="AI598" s="69"/>
      <c r="AJ598" s="69"/>
      <c r="AK598" s="76" t="s">
        <v>53</v>
      </c>
      <c r="AL598" s="77" t="s">
        <v>127</v>
      </c>
      <c r="AM598" s="76" t="s">
        <v>50</v>
      </c>
      <c r="AN598" s="77" t="s">
        <v>3833</v>
      </c>
      <c r="AO598" s="57" t="s">
        <v>41</v>
      </c>
      <c r="AP598" s="56" t="s">
        <v>497</v>
      </c>
      <c r="AQ598" s="69" t="s">
        <v>50</v>
      </c>
      <c r="AR598" s="70" t="s">
        <v>540</v>
      </c>
      <c r="AS598" s="70"/>
      <c r="AT598" s="69"/>
      <c r="AU598" s="69"/>
      <c r="AV598" s="69"/>
      <c r="AW598" s="13"/>
    </row>
    <row r="599" spans="1:49" ht="27">
      <c r="A599" s="85" t="s">
        <v>231</v>
      </c>
      <c r="B599" s="70" t="s">
        <v>5415</v>
      </c>
      <c r="C599" s="335" t="s">
        <v>82</v>
      </c>
      <c r="D599" s="40">
        <v>1601.15</v>
      </c>
      <c r="E599" s="41" t="s">
        <v>5416</v>
      </c>
      <c r="F599" s="42" t="s">
        <v>67</v>
      </c>
      <c r="G599" s="42" t="s">
        <v>461</v>
      </c>
      <c r="H599" s="42" t="s">
        <v>5417</v>
      </c>
      <c r="I599" s="69" t="s">
        <v>35</v>
      </c>
      <c r="J599" s="70"/>
      <c r="K599" s="70" t="s">
        <v>88</v>
      </c>
      <c r="L599" s="339" t="s">
        <v>82</v>
      </c>
      <c r="M599" s="93" t="s">
        <v>5418</v>
      </c>
      <c r="N599" s="86" t="s">
        <v>5419</v>
      </c>
      <c r="O599" s="86" t="s">
        <v>5420</v>
      </c>
      <c r="P599" s="87" t="s">
        <v>39</v>
      </c>
      <c r="Q599" s="88" t="s">
        <v>40</v>
      </c>
      <c r="R599" s="89" t="s">
        <v>5421</v>
      </c>
      <c r="S599" s="89" t="s">
        <v>5422</v>
      </c>
      <c r="T599" s="70" t="s">
        <v>94</v>
      </c>
      <c r="U599" s="69">
        <v>2440</v>
      </c>
      <c r="V599" s="90">
        <v>900</v>
      </c>
      <c r="W599" s="91">
        <v>1540</v>
      </c>
      <c r="X599" s="91">
        <v>107.80000000000001</v>
      </c>
      <c r="Y599" s="328">
        <v>46.2</v>
      </c>
      <c r="Z599" s="331">
        <v>1601.6</v>
      </c>
      <c r="AA599" s="331">
        <v>-0.44999999999981799</v>
      </c>
      <c r="AB599" s="69" t="s">
        <v>46</v>
      </c>
      <c r="AC599" s="70" t="s">
        <v>166</v>
      </c>
      <c r="AD599" s="70"/>
      <c r="AE599" s="70" t="s">
        <v>5423</v>
      </c>
      <c r="AF599" s="70" t="s">
        <v>5424</v>
      </c>
      <c r="AG599" s="92" t="s">
        <v>5425</v>
      </c>
      <c r="AH599" s="70"/>
      <c r="AI599" s="69"/>
      <c r="AJ599" s="69"/>
      <c r="AK599" s="76" t="s">
        <v>53</v>
      </c>
      <c r="AL599" s="77" t="s">
        <v>127</v>
      </c>
      <c r="AM599" s="76" t="s">
        <v>50</v>
      </c>
      <c r="AN599" s="77" t="s">
        <v>3833</v>
      </c>
      <c r="AO599" s="57" t="s">
        <v>41</v>
      </c>
      <c r="AP599" s="56" t="s">
        <v>497</v>
      </c>
      <c r="AQ599" s="69" t="s">
        <v>50</v>
      </c>
      <c r="AR599" s="70" t="s">
        <v>540</v>
      </c>
      <c r="AS599" s="70"/>
      <c r="AT599" s="69"/>
      <c r="AU599" s="69"/>
      <c r="AV599" s="69"/>
      <c r="AW599" s="13"/>
    </row>
    <row r="600" spans="1:49" ht="40.200000000000003">
      <c r="A600" s="85" t="s">
        <v>231</v>
      </c>
      <c r="B600" s="70" t="s">
        <v>5426</v>
      </c>
      <c r="C600" s="335" t="s">
        <v>82</v>
      </c>
      <c r="D600" s="40">
        <v>1872</v>
      </c>
      <c r="E600" s="41" t="s">
        <v>5427</v>
      </c>
      <c r="F600" s="42" t="s">
        <v>144</v>
      </c>
      <c r="G600" s="42" t="s">
        <v>234</v>
      </c>
      <c r="H600" s="42" t="s">
        <v>5428</v>
      </c>
      <c r="I600" s="69" t="s">
        <v>35</v>
      </c>
      <c r="J600" s="70"/>
      <c r="K600" s="70" t="s">
        <v>88</v>
      </c>
      <c r="L600" s="339" t="s">
        <v>82</v>
      </c>
      <c r="M600" s="70" t="s">
        <v>5429</v>
      </c>
      <c r="N600" s="86" t="s">
        <v>5430</v>
      </c>
      <c r="O600" s="86" t="s">
        <v>5431</v>
      </c>
      <c r="P600" s="87" t="s">
        <v>39</v>
      </c>
      <c r="Q600" s="88" t="s">
        <v>40</v>
      </c>
      <c r="R600" s="89" t="s">
        <v>5432</v>
      </c>
      <c r="S600" s="89" t="s">
        <v>5433</v>
      </c>
      <c r="T600" s="70" t="s">
        <v>94</v>
      </c>
      <c r="U600" s="69">
        <v>1800</v>
      </c>
      <c r="V600" s="90"/>
      <c r="W600" s="91">
        <v>1800</v>
      </c>
      <c r="X600" s="91">
        <v>126.00000000000001</v>
      </c>
      <c r="Y600" s="328">
        <v>54</v>
      </c>
      <c r="Z600" s="331">
        <v>1872</v>
      </c>
      <c r="AA600" s="331">
        <v>0</v>
      </c>
      <c r="AB600" s="69" t="s">
        <v>46</v>
      </c>
      <c r="AC600" s="70" t="s">
        <v>166</v>
      </c>
      <c r="AD600" s="70" t="s">
        <v>1286</v>
      </c>
      <c r="AE600" s="70" t="s">
        <v>5434</v>
      </c>
      <c r="AF600" s="70" t="s">
        <v>5435</v>
      </c>
      <c r="AG600" s="92" t="s">
        <v>5436</v>
      </c>
      <c r="AH600" s="70"/>
      <c r="AI600" s="69"/>
      <c r="AJ600" s="69" t="s">
        <v>5437</v>
      </c>
      <c r="AK600" s="76" t="s">
        <v>53</v>
      </c>
      <c r="AL600" s="77" t="s">
        <v>127</v>
      </c>
      <c r="AM600" s="76" t="s">
        <v>50</v>
      </c>
      <c r="AN600" s="77" t="s">
        <v>3833</v>
      </c>
      <c r="AO600" s="57" t="s">
        <v>41</v>
      </c>
      <c r="AP600" s="56" t="s">
        <v>497</v>
      </c>
      <c r="AQ600" s="69" t="s">
        <v>50</v>
      </c>
      <c r="AR600" s="70" t="s">
        <v>5438</v>
      </c>
      <c r="AS600" s="70"/>
      <c r="AT600" s="69"/>
      <c r="AU600" s="69"/>
      <c r="AV600" s="69"/>
      <c r="AW600" s="13"/>
    </row>
    <row r="601" spans="1:49" ht="40.200000000000003">
      <c r="A601" s="85" t="s">
        <v>231</v>
      </c>
      <c r="B601" s="70" t="s">
        <v>5439</v>
      </c>
      <c r="C601" s="335" t="s">
        <v>82</v>
      </c>
      <c r="D601" s="40">
        <v>856</v>
      </c>
      <c r="E601" s="41" t="s">
        <v>5440</v>
      </c>
      <c r="F601" s="42" t="s">
        <v>37</v>
      </c>
      <c r="G601" s="42" t="s">
        <v>461</v>
      </c>
      <c r="H601" s="42" t="s">
        <v>5441</v>
      </c>
      <c r="I601" s="69" t="s">
        <v>35</v>
      </c>
      <c r="J601" s="70"/>
      <c r="K601" s="70" t="s">
        <v>88</v>
      </c>
      <c r="L601" s="339" t="s">
        <v>82</v>
      </c>
      <c r="M601" s="70" t="s">
        <v>5442</v>
      </c>
      <c r="N601" s="86" t="s">
        <v>5443</v>
      </c>
      <c r="O601" s="86" t="s">
        <v>5444</v>
      </c>
      <c r="P601" s="87" t="s">
        <v>39</v>
      </c>
      <c r="Q601" s="88" t="s">
        <v>40</v>
      </c>
      <c r="R601" s="89" t="s">
        <v>5445</v>
      </c>
      <c r="S601" s="89" t="s">
        <v>5446</v>
      </c>
      <c r="T601" s="70" t="s">
        <v>94</v>
      </c>
      <c r="U601" s="69">
        <v>800</v>
      </c>
      <c r="V601" s="90"/>
      <c r="W601" s="91">
        <v>800</v>
      </c>
      <c r="X601" s="91">
        <v>56.000000000000007</v>
      </c>
      <c r="Y601" s="90"/>
      <c r="Z601" s="331">
        <v>856</v>
      </c>
      <c r="AA601" s="331">
        <v>0</v>
      </c>
      <c r="AB601" s="69" t="s">
        <v>46</v>
      </c>
      <c r="AC601" s="70" t="s">
        <v>166</v>
      </c>
      <c r="AD601" s="70"/>
      <c r="AE601" s="70"/>
      <c r="AF601" s="70"/>
      <c r="AG601" s="92" t="s">
        <v>5447</v>
      </c>
      <c r="AH601" s="70"/>
      <c r="AI601" s="69"/>
      <c r="AJ601" s="69"/>
      <c r="AK601" s="76" t="s">
        <v>53</v>
      </c>
      <c r="AL601" s="77" t="s">
        <v>127</v>
      </c>
      <c r="AM601" s="76" t="s">
        <v>50</v>
      </c>
      <c r="AN601" s="77" t="s">
        <v>3833</v>
      </c>
      <c r="AO601" s="57" t="s">
        <v>41</v>
      </c>
      <c r="AP601" s="56" t="s">
        <v>497</v>
      </c>
      <c r="AQ601" s="76" t="s">
        <v>50</v>
      </c>
      <c r="AR601" s="77" t="s">
        <v>540</v>
      </c>
      <c r="AS601" s="70"/>
      <c r="AT601" s="69"/>
      <c r="AU601" s="69"/>
      <c r="AV601" s="69"/>
      <c r="AW601" s="13"/>
    </row>
    <row r="602" spans="1:49" ht="27">
      <c r="A602" s="85" t="s">
        <v>231</v>
      </c>
      <c r="B602" s="70" t="s">
        <v>5448</v>
      </c>
      <c r="C602" s="335" t="s">
        <v>82</v>
      </c>
      <c r="D602" s="40">
        <v>331</v>
      </c>
      <c r="E602" s="41" t="s">
        <v>5449</v>
      </c>
      <c r="F602" s="42" t="s">
        <v>64</v>
      </c>
      <c r="G602" s="42" t="s">
        <v>281</v>
      </c>
      <c r="H602" s="42" t="s">
        <v>5450</v>
      </c>
      <c r="I602" s="69" t="s">
        <v>35</v>
      </c>
      <c r="J602" s="70"/>
      <c r="K602" s="70" t="s">
        <v>88</v>
      </c>
      <c r="L602" s="339" t="s">
        <v>82</v>
      </c>
      <c r="M602" s="70" t="s">
        <v>5451</v>
      </c>
      <c r="N602" s="86" t="s">
        <v>5452</v>
      </c>
      <c r="O602" s="86" t="s">
        <v>5453</v>
      </c>
      <c r="P602" s="87" t="s">
        <v>39</v>
      </c>
      <c r="Q602" s="88" t="s">
        <v>40</v>
      </c>
      <c r="R602" s="89" t="s">
        <v>5454</v>
      </c>
      <c r="S602" s="89" t="s">
        <v>5455</v>
      </c>
      <c r="T602" s="70" t="s">
        <v>94</v>
      </c>
      <c r="U602" s="69">
        <v>310</v>
      </c>
      <c r="V602" s="90"/>
      <c r="W602" s="91">
        <v>310</v>
      </c>
      <c r="X602" s="91">
        <v>21.700000000000003</v>
      </c>
      <c r="Y602" s="90"/>
      <c r="Z602" s="331">
        <v>331.7</v>
      </c>
      <c r="AA602" s="331">
        <v>-0.69999999999998896</v>
      </c>
      <c r="AB602" s="69" t="s">
        <v>46</v>
      </c>
      <c r="AC602" s="70" t="s">
        <v>166</v>
      </c>
      <c r="AD602" s="70"/>
      <c r="AE602" s="70"/>
      <c r="AF602" s="70"/>
      <c r="AG602" s="70" t="s">
        <v>5453</v>
      </c>
      <c r="AH602" s="171" t="s">
        <v>5456</v>
      </c>
      <c r="AI602" s="69"/>
      <c r="AJ602" s="69"/>
      <c r="AK602" s="76" t="s">
        <v>53</v>
      </c>
      <c r="AL602" s="77" t="s">
        <v>127</v>
      </c>
      <c r="AM602" s="76" t="s">
        <v>50</v>
      </c>
      <c r="AN602" s="77" t="s">
        <v>3833</v>
      </c>
      <c r="AO602" s="57" t="s">
        <v>41</v>
      </c>
      <c r="AP602" s="56" t="s">
        <v>497</v>
      </c>
      <c r="AQ602" s="76" t="s">
        <v>50</v>
      </c>
      <c r="AR602" s="77" t="s">
        <v>540</v>
      </c>
      <c r="AS602" s="70"/>
      <c r="AT602" s="69"/>
      <c r="AU602" s="69"/>
      <c r="AV602" s="69"/>
      <c r="AW602" s="13"/>
    </row>
    <row r="603" spans="1:49" ht="27">
      <c r="A603" s="85" t="s">
        <v>231</v>
      </c>
      <c r="B603" s="70" t="s">
        <v>5457</v>
      </c>
      <c r="C603" s="335" t="s">
        <v>82</v>
      </c>
      <c r="D603" s="40">
        <v>1248</v>
      </c>
      <c r="E603" s="41" t="s">
        <v>5458</v>
      </c>
      <c r="F603" s="42" t="s">
        <v>59</v>
      </c>
      <c r="G603" s="42" t="s">
        <v>444</v>
      </c>
      <c r="H603" s="42" t="s">
        <v>4755</v>
      </c>
      <c r="I603" s="69" t="s">
        <v>35</v>
      </c>
      <c r="J603" s="70"/>
      <c r="K603" s="70" t="s">
        <v>88</v>
      </c>
      <c r="L603" s="339" t="s">
        <v>82</v>
      </c>
      <c r="M603" s="70" t="s">
        <v>4756</v>
      </c>
      <c r="N603" s="86" t="s">
        <v>5459</v>
      </c>
      <c r="O603" s="86" t="s">
        <v>4758</v>
      </c>
      <c r="P603" s="87" t="s">
        <v>39</v>
      </c>
      <c r="Q603" s="88" t="s">
        <v>40</v>
      </c>
      <c r="R603" s="89" t="s">
        <v>5460</v>
      </c>
      <c r="S603" s="89" t="s">
        <v>5461</v>
      </c>
      <c r="T603" s="70" t="s">
        <v>94</v>
      </c>
      <c r="U603" s="69">
        <v>1200</v>
      </c>
      <c r="V603" s="90"/>
      <c r="W603" s="91">
        <v>1200</v>
      </c>
      <c r="X603" s="91">
        <v>84.000000000000014</v>
      </c>
      <c r="Y603" s="328">
        <v>36</v>
      </c>
      <c r="Z603" s="331">
        <v>1248</v>
      </c>
      <c r="AA603" s="331">
        <v>0</v>
      </c>
      <c r="AB603" s="69" t="s">
        <v>46</v>
      </c>
      <c r="AC603" s="70" t="s">
        <v>166</v>
      </c>
      <c r="AD603" s="70"/>
      <c r="AE603" s="70" t="s">
        <v>5462</v>
      </c>
      <c r="AF603" s="70" t="s">
        <v>4761</v>
      </c>
      <c r="AG603" s="92" t="s">
        <v>4762</v>
      </c>
      <c r="AH603" s="70"/>
      <c r="AI603" s="69"/>
      <c r="AJ603" s="69"/>
      <c r="AK603" s="76" t="s">
        <v>53</v>
      </c>
      <c r="AL603" s="77" t="s">
        <v>127</v>
      </c>
      <c r="AM603" s="76" t="s">
        <v>50</v>
      </c>
      <c r="AN603" s="77" t="s">
        <v>3833</v>
      </c>
      <c r="AO603" s="57" t="s">
        <v>41</v>
      </c>
      <c r="AP603" s="56" t="s">
        <v>497</v>
      </c>
      <c r="AQ603" s="76" t="s">
        <v>50</v>
      </c>
      <c r="AR603" s="77" t="s">
        <v>540</v>
      </c>
      <c r="AS603" s="70"/>
      <c r="AT603" s="69"/>
      <c r="AU603" s="69"/>
      <c r="AV603" s="69"/>
      <c r="AW603" s="13"/>
    </row>
    <row r="604" spans="1:49" ht="40.200000000000003">
      <c r="A604" s="85" t="s">
        <v>231</v>
      </c>
      <c r="B604" s="70" t="s">
        <v>5463</v>
      </c>
      <c r="C604" s="335" t="s">
        <v>82</v>
      </c>
      <c r="D604" s="40">
        <v>856</v>
      </c>
      <c r="E604" s="41" t="s">
        <v>5464</v>
      </c>
      <c r="F604" s="42" t="s">
        <v>37</v>
      </c>
      <c r="G604" s="42" t="s">
        <v>234</v>
      </c>
      <c r="H604" s="42" t="s">
        <v>5465</v>
      </c>
      <c r="I604" s="69" t="s">
        <v>35</v>
      </c>
      <c r="J604" s="70"/>
      <c r="K604" s="70" t="s">
        <v>88</v>
      </c>
      <c r="L604" s="339" t="s">
        <v>82</v>
      </c>
      <c r="M604" s="70" t="s">
        <v>5466</v>
      </c>
      <c r="N604" s="86" t="s">
        <v>5467</v>
      </c>
      <c r="O604" s="86" t="s">
        <v>5468</v>
      </c>
      <c r="P604" s="87" t="s">
        <v>39</v>
      </c>
      <c r="Q604" s="88" t="s">
        <v>40</v>
      </c>
      <c r="R604" s="89" t="s">
        <v>5469</v>
      </c>
      <c r="S604" s="89" t="s">
        <v>5470</v>
      </c>
      <c r="T604" s="70" t="s">
        <v>94</v>
      </c>
      <c r="U604" s="69">
        <v>800</v>
      </c>
      <c r="V604" s="90"/>
      <c r="W604" s="91">
        <v>800</v>
      </c>
      <c r="X604" s="91">
        <v>56.000000000000007</v>
      </c>
      <c r="Y604" s="90"/>
      <c r="Z604" s="331">
        <v>856</v>
      </c>
      <c r="AA604" s="331">
        <v>0</v>
      </c>
      <c r="AB604" s="69" t="s">
        <v>46</v>
      </c>
      <c r="AC604" s="70" t="s">
        <v>166</v>
      </c>
      <c r="AD604" s="70"/>
      <c r="AE604" s="70"/>
      <c r="AF604" s="70"/>
      <c r="AG604" s="92" t="s">
        <v>5471</v>
      </c>
      <c r="AH604" s="70"/>
      <c r="AI604" s="69"/>
      <c r="AJ604" s="69"/>
      <c r="AK604" s="76" t="s">
        <v>53</v>
      </c>
      <c r="AL604" s="77" t="s">
        <v>127</v>
      </c>
      <c r="AM604" s="76" t="s">
        <v>50</v>
      </c>
      <c r="AN604" s="77" t="s">
        <v>3833</v>
      </c>
      <c r="AO604" s="57" t="s">
        <v>41</v>
      </c>
      <c r="AP604" s="56" t="s">
        <v>497</v>
      </c>
      <c r="AQ604" s="76" t="s">
        <v>50</v>
      </c>
      <c r="AR604" s="77" t="s">
        <v>540</v>
      </c>
      <c r="AS604" s="70"/>
      <c r="AT604" s="69"/>
      <c r="AU604" s="69"/>
      <c r="AV604" s="69"/>
      <c r="AW604" s="13"/>
    </row>
    <row r="605" spans="1:49" ht="27">
      <c r="A605" s="85" t="s">
        <v>231</v>
      </c>
      <c r="B605" s="70" t="s">
        <v>5472</v>
      </c>
      <c r="C605" s="335" t="s">
        <v>82</v>
      </c>
      <c r="D605" s="40">
        <v>5761.95</v>
      </c>
      <c r="E605" s="41" t="s">
        <v>5473</v>
      </c>
      <c r="F605" s="42" t="s">
        <v>67</v>
      </c>
      <c r="G605" s="42" t="s">
        <v>234</v>
      </c>
      <c r="H605" s="42" t="s">
        <v>5474</v>
      </c>
      <c r="I605" s="69" t="s">
        <v>35</v>
      </c>
      <c r="J605" s="70"/>
      <c r="K605" s="70" t="s">
        <v>88</v>
      </c>
      <c r="L605" s="339" t="s">
        <v>82</v>
      </c>
      <c r="M605" s="70" t="s">
        <v>5475</v>
      </c>
      <c r="N605" s="86" t="s">
        <v>5476</v>
      </c>
      <c r="O605" s="86" t="s">
        <v>5477</v>
      </c>
      <c r="P605" s="87" t="s">
        <v>39</v>
      </c>
      <c r="Q605" s="88" t="s">
        <v>40</v>
      </c>
      <c r="R605" s="89" t="s">
        <v>5478</v>
      </c>
      <c r="S605" s="89" t="s">
        <v>5479</v>
      </c>
      <c r="T605" s="70" t="s">
        <v>94</v>
      </c>
      <c r="U605" s="69">
        <v>5385</v>
      </c>
      <c r="V605" s="90"/>
      <c r="W605" s="91">
        <v>5385</v>
      </c>
      <c r="X605" s="91">
        <v>376.95000000000005</v>
      </c>
      <c r="Y605" s="90"/>
      <c r="Z605" s="331">
        <v>5761.95</v>
      </c>
      <c r="AA605" s="331">
        <v>0</v>
      </c>
      <c r="AB605" s="69" t="s">
        <v>46</v>
      </c>
      <c r="AC605" s="70" t="s">
        <v>166</v>
      </c>
      <c r="AD605" s="70"/>
      <c r="AE605" s="70"/>
      <c r="AF605" s="70"/>
      <c r="AG605" s="92" t="s">
        <v>5480</v>
      </c>
      <c r="AH605" s="70"/>
      <c r="AI605" s="69"/>
      <c r="AJ605" s="69"/>
      <c r="AK605" s="76" t="s">
        <v>53</v>
      </c>
      <c r="AL605" s="77" t="s">
        <v>127</v>
      </c>
      <c r="AM605" s="76" t="s">
        <v>50</v>
      </c>
      <c r="AN605" s="77" t="s">
        <v>3833</v>
      </c>
      <c r="AO605" s="57" t="s">
        <v>41</v>
      </c>
      <c r="AP605" s="56" t="s">
        <v>497</v>
      </c>
      <c r="AQ605" s="76" t="s">
        <v>50</v>
      </c>
      <c r="AR605" s="77" t="s">
        <v>540</v>
      </c>
      <c r="AS605" s="70"/>
      <c r="AT605" s="69"/>
      <c r="AU605" s="69"/>
      <c r="AV605" s="69"/>
      <c r="AW605" s="13"/>
    </row>
    <row r="606" spans="1:49" ht="27">
      <c r="A606" s="85" t="s">
        <v>231</v>
      </c>
      <c r="B606" s="70" t="s">
        <v>5481</v>
      </c>
      <c r="C606" s="335" t="s">
        <v>82</v>
      </c>
      <c r="D606" s="40">
        <v>3827.2</v>
      </c>
      <c r="E606" s="41" t="s">
        <v>5482</v>
      </c>
      <c r="F606" s="42" t="s">
        <v>144</v>
      </c>
      <c r="G606" s="42" t="s">
        <v>234</v>
      </c>
      <c r="H606" s="42" t="s">
        <v>5483</v>
      </c>
      <c r="I606" s="69" t="s">
        <v>35</v>
      </c>
      <c r="J606" s="70"/>
      <c r="K606" s="70" t="s">
        <v>88</v>
      </c>
      <c r="L606" s="339" t="s">
        <v>82</v>
      </c>
      <c r="M606" s="70" t="s">
        <v>5484</v>
      </c>
      <c r="N606" s="86" t="s">
        <v>5485</v>
      </c>
      <c r="O606" s="86" t="s">
        <v>5486</v>
      </c>
      <c r="P606" s="87" t="s">
        <v>39</v>
      </c>
      <c r="Q606" s="88" t="s">
        <v>49</v>
      </c>
      <c r="R606" s="89" t="s">
        <v>5487</v>
      </c>
      <c r="S606" s="89" t="s">
        <v>5488</v>
      </c>
      <c r="T606" s="70" t="s">
        <v>94</v>
      </c>
      <c r="U606" s="69">
        <v>3680</v>
      </c>
      <c r="V606" s="90"/>
      <c r="W606" s="91">
        <v>3680</v>
      </c>
      <c r="X606" s="91">
        <v>257.60000000000002</v>
      </c>
      <c r="Y606" s="328">
        <v>110.4</v>
      </c>
      <c r="Z606" s="331">
        <v>3827.2</v>
      </c>
      <c r="AA606" s="331">
        <v>0</v>
      </c>
      <c r="AB606" s="69" t="s">
        <v>46</v>
      </c>
      <c r="AC606" s="70" t="s">
        <v>166</v>
      </c>
      <c r="AD606" s="70"/>
      <c r="AE606" s="70" t="s">
        <v>5489</v>
      </c>
      <c r="AF606" s="70" t="s">
        <v>5490</v>
      </c>
      <c r="AG606" s="92" t="s">
        <v>5491</v>
      </c>
      <c r="AH606" s="70"/>
      <c r="AI606" s="69"/>
      <c r="AJ606" s="69"/>
      <c r="AK606" s="76" t="s">
        <v>53</v>
      </c>
      <c r="AL606" s="77" t="s">
        <v>127</v>
      </c>
      <c r="AM606" s="76" t="s">
        <v>50</v>
      </c>
      <c r="AN606" s="77" t="s">
        <v>3833</v>
      </c>
      <c r="AO606" s="57" t="s">
        <v>41</v>
      </c>
      <c r="AP606" s="56" t="s">
        <v>497</v>
      </c>
      <c r="AQ606" s="76" t="s">
        <v>50</v>
      </c>
      <c r="AR606" s="77" t="s">
        <v>540</v>
      </c>
      <c r="AS606" s="70"/>
      <c r="AT606" s="69"/>
      <c r="AU606" s="69"/>
      <c r="AV606" s="69"/>
      <c r="AW606" s="13"/>
    </row>
    <row r="607" spans="1:49" ht="27">
      <c r="A607" s="85" t="s">
        <v>231</v>
      </c>
      <c r="B607" s="70" t="s">
        <v>5492</v>
      </c>
      <c r="C607" s="335" t="s">
        <v>82</v>
      </c>
      <c r="D607" s="40">
        <v>11606.4</v>
      </c>
      <c r="E607" s="95" t="s">
        <v>5493</v>
      </c>
      <c r="F607" s="42" t="s">
        <v>63</v>
      </c>
      <c r="G607" s="42" t="s">
        <v>407</v>
      </c>
      <c r="H607" s="42" t="s">
        <v>5494</v>
      </c>
      <c r="I607" s="69" t="s">
        <v>35</v>
      </c>
      <c r="J607" s="70"/>
      <c r="K607" s="70" t="s">
        <v>88</v>
      </c>
      <c r="L607" s="339" t="s">
        <v>82</v>
      </c>
      <c r="M607" s="70" t="s">
        <v>5495</v>
      </c>
      <c r="N607" s="86" t="s">
        <v>5496</v>
      </c>
      <c r="O607" s="86" t="s">
        <v>5497</v>
      </c>
      <c r="P607" s="87" t="s">
        <v>39</v>
      </c>
      <c r="Q607" s="88" t="s">
        <v>40</v>
      </c>
      <c r="R607" s="89" t="s">
        <v>5498</v>
      </c>
      <c r="S607" s="89" t="s">
        <v>5499</v>
      </c>
      <c r="T607" s="70" t="s">
        <v>77</v>
      </c>
      <c r="U607" s="69">
        <v>11160</v>
      </c>
      <c r="V607" s="90"/>
      <c r="W607" s="91">
        <v>11160</v>
      </c>
      <c r="X607" s="91">
        <v>781.2</v>
      </c>
      <c r="Y607" s="328">
        <v>334.8</v>
      </c>
      <c r="Z607" s="331">
        <v>11606.4</v>
      </c>
      <c r="AA607" s="331">
        <v>0</v>
      </c>
      <c r="AB607" s="69" t="s">
        <v>46</v>
      </c>
      <c r="AC607" s="70" t="s">
        <v>166</v>
      </c>
      <c r="AD607" s="70"/>
      <c r="AE607" s="70" t="s">
        <v>5500</v>
      </c>
      <c r="AF607" s="70" t="s">
        <v>5501</v>
      </c>
      <c r="AG607" s="92" t="s">
        <v>5493</v>
      </c>
      <c r="AH607" s="70"/>
      <c r="AI607" s="69"/>
      <c r="AJ607" s="69"/>
      <c r="AK607" s="76" t="s">
        <v>53</v>
      </c>
      <c r="AL607" s="77" t="s">
        <v>127</v>
      </c>
      <c r="AM607" s="76" t="s">
        <v>50</v>
      </c>
      <c r="AN607" s="77" t="s">
        <v>3833</v>
      </c>
      <c r="AO607" s="57" t="s">
        <v>41</v>
      </c>
      <c r="AP607" s="56" t="s">
        <v>497</v>
      </c>
      <c r="AQ607" s="76" t="s">
        <v>50</v>
      </c>
      <c r="AR607" s="77" t="s">
        <v>540</v>
      </c>
      <c r="AS607" s="70"/>
      <c r="AT607" s="69"/>
      <c r="AU607" s="69"/>
      <c r="AV607" s="69"/>
      <c r="AW607" s="13"/>
    </row>
    <row r="608" spans="1:49" ht="27">
      <c r="A608" s="85" t="s">
        <v>231</v>
      </c>
      <c r="B608" s="77" t="s">
        <v>5502</v>
      </c>
      <c r="C608" s="335" t="s">
        <v>82</v>
      </c>
      <c r="D608" s="40">
        <v>7113.6</v>
      </c>
      <c r="E608" s="60" t="s">
        <v>5503</v>
      </c>
      <c r="F608" s="61" t="s">
        <v>67</v>
      </c>
      <c r="G608" s="42" t="s">
        <v>261</v>
      </c>
      <c r="H608" s="42" t="s">
        <v>5504</v>
      </c>
      <c r="I608" s="69" t="s">
        <v>35</v>
      </c>
      <c r="J608" s="70"/>
      <c r="K608" s="70" t="s">
        <v>88</v>
      </c>
      <c r="L608" s="339" t="s">
        <v>199</v>
      </c>
      <c r="M608" s="70" t="s">
        <v>5505</v>
      </c>
      <c r="N608" s="86" t="s">
        <v>5506</v>
      </c>
      <c r="O608" s="86" t="s">
        <v>5507</v>
      </c>
      <c r="P608" s="87" t="s">
        <v>39</v>
      </c>
      <c r="Q608" s="88" t="s">
        <v>40</v>
      </c>
      <c r="R608" s="89" t="s">
        <v>5508</v>
      </c>
      <c r="S608" s="89" t="s">
        <v>5509</v>
      </c>
      <c r="T608" s="70" t="s">
        <v>480</v>
      </c>
      <c r="U608" s="69">
        <v>7600</v>
      </c>
      <c r="V608" s="90">
        <v>760</v>
      </c>
      <c r="W608" s="91">
        <v>6840</v>
      </c>
      <c r="X608" s="91">
        <v>478.80000000000007</v>
      </c>
      <c r="Y608" s="328">
        <v>205.2</v>
      </c>
      <c r="Z608" s="331">
        <v>7113.6</v>
      </c>
      <c r="AA608" s="331">
        <v>0</v>
      </c>
      <c r="AB608" s="69" t="s">
        <v>46</v>
      </c>
      <c r="AC608" s="70" t="s">
        <v>4130</v>
      </c>
      <c r="AD608" s="70"/>
      <c r="AE608" s="70" t="s">
        <v>5510</v>
      </c>
      <c r="AF608" s="70" t="s">
        <v>5511</v>
      </c>
      <c r="AG608" s="92" t="s">
        <v>5512</v>
      </c>
      <c r="AH608" s="70"/>
      <c r="AI608" s="69"/>
      <c r="AJ608" s="69"/>
      <c r="AK608" s="76" t="s">
        <v>53</v>
      </c>
      <c r="AL608" s="77" t="s">
        <v>4985</v>
      </c>
      <c r="AM608" s="57" t="s">
        <v>41</v>
      </c>
      <c r="AN608" s="56" t="s">
        <v>497</v>
      </c>
      <c r="AO608" s="57" t="s">
        <v>41</v>
      </c>
      <c r="AP608" s="56" t="s">
        <v>497</v>
      </c>
      <c r="AQ608" s="57" t="s">
        <v>41</v>
      </c>
      <c r="AR608" s="56" t="s">
        <v>497</v>
      </c>
      <c r="AS608" s="70"/>
      <c r="AT608" s="69"/>
      <c r="AU608" s="69"/>
      <c r="AV608" s="69"/>
      <c r="AW608" s="13"/>
    </row>
    <row r="609" spans="1:49" ht="27">
      <c r="A609" s="85" t="s">
        <v>231</v>
      </c>
      <c r="B609" s="70" t="s">
        <v>5513</v>
      </c>
      <c r="C609" s="335" t="s">
        <v>82</v>
      </c>
      <c r="D609" s="40">
        <v>856</v>
      </c>
      <c r="E609" s="41" t="s">
        <v>5514</v>
      </c>
      <c r="F609" s="42" t="s">
        <v>64</v>
      </c>
      <c r="G609" s="42" t="s">
        <v>461</v>
      </c>
      <c r="H609" s="42" t="s">
        <v>5515</v>
      </c>
      <c r="I609" s="69" t="s">
        <v>35</v>
      </c>
      <c r="J609" s="70"/>
      <c r="K609" s="70" t="s">
        <v>88</v>
      </c>
      <c r="L609" s="339" t="s">
        <v>82</v>
      </c>
      <c r="M609" s="70" t="s">
        <v>5516</v>
      </c>
      <c r="N609" s="86" t="s">
        <v>5517</v>
      </c>
      <c r="O609" s="86" t="s">
        <v>5518</v>
      </c>
      <c r="P609" s="87" t="s">
        <v>39</v>
      </c>
      <c r="Q609" s="88" t="s">
        <v>40</v>
      </c>
      <c r="R609" s="89" t="s">
        <v>5519</v>
      </c>
      <c r="S609" s="89" t="s">
        <v>5520</v>
      </c>
      <c r="T609" s="70" t="s">
        <v>94</v>
      </c>
      <c r="U609" s="69">
        <v>800</v>
      </c>
      <c r="V609" s="90"/>
      <c r="W609" s="91">
        <v>800</v>
      </c>
      <c r="X609" s="91">
        <v>56.000000000000007</v>
      </c>
      <c r="Y609" s="90"/>
      <c r="Z609" s="331">
        <v>856</v>
      </c>
      <c r="AA609" s="331">
        <v>0</v>
      </c>
      <c r="AB609" s="69" t="s">
        <v>46</v>
      </c>
      <c r="AC609" s="70" t="s">
        <v>166</v>
      </c>
      <c r="AD609" s="70" t="s">
        <v>1286</v>
      </c>
      <c r="AE609" s="70"/>
      <c r="AF609" s="70"/>
      <c r="AG609" s="92" t="s">
        <v>5521</v>
      </c>
      <c r="AH609" s="70"/>
      <c r="AI609" s="69"/>
      <c r="AJ609" s="69"/>
      <c r="AK609" s="76" t="s">
        <v>53</v>
      </c>
      <c r="AL609" s="77" t="s">
        <v>127</v>
      </c>
      <c r="AM609" s="76" t="s">
        <v>50</v>
      </c>
      <c r="AN609" s="77" t="s">
        <v>3833</v>
      </c>
      <c r="AO609" s="57" t="s">
        <v>41</v>
      </c>
      <c r="AP609" s="56" t="s">
        <v>497</v>
      </c>
      <c r="AQ609" s="76" t="s">
        <v>50</v>
      </c>
      <c r="AR609" s="77" t="s">
        <v>540</v>
      </c>
      <c r="AS609" s="70"/>
      <c r="AT609" s="69"/>
      <c r="AU609" s="69"/>
      <c r="AV609" s="69"/>
      <c r="AW609" s="13"/>
    </row>
    <row r="610" spans="1:49" ht="27">
      <c r="A610" s="85" t="s">
        <v>231</v>
      </c>
      <c r="B610" s="70" t="s">
        <v>5522</v>
      </c>
      <c r="C610" s="335" t="s">
        <v>82</v>
      </c>
      <c r="D610" s="40">
        <v>1162.45</v>
      </c>
      <c r="E610" s="42" t="s">
        <v>5523</v>
      </c>
      <c r="F610" s="42" t="s">
        <v>64</v>
      </c>
      <c r="G610" s="42" t="s">
        <v>461</v>
      </c>
      <c r="H610" s="42" t="s">
        <v>5524</v>
      </c>
      <c r="I610" s="69" t="s">
        <v>35</v>
      </c>
      <c r="J610" s="70"/>
      <c r="K610" s="70" t="s">
        <v>88</v>
      </c>
      <c r="L610" s="339" t="s">
        <v>82</v>
      </c>
      <c r="M610" s="70" t="s">
        <v>5525</v>
      </c>
      <c r="N610" s="86" t="s">
        <v>5526</v>
      </c>
      <c r="O610" s="86" t="s">
        <v>5527</v>
      </c>
      <c r="P610" s="87" t="s">
        <v>39</v>
      </c>
      <c r="Q610" s="88" t="s">
        <v>49</v>
      </c>
      <c r="R610" s="89" t="s">
        <v>5528</v>
      </c>
      <c r="S610" s="89" t="s">
        <v>5529</v>
      </c>
      <c r="T610" s="70" t="s">
        <v>94</v>
      </c>
      <c r="U610" s="69">
        <v>1120</v>
      </c>
      <c r="V610" s="90"/>
      <c r="W610" s="91">
        <v>1120</v>
      </c>
      <c r="X610" s="91">
        <v>78.400000000000006</v>
      </c>
      <c r="Y610" s="328">
        <v>33.6</v>
      </c>
      <c r="Z610" s="331">
        <v>1164.8</v>
      </c>
      <c r="AA610" s="331">
        <v>-2.3499999999999099</v>
      </c>
      <c r="AB610" s="69" t="s">
        <v>46</v>
      </c>
      <c r="AC610" s="70" t="s">
        <v>166</v>
      </c>
      <c r="AD610" s="70" t="s">
        <v>5530</v>
      </c>
      <c r="AE610" s="70" t="s">
        <v>5531</v>
      </c>
      <c r="AF610" s="70" t="s">
        <v>5532</v>
      </c>
      <c r="AG610" s="92" t="s">
        <v>5533</v>
      </c>
      <c r="AH610" s="70"/>
      <c r="AI610" s="69"/>
      <c r="AJ610" s="69"/>
      <c r="AK610" s="76" t="s">
        <v>53</v>
      </c>
      <c r="AL610" s="77" t="s">
        <v>127</v>
      </c>
      <c r="AM610" s="76" t="s">
        <v>50</v>
      </c>
      <c r="AN610" s="77" t="s">
        <v>3833</v>
      </c>
      <c r="AO610" s="57" t="s">
        <v>41</v>
      </c>
      <c r="AP610" s="56" t="s">
        <v>497</v>
      </c>
      <c r="AQ610" s="76" t="s">
        <v>50</v>
      </c>
      <c r="AR610" s="77" t="s">
        <v>540</v>
      </c>
      <c r="AS610" s="70"/>
      <c r="AT610" s="69"/>
      <c r="AU610" s="69"/>
      <c r="AV610" s="69"/>
      <c r="AW610" s="13"/>
    </row>
    <row r="611" spans="1:49" ht="40.200000000000003">
      <c r="A611" s="85" t="s">
        <v>231</v>
      </c>
      <c r="B611" s="70" t="s">
        <v>5534</v>
      </c>
      <c r="C611" s="335" t="s">
        <v>82</v>
      </c>
      <c r="D611" s="40">
        <v>7280</v>
      </c>
      <c r="E611" s="95" t="s">
        <v>5535</v>
      </c>
      <c r="F611" s="42" t="s">
        <v>66</v>
      </c>
      <c r="G611" s="42" t="s">
        <v>281</v>
      </c>
      <c r="H611" s="42" t="s">
        <v>5536</v>
      </c>
      <c r="I611" s="69" t="s">
        <v>35</v>
      </c>
      <c r="J611" s="70"/>
      <c r="K611" s="70" t="s">
        <v>88</v>
      </c>
      <c r="L611" s="339" t="s">
        <v>82</v>
      </c>
      <c r="M611" s="70" t="s">
        <v>136</v>
      </c>
      <c r="N611" s="86" t="s">
        <v>137</v>
      </c>
      <c r="O611" s="86" t="s">
        <v>138</v>
      </c>
      <c r="P611" s="87" t="s">
        <v>39</v>
      </c>
      <c r="Q611" s="88" t="s">
        <v>40</v>
      </c>
      <c r="R611" s="89" t="s">
        <v>139</v>
      </c>
      <c r="S611" s="89" t="s">
        <v>5537</v>
      </c>
      <c r="T611" s="70" t="s">
        <v>1124</v>
      </c>
      <c r="U611" s="69">
        <v>7000</v>
      </c>
      <c r="V611" s="90"/>
      <c r="W611" s="91">
        <v>7000</v>
      </c>
      <c r="X611" s="91">
        <v>490.00000000000006</v>
      </c>
      <c r="Y611" s="328">
        <v>210</v>
      </c>
      <c r="Z611" s="331">
        <v>7280</v>
      </c>
      <c r="AA611" s="331">
        <v>0</v>
      </c>
      <c r="AB611" s="69" t="s">
        <v>46</v>
      </c>
      <c r="AC611" s="70" t="s">
        <v>166</v>
      </c>
      <c r="AD611" s="70"/>
      <c r="AE611" s="70" t="s">
        <v>5538</v>
      </c>
      <c r="AF611" s="70" t="s">
        <v>141</v>
      </c>
      <c r="AG611" s="92" t="s">
        <v>5535</v>
      </c>
      <c r="AH611" s="70"/>
      <c r="AI611" s="69"/>
      <c r="AJ611" s="69"/>
      <c r="AK611" s="76" t="s">
        <v>53</v>
      </c>
      <c r="AL611" s="77" t="s">
        <v>127</v>
      </c>
      <c r="AM611" s="76" t="s">
        <v>50</v>
      </c>
      <c r="AN611" s="77" t="s">
        <v>3833</v>
      </c>
      <c r="AO611" s="57" t="s">
        <v>41</v>
      </c>
      <c r="AP611" s="56" t="s">
        <v>497</v>
      </c>
      <c r="AQ611" s="76" t="s">
        <v>50</v>
      </c>
      <c r="AR611" s="77" t="s">
        <v>540</v>
      </c>
      <c r="AS611" s="70"/>
      <c r="AT611" s="69"/>
      <c r="AU611" s="69"/>
      <c r="AV611" s="69"/>
      <c r="AW611" s="13"/>
    </row>
    <row r="612" spans="1:49" ht="40.200000000000003">
      <c r="A612" s="85" t="s">
        <v>231</v>
      </c>
      <c r="B612" s="70" t="s">
        <v>5539</v>
      </c>
      <c r="C612" s="335" t="s">
        <v>82</v>
      </c>
      <c r="D612" s="40">
        <v>342</v>
      </c>
      <c r="E612" s="41" t="s">
        <v>5540</v>
      </c>
      <c r="F612" s="42" t="s">
        <v>64</v>
      </c>
      <c r="G612" s="42" t="s">
        <v>281</v>
      </c>
      <c r="H612" s="42" t="s">
        <v>5536</v>
      </c>
      <c r="I612" s="69" t="s">
        <v>35</v>
      </c>
      <c r="J612" s="70"/>
      <c r="K612" s="70" t="s">
        <v>88</v>
      </c>
      <c r="L612" s="339" t="s">
        <v>82</v>
      </c>
      <c r="M612" s="70" t="s">
        <v>136</v>
      </c>
      <c r="N612" s="86" t="s">
        <v>137</v>
      </c>
      <c r="O612" s="86" t="s">
        <v>138</v>
      </c>
      <c r="P612" s="87" t="s">
        <v>39</v>
      </c>
      <c r="Q612" s="88" t="s">
        <v>40</v>
      </c>
      <c r="R612" s="89" t="s">
        <v>139</v>
      </c>
      <c r="S612" s="89" t="s">
        <v>5541</v>
      </c>
      <c r="T612" s="70" t="s">
        <v>94</v>
      </c>
      <c r="U612" s="69">
        <v>320</v>
      </c>
      <c r="V612" s="90"/>
      <c r="W612" s="91">
        <v>320</v>
      </c>
      <c r="X612" s="91">
        <v>22.400000000000002</v>
      </c>
      <c r="Y612" s="90"/>
      <c r="Z612" s="331">
        <v>342.4</v>
      </c>
      <c r="AA612" s="331">
        <v>-0.39999999999997699</v>
      </c>
      <c r="AB612" s="69" t="s">
        <v>46</v>
      </c>
      <c r="AC612" s="70" t="s">
        <v>166</v>
      </c>
      <c r="AD612" s="70"/>
      <c r="AE612" s="70" t="s">
        <v>140</v>
      </c>
      <c r="AF612" s="70" t="s">
        <v>141</v>
      </c>
      <c r="AG612" s="92" t="s">
        <v>5535</v>
      </c>
      <c r="AH612" s="70"/>
      <c r="AI612" s="69"/>
      <c r="AJ612" s="69"/>
      <c r="AK612" s="76" t="s">
        <v>53</v>
      </c>
      <c r="AL612" s="77" t="s">
        <v>127</v>
      </c>
      <c r="AM612" s="76" t="s">
        <v>50</v>
      </c>
      <c r="AN612" s="77" t="s">
        <v>3833</v>
      </c>
      <c r="AO612" s="57" t="s">
        <v>41</v>
      </c>
      <c r="AP612" s="56" t="s">
        <v>497</v>
      </c>
      <c r="AQ612" s="76" t="s">
        <v>50</v>
      </c>
      <c r="AR612" s="77" t="s">
        <v>540</v>
      </c>
      <c r="AS612" s="70"/>
      <c r="AT612" s="69"/>
      <c r="AU612" s="69"/>
      <c r="AV612" s="69"/>
      <c r="AW612" s="13"/>
    </row>
    <row r="613" spans="1:49" ht="27">
      <c r="A613" s="85" t="s">
        <v>231</v>
      </c>
      <c r="B613" s="70" t="s">
        <v>5542</v>
      </c>
      <c r="C613" s="335" t="s">
        <v>82</v>
      </c>
      <c r="D613" s="40">
        <v>995.1</v>
      </c>
      <c r="E613" s="42" t="s">
        <v>5543</v>
      </c>
      <c r="F613" s="42" t="s">
        <v>64</v>
      </c>
      <c r="G613" s="42" t="s">
        <v>281</v>
      </c>
      <c r="H613" s="42" t="s">
        <v>3117</v>
      </c>
      <c r="I613" s="69" t="s">
        <v>35</v>
      </c>
      <c r="J613" s="70"/>
      <c r="K613" s="70" t="s">
        <v>88</v>
      </c>
      <c r="L613" s="339" t="s">
        <v>82</v>
      </c>
      <c r="M613" s="70" t="s">
        <v>3118</v>
      </c>
      <c r="N613" s="86" t="s">
        <v>3119</v>
      </c>
      <c r="O613" s="86" t="s">
        <v>3975</v>
      </c>
      <c r="P613" s="87" t="s">
        <v>39</v>
      </c>
      <c r="Q613" s="88" t="s">
        <v>40</v>
      </c>
      <c r="R613" s="89" t="s">
        <v>3976</v>
      </c>
      <c r="S613" s="103" t="s">
        <v>5544</v>
      </c>
      <c r="T613" s="70" t="s">
        <v>94</v>
      </c>
      <c r="U613" s="69">
        <v>930</v>
      </c>
      <c r="V613" s="90"/>
      <c r="W613" s="91">
        <v>930</v>
      </c>
      <c r="X613" s="91">
        <v>65.100000000000009</v>
      </c>
      <c r="Y613" s="90"/>
      <c r="Z613" s="331">
        <v>995.1</v>
      </c>
      <c r="AA613" s="331">
        <v>0</v>
      </c>
      <c r="AB613" s="69" t="s">
        <v>46</v>
      </c>
      <c r="AC613" s="70" t="s">
        <v>166</v>
      </c>
      <c r="AD613" s="70"/>
      <c r="AE613" s="70"/>
      <c r="AF613" s="70"/>
      <c r="AG613" s="92" t="s">
        <v>3124</v>
      </c>
      <c r="AH613" s="70"/>
      <c r="AI613" s="69"/>
      <c r="AJ613" s="69"/>
      <c r="AK613" s="76" t="s">
        <v>53</v>
      </c>
      <c r="AL613" s="77" t="s">
        <v>127</v>
      </c>
      <c r="AM613" s="76" t="s">
        <v>50</v>
      </c>
      <c r="AN613" s="77" t="s">
        <v>3833</v>
      </c>
      <c r="AO613" s="57" t="s">
        <v>41</v>
      </c>
      <c r="AP613" s="56" t="s">
        <v>497</v>
      </c>
      <c r="AQ613" s="76" t="s">
        <v>50</v>
      </c>
      <c r="AR613" s="77" t="s">
        <v>540</v>
      </c>
      <c r="AS613" s="70"/>
      <c r="AT613" s="69"/>
      <c r="AU613" s="69"/>
      <c r="AV613" s="69"/>
      <c r="AW613" s="13"/>
    </row>
    <row r="614" spans="1:49" ht="27">
      <c r="A614" s="85" t="s">
        <v>231</v>
      </c>
      <c r="B614" s="70" t="s">
        <v>5545</v>
      </c>
      <c r="C614" s="335" t="s">
        <v>82</v>
      </c>
      <c r="D614" s="40">
        <v>2140</v>
      </c>
      <c r="E614" s="41" t="s">
        <v>5546</v>
      </c>
      <c r="F614" s="42" t="s">
        <v>67</v>
      </c>
      <c r="G614" s="42" t="s">
        <v>281</v>
      </c>
      <c r="H614" s="42" t="s">
        <v>5547</v>
      </c>
      <c r="I614" s="69" t="s">
        <v>35</v>
      </c>
      <c r="J614" s="70"/>
      <c r="K614" s="70" t="s">
        <v>88</v>
      </c>
      <c r="L614" s="339" t="s">
        <v>82</v>
      </c>
      <c r="M614" s="70" t="s">
        <v>5548</v>
      </c>
      <c r="N614" s="86" t="s">
        <v>5549</v>
      </c>
      <c r="O614" s="86"/>
      <c r="P614" s="87" t="s">
        <v>44</v>
      </c>
      <c r="Q614" s="88" t="s">
        <v>40</v>
      </c>
      <c r="R614" s="89" t="s">
        <v>5550</v>
      </c>
      <c r="S614" s="89" t="s">
        <v>5551</v>
      </c>
      <c r="T614" s="70" t="s">
        <v>94</v>
      </c>
      <c r="U614" s="69">
        <v>2000</v>
      </c>
      <c r="V614" s="90"/>
      <c r="W614" s="91">
        <v>2000</v>
      </c>
      <c r="X614" s="91">
        <v>140</v>
      </c>
      <c r="Y614" s="90"/>
      <c r="Z614" s="331">
        <v>2140</v>
      </c>
      <c r="AA614" s="331">
        <v>0</v>
      </c>
      <c r="AB614" s="69" t="s">
        <v>46</v>
      </c>
      <c r="AC614" s="70" t="s">
        <v>166</v>
      </c>
      <c r="AD614" s="70"/>
      <c r="AE614" s="70"/>
      <c r="AF614" s="70"/>
      <c r="AG614" s="92" t="s">
        <v>5552</v>
      </c>
      <c r="AH614" s="70"/>
      <c r="AI614" s="69"/>
      <c r="AJ614" s="69"/>
      <c r="AK614" s="76" t="s">
        <v>53</v>
      </c>
      <c r="AL614" s="77" t="s">
        <v>127</v>
      </c>
      <c r="AM614" s="76" t="s">
        <v>50</v>
      </c>
      <c r="AN614" s="77" t="s">
        <v>3833</v>
      </c>
      <c r="AO614" s="57" t="s">
        <v>41</v>
      </c>
      <c r="AP614" s="56" t="s">
        <v>497</v>
      </c>
      <c r="AQ614" s="76" t="s">
        <v>50</v>
      </c>
      <c r="AR614" s="77" t="s">
        <v>540</v>
      </c>
      <c r="AS614" s="70"/>
      <c r="AT614" s="69"/>
      <c r="AU614" s="69"/>
      <c r="AV614" s="69"/>
      <c r="AW614" s="13"/>
    </row>
    <row r="615" spans="1:49" ht="53.4">
      <c r="A615" s="85" t="s">
        <v>231</v>
      </c>
      <c r="B615" s="70" t="s">
        <v>5553</v>
      </c>
      <c r="C615" s="335" t="s">
        <v>82</v>
      </c>
      <c r="D615" s="40">
        <v>5283.2</v>
      </c>
      <c r="E615" s="42" t="s">
        <v>5554</v>
      </c>
      <c r="F615" s="42" t="s">
        <v>67</v>
      </c>
      <c r="G615" s="42" t="s">
        <v>281</v>
      </c>
      <c r="H615" s="42" t="s">
        <v>5555</v>
      </c>
      <c r="I615" s="69" t="s">
        <v>35</v>
      </c>
      <c r="J615" s="70"/>
      <c r="K615" s="70" t="s">
        <v>88</v>
      </c>
      <c r="L615" s="339" t="s">
        <v>82</v>
      </c>
      <c r="M615" s="70" t="s">
        <v>5556</v>
      </c>
      <c r="N615" s="86" t="s">
        <v>5557</v>
      </c>
      <c r="O615" s="86" t="s">
        <v>5558</v>
      </c>
      <c r="P615" s="87" t="s">
        <v>39</v>
      </c>
      <c r="Q615" s="88" t="s">
        <v>40</v>
      </c>
      <c r="R615" s="89" t="s">
        <v>5559</v>
      </c>
      <c r="S615" s="89" t="s">
        <v>5560</v>
      </c>
      <c r="T615" s="70" t="s">
        <v>94</v>
      </c>
      <c r="U615" s="69">
        <v>5080</v>
      </c>
      <c r="V615" s="90"/>
      <c r="W615" s="91">
        <v>5080</v>
      </c>
      <c r="X615" s="91">
        <v>355.6</v>
      </c>
      <c r="Y615" s="328">
        <v>152.4</v>
      </c>
      <c r="Z615" s="331">
        <v>5283.2</v>
      </c>
      <c r="AA615" s="331">
        <v>0</v>
      </c>
      <c r="AB615" s="69" t="s">
        <v>46</v>
      </c>
      <c r="AC615" s="70" t="s">
        <v>166</v>
      </c>
      <c r="AD615" s="70"/>
      <c r="AE615" s="70" t="s">
        <v>5561</v>
      </c>
      <c r="AF615" s="70" t="s">
        <v>5562</v>
      </c>
      <c r="AG615" s="92" t="s">
        <v>5563</v>
      </c>
      <c r="AH615" s="70"/>
      <c r="AI615" s="69"/>
      <c r="AJ615" s="69"/>
      <c r="AK615" s="76" t="s">
        <v>53</v>
      </c>
      <c r="AL615" s="77" t="s">
        <v>127</v>
      </c>
      <c r="AM615" s="76" t="s">
        <v>50</v>
      </c>
      <c r="AN615" s="77" t="s">
        <v>3833</v>
      </c>
      <c r="AO615" s="57" t="s">
        <v>41</v>
      </c>
      <c r="AP615" s="56" t="s">
        <v>497</v>
      </c>
      <c r="AQ615" s="76" t="s">
        <v>50</v>
      </c>
      <c r="AR615" s="77" t="s">
        <v>540</v>
      </c>
      <c r="AS615" s="70"/>
      <c r="AT615" s="69"/>
      <c r="AU615" s="69"/>
      <c r="AV615" s="69"/>
      <c r="AW615" s="13"/>
    </row>
    <row r="616" spans="1:49" ht="40.200000000000003">
      <c r="A616" s="85" t="s">
        <v>231</v>
      </c>
      <c r="B616" s="70" t="s">
        <v>5564</v>
      </c>
      <c r="C616" s="335" t="s">
        <v>82</v>
      </c>
      <c r="D616" s="40">
        <v>8736</v>
      </c>
      <c r="E616" s="60" t="s">
        <v>5565</v>
      </c>
      <c r="F616" s="61" t="s">
        <v>48</v>
      </c>
      <c r="G616" s="42" t="s">
        <v>248</v>
      </c>
      <c r="H616" s="42" t="s">
        <v>5566</v>
      </c>
      <c r="I616" s="69" t="s">
        <v>38</v>
      </c>
      <c r="J616" s="70"/>
      <c r="K616" s="70" t="s">
        <v>108</v>
      </c>
      <c r="L616" s="339" t="s">
        <v>15194</v>
      </c>
      <c r="M616" s="70" t="s">
        <v>5567</v>
      </c>
      <c r="N616" s="86" t="s">
        <v>5568</v>
      </c>
      <c r="O616" s="86" t="s">
        <v>5569</v>
      </c>
      <c r="P616" s="87" t="s">
        <v>39</v>
      </c>
      <c r="Q616" s="88" t="s">
        <v>45</v>
      </c>
      <c r="R616" s="89" t="s">
        <v>5570</v>
      </c>
      <c r="S616" s="89" t="s">
        <v>5571</v>
      </c>
      <c r="T616" s="70" t="s">
        <v>148</v>
      </c>
      <c r="U616" s="69">
        <v>11400</v>
      </c>
      <c r="V616" s="90">
        <v>3000</v>
      </c>
      <c r="W616" s="91">
        <v>8400</v>
      </c>
      <c r="X616" s="91">
        <v>588</v>
      </c>
      <c r="Y616" s="328">
        <v>252</v>
      </c>
      <c r="Z616" s="331">
        <v>8736</v>
      </c>
      <c r="AA616" s="331">
        <v>0</v>
      </c>
      <c r="AB616" s="69" t="s">
        <v>58</v>
      </c>
      <c r="AC616" s="70" t="s">
        <v>195</v>
      </c>
      <c r="AD616" s="70"/>
      <c r="AE616" s="70" t="s">
        <v>5572</v>
      </c>
      <c r="AF616" s="70" t="s">
        <v>5573</v>
      </c>
      <c r="AG616" s="172" t="s">
        <v>5574</v>
      </c>
      <c r="AH616" s="70"/>
      <c r="AI616" s="69"/>
      <c r="AJ616" s="69"/>
      <c r="AK616" s="76" t="s">
        <v>53</v>
      </c>
      <c r="AL616" s="77" t="s">
        <v>127</v>
      </c>
      <c r="AM616" s="76" t="s">
        <v>50</v>
      </c>
      <c r="AN616" s="77" t="s">
        <v>3833</v>
      </c>
      <c r="AO616" s="57" t="s">
        <v>41</v>
      </c>
      <c r="AP616" s="56" t="s">
        <v>497</v>
      </c>
      <c r="AQ616" s="76" t="s">
        <v>50</v>
      </c>
      <c r="AR616" s="77" t="s">
        <v>540</v>
      </c>
      <c r="AS616" s="70"/>
      <c r="AT616" s="69"/>
      <c r="AU616" s="69"/>
      <c r="AV616" s="69"/>
      <c r="AW616" s="13"/>
    </row>
    <row r="617" spans="1:49" ht="27">
      <c r="A617" s="85" t="s">
        <v>231</v>
      </c>
      <c r="B617" s="70" t="s">
        <v>5575</v>
      </c>
      <c r="C617" s="335" t="s">
        <v>82</v>
      </c>
      <c r="D617" s="40">
        <v>12840</v>
      </c>
      <c r="E617" s="41" t="s">
        <v>5576</v>
      </c>
      <c r="F617" s="42" t="s">
        <v>66</v>
      </c>
      <c r="G617" s="42" t="s">
        <v>281</v>
      </c>
      <c r="H617" s="42" t="s">
        <v>5577</v>
      </c>
      <c r="I617" s="69" t="s">
        <v>35</v>
      </c>
      <c r="J617" s="70"/>
      <c r="K617" s="70" t="s">
        <v>88</v>
      </c>
      <c r="L617" s="339" t="s">
        <v>82</v>
      </c>
      <c r="M617" s="70" t="s">
        <v>5578</v>
      </c>
      <c r="N617" s="86" t="s">
        <v>5579</v>
      </c>
      <c r="O617" s="86" t="s">
        <v>5580</v>
      </c>
      <c r="P617" s="87" t="s">
        <v>39</v>
      </c>
      <c r="Q617" s="88" t="s">
        <v>40</v>
      </c>
      <c r="R617" s="89" t="s">
        <v>5581</v>
      </c>
      <c r="S617" s="89" t="s">
        <v>5582</v>
      </c>
      <c r="T617" s="70" t="s">
        <v>94</v>
      </c>
      <c r="U617" s="69">
        <v>12000</v>
      </c>
      <c r="V617" s="90"/>
      <c r="W617" s="91">
        <v>12000</v>
      </c>
      <c r="X617" s="91">
        <v>840.00000000000011</v>
      </c>
      <c r="Y617" s="90"/>
      <c r="Z617" s="331">
        <v>12840</v>
      </c>
      <c r="AA617" s="331">
        <v>0</v>
      </c>
      <c r="AB617" s="69" t="s">
        <v>46</v>
      </c>
      <c r="AC617" s="70" t="s">
        <v>166</v>
      </c>
      <c r="AD617" s="70" t="s">
        <v>5583</v>
      </c>
      <c r="AE617" s="70" t="s">
        <v>5584</v>
      </c>
      <c r="AF617" s="70" t="s">
        <v>5585</v>
      </c>
      <c r="AG617" s="92" t="s">
        <v>5586</v>
      </c>
      <c r="AH617" s="70"/>
      <c r="AI617" s="69"/>
      <c r="AJ617" s="69"/>
      <c r="AK617" s="76" t="s">
        <v>53</v>
      </c>
      <c r="AL617" s="77" t="s">
        <v>127</v>
      </c>
      <c r="AM617" s="76" t="s">
        <v>50</v>
      </c>
      <c r="AN617" s="77" t="s">
        <v>3833</v>
      </c>
      <c r="AO617" s="57" t="s">
        <v>41</v>
      </c>
      <c r="AP617" s="56" t="s">
        <v>497</v>
      </c>
      <c r="AQ617" s="76" t="s">
        <v>50</v>
      </c>
      <c r="AR617" s="77" t="s">
        <v>540</v>
      </c>
      <c r="AS617" s="70"/>
      <c r="AT617" s="69"/>
      <c r="AU617" s="69"/>
      <c r="AV617" s="69"/>
      <c r="AW617" s="13"/>
    </row>
    <row r="618" spans="1:49" ht="27">
      <c r="A618" s="85" t="s">
        <v>231</v>
      </c>
      <c r="B618" s="70" t="s">
        <v>5587</v>
      </c>
      <c r="C618" s="335" t="s">
        <v>82</v>
      </c>
      <c r="D618" s="40">
        <v>1926</v>
      </c>
      <c r="E618" s="41" t="s">
        <v>5588</v>
      </c>
      <c r="F618" s="42" t="s">
        <v>67</v>
      </c>
      <c r="G618" s="42" t="s">
        <v>261</v>
      </c>
      <c r="H618" s="42" t="s">
        <v>5589</v>
      </c>
      <c r="I618" s="69" t="s">
        <v>35</v>
      </c>
      <c r="J618" s="70"/>
      <c r="K618" s="70" t="s">
        <v>88</v>
      </c>
      <c r="L618" s="339" t="s">
        <v>82</v>
      </c>
      <c r="M618" s="70" t="s">
        <v>5590</v>
      </c>
      <c r="N618" s="86" t="s">
        <v>5591</v>
      </c>
      <c r="O618" s="86" t="s">
        <v>5592</v>
      </c>
      <c r="P618" s="87" t="s">
        <v>39</v>
      </c>
      <c r="Q618" s="88" t="s">
        <v>40</v>
      </c>
      <c r="R618" s="89" t="s">
        <v>5593</v>
      </c>
      <c r="S618" s="89" t="s">
        <v>5594</v>
      </c>
      <c r="T618" s="70" t="s">
        <v>94</v>
      </c>
      <c r="U618" s="69">
        <v>1800</v>
      </c>
      <c r="V618" s="90"/>
      <c r="W618" s="91">
        <v>1800</v>
      </c>
      <c r="X618" s="91">
        <v>126.00000000000001</v>
      </c>
      <c r="Y618" s="90"/>
      <c r="Z618" s="331">
        <v>1926</v>
      </c>
      <c r="AA618" s="331">
        <v>0</v>
      </c>
      <c r="AB618" s="69" t="s">
        <v>46</v>
      </c>
      <c r="AC618" s="70" t="s">
        <v>166</v>
      </c>
      <c r="AD618" s="70"/>
      <c r="AE618" s="70"/>
      <c r="AF618" s="70"/>
      <c r="AG618" s="92" t="s">
        <v>5595</v>
      </c>
      <c r="AH618" s="70"/>
      <c r="AI618" s="69"/>
      <c r="AJ618" s="69"/>
      <c r="AK618" s="76" t="s">
        <v>53</v>
      </c>
      <c r="AL618" s="77" t="s">
        <v>127</v>
      </c>
      <c r="AM618" s="76" t="s">
        <v>50</v>
      </c>
      <c r="AN618" s="77" t="s">
        <v>3833</v>
      </c>
      <c r="AO618" s="57" t="s">
        <v>41</v>
      </c>
      <c r="AP618" s="56" t="s">
        <v>497</v>
      </c>
      <c r="AQ618" s="76" t="s">
        <v>50</v>
      </c>
      <c r="AR618" s="77" t="s">
        <v>540</v>
      </c>
      <c r="AS618" s="70"/>
      <c r="AT618" s="69"/>
      <c r="AU618" s="69"/>
      <c r="AV618" s="69"/>
      <c r="AW618" s="13"/>
    </row>
    <row r="619" spans="1:49" ht="40.200000000000003">
      <c r="A619" s="85" t="s">
        <v>231</v>
      </c>
      <c r="B619" s="70" t="s">
        <v>5596</v>
      </c>
      <c r="C619" s="335" t="s">
        <v>82</v>
      </c>
      <c r="D619" s="40">
        <v>2631.2</v>
      </c>
      <c r="E619" s="41" t="s">
        <v>5597</v>
      </c>
      <c r="F619" s="42" t="s">
        <v>144</v>
      </c>
      <c r="G619" s="42" t="s">
        <v>261</v>
      </c>
      <c r="H619" s="42" t="s">
        <v>5598</v>
      </c>
      <c r="I619" s="69" t="s">
        <v>35</v>
      </c>
      <c r="J619" s="70"/>
      <c r="K619" s="70" t="s">
        <v>88</v>
      </c>
      <c r="L619" s="339" t="s">
        <v>82</v>
      </c>
      <c r="M619" s="93" t="s">
        <v>5599</v>
      </c>
      <c r="N619" s="86" t="s">
        <v>5600</v>
      </c>
      <c r="O619" s="86" t="s">
        <v>5601</v>
      </c>
      <c r="P619" s="87" t="s">
        <v>39</v>
      </c>
      <c r="Q619" s="88" t="s">
        <v>40</v>
      </c>
      <c r="R619" s="89" t="s">
        <v>5602</v>
      </c>
      <c r="S619" s="89" t="s">
        <v>5603</v>
      </c>
      <c r="T619" s="70" t="s">
        <v>94</v>
      </c>
      <c r="U619" s="69">
        <v>3340</v>
      </c>
      <c r="V619" s="90">
        <v>810</v>
      </c>
      <c r="W619" s="91">
        <v>2530</v>
      </c>
      <c r="X619" s="91">
        <v>177.10000000000002</v>
      </c>
      <c r="Y619" s="328">
        <v>75.900000000000006</v>
      </c>
      <c r="Z619" s="331">
        <v>2631.2</v>
      </c>
      <c r="AA619" s="331">
        <v>0</v>
      </c>
      <c r="AB619" s="69" t="s">
        <v>46</v>
      </c>
      <c r="AC619" s="70" t="s">
        <v>166</v>
      </c>
      <c r="AD619" s="70"/>
      <c r="AE619" s="70" t="s">
        <v>5604</v>
      </c>
      <c r="AF619" s="70" t="s">
        <v>5605</v>
      </c>
      <c r="AG619" s="92" t="s">
        <v>5606</v>
      </c>
      <c r="AH619" s="70"/>
      <c r="AI619" s="69"/>
      <c r="AJ619" s="69"/>
      <c r="AK619" s="76" t="s">
        <v>53</v>
      </c>
      <c r="AL619" s="77" t="s">
        <v>127</v>
      </c>
      <c r="AM619" s="76" t="s">
        <v>50</v>
      </c>
      <c r="AN619" s="77" t="s">
        <v>540</v>
      </c>
      <c r="AO619" s="57" t="s">
        <v>41</v>
      </c>
      <c r="AP619" s="56" t="s">
        <v>497</v>
      </c>
      <c r="AQ619" s="76" t="s">
        <v>50</v>
      </c>
      <c r="AR619" s="77" t="s">
        <v>540</v>
      </c>
      <c r="AS619" s="70"/>
      <c r="AT619" s="69"/>
      <c r="AU619" s="69"/>
      <c r="AV619" s="69"/>
      <c r="AW619" s="13"/>
    </row>
    <row r="620" spans="1:49" ht="27">
      <c r="A620" s="85" t="s">
        <v>231</v>
      </c>
      <c r="B620" s="70" t="s">
        <v>5607</v>
      </c>
      <c r="C620" s="335" t="s">
        <v>82</v>
      </c>
      <c r="D620" s="40">
        <v>4139.2</v>
      </c>
      <c r="E620" s="60" t="s">
        <v>186</v>
      </c>
      <c r="F620" s="61" t="s">
        <v>69</v>
      </c>
      <c r="G620" s="42" t="s">
        <v>444</v>
      </c>
      <c r="H620" s="42" t="s">
        <v>5608</v>
      </c>
      <c r="I620" s="69" t="s">
        <v>38</v>
      </c>
      <c r="J620" s="70"/>
      <c r="K620" s="70" t="s">
        <v>108</v>
      </c>
      <c r="L620" s="339" t="s">
        <v>82</v>
      </c>
      <c r="M620" s="93" t="s">
        <v>187</v>
      </c>
      <c r="N620" s="86" t="s">
        <v>188</v>
      </c>
      <c r="O620" s="86" t="s">
        <v>152</v>
      </c>
      <c r="P620" s="87" t="s">
        <v>39</v>
      </c>
      <c r="Q620" s="88" t="s">
        <v>40</v>
      </c>
      <c r="R620" s="89" t="s">
        <v>189</v>
      </c>
      <c r="S620" s="89" t="s">
        <v>190</v>
      </c>
      <c r="T620" s="70" t="s">
        <v>94</v>
      </c>
      <c r="U620" s="69">
        <v>5970</v>
      </c>
      <c r="V620" s="90">
        <v>1990</v>
      </c>
      <c r="W620" s="91">
        <v>3980</v>
      </c>
      <c r="X620" s="91">
        <v>278.60000000000002</v>
      </c>
      <c r="Y620" s="328">
        <v>119.4</v>
      </c>
      <c r="Z620" s="331">
        <v>4139.2</v>
      </c>
      <c r="AA620" s="331">
        <v>0</v>
      </c>
      <c r="AB620" s="69" t="s">
        <v>58</v>
      </c>
      <c r="AC620" s="70" t="s">
        <v>195</v>
      </c>
      <c r="AD620" s="70"/>
      <c r="AE620" s="70" t="s">
        <v>154</v>
      </c>
      <c r="AF620" s="70" t="s">
        <v>5609</v>
      </c>
      <c r="AG620" s="92" t="s">
        <v>5610</v>
      </c>
      <c r="AH620" s="70"/>
      <c r="AI620" s="69"/>
      <c r="AJ620" s="69"/>
      <c r="AK620" s="76" t="s">
        <v>53</v>
      </c>
      <c r="AL620" s="77" t="s">
        <v>127</v>
      </c>
      <c r="AM620" s="76" t="s">
        <v>50</v>
      </c>
      <c r="AN620" s="77" t="s">
        <v>540</v>
      </c>
      <c r="AO620" s="114"/>
      <c r="AP620" s="115"/>
      <c r="AQ620" s="76" t="s">
        <v>50</v>
      </c>
      <c r="AR620" s="77" t="s">
        <v>540</v>
      </c>
      <c r="AS620" s="70"/>
      <c r="AT620" s="69"/>
      <c r="AU620" s="69"/>
      <c r="AV620" s="69"/>
      <c r="AW620" s="13"/>
    </row>
    <row r="621" spans="1:49" ht="27">
      <c r="A621" s="85" t="s">
        <v>231</v>
      </c>
      <c r="B621" s="70" t="s">
        <v>5611</v>
      </c>
      <c r="C621" s="335" t="s">
        <v>82</v>
      </c>
      <c r="D621" s="40">
        <v>1712</v>
      </c>
      <c r="E621" s="41" t="s">
        <v>5612</v>
      </c>
      <c r="F621" s="42" t="s">
        <v>64</v>
      </c>
      <c r="G621" s="42" t="s">
        <v>234</v>
      </c>
      <c r="H621" s="42" t="s">
        <v>5613</v>
      </c>
      <c r="I621" s="69" t="s">
        <v>35</v>
      </c>
      <c r="J621" s="70"/>
      <c r="K621" s="70" t="s">
        <v>88</v>
      </c>
      <c r="L621" s="339" t="s">
        <v>82</v>
      </c>
      <c r="M621" s="70" t="s">
        <v>5614</v>
      </c>
      <c r="N621" s="86" t="s">
        <v>5615</v>
      </c>
      <c r="O621" s="86"/>
      <c r="P621" s="87" t="s">
        <v>44</v>
      </c>
      <c r="Q621" s="88" t="s">
        <v>40</v>
      </c>
      <c r="R621" s="89" t="s">
        <v>5616</v>
      </c>
      <c r="S621" s="89" t="s">
        <v>5617</v>
      </c>
      <c r="T621" s="70" t="s">
        <v>2688</v>
      </c>
      <c r="U621" s="69">
        <v>1600</v>
      </c>
      <c r="V621" s="90"/>
      <c r="W621" s="91">
        <v>1600</v>
      </c>
      <c r="X621" s="91">
        <v>112.00000000000001</v>
      </c>
      <c r="Y621" s="90"/>
      <c r="Z621" s="331">
        <v>1712</v>
      </c>
      <c r="AA621" s="331">
        <v>0</v>
      </c>
      <c r="AB621" s="69" t="s">
        <v>46</v>
      </c>
      <c r="AC621" s="70" t="s">
        <v>166</v>
      </c>
      <c r="AD621" s="70"/>
      <c r="AE621" s="70"/>
      <c r="AF621" s="70"/>
      <c r="AG621" s="92" t="s">
        <v>5618</v>
      </c>
      <c r="AH621" s="70"/>
      <c r="AI621" s="69"/>
      <c r="AJ621" s="69"/>
      <c r="AK621" s="76" t="s">
        <v>53</v>
      </c>
      <c r="AL621" s="77" t="s">
        <v>127</v>
      </c>
      <c r="AM621" s="76" t="s">
        <v>50</v>
      </c>
      <c r="AN621" s="77" t="s">
        <v>540</v>
      </c>
      <c r="AO621" s="114"/>
      <c r="AP621" s="115"/>
      <c r="AQ621" s="76" t="s">
        <v>50</v>
      </c>
      <c r="AR621" s="77" t="s">
        <v>540</v>
      </c>
      <c r="AS621" s="70"/>
      <c r="AT621" s="69"/>
      <c r="AU621" s="69"/>
      <c r="AV621" s="69"/>
      <c r="AW621" s="13"/>
    </row>
    <row r="622" spans="1:49" ht="27">
      <c r="A622" s="85" t="s">
        <v>231</v>
      </c>
      <c r="B622" s="70" t="s">
        <v>5619</v>
      </c>
      <c r="C622" s="335" t="s">
        <v>82</v>
      </c>
      <c r="D622" s="40">
        <v>2996</v>
      </c>
      <c r="E622" s="41" t="s">
        <v>5620</v>
      </c>
      <c r="F622" s="42" t="s">
        <v>67</v>
      </c>
      <c r="G622" s="42" t="s">
        <v>281</v>
      </c>
      <c r="H622" s="42" t="s">
        <v>5621</v>
      </c>
      <c r="I622" s="69" t="s">
        <v>35</v>
      </c>
      <c r="J622" s="70"/>
      <c r="K622" s="70" t="s">
        <v>88</v>
      </c>
      <c r="L622" s="339" t="s">
        <v>82</v>
      </c>
      <c r="M622" s="70" t="s">
        <v>5622</v>
      </c>
      <c r="N622" s="86" t="s">
        <v>5623</v>
      </c>
      <c r="O622" s="86" t="s">
        <v>5624</v>
      </c>
      <c r="P622" s="87" t="s">
        <v>39</v>
      </c>
      <c r="Q622" s="88" t="s">
        <v>40</v>
      </c>
      <c r="R622" s="89" t="s">
        <v>5625</v>
      </c>
      <c r="S622" s="89" t="s">
        <v>5626</v>
      </c>
      <c r="T622" s="70" t="s">
        <v>94</v>
      </c>
      <c r="U622" s="69">
        <v>2800</v>
      </c>
      <c r="V622" s="90"/>
      <c r="W622" s="91">
        <v>2800</v>
      </c>
      <c r="X622" s="91">
        <v>196.00000000000003</v>
      </c>
      <c r="Y622" s="90"/>
      <c r="Z622" s="331">
        <v>2996</v>
      </c>
      <c r="AA622" s="331">
        <v>0</v>
      </c>
      <c r="AB622" s="69" t="s">
        <v>46</v>
      </c>
      <c r="AC622" s="70" t="s">
        <v>166</v>
      </c>
      <c r="AD622" s="70"/>
      <c r="AE622" s="70"/>
      <c r="AF622" s="70"/>
      <c r="AG622" s="92" t="s">
        <v>5627</v>
      </c>
      <c r="AH622" s="70"/>
      <c r="AI622" s="69"/>
      <c r="AJ622" s="69"/>
      <c r="AK622" s="76" t="s">
        <v>53</v>
      </c>
      <c r="AL622" s="77" t="s">
        <v>127</v>
      </c>
      <c r="AM622" s="76" t="s">
        <v>50</v>
      </c>
      <c r="AN622" s="77" t="s">
        <v>540</v>
      </c>
      <c r="AO622" s="114"/>
      <c r="AP622" s="115"/>
      <c r="AQ622" s="76" t="s">
        <v>50</v>
      </c>
      <c r="AR622" s="77" t="s">
        <v>540</v>
      </c>
      <c r="AS622" s="70"/>
      <c r="AT622" s="69"/>
      <c r="AU622" s="69"/>
      <c r="AV622" s="69"/>
      <c r="AW622" s="13"/>
    </row>
    <row r="623" spans="1:49" ht="27">
      <c r="A623" s="85" t="s">
        <v>231</v>
      </c>
      <c r="B623" s="70" t="s">
        <v>5628</v>
      </c>
      <c r="C623" s="335" t="s">
        <v>82</v>
      </c>
      <c r="D623" s="40">
        <v>1539.2</v>
      </c>
      <c r="E623" s="41" t="s">
        <v>5629</v>
      </c>
      <c r="F623" s="42" t="s">
        <v>144</v>
      </c>
      <c r="G623" s="42" t="s">
        <v>281</v>
      </c>
      <c r="H623" s="42" t="s">
        <v>5630</v>
      </c>
      <c r="I623" s="69" t="s">
        <v>35</v>
      </c>
      <c r="J623" s="70"/>
      <c r="K623" s="70" t="s">
        <v>88</v>
      </c>
      <c r="L623" s="339" t="s">
        <v>82</v>
      </c>
      <c r="M623" s="70" t="s">
        <v>5631</v>
      </c>
      <c r="N623" s="86" t="s">
        <v>5632</v>
      </c>
      <c r="O623" s="86" t="s">
        <v>5633</v>
      </c>
      <c r="P623" s="87" t="s">
        <v>39</v>
      </c>
      <c r="Q623" s="88" t="s">
        <v>49</v>
      </c>
      <c r="R623" s="89" t="s">
        <v>5634</v>
      </c>
      <c r="S623" s="89" t="s">
        <v>5635</v>
      </c>
      <c r="T623" s="70" t="s">
        <v>94</v>
      </c>
      <c r="U623" s="69">
        <v>1480</v>
      </c>
      <c r="V623" s="90"/>
      <c r="W623" s="91">
        <v>1480</v>
      </c>
      <c r="X623" s="91">
        <v>103.60000000000001</v>
      </c>
      <c r="Y623" s="328">
        <v>44.4</v>
      </c>
      <c r="Z623" s="331">
        <v>1539.2</v>
      </c>
      <c r="AA623" s="331">
        <v>0</v>
      </c>
      <c r="AB623" s="69" t="s">
        <v>46</v>
      </c>
      <c r="AC623" s="70" t="s">
        <v>166</v>
      </c>
      <c r="AD623" s="70"/>
      <c r="AE623" s="70" t="s">
        <v>5636</v>
      </c>
      <c r="AF623" s="70" t="s">
        <v>5637</v>
      </c>
      <c r="AG623" s="92" t="s">
        <v>5638</v>
      </c>
      <c r="AH623" s="70"/>
      <c r="AI623" s="69"/>
      <c r="AJ623" s="69"/>
      <c r="AK623" s="76" t="s">
        <v>53</v>
      </c>
      <c r="AL623" s="77" t="s">
        <v>127</v>
      </c>
      <c r="AM623" s="76" t="s">
        <v>50</v>
      </c>
      <c r="AN623" s="77" t="s">
        <v>540</v>
      </c>
      <c r="AO623" s="114"/>
      <c r="AP623" s="115"/>
      <c r="AQ623" s="76" t="s">
        <v>50</v>
      </c>
      <c r="AR623" s="77" t="s">
        <v>540</v>
      </c>
      <c r="AS623" s="70"/>
      <c r="AT623" s="69"/>
      <c r="AU623" s="69"/>
      <c r="AV623" s="69"/>
      <c r="AW623" s="13"/>
    </row>
    <row r="624" spans="1:49" ht="27">
      <c r="A624" s="85" t="s">
        <v>231</v>
      </c>
      <c r="B624" s="118" t="s">
        <v>5639</v>
      </c>
      <c r="C624" s="335" t="s">
        <v>82</v>
      </c>
      <c r="D624" s="40">
        <v>12064</v>
      </c>
      <c r="E624" s="79" t="s">
        <v>5640</v>
      </c>
      <c r="F624" s="61" t="s">
        <v>43</v>
      </c>
      <c r="G624" s="42" t="s">
        <v>261</v>
      </c>
      <c r="H624" s="42" t="s">
        <v>5641</v>
      </c>
      <c r="I624" s="69" t="s">
        <v>43</v>
      </c>
      <c r="J624" s="70" t="s">
        <v>5642</v>
      </c>
      <c r="K624" s="70" t="s">
        <v>133</v>
      </c>
      <c r="L624" s="339" t="s">
        <v>82</v>
      </c>
      <c r="M624" s="70" t="s">
        <v>5643</v>
      </c>
      <c r="N624" s="86" t="s">
        <v>5644</v>
      </c>
      <c r="O624" s="86" t="s">
        <v>5645</v>
      </c>
      <c r="P624" s="87" t="s">
        <v>39</v>
      </c>
      <c r="Q624" s="69"/>
      <c r="R624" s="89" t="s">
        <v>5646</v>
      </c>
      <c r="S624" s="89" t="s">
        <v>5647</v>
      </c>
      <c r="T624" s="70" t="s">
        <v>130</v>
      </c>
      <c r="U624" s="90">
        <v>11600</v>
      </c>
      <c r="V624" s="90"/>
      <c r="W624" s="91">
        <v>11600</v>
      </c>
      <c r="X624" s="91">
        <v>812.00000000000011</v>
      </c>
      <c r="Y624" s="328">
        <v>348</v>
      </c>
      <c r="Z624" s="331">
        <v>12064</v>
      </c>
      <c r="AA624" s="331">
        <v>0</v>
      </c>
      <c r="AB624" s="69" t="s">
        <v>57</v>
      </c>
      <c r="AC624" s="70" t="s">
        <v>166</v>
      </c>
      <c r="AD624" s="70"/>
      <c r="AE624" s="70" t="s">
        <v>5648</v>
      </c>
      <c r="AF624" s="70" t="s">
        <v>5649</v>
      </c>
      <c r="AG624" s="92" t="s">
        <v>5650</v>
      </c>
      <c r="AH624" s="70"/>
      <c r="AI624" s="69"/>
      <c r="AJ624" s="69"/>
      <c r="AK624" s="57" t="s">
        <v>41</v>
      </c>
      <c r="AL624" s="56" t="s">
        <v>441</v>
      </c>
      <c r="AM624" s="76" t="s">
        <v>50</v>
      </c>
      <c r="AN624" s="77" t="s">
        <v>441</v>
      </c>
      <c r="AO624" s="76" t="s">
        <v>50</v>
      </c>
      <c r="AP624" s="77" t="s">
        <v>441</v>
      </c>
      <c r="AQ624" s="57" t="s">
        <v>41</v>
      </c>
      <c r="AR624" s="56" t="s">
        <v>497</v>
      </c>
      <c r="AS624" s="70"/>
      <c r="AT624" s="69"/>
      <c r="AU624" s="69"/>
      <c r="AV624" s="69"/>
      <c r="AW624" s="13"/>
    </row>
    <row r="625" spans="1:49" ht="27">
      <c r="A625" s="85" t="s">
        <v>231</v>
      </c>
      <c r="B625" s="70" t="s">
        <v>5651</v>
      </c>
      <c r="C625" s="335" t="s">
        <v>82</v>
      </c>
      <c r="D625" s="40">
        <v>513.6</v>
      </c>
      <c r="E625" s="41" t="s">
        <v>5652</v>
      </c>
      <c r="F625" s="42" t="s">
        <v>37</v>
      </c>
      <c r="G625" s="42" t="s">
        <v>261</v>
      </c>
      <c r="H625" s="42" t="s">
        <v>5653</v>
      </c>
      <c r="I625" s="69" t="s">
        <v>35</v>
      </c>
      <c r="J625" s="70"/>
      <c r="K625" s="70" t="s">
        <v>88</v>
      </c>
      <c r="L625" s="339" t="s">
        <v>82</v>
      </c>
      <c r="M625" s="70" t="s">
        <v>5654</v>
      </c>
      <c r="N625" s="86" t="s">
        <v>5655</v>
      </c>
      <c r="O625" s="86" t="s">
        <v>5656</v>
      </c>
      <c r="P625" s="87" t="s">
        <v>39</v>
      </c>
      <c r="Q625" s="69" t="s">
        <v>45</v>
      </c>
      <c r="R625" s="89" t="s">
        <v>5657</v>
      </c>
      <c r="S625" s="89" t="s">
        <v>5658</v>
      </c>
      <c r="T625" s="70" t="s">
        <v>94</v>
      </c>
      <c r="U625" s="69">
        <v>480</v>
      </c>
      <c r="V625" s="90"/>
      <c r="W625" s="91">
        <v>480</v>
      </c>
      <c r="X625" s="91">
        <v>33.6</v>
      </c>
      <c r="Y625" s="90"/>
      <c r="Z625" s="331">
        <v>513.6</v>
      </c>
      <c r="AA625" s="331">
        <v>0</v>
      </c>
      <c r="AB625" s="69" t="s">
        <v>46</v>
      </c>
      <c r="AC625" s="70" t="s">
        <v>166</v>
      </c>
      <c r="AD625" s="70"/>
      <c r="AE625" s="70"/>
      <c r="AF625" s="70"/>
      <c r="AG625" s="92" t="s">
        <v>5659</v>
      </c>
      <c r="AH625" s="70"/>
      <c r="AI625" s="69"/>
      <c r="AJ625" s="69"/>
      <c r="AK625" s="76" t="s">
        <v>53</v>
      </c>
      <c r="AL625" s="77" t="s">
        <v>127</v>
      </c>
      <c r="AM625" s="76" t="s">
        <v>50</v>
      </c>
      <c r="AN625" s="77" t="s">
        <v>540</v>
      </c>
      <c r="AO625" s="114"/>
      <c r="AP625" s="115"/>
      <c r="AQ625" s="76" t="s">
        <v>50</v>
      </c>
      <c r="AR625" s="77" t="s">
        <v>540</v>
      </c>
      <c r="AS625" s="70"/>
      <c r="AT625" s="69"/>
      <c r="AU625" s="69"/>
      <c r="AV625" s="69"/>
      <c r="AW625" s="13"/>
    </row>
    <row r="626" spans="1:49" ht="27">
      <c r="A626" s="85" t="s">
        <v>231</v>
      </c>
      <c r="B626" s="70" t="s">
        <v>5660</v>
      </c>
      <c r="C626" s="335" t="s">
        <v>82</v>
      </c>
      <c r="D626" s="40">
        <v>513.6</v>
      </c>
      <c r="E626" s="41" t="s">
        <v>5661</v>
      </c>
      <c r="F626" s="42" t="s">
        <v>37</v>
      </c>
      <c r="G626" s="42" t="s">
        <v>461</v>
      </c>
      <c r="H626" s="42" t="s">
        <v>5662</v>
      </c>
      <c r="I626" s="69" t="s">
        <v>35</v>
      </c>
      <c r="J626" s="70"/>
      <c r="K626" s="70" t="s">
        <v>88</v>
      </c>
      <c r="L626" s="339" t="s">
        <v>82</v>
      </c>
      <c r="M626" s="70" t="s">
        <v>5663</v>
      </c>
      <c r="N626" s="86" t="s">
        <v>5664</v>
      </c>
      <c r="O626" s="86" t="s">
        <v>5665</v>
      </c>
      <c r="P626" s="87" t="s">
        <v>39</v>
      </c>
      <c r="Q626" s="88" t="s">
        <v>40</v>
      </c>
      <c r="R626" s="89" t="s">
        <v>5666</v>
      </c>
      <c r="S626" s="89" t="s">
        <v>5667</v>
      </c>
      <c r="T626" s="70" t="s">
        <v>94</v>
      </c>
      <c r="U626" s="69">
        <v>480</v>
      </c>
      <c r="V626" s="90"/>
      <c r="W626" s="91">
        <v>480</v>
      </c>
      <c r="X626" s="91">
        <v>33.6</v>
      </c>
      <c r="Y626" s="90"/>
      <c r="Z626" s="331">
        <v>513.6</v>
      </c>
      <c r="AA626" s="331">
        <v>0</v>
      </c>
      <c r="AB626" s="69" t="s">
        <v>46</v>
      </c>
      <c r="AC626" s="70" t="s">
        <v>166</v>
      </c>
      <c r="AD626" s="70"/>
      <c r="AE626" s="70"/>
      <c r="AF626" s="70"/>
      <c r="AG626" s="92" t="s">
        <v>5668</v>
      </c>
      <c r="AH626" s="70"/>
      <c r="AI626" s="69"/>
      <c r="AJ626" s="69"/>
      <c r="AK626" s="76" t="s">
        <v>53</v>
      </c>
      <c r="AL626" s="77" t="s">
        <v>127</v>
      </c>
      <c r="AM626" s="76" t="s">
        <v>50</v>
      </c>
      <c r="AN626" s="77" t="s">
        <v>540</v>
      </c>
      <c r="AO626" s="114"/>
      <c r="AP626" s="115"/>
      <c r="AQ626" s="76" t="s">
        <v>50</v>
      </c>
      <c r="AR626" s="77" t="s">
        <v>540</v>
      </c>
      <c r="AS626" s="70"/>
      <c r="AT626" s="69"/>
      <c r="AU626" s="69"/>
      <c r="AV626" s="69"/>
      <c r="AW626" s="13"/>
    </row>
    <row r="627" spans="1:49" ht="14.4">
      <c r="A627" s="85" t="s">
        <v>231</v>
      </c>
      <c r="B627" s="145" t="s">
        <v>5669</v>
      </c>
      <c r="C627" s="335" t="s">
        <v>82</v>
      </c>
      <c r="D627" s="40">
        <v>22.4</v>
      </c>
      <c r="E627" s="41" t="s">
        <v>5271</v>
      </c>
      <c r="F627" s="42" t="s">
        <v>61</v>
      </c>
      <c r="G627" s="42" t="s">
        <v>444</v>
      </c>
      <c r="H627" s="42" t="s">
        <v>5272</v>
      </c>
      <c r="I627" s="69"/>
      <c r="J627" s="70"/>
      <c r="K627" s="70"/>
      <c r="L627" s="70"/>
      <c r="M627" s="70"/>
      <c r="N627" s="86"/>
      <c r="O627" s="86"/>
      <c r="P627" s="87"/>
      <c r="Q627" s="69"/>
      <c r="R627" s="89"/>
      <c r="S627" s="89"/>
      <c r="T627" s="70"/>
      <c r="U627" s="70"/>
      <c r="V627" s="90"/>
      <c r="W627" s="91">
        <v>0</v>
      </c>
      <c r="X627" s="91">
        <v>0</v>
      </c>
      <c r="Y627" s="90"/>
      <c r="Z627" s="331">
        <v>0</v>
      </c>
      <c r="AA627" s="331">
        <v>22.4</v>
      </c>
      <c r="AB627" s="69" t="s">
        <v>46</v>
      </c>
      <c r="AC627" s="70" t="s">
        <v>166</v>
      </c>
      <c r="AD627" s="70" t="s">
        <v>5670</v>
      </c>
      <c r="AE627" s="70"/>
      <c r="AF627" s="70"/>
      <c r="AG627" s="70"/>
      <c r="AH627" s="70"/>
      <c r="AI627" s="69"/>
      <c r="AJ627" s="69"/>
      <c r="AK627" s="76" t="s">
        <v>53</v>
      </c>
      <c r="AL627" s="77" t="s">
        <v>1334</v>
      </c>
      <c r="AM627" s="76" t="s">
        <v>50</v>
      </c>
      <c r="AN627" s="77" t="s">
        <v>3833</v>
      </c>
      <c r="AO627" s="57" t="s">
        <v>41</v>
      </c>
      <c r="AP627" s="56" t="s">
        <v>497</v>
      </c>
      <c r="AQ627" s="69" t="s">
        <v>50</v>
      </c>
      <c r="AR627" s="70" t="s">
        <v>540</v>
      </c>
      <c r="AS627" s="70"/>
      <c r="AT627" s="69"/>
      <c r="AU627" s="69"/>
      <c r="AV627" s="69"/>
      <c r="AW627" s="13"/>
    </row>
    <row r="628" spans="1:49" ht="27">
      <c r="A628" s="85" t="s">
        <v>231</v>
      </c>
      <c r="B628" s="70" t="s">
        <v>5671</v>
      </c>
      <c r="C628" s="335" t="s">
        <v>82</v>
      </c>
      <c r="D628" s="40">
        <v>4160</v>
      </c>
      <c r="E628" s="41" t="s">
        <v>5672</v>
      </c>
      <c r="F628" s="42" t="s">
        <v>144</v>
      </c>
      <c r="G628" s="42" t="s">
        <v>261</v>
      </c>
      <c r="H628" s="42" t="s">
        <v>5673</v>
      </c>
      <c r="I628" s="69" t="s">
        <v>35</v>
      </c>
      <c r="J628" s="70"/>
      <c r="K628" s="70" t="s">
        <v>88</v>
      </c>
      <c r="L628" s="339" t="s">
        <v>82</v>
      </c>
      <c r="M628" s="70" t="s">
        <v>5674</v>
      </c>
      <c r="N628" s="86" t="s">
        <v>5675</v>
      </c>
      <c r="O628" s="86" t="s">
        <v>5676</v>
      </c>
      <c r="P628" s="87" t="s">
        <v>39</v>
      </c>
      <c r="Q628" s="88" t="s">
        <v>40</v>
      </c>
      <c r="R628" s="89" t="s">
        <v>5677</v>
      </c>
      <c r="S628" s="89" t="s">
        <v>5678</v>
      </c>
      <c r="T628" s="70" t="s">
        <v>94</v>
      </c>
      <c r="U628" s="69">
        <v>4000</v>
      </c>
      <c r="V628" s="90"/>
      <c r="W628" s="91">
        <v>4000</v>
      </c>
      <c r="X628" s="91">
        <v>280</v>
      </c>
      <c r="Y628" s="328">
        <v>120</v>
      </c>
      <c r="Z628" s="331">
        <v>4160</v>
      </c>
      <c r="AA628" s="331">
        <v>0</v>
      </c>
      <c r="AB628" s="69" t="s">
        <v>46</v>
      </c>
      <c r="AC628" s="70" t="s">
        <v>166</v>
      </c>
      <c r="AD628" s="70"/>
      <c r="AE628" s="70" t="s">
        <v>5679</v>
      </c>
      <c r="AF628" s="70" t="s">
        <v>5680</v>
      </c>
      <c r="AG628" s="92" t="s">
        <v>5681</v>
      </c>
      <c r="AH628" s="70"/>
      <c r="AI628" s="69"/>
      <c r="AJ628" s="69"/>
      <c r="AK628" s="76" t="s">
        <v>53</v>
      </c>
      <c r="AL628" s="77" t="s">
        <v>127</v>
      </c>
      <c r="AM628" s="76" t="s">
        <v>50</v>
      </c>
      <c r="AN628" s="77" t="s">
        <v>540</v>
      </c>
      <c r="AO628" s="114"/>
      <c r="AP628" s="115"/>
      <c r="AQ628" s="76" t="s">
        <v>50</v>
      </c>
      <c r="AR628" s="77" t="s">
        <v>540</v>
      </c>
      <c r="AS628" s="70"/>
      <c r="AT628" s="69"/>
      <c r="AU628" s="69"/>
      <c r="AV628" s="69"/>
      <c r="AW628" s="13"/>
    </row>
    <row r="629" spans="1:49" ht="27">
      <c r="A629" s="85" t="s">
        <v>231</v>
      </c>
      <c r="B629" s="70" t="s">
        <v>5682</v>
      </c>
      <c r="C629" s="335" t="s">
        <v>82</v>
      </c>
      <c r="D629" s="40">
        <v>684.8</v>
      </c>
      <c r="E629" s="42" t="s">
        <v>5683</v>
      </c>
      <c r="F629" s="42" t="s">
        <v>64</v>
      </c>
      <c r="G629" s="42" t="s">
        <v>261</v>
      </c>
      <c r="H629" s="42" t="s">
        <v>2068</v>
      </c>
      <c r="I629" s="69" t="s">
        <v>35</v>
      </c>
      <c r="J629" s="70"/>
      <c r="K629" s="70" t="s">
        <v>88</v>
      </c>
      <c r="L629" s="339" t="s">
        <v>82</v>
      </c>
      <c r="M629" s="70" t="s">
        <v>2069</v>
      </c>
      <c r="N629" s="86" t="s">
        <v>2070</v>
      </c>
      <c r="O629" s="86" t="s">
        <v>2071</v>
      </c>
      <c r="P629" s="87" t="s">
        <v>39</v>
      </c>
      <c r="Q629" s="88" t="s">
        <v>40</v>
      </c>
      <c r="R629" s="89" t="s">
        <v>5684</v>
      </c>
      <c r="S629" s="89" t="s">
        <v>5685</v>
      </c>
      <c r="T629" s="70" t="s">
        <v>94</v>
      </c>
      <c r="U629" s="69">
        <v>640</v>
      </c>
      <c r="V629" s="90"/>
      <c r="W629" s="91">
        <v>640</v>
      </c>
      <c r="X629" s="91">
        <v>44.800000000000004</v>
      </c>
      <c r="Y629" s="90"/>
      <c r="Z629" s="331">
        <v>684.8</v>
      </c>
      <c r="AA629" s="331">
        <v>0</v>
      </c>
      <c r="AB629" s="69" t="s">
        <v>46</v>
      </c>
      <c r="AC629" s="70" t="s">
        <v>166</v>
      </c>
      <c r="AD629" s="70"/>
      <c r="AE629" s="70"/>
      <c r="AF629" s="70"/>
      <c r="AG629" s="92" t="s">
        <v>2076</v>
      </c>
      <c r="AH629" s="70"/>
      <c r="AI629" s="69"/>
      <c r="AJ629" s="69"/>
      <c r="AK629" s="76" t="s">
        <v>53</v>
      </c>
      <c r="AL629" s="77" t="s">
        <v>127</v>
      </c>
      <c r="AM629" s="76" t="s">
        <v>50</v>
      </c>
      <c r="AN629" s="77" t="s">
        <v>540</v>
      </c>
      <c r="AO629" s="114"/>
      <c r="AP629" s="115"/>
      <c r="AQ629" s="76" t="s">
        <v>50</v>
      </c>
      <c r="AR629" s="77" t="s">
        <v>540</v>
      </c>
      <c r="AS629" s="70"/>
      <c r="AT629" s="69"/>
      <c r="AU629" s="69"/>
      <c r="AV629" s="69"/>
      <c r="AW629" s="13"/>
    </row>
    <row r="630" spans="1:49" ht="27">
      <c r="A630" s="85" t="s">
        <v>231</v>
      </c>
      <c r="B630" s="70" t="s">
        <v>5686</v>
      </c>
      <c r="C630" s="335" t="s">
        <v>82</v>
      </c>
      <c r="D630" s="40">
        <v>2704</v>
      </c>
      <c r="E630" s="41" t="s">
        <v>5687</v>
      </c>
      <c r="F630" s="42" t="s">
        <v>67</v>
      </c>
      <c r="G630" s="42" t="s">
        <v>281</v>
      </c>
      <c r="H630" s="42" t="s">
        <v>5688</v>
      </c>
      <c r="I630" s="69" t="s">
        <v>35</v>
      </c>
      <c r="J630" s="70"/>
      <c r="K630" s="70" t="s">
        <v>88</v>
      </c>
      <c r="L630" s="339" t="s">
        <v>82</v>
      </c>
      <c r="M630" s="70" t="s">
        <v>5689</v>
      </c>
      <c r="N630" s="86" t="s">
        <v>5690</v>
      </c>
      <c r="O630" s="86" t="s">
        <v>5691</v>
      </c>
      <c r="P630" s="87" t="s">
        <v>39</v>
      </c>
      <c r="Q630" s="88" t="s">
        <v>40</v>
      </c>
      <c r="R630" s="89" t="s">
        <v>5692</v>
      </c>
      <c r="S630" s="89" t="s">
        <v>5693</v>
      </c>
      <c r="T630" s="70" t="s">
        <v>94</v>
      </c>
      <c r="U630" s="69">
        <v>2600</v>
      </c>
      <c r="V630" s="90"/>
      <c r="W630" s="91">
        <v>2600</v>
      </c>
      <c r="X630" s="91">
        <v>182.00000000000003</v>
      </c>
      <c r="Y630" s="328">
        <v>78</v>
      </c>
      <c r="Z630" s="331">
        <v>2704</v>
      </c>
      <c r="AA630" s="331">
        <v>0</v>
      </c>
      <c r="AB630" s="69" t="s">
        <v>46</v>
      </c>
      <c r="AC630" s="70" t="s">
        <v>166</v>
      </c>
      <c r="AD630" s="70"/>
      <c r="AE630" s="70" t="s">
        <v>5694</v>
      </c>
      <c r="AF630" s="70" t="s">
        <v>5695</v>
      </c>
      <c r="AG630" s="92" t="s">
        <v>5696</v>
      </c>
      <c r="AH630" s="70"/>
      <c r="AI630" s="69"/>
      <c r="AJ630" s="69"/>
      <c r="AK630" s="76" t="s">
        <v>53</v>
      </c>
      <c r="AL630" s="77" t="s">
        <v>127</v>
      </c>
      <c r="AM630" s="76" t="s">
        <v>50</v>
      </c>
      <c r="AN630" s="77" t="s">
        <v>540</v>
      </c>
      <c r="AO630" s="114"/>
      <c r="AP630" s="115"/>
      <c r="AQ630" s="76" t="s">
        <v>50</v>
      </c>
      <c r="AR630" s="77" t="s">
        <v>540</v>
      </c>
      <c r="AS630" s="70"/>
      <c r="AT630" s="69"/>
      <c r="AU630" s="69"/>
      <c r="AV630" s="69"/>
      <c r="AW630" s="13"/>
    </row>
    <row r="631" spans="1:49" ht="27">
      <c r="A631" s="85" t="s">
        <v>231</v>
      </c>
      <c r="B631" s="70" t="s">
        <v>5697</v>
      </c>
      <c r="C631" s="335" t="s">
        <v>82</v>
      </c>
      <c r="D631" s="40">
        <v>342</v>
      </c>
      <c r="E631" s="41" t="s">
        <v>5698</v>
      </c>
      <c r="F631" s="42" t="s">
        <v>64</v>
      </c>
      <c r="G631" s="42" t="s">
        <v>234</v>
      </c>
      <c r="H631" s="42" t="s">
        <v>297</v>
      </c>
      <c r="I631" s="69" t="s">
        <v>35</v>
      </c>
      <c r="J631" s="70"/>
      <c r="K631" s="70" t="s">
        <v>88</v>
      </c>
      <c r="L631" s="339" t="s">
        <v>82</v>
      </c>
      <c r="M631" s="70" t="s">
        <v>5699</v>
      </c>
      <c r="N631" s="86" t="s">
        <v>179</v>
      </c>
      <c r="O631" s="86" t="s">
        <v>5700</v>
      </c>
      <c r="P631" s="87" t="s">
        <v>39</v>
      </c>
      <c r="Q631" s="88" t="s">
        <v>40</v>
      </c>
      <c r="R631" s="89" t="s">
        <v>5701</v>
      </c>
      <c r="S631" s="89" t="s">
        <v>5702</v>
      </c>
      <c r="T631" s="70" t="s">
        <v>94</v>
      </c>
      <c r="U631" s="69">
        <v>320</v>
      </c>
      <c r="V631" s="90"/>
      <c r="W631" s="91">
        <v>320</v>
      </c>
      <c r="X631" s="91">
        <v>22.400000000000002</v>
      </c>
      <c r="Y631" s="90"/>
      <c r="Z631" s="331">
        <v>342.4</v>
      </c>
      <c r="AA631" s="331">
        <v>-0.39999999999997699</v>
      </c>
      <c r="AB631" s="69" t="s">
        <v>46</v>
      </c>
      <c r="AC631" s="70" t="s">
        <v>166</v>
      </c>
      <c r="AD631" s="70"/>
      <c r="AE631" s="70"/>
      <c r="AF631" s="70"/>
      <c r="AG631" s="92" t="s">
        <v>303</v>
      </c>
      <c r="AH631" s="70"/>
      <c r="AI631" s="69"/>
      <c r="AJ631" s="69"/>
      <c r="AK631" s="76" t="s">
        <v>53</v>
      </c>
      <c r="AL631" s="77" t="s">
        <v>127</v>
      </c>
      <c r="AM631" s="76" t="s">
        <v>50</v>
      </c>
      <c r="AN631" s="77" t="s">
        <v>540</v>
      </c>
      <c r="AO631" s="114"/>
      <c r="AP631" s="115"/>
      <c r="AQ631" s="76" t="s">
        <v>50</v>
      </c>
      <c r="AR631" s="77" t="s">
        <v>540</v>
      </c>
      <c r="AS631" s="70"/>
      <c r="AT631" s="69"/>
      <c r="AU631" s="69"/>
      <c r="AV631" s="69"/>
      <c r="AW631" s="13"/>
    </row>
    <row r="632" spans="1:49" ht="27">
      <c r="A632" s="85" t="s">
        <v>231</v>
      </c>
      <c r="B632" s="70" t="s">
        <v>5703</v>
      </c>
      <c r="C632" s="335" t="s">
        <v>82</v>
      </c>
      <c r="D632" s="40">
        <v>1284</v>
      </c>
      <c r="E632" s="41" t="s">
        <v>5704</v>
      </c>
      <c r="F632" s="42" t="s">
        <v>59</v>
      </c>
      <c r="G632" s="42" t="s">
        <v>234</v>
      </c>
      <c r="H632" s="42" t="s">
        <v>5705</v>
      </c>
      <c r="I632" s="69" t="s">
        <v>35</v>
      </c>
      <c r="J632" s="70"/>
      <c r="K632" s="70" t="s">
        <v>88</v>
      </c>
      <c r="L632" s="339" t="s">
        <v>82</v>
      </c>
      <c r="M632" s="70" t="s">
        <v>5706</v>
      </c>
      <c r="N632" s="86" t="s">
        <v>5707</v>
      </c>
      <c r="O632" s="86" t="s">
        <v>5708</v>
      </c>
      <c r="P632" s="87" t="s">
        <v>39</v>
      </c>
      <c r="Q632" s="88" t="s">
        <v>40</v>
      </c>
      <c r="R632" s="89" t="s">
        <v>5709</v>
      </c>
      <c r="S632" s="89" t="s">
        <v>5710</v>
      </c>
      <c r="T632" s="70" t="s">
        <v>94</v>
      </c>
      <c r="U632" s="69">
        <v>1200</v>
      </c>
      <c r="V632" s="90"/>
      <c r="W632" s="91">
        <v>1200</v>
      </c>
      <c r="X632" s="91">
        <v>84.000000000000014</v>
      </c>
      <c r="Y632" s="90"/>
      <c r="Z632" s="331">
        <v>1284</v>
      </c>
      <c r="AA632" s="331">
        <v>0</v>
      </c>
      <c r="AB632" s="69" t="s">
        <v>46</v>
      </c>
      <c r="AC632" s="70" t="s">
        <v>166</v>
      </c>
      <c r="AD632" s="70"/>
      <c r="AE632" s="70"/>
      <c r="AF632" s="70"/>
      <c r="AG632" s="92" t="s">
        <v>5711</v>
      </c>
      <c r="AH632" s="70"/>
      <c r="AI632" s="69"/>
      <c r="AJ632" s="69"/>
      <c r="AK632" s="76" t="s">
        <v>53</v>
      </c>
      <c r="AL632" s="77" t="s">
        <v>127</v>
      </c>
      <c r="AM632" s="76" t="s">
        <v>50</v>
      </c>
      <c r="AN632" s="77" t="s">
        <v>540</v>
      </c>
      <c r="AO632" s="114"/>
      <c r="AP632" s="115"/>
      <c r="AQ632" s="76" t="s">
        <v>50</v>
      </c>
      <c r="AR632" s="77" t="s">
        <v>540</v>
      </c>
      <c r="AS632" s="70"/>
      <c r="AT632" s="69"/>
      <c r="AU632" s="69"/>
      <c r="AV632" s="69"/>
      <c r="AW632" s="13"/>
    </row>
    <row r="633" spans="1:49" ht="27">
      <c r="A633" s="85" t="s">
        <v>231</v>
      </c>
      <c r="B633" s="70" t="s">
        <v>5712</v>
      </c>
      <c r="C633" s="335" t="s">
        <v>82</v>
      </c>
      <c r="D633" s="40">
        <v>4451.2</v>
      </c>
      <c r="E633" s="41" t="s">
        <v>5713</v>
      </c>
      <c r="F633" s="42" t="s">
        <v>67</v>
      </c>
      <c r="G633" s="42" t="s">
        <v>847</v>
      </c>
      <c r="H633" s="42" t="s">
        <v>5714</v>
      </c>
      <c r="I633" s="69" t="s">
        <v>35</v>
      </c>
      <c r="J633" s="70"/>
      <c r="K633" s="70" t="s">
        <v>88</v>
      </c>
      <c r="L633" s="339" t="s">
        <v>82</v>
      </c>
      <c r="M633" s="70" t="s">
        <v>5715</v>
      </c>
      <c r="N633" s="86" t="s">
        <v>5716</v>
      </c>
      <c r="O633" s="86" t="s">
        <v>5717</v>
      </c>
      <c r="P633" s="87" t="s">
        <v>39</v>
      </c>
      <c r="Q633" s="88" t="s">
        <v>40</v>
      </c>
      <c r="R633" s="89" t="s">
        <v>5718</v>
      </c>
      <c r="S633" s="89" t="s">
        <v>5719</v>
      </c>
      <c r="T633" s="70" t="s">
        <v>94</v>
      </c>
      <c r="U633" s="69">
        <v>4280</v>
      </c>
      <c r="V633" s="90"/>
      <c r="W633" s="91">
        <v>4280</v>
      </c>
      <c r="X633" s="91">
        <v>299.60000000000002</v>
      </c>
      <c r="Y633" s="328">
        <v>128.4</v>
      </c>
      <c r="Z633" s="331">
        <v>4451.2</v>
      </c>
      <c r="AA633" s="331">
        <v>0</v>
      </c>
      <c r="AB633" s="69" t="s">
        <v>46</v>
      </c>
      <c r="AC633" s="70" t="s">
        <v>166</v>
      </c>
      <c r="AD633" s="70"/>
      <c r="AE633" s="70" t="s">
        <v>5720</v>
      </c>
      <c r="AF633" s="70" t="s">
        <v>5721</v>
      </c>
      <c r="AG633" s="92" t="s">
        <v>5722</v>
      </c>
      <c r="AH633" s="70"/>
      <c r="AI633" s="69"/>
      <c r="AJ633" s="69"/>
      <c r="AK633" s="76" t="s">
        <v>53</v>
      </c>
      <c r="AL633" s="77" t="s">
        <v>127</v>
      </c>
      <c r="AM633" s="76" t="s">
        <v>50</v>
      </c>
      <c r="AN633" s="77" t="s">
        <v>540</v>
      </c>
      <c r="AO633" s="114"/>
      <c r="AP633" s="115"/>
      <c r="AQ633" s="76" t="s">
        <v>50</v>
      </c>
      <c r="AR633" s="77" t="s">
        <v>540</v>
      </c>
      <c r="AS633" s="70"/>
      <c r="AT633" s="69"/>
      <c r="AU633" s="69"/>
      <c r="AV633" s="69"/>
      <c r="AW633" s="13"/>
    </row>
    <row r="634" spans="1:49" ht="14.4">
      <c r="A634" s="85" t="s">
        <v>231</v>
      </c>
      <c r="B634" s="145" t="s">
        <v>5723</v>
      </c>
      <c r="C634" s="335" t="s">
        <v>82</v>
      </c>
      <c r="D634" s="40">
        <v>2.35</v>
      </c>
      <c r="E634" s="42" t="s">
        <v>5523</v>
      </c>
      <c r="F634" s="42" t="s">
        <v>61</v>
      </c>
      <c r="G634" s="42" t="s">
        <v>461</v>
      </c>
      <c r="H634" s="42" t="s">
        <v>5524</v>
      </c>
      <c r="I634" s="69"/>
      <c r="J634" s="70"/>
      <c r="K634" s="70"/>
      <c r="L634" s="70"/>
      <c r="M634" s="70"/>
      <c r="N634" s="86"/>
      <c r="O634" s="86"/>
      <c r="P634" s="87"/>
      <c r="Q634" s="69"/>
      <c r="R634" s="89"/>
      <c r="S634" s="89"/>
      <c r="T634" s="70"/>
      <c r="U634" s="70"/>
      <c r="V634" s="90"/>
      <c r="W634" s="91">
        <v>0</v>
      </c>
      <c r="X634" s="91">
        <v>0</v>
      </c>
      <c r="Y634" s="90"/>
      <c r="Z634" s="331">
        <v>0</v>
      </c>
      <c r="AA634" s="331">
        <v>2.35</v>
      </c>
      <c r="AB634" s="69" t="s">
        <v>46</v>
      </c>
      <c r="AC634" s="70" t="s">
        <v>166</v>
      </c>
      <c r="AD634" s="70" t="s">
        <v>5530</v>
      </c>
      <c r="AE634" s="70"/>
      <c r="AF634" s="70"/>
      <c r="AG634" s="70"/>
      <c r="AH634" s="70"/>
      <c r="AI634" s="69"/>
      <c r="AJ634" s="69"/>
      <c r="AK634" s="76" t="s">
        <v>53</v>
      </c>
      <c r="AL634" s="77" t="s">
        <v>127</v>
      </c>
      <c r="AM634" s="76" t="s">
        <v>50</v>
      </c>
      <c r="AN634" s="77" t="s">
        <v>3833</v>
      </c>
      <c r="AO634" s="57" t="s">
        <v>41</v>
      </c>
      <c r="AP634" s="56" t="s">
        <v>497</v>
      </c>
      <c r="AQ634" s="76" t="s">
        <v>50</v>
      </c>
      <c r="AR634" s="77" t="s">
        <v>540</v>
      </c>
      <c r="AS634" s="70"/>
      <c r="AT634" s="69"/>
      <c r="AU634" s="69"/>
      <c r="AV634" s="69"/>
      <c r="AW634" s="13"/>
    </row>
    <row r="635" spans="1:49" ht="14.4">
      <c r="A635" s="85" t="s">
        <v>231</v>
      </c>
      <c r="B635" s="115" t="s">
        <v>5724</v>
      </c>
      <c r="C635" s="335" t="s">
        <v>82</v>
      </c>
      <c r="D635" s="40">
        <v>4922</v>
      </c>
      <c r="E635" s="61"/>
      <c r="F635" s="61"/>
      <c r="G635" s="42" t="s">
        <v>5725</v>
      </c>
      <c r="H635" s="42" t="s">
        <v>5726</v>
      </c>
      <c r="I635" s="69"/>
      <c r="J635" s="70"/>
      <c r="K635" s="70"/>
      <c r="L635" s="70"/>
      <c r="M635" s="70"/>
      <c r="N635" s="86"/>
      <c r="O635" s="86"/>
      <c r="P635" s="87"/>
      <c r="Q635" s="69"/>
      <c r="R635" s="89"/>
      <c r="S635" s="89"/>
      <c r="T635" s="70"/>
      <c r="U635" s="70"/>
      <c r="V635" s="90"/>
      <c r="W635" s="91">
        <v>0</v>
      </c>
      <c r="X635" s="91">
        <v>0</v>
      </c>
      <c r="Y635" s="90"/>
      <c r="Z635" s="331">
        <v>0</v>
      </c>
      <c r="AA635" s="331">
        <v>4922</v>
      </c>
      <c r="AB635" s="69" t="s">
        <v>1342</v>
      </c>
      <c r="AC635" s="70" t="s">
        <v>1342</v>
      </c>
      <c r="AD635" s="70"/>
      <c r="AE635" s="70"/>
      <c r="AF635" s="70"/>
      <c r="AG635" s="70"/>
      <c r="AH635" s="70"/>
      <c r="AI635" s="69"/>
      <c r="AJ635" s="69"/>
      <c r="AK635" s="114"/>
      <c r="AL635" s="115"/>
      <c r="AM635" s="114"/>
      <c r="AN635" s="115"/>
      <c r="AO635" s="114"/>
      <c r="AP635" s="115"/>
      <c r="AQ635" s="116"/>
      <c r="AR635" s="117"/>
      <c r="AS635" s="70"/>
      <c r="AT635" s="69"/>
      <c r="AU635" s="69"/>
      <c r="AV635" s="69"/>
      <c r="AW635" s="13"/>
    </row>
    <row r="636" spans="1:49" ht="27">
      <c r="A636" s="85" t="s">
        <v>231</v>
      </c>
      <c r="B636" s="70" t="s">
        <v>5727</v>
      </c>
      <c r="C636" s="335" t="s">
        <v>82</v>
      </c>
      <c r="D636" s="40">
        <v>856</v>
      </c>
      <c r="E636" s="79" t="s">
        <v>5728</v>
      </c>
      <c r="F636" s="61" t="s">
        <v>37</v>
      </c>
      <c r="G636" s="42" t="s">
        <v>1178</v>
      </c>
      <c r="H636" s="42" t="s">
        <v>5729</v>
      </c>
      <c r="I636" s="69" t="s">
        <v>35</v>
      </c>
      <c r="J636" s="70"/>
      <c r="K636" s="70" t="s">
        <v>88</v>
      </c>
      <c r="L636" s="339" t="s">
        <v>195</v>
      </c>
      <c r="M636" s="70" t="s">
        <v>5730</v>
      </c>
      <c r="N636" s="86" t="s">
        <v>5731</v>
      </c>
      <c r="O636" s="86" t="s">
        <v>5732</v>
      </c>
      <c r="P636" s="87" t="s">
        <v>39</v>
      </c>
      <c r="Q636" s="88" t="s">
        <v>40</v>
      </c>
      <c r="R636" s="89" t="s">
        <v>5733</v>
      </c>
      <c r="S636" s="89" t="s">
        <v>5734</v>
      </c>
      <c r="T636" s="70" t="s">
        <v>94</v>
      </c>
      <c r="U636" s="69">
        <v>800</v>
      </c>
      <c r="V636" s="90"/>
      <c r="W636" s="91">
        <v>800</v>
      </c>
      <c r="X636" s="91">
        <v>56.000000000000007</v>
      </c>
      <c r="Y636" s="90"/>
      <c r="Z636" s="331">
        <v>856</v>
      </c>
      <c r="AA636" s="331">
        <v>0</v>
      </c>
      <c r="AB636" s="69" t="s">
        <v>46</v>
      </c>
      <c r="AC636" s="70" t="s">
        <v>192</v>
      </c>
      <c r="AD636" s="70"/>
      <c r="AE636" s="70"/>
      <c r="AF636" s="70"/>
      <c r="AG636" s="92" t="s">
        <v>5735</v>
      </c>
      <c r="AH636" s="70"/>
      <c r="AI636" s="69"/>
      <c r="AJ636" s="69"/>
      <c r="AK636" s="76" t="s">
        <v>53</v>
      </c>
      <c r="AL636" s="77" t="s">
        <v>127</v>
      </c>
      <c r="AM636" s="76" t="s">
        <v>50</v>
      </c>
      <c r="AN636" s="77" t="s">
        <v>540</v>
      </c>
      <c r="AO636" s="114"/>
      <c r="AP636" s="115"/>
      <c r="AQ636" s="76" t="s">
        <v>50</v>
      </c>
      <c r="AR636" s="77" t="s">
        <v>540</v>
      </c>
      <c r="AS636" s="70"/>
      <c r="AT636" s="69"/>
      <c r="AU636" s="69"/>
      <c r="AV636" s="69"/>
      <c r="AW636" s="13"/>
    </row>
    <row r="637" spans="1:49" ht="27">
      <c r="A637" s="85" t="s">
        <v>231</v>
      </c>
      <c r="B637" s="70" t="s">
        <v>5736</v>
      </c>
      <c r="C637" s="335" t="s">
        <v>82</v>
      </c>
      <c r="D637" s="40">
        <v>1404</v>
      </c>
      <c r="E637" s="95" t="s">
        <v>5737</v>
      </c>
      <c r="F637" s="42" t="s">
        <v>144</v>
      </c>
      <c r="G637" s="42" t="s">
        <v>281</v>
      </c>
      <c r="H637" s="42" t="s">
        <v>5738</v>
      </c>
      <c r="I637" s="69" t="s">
        <v>35</v>
      </c>
      <c r="J637" s="70"/>
      <c r="K637" s="70" t="s">
        <v>88</v>
      </c>
      <c r="L637" s="339" t="s">
        <v>82</v>
      </c>
      <c r="M637" s="70" t="s">
        <v>5739</v>
      </c>
      <c r="N637" s="86" t="s">
        <v>5740</v>
      </c>
      <c r="O637" s="86" t="s">
        <v>5741</v>
      </c>
      <c r="P637" s="87" t="s">
        <v>39</v>
      </c>
      <c r="Q637" s="88" t="s">
        <v>40</v>
      </c>
      <c r="R637" s="89" t="s">
        <v>5742</v>
      </c>
      <c r="S637" s="89" t="s">
        <v>5743</v>
      </c>
      <c r="T637" s="70" t="s">
        <v>94</v>
      </c>
      <c r="U637" s="69">
        <v>1350</v>
      </c>
      <c r="V637" s="90"/>
      <c r="W637" s="91">
        <v>1350</v>
      </c>
      <c r="X637" s="91">
        <v>94.500000000000014</v>
      </c>
      <c r="Y637" s="328">
        <v>40.5</v>
      </c>
      <c r="Z637" s="331">
        <v>1404</v>
      </c>
      <c r="AA637" s="331">
        <v>0</v>
      </c>
      <c r="AB637" s="69" t="s">
        <v>46</v>
      </c>
      <c r="AC637" s="70" t="s">
        <v>166</v>
      </c>
      <c r="AD637" s="70" t="s">
        <v>1036</v>
      </c>
      <c r="AE637" s="70"/>
      <c r="AF637" s="70"/>
      <c r="AG637" s="92" t="s">
        <v>5737</v>
      </c>
      <c r="AH637" s="70"/>
      <c r="AI637" s="69"/>
      <c r="AJ637" s="69"/>
      <c r="AK637" s="76" t="s">
        <v>53</v>
      </c>
      <c r="AL637" s="77" t="s">
        <v>127</v>
      </c>
      <c r="AM637" s="76" t="s">
        <v>50</v>
      </c>
      <c r="AN637" s="77" t="s">
        <v>540</v>
      </c>
      <c r="AO637" s="114"/>
      <c r="AP637" s="115"/>
      <c r="AQ637" s="76" t="s">
        <v>50</v>
      </c>
      <c r="AR637" s="77" t="s">
        <v>540</v>
      </c>
      <c r="AS637" s="70"/>
      <c r="AT637" s="69"/>
      <c r="AU637" s="69"/>
      <c r="AV637" s="69"/>
      <c r="AW637" s="13"/>
    </row>
    <row r="638" spans="1:49" ht="27">
      <c r="A638" s="85" t="s">
        <v>231</v>
      </c>
      <c r="B638" s="70" t="s">
        <v>5744</v>
      </c>
      <c r="C638" s="335" t="s">
        <v>82</v>
      </c>
      <c r="D638" s="40">
        <v>2350</v>
      </c>
      <c r="E638" s="41" t="s">
        <v>5745</v>
      </c>
      <c r="F638" s="42" t="s">
        <v>67</v>
      </c>
      <c r="G638" s="42" t="s">
        <v>261</v>
      </c>
      <c r="H638" s="42" t="s">
        <v>5746</v>
      </c>
      <c r="I638" s="69" t="s">
        <v>35</v>
      </c>
      <c r="J638" s="70"/>
      <c r="K638" s="70" t="s">
        <v>88</v>
      </c>
      <c r="L638" s="339" t="s">
        <v>82</v>
      </c>
      <c r="M638" s="93" t="s">
        <v>5747</v>
      </c>
      <c r="N638" s="86" t="s">
        <v>5748</v>
      </c>
      <c r="O638" s="86" t="s">
        <v>5749</v>
      </c>
      <c r="P638" s="87" t="s">
        <v>39</v>
      </c>
      <c r="Q638" s="88" t="s">
        <v>40</v>
      </c>
      <c r="R638" s="89" t="s">
        <v>5750</v>
      </c>
      <c r="S638" s="89" t="s">
        <v>5751</v>
      </c>
      <c r="T638" s="70" t="s">
        <v>94</v>
      </c>
      <c r="U638" s="69">
        <v>2440</v>
      </c>
      <c r="V638" s="90">
        <v>180</v>
      </c>
      <c r="W638" s="91">
        <v>2260</v>
      </c>
      <c r="X638" s="91">
        <v>158.20000000000002</v>
      </c>
      <c r="Y638" s="328">
        <v>67.8</v>
      </c>
      <c r="Z638" s="331">
        <v>2350.4</v>
      </c>
      <c r="AA638" s="331">
        <v>-0.400000000000091</v>
      </c>
      <c r="AB638" s="69" t="s">
        <v>46</v>
      </c>
      <c r="AC638" s="70" t="s">
        <v>166</v>
      </c>
      <c r="AD638" s="70"/>
      <c r="AE638" s="70" t="s">
        <v>5752</v>
      </c>
      <c r="AF638" s="70" t="s">
        <v>5753</v>
      </c>
      <c r="AG638" s="92" t="s">
        <v>5754</v>
      </c>
      <c r="AH638" s="70"/>
      <c r="AI638" s="69"/>
      <c r="AJ638" s="69"/>
      <c r="AK638" s="76" t="s">
        <v>53</v>
      </c>
      <c r="AL638" s="77" t="s">
        <v>127</v>
      </c>
      <c r="AM638" s="76" t="s">
        <v>50</v>
      </c>
      <c r="AN638" s="77" t="s">
        <v>540</v>
      </c>
      <c r="AO638" s="114"/>
      <c r="AP638" s="115"/>
      <c r="AQ638" s="76" t="s">
        <v>50</v>
      </c>
      <c r="AR638" s="77" t="s">
        <v>540</v>
      </c>
      <c r="AS638" s="70"/>
      <c r="AT638" s="69"/>
      <c r="AU638" s="69"/>
      <c r="AV638" s="69"/>
      <c r="AW638" s="13"/>
    </row>
    <row r="639" spans="1:49" ht="27">
      <c r="A639" s="85" t="s">
        <v>231</v>
      </c>
      <c r="B639" s="70" t="s">
        <v>5755</v>
      </c>
      <c r="C639" s="335" t="s">
        <v>82</v>
      </c>
      <c r="D639" s="40">
        <v>4149.6000000000004</v>
      </c>
      <c r="E639" s="60" t="s">
        <v>5756</v>
      </c>
      <c r="F639" s="61" t="s">
        <v>69</v>
      </c>
      <c r="G639" s="42" t="s">
        <v>261</v>
      </c>
      <c r="H639" s="42" t="s">
        <v>5757</v>
      </c>
      <c r="I639" s="69" t="s">
        <v>38</v>
      </c>
      <c r="J639" s="70"/>
      <c r="K639" s="70" t="s">
        <v>108</v>
      </c>
      <c r="L639" s="339" t="s">
        <v>82</v>
      </c>
      <c r="M639" s="70" t="s">
        <v>5758</v>
      </c>
      <c r="N639" s="86" t="s">
        <v>5759</v>
      </c>
      <c r="O639" s="86" t="s">
        <v>5760</v>
      </c>
      <c r="P639" s="87" t="s">
        <v>39</v>
      </c>
      <c r="Q639" s="88" t="s">
        <v>40</v>
      </c>
      <c r="R639" s="89" t="s">
        <v>5761</v>
      </c>
      <c r="S639" s="89" t="s">
        <v>2524</v>
      </c>
      <c r="T639" s="70" t="s">
        <v>94</v>
      </c>
      <c r="U639" s="69">
        <v>3990</v>
      </c>
      <c r="V639" s="90"/>
      <c r="W639" s="91">
        <v>3990</v>
      </c>
      <c r="X639" s="91">
        <v>279.3</v>
      </c>
      <c r="Y639" s="328">
        <v>119.7</v>
      </c>
      <c r="Z639" s="331">
        <v>4149.6000000000004</v>
      </c>
      <c r="AA639" s="331">
        <v>0</v>
      </c>
      <c r="AB639" s="69" t="s">
        <v>58</v>
      </c>
      <c r="AC639" s="70" t="s">
        <v>195</v>
      </c>
      <c r="AD639" s="70"/>
      <c r="AE639" s="70" t="s">
        <v>5762</v>
      </c>
      <c r="AF639" s="70" t="s">
        <v>5763</v>
      </c>
      <c r="AG639" s="92" t="s">
        <v>5764</v>
      </c>
      <c r="AH639" s="70"/>
      <c r="AI639" s="69"/>
      <c r="AJ639" s="69"/>
      <c r="AK639" s="76" t="s">
        <v>53</v>
      </c>
      <c r="AL639" s="77" t="s">
        <v>127</v>
      </c>
      <c r="AM639" s="76" t="s">
        <v>50</v>
      </c>
      <c r="AN639" s="77" t="s">
        <v>540</v>
      </c>
      <c r="AO639" s="114"/>
      <c r="AP639" s="115"/>
      <c r="AQ639" s="76" t="s">
        <v>50</v>
      </c>
      <c r="AR639" s="77" t="s">
        <v>540</v>
      </c>
      <c r="AS639" s="70"/>
      <c r="AT639" s="69"/>
      <c r="AU639" s="69"/>
      <c r="AV639" s="69"/>
      <c r="AW639" s="13"/>
    </row>
    <row r="640" spans="1:49" ht="27">
      <c r="A640" s="85" t="s">
        <v>231</v>
      </c>
      <c r="B640" s="70" t="s">
        <v>5765</v>
      </c>
      <c r="C640" s="335" t="s">
        <v>82</v>
      </c>
      <c r="D640" s="40">
        <v>16432</v>
      </c>
      <c r="E640" s="60" t="s">
        <v>5766</v>
      </c>
      <c r="F640" s="61" t="s">
        <v>487</v>
      </c>
      <c r="G640" s="42" t="s">
        <v>461</v>
      </c>
      <c r="H640" s="42" t="s">
        <v>5767</v>
      </c>
      <c r="I640" s="69" t="s">
        <v>35</v>
      </c>
      <c r="J640" s="70"/>
      <c r="K640" s="70" t="s">
        <v>88</v>
      </c>
      <c r="L640" s="339" t="s">
        <v>166</v>
      </c>
      <c r="M640" s="70" t="s">
        <v>5768</v>
      </c>
      <c r="N640" s="86" t="s">
        <v>5769</v>
      </c>
      <c r="O640" s="86" t="s">
        <v>5770</v>
      </c>
      <c r="P640" s="87" t="s">
        <v>39</v>
      </c>
      <c r="Q640" s="88" t="s">
        <v>40</v>
      </c>
      <c r="R640" s="89" t="s">
        <v>5771</v>
      </c>
      <c r="S640" s="89" t="s">
        <v>5772</v>
      </c>
      <c r="T640" s="70" t="s">
        <v>94</v>
      </c>
      <c r="U640" s="69">
        <v>15800</v>
      </c>
      <c r="V640" s="90"/>
      <c r="W640" s="91">
        <v>15800</v>
      </c>
      <c r="X640" s="91">
        <v>1106</v>
      </c>
      <c r="Y640" s="328">
        <v>474</v>
      </c>
      <c r="Z640" s="331">
        <v>16432</v>
      </c>
      <c r="AA640" s="331">
        <v>0</v>
      </c>
      <c r="AB640" s="69" t="s">
        <v>46</v>
      </c>
      <c r="AC640" s="70" t="s">
        <v>192</v>
      </c>
      <c r="AD640" s="70"/>
      <c r="AE640" s="70" t="s">
        <v>125</v>
      </c>
      <c r="AF640" s="70" t="s">
        <v>5773</v>
      </c>
      <c r="AG640" s="92" t="s">
        <v>5774</v>
      </c>
      <c r="AH640" s="70"/>
      <c r="AI640" s="69"/>
      <c r="AJ640" s="69"/>
      <c r="AK640" s="76" t="s">
        <v>53</v>
      </c>
      <c r="AL640" s="77" t="s">
        <v>127</v>
      </c>
      <c r="AM640" s="76" t="s">
        <v>50</v>
      </c>
      <c r="AN640" s="77" t="s">
        <v>540</v>
      </c>
      <c r="AO640" s="114"/>
      <c r="AP640" s="115"/>
      <c r="AQ640" s="76" t="s">
        <v>50</v>
      </c>
      <c r="AR640" s="77" t="s">
        <v>540</v>
      </c>
      <c r="AS640" s="70"/>
      <c r="AT640" s="69"/>
      <c r="AU640" s="69"/>
      <c r="AV640" s="69"/>
      <c r="AW640" s="13"/>
    </row>
    <row r="641" spans="1:49" ht="27">
      <c r="A641" s="85" t="s">
        <v>231</v>
      </c>
      <c r="B641" s="70" t="s">
        <v>5775</v>
      </c>
      <c r="C641" s="335" t="s">
        <v>82</v>
      </c>
      <c r="D641" s="40">
        <v>331.01</v>
      </c>
      <c r="E641" s="41" t="s">
        <v>5776</v>
      </c>
      <c r="F641" s="42" t="s">
        <v>64</v>
      </c>
      <c r="G641" s="42" t="s">
        <v>261</v>
      </c>
      <c r="H641" s="42" t="s">
        <v>5777</v>
      </c>
      <c r="I641" s="69" t="s">
        <v>35</v>
      </c>
      <c r="J641" s="70"/>
      <c r="K641" s="70" t="s">
        <v>88</v>
      </c>
      <c r="L641" s="339" t="s">
        <v>82</v>
      </c>
      <c r="M641" s="70" t="s">
        <v>5778</v>
      </c>
      <c r="N641" s="86" t="s">
        <v>5779</v>
      </c>
      <c r="O641" s="86" t="s">
        <v>5780</v>
      </c>
      <c r="P641" s="87" t="s">
        <v>39</v>
      </c>
      <c r="Q641" s="88" t="s">
        <v>40</v>
      </c>
      <c r="R641" s="89" t="s">
        <v>5781</v>
      </c>
      <c r="S641" s="89" t="s">
        <v>5782</v>
      </c>
      <c r="T641" s="70" t="s">
        <v>94</v>
      </c>
      <c r="U641" s="69">
        <v>310</v>
      </c>
      <c r="V641" s="90"/>
      <c r="W641" s="91">
        <v>310</v>
      </c>
      <c r="X641" s="91">
        <v>21.700000000000003</v>
      </c>
      <c r="Y641" s="90"/>
      <c r="Z641" s="331">
        <v>331.7</v>
      </c>
      <c r="AA641" s="331">
        <v>-0.68999999999999795</v>
      </c>
      <c r="AB641" s="69" t="s">
        <v>46</v>
      </c>
      <c r="AC641" s="70" t="s">
        <v>166</v>
      </c>
      <c r="AD641" s="70"/>
      <c r="AE641" s="70"/>
      <c r="AF641" s="70"/>
      <c r="AG641" s="92" t="s">
        <v>5783</v>
      </c>
      <c r="AH641" s="70"/>
      <c r="AI641" s="69"/>
      <c r="AJ641" s="69"/>
      <c r="AK641" s="76" t="s">
        <v>53</v>
      </c>
      <c r="AL641" s="77" t="s">
        <v>127</v>
      </c>
      <c r="AM641" s="76" t="s">
        <v>50</v>
      </c>
      <c r="AN641" s="77" t="s">
        <v>540</v>
      </c>
      <c r="AO641" s="114"/>
      <c r="AP641" s="115"/>
      <c r="AQ641" s="76" t="s">
        <v>50</v>
      </c>
      <c r="AR641" s="77" t="s">
        <v>540</v>
      </c>
      <c r="AS641" s="70"/>
      <c r="AT641" s="69"/>
      <c r="AU641" s="69"/>
      <c r="AV641" s="69"/>
      <c r="AW641" s="13"/>
    </row>
    <row r="642" spans="1:49" ht="27">
      <c r="A642" s="85" t="s">
        <v>231</v>
      </c>
      <c r="B642" s="122" t="s">
        <v>5784</v>
      </c>
      <c r="C642" s="335" t="s">
        <v>82</v>
      </c>
      <c r="D642" s="40">
        <v>2247.1999999999998</v>
      </c>
      <c r="E642" s="41" t="s">
        <v>5785</v>
      </c>
      <c r="F642" s="42" t="s">
        <v>67</v>
      </c>
      <c r="G642" s="42" t="s">
        <v>248</v>
      </c>
      <c r="H642" s="42" t="s">
        <v>5786</v>
      </c>
      <c r="I642" s="69" t="s">
        <v>35</v>
      </c>
      <c r="J642" s="70"/>
      <c r="K642" s="70" t="s">
        <v>88</v>
      </c>
      <c r="L642" s="339" t="s">
        <v>82</v>
      </c>
      <c r="M642" s="70" t="s">
        <v>118</v>
      </c>
      <c r="N642" s="86" t="s">
        <v>119</v>
      </c>
      <c r="O642" s="86" t="s">
        <v>5787</v>
      </c>
      <c r="P642" s="87" t="s">
        <v>44</v>
      </c>
      <c r="Q642" s="88" t="s">
        <v>40</v>
      </c>
      <c r="R642" s="89" t="s">
        <v>5788</v>
      </c>
      <c r="S642" s="89" t="s">
        <v>5789</v>
      </c>
      <c r="T642" s="70" t="s">
        <v>94</v>
      </c>
      <c r="U642" s="69">
        <v>2120</v>
      </c>
      <c r="V642" s="90"/>
      <c r="W642" s="91">
        <v>2120</v>
      </c>
      <c r="X642" s="91">
        <v>148.4</v>
      </c>
      <c r="Y642" s="328">
        <v>21.2</v>
      </c>
      <c r="Z642" s="331">
        <v>2247.1999999999998</v>
      </c>
      <c r="AA642" s="331">
        <v>0</v>
      </c>
      <c r="AB642" s="69" t="s">
        <v>46</v>
      </c>
      <c r="AC642" s="70" t="s">
        <v>166</v>
      </c>
      <c r="AD642" s="70"/>
      <c r="AE642" s="70" t="s">
        <v>5790</v>
      </c>
      <c r="AF642" s="70" t="s">
        <v>5791</v>
      </c>
      <c r="AG642" s="70" t="s">
        <v>120</v>
      </c>
      <c r="AH642" s="70"/>
      <c r="AI642" s="69"/>
      <c r="AJ642" s="69"/>
      <c r="AK642" s="114"/>
      <c r="AL642" s="115"/>
      <c r="AM642" s="114"/>
      <c r="AN642" s="115"/>
      <c r="AO642" s="114"/>
      <c r="AP642" s="115"/>
      <c r="AQ642" s="116"/>
      <c r="AR642" s="117"/>
      <c r="AS642" s="70"/>
      <c r="AT642" s="69"/>
      <c r="AU642" s="69"/>
      <c r="AV642" s="69"/>
      <c r="AW642" s="13"/>
    </row>
    <row r="643" spans="1:49" ht="14.4">
      <c r="A643" s="85" t="s">
        <v>231</v>
      </c>
      <c r="B643" s="122" t="s">
        <v>5792</v>
      </c>
      <c r="C643" s="335" t="s">
        <v>82</v>
      </c>
      <c r="D643" s="40">
        <v>38376</v>
      </c>
      <c r="E643" s="95" t="s">
        <v>121</v>
      </c>
      <c r="F643" s="42" t="s">
        <v>59</v>
      </c>
      <c r="G643" s="42" t="s">
        <v>248</v>
      </c>
      <c r="H643" s="42" t="s">
        <v>5793</v>
      </c>
      <c r="I643" s="69"/>
      <c r="J643" s="70"/>
      <c r="K643" s="70"/>
      <c r="L643" s="70"/>
      <c r="M643" s="70"/>
      <c r="N643" s="86"/>
      <c r="O643" s="86"/>
      <c r="P643" s="87"/>
      <c r="Q643" s="69"/>
      <c r="R643" s="89"/>
      <c r="S643" s="89"/>
      <c r="T643" s="70"/>
      <c r="U643" s="70"/>
      <c r="V643" s="90"/>
      <c r="W643" s="91">
        <v>0</v>
      </c>
      <c r="X643" s="91">
        <v>0</v>
      </c>
      <c r="Y643" s="90"/>
      <c r="Z643" s="331">
        <v>0</v>
      </c>
      <c r="AA643" s="331">
        <v>38376</v>
      </c>
      <c r="AB643" s="69"/>
      <c r="AC643" s="70"/>
      <c r="AD643" s="70" t="s">
        <v>5794</v>
      </c>
      <c r="AE643" s="70"/>
      <c r="AF643" s="70"/>
      <c r="AG643" s="70"/>
      <c r="AH643" s="70"/>
      <c r="AI643" s="69"/>
      <c r="AJ643" s="69"/>
      <c r="AK643" s="114"/>
      <c r="AL643" s="115"/>
      <c r="AM643" s="114"/>
      <c r="AN643" s="115"/>
      <c r="AO643" s="114"/>
      <c r="AP643" s="115"/>
      <c r="AQ643" s="116"/>
      <c r="AR643" s="117"/>
      <c r="AS643" s="70"/>
      <c r="AT643" s="69"/>
      <c r="AU643" s="69"/>
      <c r="AV643" s="69"/>
      <c r="AW643" s="13"/>
    </row>
    <row r="644" spans="1:49" ht="40.200000000000003">
      <c r="A644" s="85" t="s">
        <v>231</v>
      </c>
      <c r="B644" s="70" t="s">
        <v>5795</v>
      </c>
      <c r="C644" s="335" t="s">
        <v>82</v>
      </c>
      <c r="D644" s="40">
        <v>513.6</v>
      </c>
      <c r="E644" s="60" t="s">
        <v>5796</v>
      </c>
      <c r="F644" s="61" t="s">
        <v>2976</v>
      </c>
      <c r="G644" s="42" t="s">
        <v>234</v>
      </c>
      <c r="H644" s="42" t="s">
        <v>5797</v>
      </c>
      <c r="I644" s="69" t="s">
        <v>35</v>
      </c>
      <c r="J644" s="70"/>
      <c r="K644" s="70" t="s">
        <v>88</v>
      </c>
      <c r="L644" s="339" t="s">
        <v>166</v>
      </c>
      <c r="M644" s="70" t="s">
        <v>5798</v>
      </c>
      <c r="N644" s="86" t="s">
        <v>5799</v>
      </c>
      <c r="O644" s="86" t="s">
        <v>5800</v>
      </c>
      <c r="P644" s="87" t="s">
        <v>39</v>
      </c>
      <c r="Q644" s="88" t="s">
        <v>45</v>
      </c>
      <c r="R644" s="89" t="s">
        <v>5801</v>
      </c>
      <c r="S644" s="89" t="s">
        <v>5802</v>
      </c>
      <c r="T644" s="70" t="s">
        <v>94</v>
      </c>
      <c r="U644" s="69">
        <v>480</v>
      </c>
      <c r="V644" s="90"/>
      <c r="W644" s="91">
        <v>480</v>
      </c>
      <c r="X644" s="91">
        <v>33.6</v>
      </c>
      <c r="Y644" s="90"/>
      <c r="Z644" s="331">
        <v>513.6</v>
      </c>
      <c r="AA644" s="331">
        <v>0</v>
      </c>
      <c r="AB644" s="69" t="s">
        <v>46</v>
      </c>
      <c r="AC644" s="70" t="s">
        <v>195</v>
      </c>
      <c r="AD644" s="70" t="s">
        <v>1286</v>
      </c>
      <c r="AE644" s="70"/>
      <c r="AF644" s="70"/>
      <c r="AG644" s="92" t="s">
        <v>5217</v>
      </c>
      <c r="AH644" s="70"/>
      <c r="AI644" s="69"/>
      <c r="AJ644" s="69"/>
      <c r="AK644" s="76" t="s">
        <v>53</v>
      </c>
      <c r="AL644" s="77" t="s">
        <v>127</v>
      </c>
      <c r="AM644" s="76" t="s">
        <v>50</v>
      </c>
      <c r="AN644" s="77" t="s">
        <v>540</v>
      </c>
      <c r="AO644" s="114"/>
      <c r="AP644" s="115"/>
      <c r="AQ644" s="76" t="s">
        <v>50</v>
      </c>
      <c r="AR644" s="77" t="s">
        <v>540</v>
      </c>
      <c r="AS644" s="70"/>
      <c r="AT644" s="69"/>
      <c r="AU644" s="69"/>
      <c r="AV644" s="69"/>
      <c r="AW644" s="13"/>
    </row>
    <row r="645" spans="1:49" ht="66.599999999999994">
      <c r="A645" s="85" t="s">
        <v>231</v>
      </c>
      <c r="B645" s="70" t="s">
        <v>5803</v>
      </c>
      <c r="C645" s="335" t="s">
        <v>82</v>
      </c>
      <c r="D645" s="40">
        <v>7488</v>
      </c>
      <c r="E645" s="61" t="s">
        <v>5804</v>
      </c>
      <c r="F645" s="61" t="s">
        <v>67</v>
      </c>
      <c r="G645" s="42" t="s">
        <v>281</v>
      </c>
      <c r="H645" s="42" t="s">
        <v>5805</v>
      </c>
      <c r="I645" s="69" t="s">
        <v>35</v>
      </c>
      <c r="J645" s="70"/>
      <c r="K645" s="70" t="s">
        <v>88</v>
      </c>
      <c r="L645" s="339" t="s">
        <v>166</v>
      </c>
      <c r="M645" s="70" t="s">
        <v>5806</v>
      </c>
      <c r="N645" s="86" t="s">
        <v>5807</v>
      </c>
      <c r="O645" s="86" t="s">
        <v>5808</v>
      </c>
      <c r="P645" s="87" t="s">
        <v>39</v>
      </c>
      <c r="Q645" s="88" t="s">
        <v>40</v>
      </c>
      <c r="R645" s="89" t="s">
        <v>5809</v>
      </c>
      <c r="S645" s="89" t="s">
        <v>5810</v>
      </c>
      <c r="T645" s="70" t="s">
        <v>94</v>
      </c>
      <c r="U645" s="69">
        <v>7200</v>
      </c>
      <c r="V645" s="90"/>
      <c r="W645" s="91">
        <v>7200</v>
      </c>
      <c r="X645" s="91">
        <v>504.00000000000006</v>
      </c>
      <c r="Y645" s="328">
        <v>216</v>
      </c>
      <c r="Z645" s="331">
        <v>7488</v>
      </c>
      <c r="AA645" s="331">
        <v>0</v>
      </c>
      <c r="AB645" s="69" t="s">
        <v>46</v>
      </c>
      <c r="AC645" s="70" t="s">
        <v>195</v>
      </c>
      <c r="AD645" s="70"/>
      <c r="AE645" s="70" t="s">
        <v>5811</v>
      </c>
      <c r="AF645" s="70" t="s">
        <v>5812</v>
      </c>
      <c r="AG645" s="92" t="s">
        <v>5813</v>
      </c>
      <c r="AH645" s="70"/>
      <c r="AI645" s="69"/>
      <c r="AJ645" s="69"/>
      <c r="AK645" s="76" t="s">
        <v>53</v>
      </c>
      <c r="AL645" s="77" t="s">
        <v>127</v>
      </c>
      <c r="AM645" s="76" t="s">
        <v>50</v>
      </c>
      <c r="AN645" s="77" t="s">
        <v>540</v>
      </c>
      <c r="AO645" s="114"/>
      <c r="AP645" s="115"/>
      <c r="AQ645" s="76" t="s">
        <v>50</v>
      </c>
      <c r="AR645" s="77" t="s">
        <v>540</v>
      </c>
      <c r="AS645" s="70"/>
      <c r="AT645" s="69"/>
      <c r="AU645" s="69"/>
      <c r="AV645" s="69"/>
      <c r="AW645" s="13"/>
    </row>
    <row r="646" spans="1:49" ht="27">
      <c r="A646" s="85" t="s">
        <v>231</v>
      </c>
      <c r="B646" s="70" t="s">
        <v>5814</v>
      </c>
      <c r="C646" s="335" t="s">
        <v>82</v>
      </c>
      <c r="D646" s="40">
        <v>3369.6</v>
      </c>
      <c r="E646" s="60" t="s">
        <v>5815</v>
      </c>
      <c r="F646" s="61" t="s">
        <v>67</v>
      </c>
      <c r="G646" s="42" t="s">
        <v>281</v>
      </c>
      <c r="H646" s="42" t="s">
        <v>5805</v>
      </c>
      <c r="I646" s="69" t="s">
        <v>35</v>
      </c>
      <c r="J646" s="70"/>
      <c r="K646" s="70" t="s">
        <v>88</v>
      </c>
      <c r="L646" s="339" t="s">
        <v>166</v>
      </c>
      <c r="M646" s="70" t="s">
        <v>5816</v>
      </c>
      <c r="N646" s="86" t="s">
        <v>5817</v>
      </c>
      <c r="O646" s="86" t="s">
        <v>5818</v>
      </c>
      <c r="P646" s="87" t="s">
        <v>39</v>
      </c>
      <c r="Q646" s="88" t="s">
        <v>40</v>
      </c>
      <c r="R646" s="89" t="s">
        <v>5819</v>
      </c>
      <c r="S646" s="89" t="s">
        <v>5820</v>
      </c>
      <c r="T646" s="70" t="s">
        <v>480</v>
      </c>
      <c r="U646" s="69">
        <v>3600</v>
      </c>
      <c r="V646" s="90">
        <v>360</v>
      </c>
      <c r="W646" s="91">
        <v>3240</v>
      </c>
      <c r="X646" s="91">
        <v>226.8</v>
      </c>
      <c r="Y646" s="328">
        <v>97.2</v>
      </c>
      <c r="Z646" s="331">
        <v>3369.6</v>
      </c>
      <c r="AA646" s="331">
        <v>0</v>
      </c>
      <c r="AB646" s="69" t="s">
        <v>46</v>
      </c>
      <c r="AC646" s="70" t="s">
        <v>195</v>
      </c>
      <c r="AD646" s="70"/>
      <c r="AE646" s="70" t="s">
        <v>5821</v>
      </c>
      <c r="AF646" s="70" t="s">
        <v>5822</v>
      </c>
      <c r="AG646" s="92" t="s">
        <v>5823</v>
      </c>
      <c r="AH646" s="70"/>
      <c r="AI646" s="69"/>
      <c r="AJ646" s="69"/>
      <c r="AK646" s="76" t="s">
        <v>53</v>
      </c>
      <c r="AL646" s="77" t="s">
        <v>127</v>
      </c>
      <c r="AM646" s="76" t="s">
        <v>50</v>
      </c>
      <c r="AN646" s="77" t="s">
        <v>540</v>
      </c>
      <c r="AO646" s="114"/>
      <c r="AP646" s="115"/>
      <c r="AQ646" s="76" t="s">
        <v>50</v>
      </c>
      <c r="AR646" s="77" t="s">
        <v>540</v>
      </c>
      <c r="AS646" s="70"/>
      <c r="AT646" s="69"/>
      <c r="AU646" s="69"/>
      <c r="AV646" s="69"/>
      <c r="AW646" s="13"/>
    </row>
    <row r="647" spans="1:49" ht="53.4">
      <c r="A647" s="85" t="s">
        <v>231</v>
      </c>
      <c r="B647" s="70" t="s">
        <v>5824</v>
      </c>
      <c r="C647" s="335" t="s">
        <v>82</v>
      </c>
      <c r="D647" s="40">
        <v>1883.2</v>
      </c>
      <c r="E647" s="61" t="s">
        <v>5825</v>
      </c>
      <c r="F647" s="61" t="s">
        <v>56</v>
      </c>
      <c r="G647" s="42" t="s">
        <v>281</v>
      </c>
      <c r="H647" s="42" t="s">
        <v>5826</v>
      </c>
      <c r="I647" s="69" t="s">
        <v>38</v>
      </c>
      <c r="J647" s="70"/>
      <c r="K647" s="70" t="s">
        <v>108</v>
      </c>
      <c r="L647" s="339" t="s">
        <v>82</v>
      </c>
      <c r="M647" s="70" t="s">
        <v>5827</v>
      </c>
      <c r="N647" s="86" t="s">
        <v>5828</v>
      </c>
      <c r="O647" s="86" t="s">
        <v>5829</v>
      </c>
      <c r="P647" s="87" t="s">
        <v>39</v>
      </c>
      <c r="Q647" s="69" t="s">
        <v>45</v>
      </c>
      <c r="R647" s="89" t="s">
        <v>5830</v>
      </c>
      <c r="S647" s="89" t="s">
        <v>5831</v>
      </c>
      <c r="T647" s="70" t="s">
        <v>94</v>
      </c>
      <c r="U647" s="69">
        <v>1920</v>
      </c>
      <c r="V647" s="90"/>
      <c r="W647" s="91">
        <v>1920</v>
      </c>
      <c r="X647" s="91">
        <v>134.4</v>
      </c>
      <c r="Y647" s="90"/>
      <c r="Z647" s="331">
        <v>2054.4</v>
      </c>
      <c r="AA647" s="331">
        <v>-171.2</v>
      </c>
      <c r="AB647" s="69" t="s">
        <v>58</v>
      </c>
      <c r="AC647" s="70" t="s">
        <v>195</v>
      </c>
      <c r="AD647" s="70"/>
      <c r="AE647" s="70"/>
      <c r="AF647" s="70"/>
      <c r="AG647" s="92" t="s">
        <v>5832</v>
      </c>
      <c r="AH647" s="70"/>
      <c r="AI647" s="69"/>
      <c r="AJ647" s="69"/>
      <c r="AK647" s="76" t="s">
        <v>53</v>
      </c>
      <c r="AL647" s="77" t="s">
        <v>127</v>
      </c>
      <c r="AM647" s="76" t="s">
        <v>50</v>
      </c>
      <c r="AN647" s="77" t="s">
        <v>540</v>
      </c>
      <c r="AO647" s="114"/>
      <c r="AP647" s="115"/>
      <c r="AQ647" s="76" t="s">
        <v>50</v>
      </c>
      <c r="AR647" s="77" t="s">
        <v>540</v>
      </c>
      <c r="AS647" s="70"/>
      <c r="AT647" s="69"/>
      <c r="AU647" s="69"/>
      <c r="AV647" s="69"/>
      <c r="AW647" s="13"/>
    </row>
    <row r="648" spans="1:49" ht="27">
      <c r="A648" s="85" t="s">
        <v>231</v>
      </c>
      <c r="B648" s="70" t="s">
        <v>5833</v>
      </c>
      <c r="C648" s="335" t="s">
        <v>166</v>
      </c>
      <c r="D648" s="40">
        <v>645.84</v>
      </c>
      <c r="E648" s="60" t="s">
        <v>5834</v>
      </c>
      <c r="F648" s="42" t="s">
        <v>64</v>
      </c>
      <c r="G648" s="42" t="s">
        <v>248</v>
      </c>
      <c r="H648" s="42" t="s">
        <v>5835</v>
      </c>
      <c r="I648" s="50" t="s">
        <v>35</v>
      </c>
      <c r="J648" s="45"/>
      <c r="K648" s="45" t="s">
        <v>88</v>
      </c>
      <c r="L648" s="338" t="s">
        <v>195</v>
      </c>
      <c r="M648" s="70" t="s">
        <v>5836</v>
      </c>
      <c r="N648" s="86" t="s">
        <v>5837</v>
      </c>
      <c r="O648" s="86" t="s">
        <v>5838</v>
      </c>
      <c r="P648" s="87" t="s">
        <v>39</v>
      </c>
      <c r="Q648" s="88" t="s">
        <v>40</v>
      </c>
      <c r="R648" s="89" t="s">
        <v>5839</v>
      </c>
      <c r="S648" s="89" t="s">
        <v>5840</v>
      </c>
      <c r="T648" s="70" t="s">
        <v>94</v>
      </c>
      <c r="U648" s="69">
        <v>621</v>
      </c>
      <c r="V648" s="90"/>
      <c r="W648" s="91">
        <v>621</v>
      </c>
      <c r="X648" s="91">
        <v>43.470000000000006</v>
      </c>
      <c r="Y648" s="328">
        <v>18.63</v>
      </c>
      <c r="Z648" s="331">
        <v>645.84</v>
      </c>
      <c r="AA648" s="331">
        <v>0</v>
      </c>
      <c r="AB648" s="69" t="s">
        <v>46</v>
      </c>
      <c r="AC648" s="70" t="s">
        <v>192</v>
      </c>
      <c r="AD648" s="70"/>
      <c r="AE648" s="70" t="s">
        <v>5841</v>
      </c>
      <c r="AF648" s="70" t="s">
        <v>5842</v>
      </c>
      <c r="AG648" s="92" t="s">
        <v>5843</v>
      </c>
      <c r="AH648" s="70"/>
      <c r="AI648" s="69"/>
      <c r="AJ648" s="69"/>
      <c r="AK648" s="76" t="s">
        <v>53</v>
      </c>
      <c r="AL648" s="77" t="s">
        <v>127</v>
      </c>
      <c r="AM648" s="76" t="s">
        <v>50</v>
      </c>
      <c r="AN648" s="77" t="s">
        <v>540</v>
      </c>
      <c r="AO648" s="114"/>
      <c r="AP648" s="115"/>
      <c r="AQ648" s="76" t="s">
        <v>50</v>
      </c>
      <c r="AR648" s="77" t="s">
        <v>540</v>
      </c>
      <c r="AS648" s="70"/>
      <c r="AT648" s="69"/>
      <c r="AU648" s="69"/>
      <c r="AV648" s="69"/>
      <c r="AW648" s="13"/>
    </row>
    <row r="649" spans="1:49" ht="53.4">
      <c r="A649" s="85" t="s">
        <v>231</v>
      </c>
      <c r="B649" s="70" t="s">
        <v>5844</v>
      </c>
      <c r="C649" s="335" t="s">
        <v>166</v>
      </c>
      <c r="D649" s="40">
        <v>4898.3999999999996</v>
      </c>
      <c r="E649" s="42" t="s">
        <v>5845</v>
      </c>
      <c r="F649" s="42" t="s">
        <v>59</v>
      </c>
      <c r="G649" s="42" t="s">
        <v>248</v>
      </c>
      <c r="H649" s="42" t="s">
        <v>1874</v>
      </c>
      <c r="I649" s="50" t="s">
        <v>35</v>
      </c>
      <c r="J649" s="45"/>
      <c r="K649" s="45" t="s">
        <v>88</v>
      </c>
      <c r="L649" s="338" t="s">
        <v>166</v>
      </c>
      <c r="M649" s="70" t="s">
        <v>1875</v>
      </c>
      <c r="N649" s="86" t="s">
        <v>1876</v>
      </c>
      <c r="O649" s="86" t="s">
        <v>1877</v>
      </c>
      <c r="P649" s="87" t="s">
        <v>39</v>
      </c>
      <c r="Q649" s="88" t="s">
        <v>40</v>
      </c>
      <c r="R649" s="89" t="s">
        <v>5846</v>
      </c>
      <c r="S649" s="89" t="s">
        <v>5847</v>
      </c>
      <c r="T649" s="70" t="s">
        <v>94</v>
      </c>
      <c r="U649" s="69">
        <v>3600</v>
      </c>
      <c r="V649" s="90"/>
      <c r="W649" s="91">
        <v>3600</v>
      </c>
      <c r="X649" s="91">
        <v>252.00000000000003</v>
      </c>
      <c r="Y649" s="328">
        <v>108</v>
      </c>
      <c r="Z649" s="331">
        <v>3744</v>
      </c>
      <c r="AA649" s="331">
        <v>1154.4000000000001</v>
      </c>
      <c r="AB649" s="69" t="s">
        <v>46</v>
      </c>
      <c r="AC649" s="70" t="s">
        <v>195</v>
      </c>
      <c r="AD649" s="97" t="s">
        <v>5848</v>
      </c>
      <c r="AE649" s="70" t="s">
        <v>5849</v>
      </c>
      <c r="AF649" s="70" t="s">
        <v>5850</v>
      </c>
      <c r="AG649" s="92" t="s">
        <v>1873</v>
      </c>
      <c r="AH649" s="70"/>
      <c r="AI649" s="69"/>
      <c r="AJ649" s="69"/>
      <c r="AK649" s="76" t="s">
        <v>53</v>
      </c>
      <c r="AL649" s="77" t="s">
        <v>127</v>
      </c>
      <c r="AM649" s="76" t="s">
        <v>50</v>
      </c>
      <c r="AN649" s="77" t="s">
        <v>540</v>
      </c>
      <c r="AO649" s="114"/>
      <c r="AP649" s="115"/>
      <c r="AQ649" s="116"/>
      <c r="AR649" s="117"/>
      <c r="AS649" s="70"/>
      <c r="AT649" s="69"/>
      <c r="AU649" s="69"/>
      <c r="AV649" s="69"/>
      <c r="AW649" s="13"/>
    </row>
    <row r="650" spans="1:49" ht="27">
      <c r="A650" s="85" t="s">
        <v>231</v>
      </c>
      <c r="B650" s="77" t="s">
        <v>5851</v>
      </c>
      <c r="C650" s="335" t="s">
        <v>166</v>
      </c>
      <c r="D650" s="40">
        <v>1189.76</v>
      </c>
      <c r="E650" s="61" t="s">
        <v>5852</v>
      </c>
      <c r="F650" s="61" t="s">
        <v>66</v>
      </c>
      <c r="G650" s="42" t="s">
        <v>248</v>
      </c>
      <c r="H650" s="42" t="s">
        <v>5853</v>
      </c>
      <c r="I650" s="50" t="s">
        <v>35</v>
      </c>
      <c r="J650" s="45"/>
      <c r="K650" s="45" t="s">
        <v>88</v>
      </c>
      <c r="L650" s="339" t="s">
        <v>82</v>
      </c>
      <c r="M650" s="70" t="s">
        <v>5854</v>
      </c>
      <c r="N650" s="86" t="s">
        <v>5855</v>
      </c>
      <c r="O650" s="86" t="s">
        <v>5856</v>
      </c>
      <c r="P650" s="87" t="s">
        <v>39</v>
      </c>
      <c r="Q650" s="88" t="s">
        <v>40</v>
      </c>
      <c r="R650" s="89" t="s">
        <v>5857</v>
      </c>
      <c r="S650" s="89" t="s">
        <v>5858</v>
      </c>
      <c r="T650" s="70" t="s">
        <v>94</v>
      </c>
      <c r="U650" s="69">
        <v>1144</v>
      </c>
      <c r="V650" s="90"/>
      <c r="W650" s="91">
        <v>1144</v>
      </c>
      <c r="X650" s="91">
        <v>80.080000000000013</v>
      </c>
      <c r="Y650" s="328">
        <v>34.32</v>
      </c>
      <c r="Z650" s="331">
        <v>1189.76</v>
      </c>
      <c r="AA650" s="331">
        <v>0</v>
      </c>
      <c r="AB650" s="69" t="s">
        <v>46</v>
      </c>
      <c r="AC650" s="70" t="s">
        <v>3003</v>
      </c>
      <c r="AD650" s="70"/>
      <c r="AE650" s="70" t="s">
        <v>5859</v>
      </c>
      <c r="AF650" s="70" t="s">
        <v>5860</v>
      </c>
      <c r="AG650" s="92" t="s">
        <v>5861</v>
      </c>
      <c r="AH650" s="70"/>
      <c r="AI650" s="69"/>
      <c r="AJ650" s="69"/>
      <c r="AK650" s="76" t="s">
        <v>53</v>
      </c>
      <c r="AL650" s="77" t="s">
        <v>441</v>
      </c>
      <c r="AM650" s="114"/>
      <c r="AN650" s="115"/>
      <c r="AO650" s="114"/>
      <c r="AP650" s="115"/>
      <c r="AQ650" s="116"/>
      <c r="AR650" s="117"/>
      <c r="AS650" s="70"/>
      <c r="AT650" s="69"/>
      <c r="AU650" s="69"/>
      <c r="AV650" s="69"/>
      <c r="AW650" s="13"/>
    </row>
    <row r="651" spans="1:49" ht="40.200000000000003">
      <c r="A651" s="85" t="s">
        <v>231</v>
      </c>
      <c r="B651" s="70" t="s">
        <v>5862</v>
      </c>
      <c r="C651" s="335" t="s">
        <v>166</v>
      </c>
      <c r="D651" s="40">
        <v>8432.7999999999993</v>
      </c>
      <c r="E651" s="41" t="s">
        <v>5863</v>
      </c>
      <c r="F651" s="42" t="s">
        <v>65</v>
      </c>
      <c r="G651" s="42" t="s">
        <v>248</v>
      </c>
      <c r="H651" s="42" t="s">
        <v>5864</v>
      </c>
      <c r="I651" s="50" t="s">
        <v>35</v>
      </c>
      <c r="J651" s="45"/>
      <c r="K651" s="45" t="s">
        <v>88</v>
      </c>
      <c r="L651" s="338" t="s">
        <v>161</v>
      </c>
      <c r="M651" s="70" t="s">
        <v>5865</v>
      </c>
      <c r="N651" s="86" t="s">
        <v>5866</v>
      </c>
      <c r="O651" s="86" t="s">
        <v>5867</v>
      </c>
      <c r="P651" s="87" t="s">
        <v>39</v>
      </c>
      <c r="Q651" s="88" t="s">
        <v>40</v>
      </c>
      <c r="R651" s="89" t="s">
        <v>5868</v>
      </c>
      <c r="S651" s="89" t="s">
        <v>5869</v>
      </c>
      <c r="T651" s="70" t="s">
        <v>94</v>
      </c>
      <c r="U651" s="69">
        <v>8120</v>
      </c>
      <c r="V651" s="90"/>
      <c r="W651" s="91">
        <v>8120</v>
      </c>
      <c r="X651" s="91">
        <v>568.40000000000009</v>
      </c>
      <c r="Y651" s="328">
        <v>243.6</v>
      </c>
      <c r="Z651" s="331">
        <v>8444.7999999999993</v>
      </c>
      <c r="AA651" s="331">
        <v>-12</v>
      </c>
      <c r="AB651" s="69" t="s">
        <v>46</v>
      </c>
      <c r="AC651" s="70" t="s">
        <v>192</v>
      </c>
      <c r="AD651" s="70" t="s">
        <v>5870</v>
      </c>
      <c r="AE651" s="70" t="s">
        <v>5871</v>
      </c>
      <c r="AF651" s="70" t="s">
        <v>5872</v>
      </c>
      <c r="AG651" s="92" t="s">
        <v>5873</v>
      </c>
      <c r="AH651" s="70"/>
      <c r="AI651" s="69"/>
      <c r="AJ651" s="69"/>
      <c r="AK651" s="76" t="s">
        <v>53</v>
      </c>
      <c r="AL651" s="77" t="s">
        <v>127</v>
      </c>
      <c r="AM651" s="76" t="s">
        <v>50</v>
      </c>
      <c r="AN651" s="77" t="s">
        <v>540</v>
      </c>
      <c r="AO651" s="114"/>
      <c r="AP651" s="115"/>
      <c r="AQ651" s="76" t="s">
        <v>50</v>
      </c>
      <c r="AR651" s="77" t="s">
        <v>540</v>
      </c>
      <c r="AS651" s="70"/>
      <c r="AT651" s="69"/>
      <c r="AU651" s="69"/>
      <c r="AV651" s="69"/>
      <c r="AW651" s="13"/>
    </row>
    <row r="652" spans="1:49" ht="14.4">
      <c r="A652" s="85" t="s">
        <v>231</v>
      </c>
      <c r="B652" s="115" t="s">
        <v>5874</v>
      </c>
      <c r="C652" s="335" t="s">
        <v>166</v>
      </c>
      <c r="D652" s="40">
        <v>15590</v>
      </c>
      <c r="E652" s="61"/>
      <c r="F652" s="61"/>
      <c r="G652" s="42" t="s">
        <v>248</v>
      </c>
      <c r="H652" s="42" t="s">
        <v>5875</v>
      </c>
      <c r="I652" s="69"/>
      <c r="J652" s="70"/>
      <c r="K652" s="70"/>
      <c r="L652" s="70"/>
      <c r="M652" s="70"/>
      <c r="N652" s="86"/>
      <c r="O652" s="86"/>
      <c r="P652" s="87"/>
      <c r="Q652" s="69"/>
      <c r="R652" s="89"/>
      <c r="S652" s="89"/>
      <c r="T652" s="70"/>
      <c r="U652" s="70"/>
      <c r="V652" s="90"/>
      <c r="W652" s="91">
        <v>0</v>
      </c>
      <c r="X652" s="91">
        <v>0</v>
      </c>
      <c r="Y652" s="90"/>
      <c r="Z652" s="331">
        <v>0</v>
      </c>
      <c r="AA652" s="331">
        <v>15590</v>
      </c>
      <c r="AB652" s="69" t="s">
        <v>1342</v>
      </c>
      <c r="AC652" s="70" t="s">
        <v>1342</v>
      </c>
      <c r="AD652" s="70"/>
      <c r="AE652" s="70"/>
      <c r="AF652" s="70"/>
      <c r="AG652" s="70"/>
      <c r="AH652" s="70"/>
      <c r="AI652" s="69"/>
      <c r="AJ652" s="69"/>
      <c r="AK652" s="114"/>
      <c r="AL652" s="115"/>
      <c r="AM652" s="114"/>
      <c r="AN652" s="115"/>
      <c r="AO652" s="114"/>
      <c r="AP652" s="115"/>
      <c r="AQ652" s="116"/>
      <c r="AR652" s="117"/>
      <c r="AS652" s="70"/>
      <c r="AT652" s="69"/>
      <c r="AU652" s="69"/>
      <c r="AV652" s="69"/>
      <c r="AW652" s="13"/>
    </row>
    <row r="653" spans="1:49" ht="27">
      <c r="A653" s="85" t="s">
        <v>231</v>
      </c>
      <c r="B653" s="70" t="s">
        <v>5876</v>
      </c>
      <c r="C653" s="335" t="s">
        <v>166</v>
      </c>
      <c r="D653" s="40">
        <v>2912</v>
      </c>
      <c r="E653" s="79" t="s">
        <v>5877</v>
      </c>
      <c r="F653" s="61" t="s">
        <v>66</v>
      </c>
      <c r="G653" s="42" t="s">
        <v>248</v>
      </c>
      <c r="H653" s="42" t="s">
        <v>5878</v>
      </c>
      <c r="I653" s="50" t="s">
        <v>35</v>
      </c>
      <c r="J653" s="45"/>
      <c r="K653" s="45" t="s">
        <v>88</v>
      </c>
      <c r="L653" s="338" t="s">
        <v>195</v>
      </c>
      <c r="M653" s="70" t="s">
        <v>5879</v>
      </c>
      <c r="N653" s="86" t="s">
        <v>5880</v>
      </c>
      <c r="O653" s="86" t="s">
        <v>5881</v>
      </c>
      <c r="P653" s="87" t="s">
        <v>39</v>
      </c>
      <c r="Q653" s="88" t="s">
        <v>40</v>
      </c>
      <c r="R653" s="89" t="s">
        <v>5882</v>
      </c>
      <c r="S653" s="89" t="s">
        <v>5883</v>
      </c>
      <c r="T653" s="70" t="s">
        <v>94</v>
      </c>
      <c r="U653" s="69">
        <v>2800</v>
      </c>
      <c r="V653" s="90"/>
      <c r="W653" s="91">
        <v>2800</v>
      </c>
      <c r="X653" s="91">
        <v>196.00000000000003</v>
      </c>
      <c r="Y653" s="328">
        <v>84</v>
      </c>
      <c r="Z653" s="331">
        <v>2912</v>
      </c>
      <c r="AA653" s="331">
        <v>0</v>
      </c>
      <c r="AB653" s="69" t="s">
        <v>46</v>
      </c>
      <c r="AC653" s="70" t="s">
        <v>192</v>
      </c>
      <c r="AD653" s="97" t="s">
        <v>5884</v>
      </c>
      <c r="AE653" s="70" t="s">
        <v>5885</v>
      </c>
      <c r="AF653" s="70" t="s">
        <v>5886</v>
      </c>
      <c r="AG653" s="92" t="s">
        <v>5887</v>
      </c>
      <c r="AH653" s="70"/>
      <c r="AI653" s="69"/>
      <c r="AJ653" s="69"/>
      <c r="AK653" s="76" t="s">
        <v>53</v>
      </c>
      <c r="AL653" s="77" t="s">
        <v>127</v>
      </c>
      <c r="AM653" s="76" t="s">
        <v>50</v>
      </c>
      <c r="AN653" s="77" t="s">
        <v>540</v>
      </c>
      <c r="AO653" s="114"/>
      <c r="AP653" s="115"/>
      <c r="AQ653" s="76" t="s">
        <v>50</v>
      </c>
      <c r="AR653" s="77" t="s">
        <v>540</v>
      </c>
      <c r="AS653" s="70"/>
      <c r="AT653" s="69"/>
      <c r="AU653" s="69"/>
      <c r="AV653" s="69"/>
      <c r="AW653" s="13"/>
    </row>
    <row r="654" spans="1:49" ht="40.200000000000003">
      <c r="A654" s="85" t="s">
        <v>231</v>
      </c>
      <c r="B654" s="115" t="s">
        <v>5888</v>
      </c>
      <c r="C654" s="335" t="s">
        <v>166</v>
      </c>
      <c r="D654" s="40">
        <v>3032.64</v>
      </c>
      <c r="E654" s="79" t="s">
        <v>5889</v>
      </c>
      <c r="F654" s="61" t="s">
        <v>43</v>
      </c>
      <c r="G654" s="42" t="s">
        <v>248</v>
      </c>
      <c r="H654" s="42" t="s">
        <v>5890</v>
      </c>
      <c r="I654" s="69" t="s">
        <v>43</v>
      </c>
      <c r="J654" s="70" t="s">
        <v>5891</v>
      </c>
      <c r="K654" s="70" t="s">
        <v>133</v>
      </c>
      <c r="L654" s="339" t="s">
        <v>166</v>
      </c>
      <c r="M654" s="70" t="s">
        <v>5892</v>
      </c>
      <c r="N654" s="86" t="s">
        <v>5893</v>
      </c>
      <c r="O654" s="86" t="s">
        <v>5894</v>
      </c>
      <c r="P654" s="87" t="s">
        <v>39</v>
      </c>
      <c r="Q654" s="69"/>
      <c r="R654" s="89" t="s">
        <v>5895</v>
      </c>
      <c r="S654" s="89" t="s">
        <v>5896</v>
      </c>
      <c r="T654" s="70" t="s">
        <v>130</v>
      </c>
      <c r="U654" s="90">
        <v>2916</v>
      </c>
      <c r="V654" s="90"/>
      <c r="W654" s="91">
        <v>2916</v>
      </c>
      <c r="X654" s="91">
        <v>204.12000000000003</v>
      </c>
      <c r="Y654" s="328">
        <v>87.48</v>
      </c>
      <c r="Z654" s="331">
        <v>3032.64</v>
      </c>
      <c r="AA654" s="331">
        <v>0</v>
      </c>
      <c r="AB654" s="69" t="s">
        <v>57</v>
      </c>
      <c r="AC654" s="70" t="s">
        <v>131</v>
      </c>
      <c r="AD654" s="70"/>
      <c r="AE654" s="70" t="s">
        <v>5897</v>
      </c>
      <c r="AF654" s="70" t="s">
        <v>5898</v>
      </c>
      <c r="AG654" s="92" t="s">
        <v>5899</v>
      </c>
      <c r="AH654" s="70"/>
      <c r="AI654" s="69"/>
      <c r="AJ654" s="69"/>
      <c r="AK654" s="114"/>
      <c r="AL654" s="115"/>
      <c r="AM654" s="114"/>
      <c r="AN654" s="115"/>
      <c r="AO654" s="114"/>
      <c r="AP654" s="115"/>
      <c r="AQ654" s="116"/>
      <c r="AR654" s="117"/>
      <c r="AS654" s="70"/>
      <c r="AT654" s="69"/>
      <c r="AU654" s="69"/>
      <c r="AV654" s="69"/>
      <c r="AW654" s="13"/>
    </row>
    <row r="655" spans="1:49" ht="40.200000000000003">
      <c r="A655" s="85" t="s">
        <v>231</v>
      </c>
      <c r="B655" s="70" t="s">
        <v>5900</v>
      </c>
      <c r="C655" s="335" t="s">
        <v>166</v>
      </c>
      <c r="D655" s="40">
        <v>4212</v>
      </c>
      <c r="E655" s="41" t="s">
        <v>5901</v>
      </c>
      <c r="F655" s="42" t="s">
        <v>59</v>
      </c>
      <c r="G655" s="42" t="s">
        <v>847</v>
      </c>
      <c r="H655" s="42" t="s">
        <v>5902</v>
      </c>
      <c r="I655" s="50" t="s">
        <v>35</v>
      </c>
      <c r="J655" s="45"/>
      <c r="K655" s="45" t="s">
        <v>88</v>
      </c>
      <c r="L655" s="338" t="s">
        <v>166</v>
      </c>
      <c r="M655" s="93" t="s">
        <v>5903</v>
      </c>
      <c r="N655" s="86" t="s">
        <v>5904</v>
      </c>
      <c r="O655" s="86" t="s">
        <v>5905</v>
      </c>
      <c r="P655" s="87" t="s">
        <v>39</v>
      </c>
      <c r="Q655" s="88" t="s">
        <v>40</v>
      </c>
      <c r="R655" s="89" t="s">
        <v>5906</v>
      </c>
      <c r="S655" s="89" t="s">
        <v>5907</v>
      </c>
      <c r="T655" s="70" t="s">
        <v>94</v>
      </c>
      <c r="U655" s="69">
        <v>4500</v>
      </c>
      <c r="V655" s="90">
        <v>450</v>
      </c>
      <c r="W655" s="91">
        <v>4050</v>
      </c>
      <c r="X655" s="91">
        <v>283.5</v>
      </c>
      <c r="Y655" s="328">
        <v>121.5</v>
      </c>
      <c r="Z655" s="331">
        <v>4212</v>
      </c>
      <c r="AA655" s="331">
        <v>0</v>
      </c>
      <c r="AB655" s="69" t="s">
        <v>46</v>
      </c>
      <c r="AC655" s="70" t="s">
        <v>195</v>
      </c>
      <c r="AD655" s="70"/>
      <c r="AE655" s="70" t="s">
        <v>5908</v>
      </c>
      <c r="AF655" s="70" t="s">
        <v>5909</v>
      </c>
      <c r="AG655" s="92" t="s">
        <v>5910</v>
      </c>
      <c r="AH655" s="70"/>
      <c r="AI655" s="69"/>
      <c r="AJ655" s="69"/>
      <c r="AK655" s="76" t="s">
        <v>53</v>
      </c>
      <c r="AL655" s="77" t="s">
        <v>127</v>
      </c>
      <c r="AM655" s="76" t="s">
        <v>50</v>
      </c>
      <c r="AN655" s="77" t="s">
        <v>540</v>
      </c>
      <c r="AO655" s="114"/>
      <c r="AP655" s="115"/>
      <c r="AQ655" s="76" t="s">
        <v>50</v>
      </c>
      <c r="AR655" s="77" t="s">
        <v>540</v>
      </c>
      <c r="AS655" s="70"/>
      <c r="AT655" s="69"/>
      <c r="AU655" s="69"/>
      <c r="AV655" s="69"/>
      <c r="AW655" s="13"/>
    </row>
    <row r="656" spans="1:49" ht="27">
      <c r="A656" s="85" t="s">
        <v>231</v>
      </c>
      <c r="B656" s="77" t="s">
        <v>5911</v>
      </c>
      <c r="C656" s="335" t="s">
        <v>166</v>
      </c>
      <c r="D656" s="40">
        <v>2496</v>
      </c>
      <c r="E656" s="60" t="s">
        <v>5912</v>
      </c>
      <c r="F656" s="61" t="s">
        <v>64</v>
      </c>
      <c r="G656" s="42" t="s">
        <v>234</v>
      </c>
      <c r="H656" s="42" t="s">
        <v>5913</v>
      </c>
      <c r="I656" s="50" t="s">
        <v>35</v>
      </c>
      <c r="J656" s="45"/>
      <c r="K656" s="45" t="s">
        <v>88</v>
      </c>
      <c r="L656" s="338" t="s">
        <v>192</v>
      </c>
      <c r="M656" s="70" t="s">
        <v>5914</v>
      </c>
      <c r="N656" s="86" t="s">
        <v>5915</v>
      </c>
      <c r="O656" s="86" t="s">
        <v>5916</v>
      </c>
      <c r="P656" s="87" t="s">
        <v>39</v>
      </c>
      <c r="Q656" s="88" t="s">
        <v>40</v>
      </c>
      <c r="R656" s="89" t="s">
        <v>5917</v>
      </c>
      <c r="S656" s="89" t="s">
        <v>5918</v>
      </c>
      <c r="T656" s="70" t="s">
        <v>193</v>
      </c>
      <c r="U656" s="69">
        <v>2400</v>
      </c>
      <c r="V656" s="90"/>
      <c r="W656" s="91">
        <v>2400</v>
      </c>
      <c r="X656" s="91">
        <v>168.00000000000003</v>
      </c>
      <c r="Y656" s="328">
        <v>72</v>
      </c>
      <c r="Z656" s="331">
        <v>2496</v>
      </c>
      <c r="AA656" s="331">
        <v>0</v>
      </c>
      <c r="AB656" s="69" t="s">
        <v>46</v>
      </c>
      <c r="AC656" s="70" t="s">
        <v>196</v>
      </c>
      <c r="AD656" s="70"/>
      <c r="AE656" s="70" t="s">
        <v>5920</v>
      </c>
      <c r="AF656" s="70" t="s">
        <v>5921</v>
      </c>
      <c r="AG656" s="92" t="s">
        <v>5922</v>
      </c>
      <c r="AH656" s="70"/>
      <c r="AI656" s="69"/>
      <c r="AJ656" s="69" t="s">
        <v>5923</v>
      </c>
      <c r="AK656" s="76" t="s">
        <v>53</v>
      </c>
      <c r="AL656" s="77" t="s">
        <v>540</v>
      </c>
      <c r="AM656" s="76" t="s">
        <v>50</v>
      </c>
      <c r="AN656" s="77" t="s">
        <v>540</v>
      </c>
      <c r="AO656" s="114"/>
      <c r="AP656" s="115"/>
      <c r="AQ656" s="76" t="s">
        <v>50</v>
      </c>
      <c r="AR656" s="77" t="s">
        <v>540</v>
      </c>
      <c r="AS656" s="70"/>
      <c r="AT656" s="69"/>
      <c r="AU656" s="69"/>
      <c r="AV656" s="69"/>
      <c r="AW656" s="13"/>
    </row>
    <row r="657" spans="1:49" ht="27">
      <c r="A657" s="85" t="s">
        <v>231</v>
      </c>
      <c r="B657" s="70" t="s">
        <v>5924</v>
      </c>
      <c r="C657" s="335" t="s">
        <v>166</v>
      </c>
      <c r="D657" s="40">
        <v>3369.6</v>
      </c>
      <c r="E657" s="41" t="s">
        <v>5925</v>
      </c>
      <c r="F657" s="42" t="s">
        <v>67</v>
      </c>
      <c r="G657" s="42" t="s">
        <v>261</v>
      </c>
      <c r="H657" s="42" t="s">
        <v>5926</v>
      </c>
      <c r="I657" s="50" t="s">
        <v>35</v>
      </c>
      <c r="J657" s="45"/>
      <c r="K657" s="45" t="s">
        <v>88</v>
      </c>
      <c r="L657" s="338" t="s">
        <v>166</v>
      </c>
      <c r="M657" s="70" t="s">
        <v>5927</v>
      </c>
      <c r="N657" s="86" t="s">
        <v>5928</v>
      </c>
      <c r="O657" s="86" t="s">
        <v>5929</v>
      </c>
      <c r="P657" s="87" t="s">
        <v>39</v>
      </c>
      <c r="Q657" s="88" t="s">
        <v>40</v>
      </c>
      <c r="R657" s="89" t="s">
        <v>5930</v>
      </c>
      <c r="S657" s="89" t="s">
        <v>5931</v>
      </c>
      <c r="T657" s="70" t="s">
        <v>480</v>
      </c>
      <c r="U657" s="69">
        <v>3240</v>
      </c>
      <c r="V657" s="90"/>
      <c r="W657" s="91">
        <v>3240</v>
      </c>
      <c r="X657" s="91">
        <v>226.8</v>
      </c>
      <c r="Y657" s="328">
        <v>97.2</v>
      </c>
      <c r="Z657" s="331">
        <v>3369.6</v>
      </c>
      <c r="AA657" s="331">
        <v>0</v>
      </c>
      <c r="AB657" s="69" t="s">
        <v>46</v>
      </c>
      <c r="AC657" s="70" t="s">
        <v>195</v>
      </c>
      <c r="AD657" s="70"/>
      <c r="AE657" s="70" t="s">
        <v>5932</v>
      </c>
      <c r="AF657" s="70" t="s">
        <v>5933</v>
      </c>
      <c r="AG657" s="92" t="s">
        <v>5934</v>
      </c>
      <c r="AH657" s="70"/>
      <c r="AI657" s="69"/>
      <c r="AJ657" s="69"/>
      <c r="AK657" s="76" t="s">
        <v>53</v>
      </c>
      <c r="AL657" s="77" t="s">
        <v>127</v>
      </c>
      <c r="AM657" s="76" t="s">
        <v>50</v>
      </c>
      <c r="AN657" s="77" t="s">
        <v>540</v>
      </c>
      <c r="AO657" s="114"/>
      <c r="AP657" s="115"/>
      <c r="AQ657" s="76" t="s">
        <v>50</v>
      </c>
      <c r="AR657" s="77" t="s">
        <v>540</v>
      </c>
      <c r="AS657" s="70"/>
      <c r="AT657" s="69"/>
      <c r="AU657" s="69"/>
      <c r="AV657" s="69"/>
      <c r="AW657" s="13"/>
    </row>
    <row r="658" spans="1:49" ht="27">
      <c r="A658" s="85" t="s">
        <v>231</v>
      </c>
      <c r="B658" s="70" t="s">
        <v>5935</v>
      </c>
      <c r="C658" s="335" t="s">
        <v>166</v>
      </c>
      <c r="D658" s="40">
        <v>4784</v>
      </c>
      <c r="E658" s="41" t="s">
        <v>5936</v>
      </c>
      <c r="F658" s="42" t="s">
        <v>67</v>
      </c>
      <c r="G658" s="42" t="s">
        <v>461</v>
      </c>
      <c r="H658" s="42" t="s">
        <v>5937</v>
      </c>
      <c r="I658" s="50" t="s">
        <v>35</v>
      </c>
      <c r="J658" s="45"/>
      <c r="K658" s="45" t="s">
        <v>88</v>
      </c>
      <c r="L658" s="338" t="s">
        <v>166</v>
      </c>
      <c r="M658" s="70" t="s">
        <v>5938</v>
      </c>
      <c r="N658" s="86" t="s">
        <v>5939</v>
      </c>
      <c r="O658" s="86" t="s">
        <v>5940</v>
      </c>
      <c r="P658" s="87" t="s">
        <v>39</v>
      </c>
      <c r="Q658" s="88" t="s">
        <v>40</v>
      </c>
      <c r="R658" s="89" t="s">
        <v>5941</v>
      </c>
      <c r="S658" s="89" t="s">
        <v>5942</v>
      </c>
      <c r="T658" s="70" t="s">
        <v>94</v>
      </c>
      <c r="U658" s="69">
        <v>4600</v>
      </c>
      <c r="V658" s="90"/>
      <c r="W658" s="91">
        <v>4600</v>
      </c>
      <c r="X658" s="91">
        <v>322.00000000000006</v>
      </c>
      <c r="Y658" s="328">
        <v>138</v>
      </c>
      <c r="Z658" s="331">
        <v>4784</v>
      </c>
      <c r="AA658" s="331">
        <v>0</v>
      </c>
      <c r="AB658" s="69" t="s">
        <v>46</v>
      </c>
      <c r="AC658" s="70" t="s">
        <v>195</v>
      </c>
      <c r="AD658" s="70"/>
      <c r="AE658" s="70" t="s">
        <v>5943</v>
      </c>
      <c r="AF658" s="70" t="s">
        <v>5944</v>
      </c>
      <c r="AG658" s="92" t="s">
        <v>2566</v>
      </c>
      <c r="AH658" s="70"/>
      <c r="AI658" s="69"/>
      <c r="AJ658" s="69"/>
      <c r="AK658" s="76" t="s">
        <v>53</v>
      </c>
      <c r="AL658" s="77" t="s">
        <v>127</v>
      </c>
      <c r="AM658" s="76" t="s">
        <v>50</v>
      </c>
      <c r="AN658" s="77" t="s">
        <v>540</v>
      </c>
      <c r="AO658" s="114"/>
      <c r="AP658" s="115"/>
      <c r="AQ658" s="76" t="s">
        <v>50</v>
      </c>
      <c r="AR658" s="77" t="s">
        <v>540</v>
      </c>
      <c r="AS658" s="70"/>
      <c r="AT658" s="69"/>
      <c r="AU658" s="69"/>
      <c r="AV658" s="69"/>
      <c r="AW658" s="13"/>
    </row>
    <row r="659" spans="1:49" ht="40.200000000000003">
      <c r="A659" s="85" t="s">
        <v>231</v>
      </c>
      <c r="B659" s="70" t="s">
        <v>5945</v>
      </c>
      <c r="C659" s="335" t="s">
        <v>166</v>
      </c>
      <c r="D659" s="40">
        <v>3556.8</v>
      </c>
      <c r="E659" s="95" t="s">
        <v>5946</v>
      </c>
      <c r="F659" s="42" t="s">
        <v>67</v>
      </c>
      <c r="G659" s="42" t="s">
        <v>234</v>
      </c>
      <c r="H659" s="42" t="s">
        <v>5947</v>
      </c>
      <c r="I659" s="50" t="s">
        <v>35</v>
      </c>
      <c r="J659" s="45"/>
      <c r="K659" s="45" t="s">
        <v>88</v>
      </c>
      <c r="L659" s="338" t="s">
        <v>166</v>
      </c>
      <c r="M659" s="93" t="s">
        <v>5948</v>
      </c>
      <c r="N659" s="86" t="s">
        <v>5949</v>
      </c>
      <c r="O659" s="86" t="s">
        <v>5950</v>
      </c>
      <c r="P659" s="87" t="s">
        <v>39</v>
      </c>
      <c r="Q659" s="88" t="s">
        <v>40</v>
      </c>
      <c r="R659" s="89" t="s">
        <v>5951</v>
      </c>
      <c r="S659" s="89" t="s">
        <v>5952</v>
      </c>
      <c r="T659" s="70" t="s">
        <v>94</v>
      </c>
      <c r="U659" s="69">
        <v>3420</v>
      </c>
      <c r="V659" s="90"/>
      <c r="W659" s="91">
        <v>3420</v>
      </c>
      <c r="X659" s="91">
        <v>239.40000000000003</v>
      </c>
      <c r="Y659" s="328">
        <v>102.6</v>
      </c>
      <c r="Z659" s="331">
        <v>3556.8</v>
      </c>
      <c r="AA659" s="331">
        <v>0</v>
      </c>
      <c r="AB659" s="69" t="s">
        <v>46</v>
      </c>
      <c r="AC659" s="70" t="s">
        <v>195</v>
      </c>
      <c r="AD659" s="70"/>
      <c r="AE659" s="70" t="s">
        <v>5953</v>
      </c>
      <c r="AF659" s="70" t="s">
        <v>5954</v>
      </c>
      <c r="AG659" s="92" t="s">
        <v>5946</v>
      </c>
      <c r="AH659" s="70"/>
      <c r="AI659" s="69"/>
      <c r="AJ659" s="69"/>
      <c r="AK659" s="76" t="s">
        <v>53</v>
      </c>
      <c r="AL659" s="77" t="s">
        <v>127</v>
      </c>
      <c r="AM659" s="76" t="s">
        <v>50</v>
      </c>
      <c r="AN659" s="77" t="s">
        <v>540</v>
      </c>
      <c r="AO659" s="114"/>
      <c r="AP659" s="115"/>
      <c r="AQ659" s="76" t="s">
        <v>50</v>
      </c>
      <c r="AR659" s="77" t="s">
        <v>540</v>
      </c>
      <c r="AS659" s="70"/>
      <c r="AT659" s="69"/>
      <c r="AU659" s="69"/>
      <c r="AV659" s="69"/>
      <c r="AW659" s="13"/>
    </row>
    <row r="660" spans="1:49" ht="27">
      <c r="A660" s="85" t="s">
        <v>231</v>
      </c>
      <c r="B660" s="70" t="s">
        <v>5955</v>
      </c>
      <c r="C660" s="335" t="s">
        <v>166</v>
      </c>
      <c r="D660" s="40">
        <v>332</v>
      </c>
      <c r="E660" s="41" t="s">
        <v>5956</v>
      </c>
      <c r="F660" s="42" t="s">
        <v>64</v>
      </c>
      <c r="G660" s="42" t="s">
        <v>281</v>
      </c>
      <c r="H660" s="42" t="s">
        <v>5957</v>
      </c>
      <c r="I660" s="50" t="s">
        <v>35</v>
      </c>
      <c r="J660" s="45"/>
      <c r="K660" s="45" t="s">
        <v>88</v>
      </c>
      <c r="L660" s="338" t="s">
        <v>166</v>
      </c>
      <c r="M660" s="70" t="s">
        <v>5958</v>
      </c>
      <c r="N660" s="86" t="s">
        <v>209</v>
      </c>
      <c r="O660" s="86" t="s">
        <v>210</v>
      </c>
      <c r="P660" s="87" t="s">
        <v>39</v>
      </c>
      <c r="Q660" s="88" t="s">
        <v>40</v>
      </c>
      <c r="R660" s="89" t="s">
        <v>211</v>
      </c>
      <c r="S660" s="89" t="s">
        <v>5959</v>
      </c>
      <c r="T660" s="70" t="s">
        <v>94</v>
      </c>
      <c r="U660" s="69">
        <v>310</v>
      </c>
      <c r="V660" s="90"/>
      <c r="W660" s="91">
        <v>310</v>
      </c>
      <c r="X660" s="91">
        <v>21.700000000000003</v>
      </c>
      <c r="Y660" s="90"/>
      <c r="Z660" s="331">
        <v>331.7</v>
      </c>
      <c r="AA660" s="331">
        <v>0.30000000000001098</v>
      </c>
      <c r="AB660" s="69" t="s">
        <v>46</v>
      </c>
      <c r="AC660" s="70" t="s">
        <v>192</v>
      </c>
      <c r="AD660" s="70"/>
      <c r="AE660" s="70"/>
      <c r="AF660" s="70"/>
      <c r="AG660" s="92" t="s">
        <v>5960</v>
      </c>
      <c r="AH660" s="70"/>
      <c r="AI660" s="69"/>
      <c r="AJ660" s="69"/>
      <c r="AK660" s="76" t="s">
        <v>53</v>
      </c>
      <c r="AL660" s="77" t="s">
        <v>127</v>
      </c>
      <c r="AM660" s="76" t="s">
        <v>50</v>
      </c>
      <c r="AN660" s="77" t="s">
        <v>540</v>
      </c>
      <c r="AO660" s="114"/>
      <c r="AP660" s="115"/>
      <c r="AQ660" s="116"/>
      <c r="AR660" s="117"/>
      <c r="AS660" s="70"/>
      <c r="AT660" s="69"/>
      <c r="AU660" s="69"/>
      <c r="AV660" s="69"/>
      <c r="AW660" s="13"/>
    </row>
    <row r="661" spans="1:49" ht="93">
      <c r="A661" s="85" t="s">
        <v>231</v>
      </c>
      <c r="B661" s="70" t="s">
        <v>5961</v>
      </c>
      <c r="C661" s="335" t="s">
        <v>166</v>
      </c>
      <c r="D661" s="40">
        <v>12989.6</v>
      </c>
      <c r="E661" s="60" t="s">
        <v>5962</v>
      </c>
      <c r="F661" s="61" t="s">
        <v>61</v>
      </c>
      <c r="G661" s="42" t="s">
        <v>500</v>
      </c>
      <c r="H661" s="42" t="s">
        <v>5963</v>
      </c>
      <c r="I661" s="69" t="s">
        <v>38</v>
      </c>
      <c r="J661" s="70"/>
      <c r="K661" s="70" t="s">
        <v>108</v>
      </c>
      <c r="L661" s="339" t="s">
        <v>166</v>
      </c>
      <c r="M661" s="93" t="s">
        <v>5964</v>
      </c>
      <c r="N661" s="86" t="s">
        <v>5965</v>
      </c>
      <c r="O661" s="86" t="s">
        <v>5966</v>
      </c>
      <c r="P661" s="87" t="s">
        <v>39</v>
      </c>
      <c r="Q661" s="88" t="s">
        <v>40</v>
      </c>
      <c r="R661" s="89" t="s">
        <v>5967</v>
      </c>
      <c r="S661" s="89" t="s">
        <v>5968</v>
      </c>
      <c r="T661" s="70" t="s">
        <v>94</v>
      </c>
      <c r="U661" s="69">
        <v>13310</v>
      </c>
      <c r="V661" s="90">
        <f>500+10</f>
        <v>510</v>
      </c>
      <c r="W661" s="91">
        <v>12800</v>
      </c>
      <c r="X661" s="91">
        <v>896.00000000000011</v>
      </c>
      <c r="Y661" s="328">
        <v>384</v>
      </c>
      <c r="Z661" s="331">
        <v>13312</v>
      </c>
      <c r="AA661" s="331">
        <v>-322.39999999999998</v>
      </c>
      <c r="AB661" s="69" t="s">
        <v>58</v>
      </c>
      <c r="AC661" s="70" t="s">
        <v>195</v>
      </c>
      <c r="AD661" s="131" t="s">
        <v>5969</v>
      </c>
      <c r="AE661" s="70" t="s">
        <v>5970</v>
      </c>
      <c r="AF661" s="70" t="s">
        <v>5971</v>
      </c>
      <c r="AG661" s="92" t="s">
        <v>5972</v>
      </c>
      <c r="AH661" s="70"/>
      <c r="AI661" s="69"/>
      <c r="AJ661" s="69"/>
      <c r="AK661" s="76" t="s">
        <v>53</v>
      </c>
      <c r="AL661" s="77" t="s">
        <v>127</v>
      </c>
      <c r="AM661" s="76" t="s">
        <v>50</v>
      </c>
      <c r="AN661" s="77" t="s">
        <v>540</v>
      </c>
      <c r="AO661" s="114"/>
      <c r="AP661" s="115"/>
      <c r="AQ661" s="76" t="s">
        <v>50</v>
      </c>
      <c r="AR661" s="77" t="s">
        <v>540</v>
      </c>
      <c r="AS661" s="70"/>
      <c r="AT661" s="69"/>
      <c r="AU661" s="69"/>
      <c r="AV661" s="69"/>
      <c r="AW661" s="13"/>
    </row>
    <row r="662" spans="1:49" ht="27">
      <c r="A662" s="85" t="s">
        <v>231</v>
      </c>
      <c r="B662" s="70" t="s">
        <v>5973</v>
      </c>
      <c r="C662" s="335" t="s">
        <v>166</v>
      </c>
      <c r="D662" s="40">
        <v>1684.8</v>
      </c>
      <c r="E662" s="95" t="s">
        <v>5974</v>
      </c>
      <c r="F662" s="42" t="s">
        <v>67</v>
      </c>
      <c r="G662" s="42" t="s">
        <v>5975</v>
      </c>
      <c r="H662" s="42" t="s">
        <v>5976</v>
      </c>
      <c r="I662" s="50" t="s">
        <v>35</v>
      </c>
      <c r="J662" s="45"/>
      <c r="K662" s="45" t="s">
        <v>88</v>
      </c>
      <c r="L662" s="338" t="s">
        <v>166</v>
      </c>
      <c r="M662" s="93" t="s">
        <v>5977</v>
      </c>
      <c r="N662" s="86" t="s">
        <v>5978</v>
      </c>
      <c r="O662" s="86" t="s">
        <v>5979</v>
      </c>
      <c r="P662" s="87" t="s">
        <v>39</v>
      </c>
      <c r="Q662" s="88" t="s">
        <v>40</v>
      </c>
      <c r="R662" s="89" t="s">
        <v>5980</v>
      </c>
      <c r="S662" s="89" t="s">
        <v>5981</v>
      </c>
      <c r="T662" s="70" t="s">
        <v>94</v>
      </c>
      <c r="U662" s="69">
        <v>1800</v>
      </c>
      <c r="V662" s="90">
        <v>180</v>
      </c>
      <c r="W662" s="91">
        <v>1620</v>
      </c>
      <c r="X662" s="91">
        <v>113.4</v>
      </c>
      <c r="Y662" s="328">
        <v>48.6</v>
      </c>
      <c r="Z662" s="331">
        <v>1684.8</v>
      </c>
      <c r="AA662" s="331">
        <v>0</v>
      </c>
      <c r="AB662" s="69" t="s">
        <v>46</v>
      </c>
      <c r="AC662" s="70" t="s">
        <v>195</v>
      </c>
      <c r="AD662" s="70"/>
      <c r="AE662" s="70" t="s">
        <v>5982</v>
      </c>
      <c r="AF662" s="70" t="s">
        <v>5983</v>
      </c>
      <c r="AG662" s="92" t="s">
        <v>5974</v>
      </c>
      <c r="AH662" s="70"/>
      <c r="AI662" s="69"/>
      <c r="AJ662" s="69"/>
      <c r="AK662" s="76" t="s">
        <v>53</v>
      </c>
      <c r="AL662" s="77" t="s">
        <v>127</v>
      </c>
      <c r="AM662" s="76" t="s">
        <v>50</v>
      </c>
      <c r="AN662" s="77" t="s">
        <v>540</v>
      </c>
      <c r="AO662" s="114"/>
      <c r="AP662" s="115"/>
      <c r="AQ662" s="76" t="s">
        <v>50</v>
      </c>
      <c r="AR662" s="77" t="s">
        <v>540</v>
      </c>
      <c r="AS662" s="70"/>
      <c r="AT662" s="69"/>
      <c r="AU662" s="69"/>
      <c r="AV662" s="69"/>
      <c r="AW662" s="13"/>
    </row>
    <row r="663" spans="1:49" ht="106.2">
      <c r="A663" s="85" t="s">
        <v>231</v>
      </c>
      <c r="B663" s="70" t="s">
        <v>5984</v>
      </c>
      <c r="C663" s="335" t="s">
        <v>166</v>
      </c>
      <c r="D663" s="40">
        <v>2568</v>
      </c>
      <c r="E663" s="42" t="s">
        <v>5985</v>
      </c>
      <c r="F663" s="42" t="s">
        <v>37</v>
      </c>
      <c r="G663" s="42" t="s">
        <v>234</v>
      </c>
      <c r="H663" s="42" t="s">
        <v>5986</v>
      </c>
      <c r="I663" s="50" t="s">
        <v>35</v>
      </c>
      <c r="J663" s="45"/>
      <c r="K663" s="45" t="s">
        <v>88</v>
      </c>
      <c r="L663" s="338" t="s">
        <v>166</v>
      </c>
      <c r="M663" s="70" t="s">
        <v>5987</v>
      </c>
      <c r="N663" s="86" t="s">
        <v>5988</v>
      </c>
      <c r="O663" s="86"/>
      <c r="P663" s="87" t="s">
        <v>44</v>
      </c>
      <c r="Q663" s="69" t="s">
        <v>45</v>
      </c>
      <c r="R663" s="89" t="s">
        <v>662</v>
      </c>
      <c r="S663" s="89" t="s">
        <v>5989</v>
      </c>
      <c r="T663" s="70" t="s">
        <v>94</v>
      </c>
      <c r="U663" s="69">
        <v>2400</v>
      </c>
      <c r="V663" s="90"/>
      <c r="W663" s="91">
        <v>2400</v>
      </c>
      <c r="X663" s="91">
        <v>168.00000000000003</v>
      </c>
      <c r="Y663" s="90"/>
      <c r="Z663" s="331">
        <v>2568</v>
      </c>
      <c r="AA663" s="331">
        <v>0</v>
      </c>
      <c r="AB663" s="69" t="s">
        <v>46</v>
      </c>
      <c r="AC663" s="70" t="s">
        <v>195</v>
      </c>
      <c r="AD663" s="70"/>
      <c r="AE663" s="70"/>
      <c r="AF663" s="70"/>
      <c r="AG663" s="92" t="s">
        <v>5990</v>
      </c>
      <c r="AH663" s="70"/>
      <c r="AI663" s="69"/>
      <c r="AJ663" s="69"/>
      <c r="AK663" s="76" t="s">
        <v>53</v>
      </c>
      <c r="AL663" s="77" t="s">
        <v>127</v>
      </c>
      <c r="AM663" s="76" t="s">
        <v>50</v>
      </c>
      <c r="AN663" s="77" t="s">
        <v>540</v>
      </c>
      <c r="AO663" s="114"/>
      <c r="AP663" s="115"/>
      <c r="AQ663" s="76" t="s">
        <v>50</v>
      </c>
      <c r="AR663" s="77" t="s">
        <v>540</v>
      </c>
      <c r="AS663" s="70"/>
      <c r="AT663" s="69"/>
      <c r="AU663" s="69"/>
      <c r="AV663" s="69"/>
      <c r="AW663" s="13"/>
    </row>
    <row r="664" spans="1:49" ht="14.4">
      <c r="A664" s="85" t="s">
        <v>231</v>
      </c>
      <c r="B664" s="145" t="s">
        <v>5991</v>
      </c>
      <c r="C664" s="335" t="s">
        <v>166</v>
      </c>
      <c r="D664" s="40">
        <v>22</v>
      </c>
      <c r="E664" s="41" t="s">
        <v>5006</v>
      </c>
      <c r="F664" s="42" t="s">
        <v>61</v>
      </c>
      <c r="G664" s="42" t="s">
        <v>281</v>
      </c>
      <c r="H664" s="42" t="s">
        <v>5007</v>
      </c>
      <c r="I664" s="69"/>
      <c r="J664" s="70"/>
      <c r="K664" s="70"/>
      <c r="L664" s="70"/>
      <c r="M664" s="70"/>
      <c r="N664" s="86"/>
      <c r="O664" s="86"/>
      <c r="P664" s="87"/>
      <c r="Q664" s="69"/>
      <c r="R664" s="89"/>
      <c r="S664" s="89"/>
      <c r="T664" s="70"/>
      <c r="U664" s="70"/>
      <c r="V664" s="90"/>
      <c r="W664" s="91">
        <v>0</v>
      </c>
      <c r="X664" s="91">
        <v>0</v>
      </c>
      <c r="Y664" s="90"/>
      <c r="Z664" s="331">
        <v>0</v>
      </c>
      <c r="AA664" s="331">
        <v>22</v>
      </c>
      <c r="AB664" s="69" t="s">
        <v>46</v>
      </c>
      <c r="AC664" s="70" t="s">
        <v>195</v>
      </c>
      <c r="AD664" s="70" t="s">
        <v>5992</v>
      </c>
      <c r="AE664" s="70"/>
      <c r="AF664" s="70"/>
      <c r="AG664" s="70"/>
      <c r="AH664" s="70"/>
      <c r="AI664" s="69"/>
      <c r="AJ664" s="69"/>
      <c r="AK664" s="76" t="s">
        <v>53</v>
      </c>
      <c r="AL664" s="77" t="s">
        <v>454</v>
      </c>
      <c r="AM664" s="57" t="s">
        <v>41</v>
      </c>
      <c r="AN664" s="56" t="s">
        <v>497</v>
      </c>
      <c r="AO664" s="57" t="s">
        <v>41</v>
      </c>
      <c r="AP664" s="56" t="s">
        <v>497</v>
      </c>
      <c r="AQ664" s="57" t="s">
        <v>41</v>
      </c>
      <c r="AR664" s="56" t="s">
        <v>497</v>
      </c>
      <c r="AS664" s="70"/>
      <c r="AT664" s="69"/>
      <c r="AU664" s="69"/>
      <c r="AV664" s="69"/>
      <c r="AW664" s="13"/>
    </row>
    <row r="665" spans="1:49" ht="27">
      <c r="A665" s="85" t="s">
        <v>231</v>
      </c>
      <c r="B665" s="70" t="s">
        <v>5993</v>
      </c>
      <c r="C665" s="335" t="s">
        <v>166</v>
      </c>
      <c r="D665" s="40">
        <v>2912</v>
      </c>
      <c r="E665" s="42" t="s">
        <v>5994</v>
      </c>
      <c r="F665" s="42" t="s">
        <v>67</v>
      </c>
      <c r="G665" s="42" t="s">
        <v>281</v>
      </c>
      <c r="H665" s="42" t="s">
        <v>5995</v>
      </c>
      <c r="I665" s="50" t="s">
        <v>35</v>
      </c>
      <c r="J665" s="45"/>
      <c r="K665" s="45" t="s">
        <v>88</v>
      </c>
      <c r="L665" s="338" t="s">
        <v>166</v>
      </c>
      <c r="M665" s="70" t="s">
        <v>5996</v>
      </c>
      <c r="N665" s="86" t="s">
        <v>5997</v>
      </c>
      <c r="O665" s="86" t="s">
        <v>5998</v>
      </c>
      <c r="P665" s="87" t="s">
        <v>39</v>
      </c>
      <c r="Q665" s="88" t="s">
        <v>40</v>
      </c>
      <c r="R665" s="89" t="s">
        <v>5999</v>
      </c>
      <c r="S665" s="89" t="s">
        <v>6000</v>
      </c>
      <c r="T665" s="70" t="s">
        <v>94</v>
      </c>
      <c r="U665" s="69">
        <v>2800</v>
      </c>
      <c r="V665" s="90"/>
      <c r="W665" s="91">
        <v>2800</v>
      </c>
      <c r="X665" s="91">
        <v>196.00000000000003</v>
      </c>
      <c r="Y665" s="328">
        <v>84</v>
      </c>
      <c r="Z665" s="331">
        <v>2912</v>
      </c>
      <c r="AA665" s="331">
        <v>0</v>
      </c>
      <c r="AB665" s="69" t="s">
        <v>46</v>
      </c>
      <c r="AC665" s="70" t="s">
        <v>192</v>
      </c>
      <c r="AD665" s="70"/>
      <c r="AE665" s="70" t="s">
        <v>6001</v>
      </c>
      <c r="AF665" s="70" t="s">
        <v>6002</v>
      </c>
      <c r="AG665" s="92" t="s">
        <v>6003</v>
      </c>
      <c r="AH665" s="70"/>
      <c r="AI665" s="69"/>
      <c r="AJ665" s="69"/>
      <c r="AK665" s="76" t="s">
        <v>53</v>
      </c>
      <c r="AL665" s="77" t="s">
        <v>127</v>
      </c>
      <c r="AM665" s="76" t="s">
        <v>50</v>
      </c>
      <c r="AN665" s="77" t="s">
        <v>540</v>
      </c>
      <c r="AO665" s="114"/>
      <c r="AP665" s="115"/>
      <c r="AQ665" s="76" t="s">
        <v>50</v>
      </c>
      <c r="AR665" s="77" t="s">
        <v>540</v>
      </c>
      <c r="AS665" s="70"/>
      <c r="AT665" s="69"/>
      <c r="AU665" s="69"/>
      <c r="AV665" s="69"/>
      <c r="AW665" s="13"/>
    </row>
    <row r="666" spans="1:49" ht="27">
      <c r="A666" s="85" t="s">
        <v>231</v>
      </c>
      <c r="B666" s="145" t="s">
        <v>6004</v>
      </c>
      <c r="C666" s="335" t="s">
        <v>166</v>
      </c>
      <c r="D666" s="40">
        <v>310</v>
      </c>
      <c r="E666" s="60" t="s">
        <v>5962</v>
      </c>
      <c r="F666" s="61" t="s">
        <v>69</v>
      </c>
      <c r="G666" s="42" t="s">
        <v>500</v>
      </c>
      <c r="H666" s="42" t="s">
        <v>5963</v>
      </c>
      <c r="I666" s="69" t="s">
        <v>38</v>
      </c>
      <c r="J666" s="70"/>
      <c r="K666" s="70" t="s">
        <v>108</v>
      </c>
      <c r="L666" s="339" t="s">
        <v>166</v>
      </c>
      <c r="M666" s="93" t="s">
        <v>5964</v>
      </c>
      <c r="N666" s="86" t="s">
        <v>5965</v>
      </c>
      <c r="O666" s="86" t="s">
        <v>5966</v>
      </c>
      <c r="P666" s="87" t="s">
        <v>39</v>
      </c>
      <c r="Q666" s="88" t="s">
        <v>40</v>
      </c>
      <c r="R666" s="89" t="s">
        <v>5967</v>
      </c>
      <c r="S666" s="89"/>
      <c r="T666" s="70"/>
      <c r="U666" s="70"/>
      <c r="V666" s="90"/>
      <c r="W666" s="91">
        <v>0</v>
      </c>
      <c r="X666" s="91">
        <v>0</v>
      </c>
      <c r="Y666" s="90"/>
      <c r="Z666" s="331">
        <v>0</v>
      </c>
      <c r="AA666" s="331">
        <v>310</v>
      </c>
      <c r="AB666" s="69" t="s">
        <v>58</v>
      </c>
      <c r="AC666" s="70" t="s">
        <v>195</v>
      </c>
      <c r="AD666" s="131" t="s">
        <v>6005</v>
      </c>
      <c r="AE666" s="70" t="s">
        <v>5970</v>
      </c>
      <c r="AF666" s="70" t="s">
        <v>5971</v>
      </c>
      <c r="AG666" s="92" t="s">
        <v>5972</v>
      </c>
      <c r="AH666" s="92"/>
      <c r="AI666" s="69"/>
      <c r="AJ666" s="69"/>
      <c r="AK666" s="76" t="s">
        <v>53</v>
      </c>
      <c r="AL666" s="77" t="s">
        <v>127</v>
      </c>
      <c r="AM666" s="114"/>
      <c r="AN666" s="115"/>
      <c r="AO666" s="114"/>
      <c r="AP666" s="115"/>
      <c r="AQ666" s="116"/>
      <c r="AR666" s="117"/>
      <c r="AS666" s="70"/>
      <c r="AT666" s="69"/>
      <c r="AU666" s="69"/>
      <c r="AV666" s="69"/>
      <c r="AW666" s="13"/>
    </row>
    <row r="667" spans="1:49" ht="27">
      <c r="A667" s="85" t="s">
        <v>231</v>
      </c>
      <c r="B667" s="70" t="s">
        <v>6006</v>
      </c>
      <c r="C667" s="335" t="s">
        <v>166</v>
      </c>
      <c r="D667" s="40">
        <v>2204.8000000000002</v>
      </c>
      <c r="E667" s="41" t="s">
        <v>6007</v>
      </c>
      <c r="F667" s="42" t="s">
        <v>67</v>
      </c>
      <c r="G667" s="42" t="s">
        <v>261</v>
      </c>
      <c r="H667" s="42" t="s">
        <v>6008</v>
      </c>
      <c r="I667" s="50" t="s">
        <v>35</v>
      </c>
      <c r="J667" s="45"/>
      <c r="K667" s="45" t="s">
        <v>88</v>
      </c>
      <c r="L667" s="338" t="s">
        <v>166</v>
      </c>
      <c r="M667" s="70" t="s">
        <v>6009</v>
      </c>
      <c r="N667" s="86" t="s">
        <v>6010</v>
      </c>
      <c r="O667" s="86" t="s">
        <v>6011</v>
      </c>
      <c r="P667" s="87" t="s">
        <v>39</v>
      </c>
      <c r="Q667" s="88" t="s">
        <v>40</v>
      </c>
      <c r="R667" s="89" t="s">
        <v>6012</v>
      </c>
      <c r="S667" s="89" t="s">
        <v>6013</v>
      </c>
      <c r="T667" s="70" t="s">
        <v>94</v>
      </c>
      <c r="U667" s="69">
        <v>2120</v>
      </c>
      <c r="V667" s="90"/>
      <c r="W667" s="91">
        <v>2120</v>
      </c>
      <c r="X667" s="91">
        <v>148.4</v>
      </c>
      <c r="Y667" s="328">
        <v>63.6</v>
      </c>
      <c r="Z667" s="331">
        <v>2204.8000000000002</v>
      </c>
      <c r="AA667" s="331">
        <v>0</v>
      </c>
      <c r="AB667" s="69" t="s">
        <v>46</v>
      </c>
      <c r="AC667" s="70" t="s">
        <v>195</v>
      </c>
      <c r="AD667" s="70"/>
      <c r="AE667" s="70" t="s">
        <v>6014</v>
      </c>
      <c r="AF667" s="70" t="s">
        <v>6015</v>
      </c>
      <c r="AG667" s="92" t="s">
        <v>6016</v>
      </c>
      <c r="AH667" s="70"/>
      <c r="AI667" s="69"/>
      <c r="AJ667" s="69"/>
      <c r="AK667" s="76" t="s">
        <v>53</v>
      </c>
      <c r="AL667" s="77" t="s">
        <v>127</v>
      </c>
      <c r="AM667" s="76" t="s">
        <v>50</v>
      </c>
      <c r="AN667" s="77" t="s">
        <v>540</v>
      </c>
      <c r="AO667" s="114"/>
      <c r="AP667" s="115"/>
      <c r="AQ667" s="76" t="s">
        <v>50</v>
      </c>
      <c r="AR667" s="77" t="s">
        <v>540</v>
      </c>
      <c r="AS667" s="70"/>
      <c r="AT667" s="69"/>
      <c r="AU667" s="69"/>
      <c r="AV667" s="69"/>
      <c r="AW667" s="13"/>
    </row>
    <row r="668" spans="1:49" ht="27">
      <c r="A668" s="85" t="s">
        <v>231</v>
      </c>
      <c r="B668" s="145" t="s">
        <v>6004</v>
      </c>
      <c r="C668" s="335" t="s">
        <v>166</v>
      </c>
      <c r="D668" s="40">
        <v>12.4</v>
      </c>
      <c r="E668" s="60" t="s">
        <v>5962</v>
      </c>
      <c r="F668" s="61" t="s">
        <v>61</v>
      </c>
      <c r="G668" s="42" t="s">
        <v>500</v>
      </c>
      <c r="H668" s="42" t="s">
        <v>5963</v>
      </c>
      <c r="I668" s="69" t="s">
        <v>38</v>
      </c>
      <c r="J668" s="70"/>
      <c r="K668" s="70" t="s">
        <v>108</v>
      </c>
      <c r="L668" s="339" t="s">
        <v>166</v>
      </c>
      <c r="M668" s="93" t="s">
        <v>5964</v>
      </c>
      <c r="N668" s="86" t="s">
        <v>5965</v>
      </c>
      <c r="O668" s="86" t="s">
        <v>5966</v>
      </c>
      <c r="P668" s="87" t="s">
        <v>39</v>
      </c>
      <c r="Q668" s="88" t="s">
        <v>40</v>
      </c>
      <c r="R668" s="89" t="s">
        <v>5967</v>
      </c>
      <c r="S668" s="89"/>
      <c r="T668" s="70"/>
      <c r="U668" s="70"/>
      <c r="V668" s="90"/>
      <c r="W668" s="91">
        <v>0</v>
      </c>
      <c r="X668" s="91">
        <v>0</v>
      </c>
      <c r="Y668" s="90"/>
      <c r="Z668" s="331">
        <v>0</v>
      </c>
      <c r="AA668" s="331">
        <v>12.4</v>
      </c>
      <c r="AB668" s="69" t="s">
        <v>58</v>
      </c>
      <c r="AC668" s="70" t="s">
        <v>195</v>
      </c>
      <c r="AD668" s="131" t="s">
        <v>6017</v>
      </c>
      <c r="AE668" s="70" t="s">
        <v>5970</v>
      </c>
      <c r="AF668" s="70" t="s">
        <v>5971</v>
      </c>
      <c r="AG668" s="92" t="s">
        <v>5972</v>
      </c>
      <c r="AH668" s="92"/>
      <c r="AI668" s="69"/>
      <c r="AJ668" s="69"/>
      <c r="AK668" s="76" t="s">
        <v>53</v>
      </c>
      <c r="AL668" s="77" t="s">
        <v>127</v>
      </c>
      <c r="AM668" s="114"/>
      <c r="AN668" s="115"/>
      <c r="AO668" s="114"/>
      <c r="AP668" s="115"/>
      <c r="AQ668" s="116"/>
      <c r="AR668" s="117"/>
      <c r="AS668" s="70"/>
      <c r="AT668" s="69"/>
      <c r="AU668" s="69"/>
      <c r="AV668" s="69"/>
      <c r="AW668" s="13"/>
    </row>
    <row r="669" spans="1:49" ht="40.200000000000003">
      <c r="A669" s="85" t="s">
        <v>231</v>
      </c>
      <c r="B669" s="70" t="s">
        <v>6018</v>
      </c>
      <c r="C669" s="335" t="s">
        <v>166</v>
      </c>
      <c r="D669" s="40">
        <v>1872.01</v>
      </c>
      <c r="E669" s="41" t="s">
        <v>6019</v>
      </c>
      <c r="F669" s="42" t="s">
        <v>67</v>
      </c>
      <c r="G669" s="42" t="s">
        <v>234</v>
      </c>
      <c r="H669" s="42" t="s">
        <v>6020</v>
      </c>
      <c r="I669" s="50" t="s">
        <v>35</v>
      </c>
      <c r="J669" s="45"/>
      <c r="K669" s="45" t="s">
        <v>88</v>
      </c>
      <c r="L669" s="338" t="s">
        <v>166</v>
      </c>
      <c r="M669" s="70" t="s">
        <v>6021</v>
      </c>
      <c r="N669" s="86" t="s">
        <v>6022</v>
      </c>
      <c r="O669" s="86" t="s">
        <v>6023</v>
      </c>
      <c r="P669" s="87" t="s">
        <v>39</v>
      </c>
      <c r="Q669" s="88" t="s">
        <v>40</v>
      </c>
      <c r="R669" s="89" t="s">
        <v>6024</v>
      </c>
      <c r="S669" s="89" t="s">
        <v>6025</v>
      </c>
      <c r="T669" s="70" t="s">
        <v>94</v>
      </c>
      <c r="U669" s="69">
        <v>1800</v>
      </c>
      <c r="V669" s="90"/>
      <c r="W669" s="91">
        <v>1800</v>
      </c>
      <c r="X669" s="91">
        <v>126.00000000000001</v>
      </c>
      <c r="Y669" s="328">
        <v>54</v>
      </c>
      <c r="Z669" s="331">
        <v>1872</v>
      </c>
      <c r="AA669" s="331">
        <v>9.9999999999909103E-3</v>
      </c>
      <c r="AB669" s="69" t="s">
        <v>46</v>
      </c>
      <c r="AC669" s="70" t="s">
        <v>195</v>
      </c>
      <c r="AD669" s="70"/>
      <c r="AE669" s="70" t="s">
        <v>6026</v>
      </c>
      <c r="AF669" s="70" t="s">
        <v>6027</v>
      </c>
      <c r="AG669" s="92" t="s">
        <v>6028</v>
      </c>
      <c r="AH669" s="173" t="s">
        <v>4086</v>
      </c>
      <c r="AI669" s="69"/>
      <c r="AJ669" s="69"/>
      <c r="AK669" s="76" t="s">
        <v>53</v>
      </c>
      <c r="AL669" s="77" t="s">
        <v>127</v>
      </c>
      <c r="AM669" s="76" t="s">
        <v>50</v>
      </c>
      <c r="AN669" s="77" t="s">
        <v>540</v>
      </c>
      <c r="AO669" s="114"/>
      <c r="AP669" s="115"/>
      <c r="AQ669" s="76" t="s">
        <v>50</v>
      </c>
      <c r="AR669" s="77" t="s">
        <v>540</v>
      </c>
      <c r="AS669" s="70"/>
      <c r="AT669" s="69"/>
      <c r="AU669" s="69"/>
      <c r="AV669" s="69"/>
      <c r="AW669" s="13"/>
    </row>
    <row r="670" spans="1:49" ht="40.200000000000003">
      <c r="A670" s="85" t="s">
        <v>231</v>
      </c>
      <c r="B670" s="70" t="s">
        <v>6029</v>
      </c>
      <c r="C670" s="335" t="s">
        <v>166</v>
      </c>
      <c r="D670" s="40">
        <v>342.01</v>
      </c>
      <c r="E670" s="41" t="s">
        <v>6019</v>
      </c>
      <c r="F670" s="42" t="s">
        <v>64</v>
      </c>
      <c r="G670" s="42" t="s">
        <v>234</v>
      </c>
      <c r="H670" s="42" t="s">
        <v>6020</v>
      </c>
      <c r="I670" s="50" t="s">
        <v>35</v>
      </c>
      <c r="J670" s="45"/>
      <c r="K670" s="45" t="s">
        <v>88</v>
      </c>
      <c r="L670" s="338" t="s">
        <v>166</v>
      </c>
      <c r="M670" s="70" t="s">
        <v>6021</v>
      </c>
      <c r="N670" s="86" t="s">
        <v>6022</v>
      </c>
      <c r="O670" s="86" t="s">
        <v>6023</v>
      </c>
      <c r="P670" s="87" t="s">
        <v>39</v>
      </c>
      <c r="Q670" s="88" t="s">
        <v>40</v>
      </c>
      <c r="R670" s="89" t="s">
        <v>6024</v>
      </c>
      <c r="S670" s="89" t="s">
        <v>6030</v>
      </c>
      <c r="T670" s="70" t="s">
        <v>94</v>
      </c>
      <c r="U670" s="69">
        <v>320</v>
      </c>
      <c r="V670" s="90"/>
      <c r="W670" s="91">
        <v>320</v>
      </c>
      <c r="X670" s="91">
        <v>22.400000000000002</v>
      </c>
      <c r="Y670" s="90"/>
      <c r="Z670" s="331">
        <v>342.4</v>
      </c>
      <c r="AA670" s="331">
        <v>-0.38999999999998602</v>
      </c>
      <c r="AB670" s="69" t="s">
        <v>46</v>
      </c>
      <c r="AC670" s="70" t="s">
        <v>192</v>
      </c>
      <c r="AD670" s="70"/>
      <c r="AE670" s="70"/>
      <c r="AF670" s="70"/>
      <c r="AG670" s="92" t="s">
        <v>6028</v>
      </c>
      <c r="AH670" s="173" t="s">
        <v>4086</v>
      </c>
      <c r="AI670" s="69"/>
      <c r="AJ670" s="69"/>
      <c r="AK670" s="76" t="s">
        <v>53</v>
      </c>
      <c r="AL670" s="77" t="s">
        <v>127</v>
      </c>
      <c r="AM670" s="76" t="s">
        <v>50</v>
      </c>
      <c r="AN670" s="77" t="s">
        <v>540</v>
      </c>
      <c r="AO670" s="114"/>
      <c r="AP670" s="115"/>
      <c r="AQ670" s="76" t="s">
        <v>50</v>
      </c>
      <c r="AR670" s="77" t="s">
        <v>540</v>
      </c>
      <c r="AS670" s="70"/>
      <c r="AT670" s="69"/>
      <c r="AU670" s="69"/>
      <c r="AV670" s="69"/>
      <c r="AW670" s="13"/>
    </row>
    <row r="671" spans="1:49" ht="27">
      <c r="A671" s="85" t="s">
        <v>231</v>
      </c>
      <c r="B671" s="70" t="s">
        <v>6031</v>
      </c>
      <c r="C671" s="335" t="s">
        <v>166</v>
      </c>
      <c r="D671" s="40">
        <v>3120</v>
      </c>
      <c r="E671" s="41" t="s">
        <v>6032</v>
      </c>
      <c r="F671" s="42" t="s">
        <v>67</v>
      </c>
      <c r="G671" s="42" t="s">
        <v>234</v>
      </c>
      <c r="H671" s="42" t="s">
        <v>6033</v>
      </c>
      <c r="I671" s="50" t="s">
        <v>35</v>
      </c>
      <c r="J671" s="45"/>
      <c r="K671" s="45" t="s">
        <v>88</v>
      </c>
      <c r="L671" s="338" t="s">
        <v>166</v>
      </c>
      <c r="M671" s="70" t="s">
        <v>6034</v>
      </c>
      <c r="N671" s="86" t="s">
        <v>6035</v>
      </c>
      <c r="O671" s="86" t="s">
        <v>6036</v>
      </c>
      <c r="P671" s="87" t="s">
        <v>39</v>
      </c>
      <c r="Q671" s="88" t="s">
        <v>40</v>
      </c>
      <c r="R671" s="89" t="s">
        <v>6037</v>
      </c>
      <c r="S671" s="89" t="s">
        <v>6038</v>
      </c>
      <c r="T671" s="70" t="s">
        <v>94</v>
      </c>
      <c r="U671" s="69">
        <v>3000</v>
      </c>
      <c r="V671" s="90"/>
      <c r="W671" s="91">
        <v>3000</v>
      </c>
      <c r="X671" s="91">
        <v>210.00000000000003</v>
      </c>
      <c r="Y671" s="328">
        <v>90</v>
      </c>
      <c r="Z671" s="331">
        <v>3120</v>
      </c>
      <c r="AA671" s="331">
        <v>0</v>
      </c>
      <c r="AB671" s="69" t="s">
        <v>46</v>
      </c>
      <c r="AC671" s="70" t="s">
        <v>195</v>
      </c>
      <c r="AD671" s="70"/>
      <c r="AE671" s="70" t="s">
        <v>6039</v>
      </c>
      <c r="AF671" s="70" t="s">
        <v>6040</v>
      </c>
      <c r="AG671" s="92" t="s">
        <v>6041</v>
      </c>
      <c r="AH671" s="70"/>
      <c r="AI671" s="69"/>
      <c r="AJ671" s="69"/>
      <c r="AK671" s="76" t="s">
        <v>53</v>
      </c>
      <c r="AL671" s="77" t="s">
        <v>127</v>
      </c>
      <c r="AM671" s="76" t="s">
        <v>50</v>
      </c>
      <c r="AN671" s="77" t="s">
        <v>540</v>
      </c>
      <c r="AO671" s="114"/>
      <c r="AP671" s="115"/>
      <c r="AQ671" s="76" t="s">
        <v>50</v>
      </c>
      <c r="AR671" s="77" t="s">
        <v>540</v>
      </c>
      <c r="AS671" s="70"/>
      <c r="AT671" s="69"/>
      <c r="AU671" s="69"/>
      <c r="AV671" s="69"/>
      <c r="AW671" s="13"/>
    </row>
    <row r="672" spans="1:49" ht="106.2">
      <c r="A672" s="85" t="s">
        <v>231</v>
      </c>
      <c r="B672" s="70" t="s">
        <v>6042</v>
      </c>
      <c r="C672" s="335" t="s">
        <v>166</v>
      </c>
      <c r="D672" s="40">
        <v>13952.8</v>
      </c>
      <c r="E672" s="61" t="s">
        <v>3505</v>
      </c>
      <c r="F672" s="61" t="s">
        <v>72</v>
      </c>
      <c r="G672" s="42" t="s">
        <v>234</v>
      </c>
      <c r="H672" s="42" t="s">
        <v>3500</v>
      </c>
      <c r="I672" s="69" t="s">
        <v>38</v>
      </c>
      <c r="J672" s="70"/>
      <c r="K672" s="70" t="s">
        <v>108</v>
      </c>
      <c r="L672" s="339" t="s">
        <v>166</v>
      </c>
      <c r="M672" s="70" t="s">
        <v>6043</v>
      </c>
      <c r="N672" s="86" t="s">
        <v>3502</v>
      </c>
      <c r="O672" s="86"/>
      <c r="P672" s="87" t="s">
        <v>44</v>
      </c>
      <c r="Q672" s="88" t="s">
        <v>40</v>
      </c>
      <c r="R672" s="89" t="s">
        <v>6044</v>
      </c>
      <c r="S672" s="89" t="s">
        <v>6045</v>
      </c>
      <c r="T672" s="70" t="s">
        <v>803</v>
      </c>
      <c r="U672" s="69">
        <v>16300</v>
      </c>
      <c r="V672" s="90">
        <f>1600+900+600+160</f>
        <v>3260</v>
      </c>
      <c r="W672" s="91">
        <v>13040</v>
      </c>
      <c r="X672" s="91">
        <v>912.80000000000007</v>
      </c>
      <c r="Y672" s="90"/>
      <c r="Z672" s="331">
        <v>13952.8</v>
      </c>
      <c r="AA672" s="331">
        <v>0</v>
      </c>
      <c r="AB672" s="69" t="s">
        <v>58</v>
      </c>
      <c r="AC672" s="70" t="s">
        <v>195</v>
      </c>
      <c r="AD672" s="70"/>
      <c r="AE672" s="70"/>
      <c r="AF672" s="70"/>
      <c r="AG672" s="92" t="s">
        <v>6046</v>
      </c>
      <c r="AH672" s="70"/>
      <c r="AI672" s="69"/>
      <c r="AJ672" s="69"/>
      <c r="AK672" s="76" t="s">
        <v>53</v>
      </c>
      <c r="AL672" s="77" t="s">
        <v>127</v>
      </c>
      <c r="AM672" s="76" t="s">
        <v>50</v>
      </c>
      <c r="AN672" s="77" t="s">
        <v>540</v>
      </c>
      <c r="AO672" s="114"/>
      <c r="AP672" s="115"/>
      <c r="AQ672" s="76" t="s">
        <v>50</v>
      </c>
      <c r="AR672" s="77" t="s">
        <v>540</v>
      </c>
      <c r="AS672" s="70"/>
      <c r="AT672" s="69"/>
      <c r="AU672" s="69"/>
      <c r="AV672" s="69"/>
      <c r="AW672" s="13"/>
    </row>
    <row r="673" spans="1:49" ht="14.4">
      <c r="A673" s="85" t="s">
        <v>231</v>
      </c>
      <c r="B673" s="70" t="s">
        <v>6047</v>
      </c>
      <c r="C673" s="335" t="s">
        <v>166</v>
      </c>
      <c r="D673" s="40">
        <v>342</v>
      </c>
      <c r="E673" s="41" t="s">
        <v>6048</v>
      </c>
      <c r="F673" s="42" t="s">
        <v>64</v>
      </c>
      <c r="G673" s="42" t="s">
        <v>281</v>
      </c>
      <c r="H673" s="42" t="s">
        <v>6049</v>
      </c>
      <c r="I673" s="50" t="s">
        <v>35</v>
      </c>
      <c r="J673" s="45"/>
      <c r="K673" s="45" t="s">
        <v>88</v>
      </c>
      <c r="L673" s="338" t="s">
        <v>166</v>
      </c>
      <c r="M673" s="70" t="s">
        <v>6050</v>
      </c>
      <c r="N673" s="86" t="s">
        <v>6051</v>
      </c>
      <c r="O673" s="86"/>
      <c r="P673" s="87" t="s">
        <v>44</v>
      </c>
      <c r="Q673" s="88" t="s">
        <v>40</v>
      </c>
      <c r="R673" s="89"/>
      <c r="S673" s="89" t="s">
        <v>6052</v>
      </c>
      <c r="T673" s="70" t="s">
        <v>94</v>
      </c>
      <c r="U673" s="69">
        <v>320</v>
      </c>
      <c r="V673" s="90"/>
      <c r="W673" s="91">
        <v>320</v>
      </c>
      <c r="X673" s="91">
        <v>22.400000000000002</v>
      </c>
      <c r="Y673" s="90"/>
      <c r="Z673" s="331">
        <v>342.4</v>
      </c>
      <c r="AA673" s="331">
        <v>-0.39999999999997699</v>
      </c>
      <c r="AB673" s="69" t="s">
        <v>46</v>
      </c>
      <c r="AC673" s="70" t="s">
        <v>192</v>
      </c>
      <c r="AD673" s="70"/>
      <c r="AE673" s="70"/>
      <c r="AF673" s="70"/>
      <c r="AG673" s="92" t="s">
        <v>6053</v>
      </c>
      <c r="AH673" s="70"/>
      <c r="AI673" s="69"/>
      <c r="AJ673" s="69"/>
      <c r="AK673" s="76" t="s">
        <v>53</v>
      </c>
      <c r="AL673" s="77" t="s">
        <v>127</v>
      </c>
      <c r="AM673" s="76" t="s">
        <v>50</v>
      </c>
      <c r="AN673" s="77" t="s">
        <v>540</v>
      </c>
      <c r="AO673" s="114"/>
      <c r="AP673" s="115"/>
      <c r="AQ673" s="76" t="s">
        <v>50</v>
      </c>
      <c r="AR673" s="77" t="s">
        <v>540</v>
      </c>
      <c r="AS673" s="70"/>
      <c r="AT673" s="69"/>
      <c r="AU673" s="69"/>
      <c r="AV673" s="69"/>
      <c r="AW673" s="13"/>
    </row>
    <row r="674" spans="1:49" ht="27">
      <c r="A674" s="85" t="s">
        <v>231</v>
      </c>
      <c r="B674" s="70" t="s">
        <v>6054</v>
      </c>
      <c r="C674" s="335" t="s">
        <v>166</v>
      </c>
      <c r="D674" s="40">
        <v>8923.2000000000007</v>
      </c>
      <c r="E674" s="42" t="s">
        <v>6055</v>
      </c>
      <c r="F674" s="42" t="s">
        <v>64</v>
      </c>
      <c r="G674" s="42" t="s">
        <v>281</v>
      </c>
      <c r="H674" s="42" t="s">
        <v>6056</v>
      </c>
      <c r="I674" s="50" t="s">
        <v>35</v>
      </c>
      <c r="J674" s="45"/>
      <c r="K674" s="45" t="s">
        <v>88</v>
      </c>
      <c r="L674" s="338" t="s">
        <v>166</v>
      </c>
      <c r="M674" s="93" t="s">
        <v>6057</v>
      </c>
      <c r="N674" s="86" t="s">
        <v>6058</v>
      </c>
      <c r="O674" s="86" t="s">
        <v>6059</v>
      </c>
      <c r="P674" s="87" t="s">
        <v>39</v>
      </c>
      <c r="Q674" s="88" t="s">
        <v>40</v>
      </c>
      <c r="R674" s="89" t="s">
        <v>6060</v>
      </c>
      <c r="S674" s="89" t="s">
        <v>6061</v>
      </c>
      <c r="T674" s="70" t="s">
        <v>2688</v>
      </c>
      <c r="U674" s="69">
        <v>8580</v>
      </c>
      <c r="V674" s="90"/>
      <c r="W674" s="91">
        <v>8580</v>
      </c>
      <c r="X674" s="91">
        <v>600.6</v>
      </c>
      <c r="Y674" s="328">
        <v>257.39999999999998</v>
      </c>
      <c r="Z674" s="331">
        <v>8923.2000000000007</v>
      </c>
      <c r="AA674" s="331">
        <v>0</v>
      </c>
      <c r="AB674" s="69" t="s">
        <v>46</v>
      </c>
      <c r="AC674" s="70" t="s">
        <v>192</v>
      </c>
      <c r="AD674" s="70"/>
      <c r="AE674" s="70" t="s">
        <v>6062</v>
      </c>
      <c r="AF674" s="70" t="s">
        <v>6063</v>
      </c>
      <c r="AG674" s="92" t="s">
        <v>6064</v>
      </c>
      <c r="AH674" s="70"/>
      <c r="AI674" s="69"/>
      <c r="AJ674" s="69"/>
      <c r="AK674" s="76" t="s">
        <v>53</v>
      </c>
      <c r="AL674" s="77" t="s">
        <v>127</v>
      </c>
      <c r="AM674" s="76" t="s">
        <v>50</v>
      </c>
      <c r="AN674" s="77" t="s">
        <v>540</v>
      </c>
      <c r="AO674" s="114"/>
      <c r="AP674" s="115"/>
      <c r="AQ674" s="76" t="s">
        <v>50</v>
      </c>
      <c r="AR674" s="77" t="s">
        <v>540</v>
      </c>
      <c r="AS674" s="70"/>
      <c r="AT674" s="69"/>
      <c r="AU674" s="69"/>
      <c r="AV674" s="69"/>
      <c r="AW674" s="13"/>
    </row>
    <row r="675" spans="1:49" ht="27">
      <c r="A675" s="85" t="s">
        <v>231</v>
      </c>
      <c r="B675" s="70" t="s">
        <v>6065</v>
      </c>
      <c r="C675" s="335" t="s">
        <v>166</v>
      </c>
      <c r="D675" s="40">
        <v>514</v>
      </c>
      <c r="E675" s="41" t="s">
        <v>6066</v>
      </c>
      <c r="F675" s="42" t="s">
        <v>37</v>
      </c>
      <c r="G675" s="42" t="s">
        <v>6067</v>
      </c>
      <c r="H675" s="42" t="s">
        <v>6068</v>
      </c>
      <c r="I675" s="50" t="s">
        <v>35</v>
      </c>
      <c r="J675" s="45"/>
      <c r="K675" s="45" t="s">
        <v>88</v>
      </c>
      <c r="L675" s="338" t="s">
        <v>166</v>
      </c>
      <c r="M675" s="70" t="s">
        <v>6069</v>
      </c>
      <c r="N675" s="86" t="s">
        <v>6070</v>
      </c>
      <c r="O675" s="86" t="s">
        <v>6071</v>
      </c>
      <c r="P675" s="87" t="s">
        <v>39</v>
      </c>
      <c r="Q675" s="69" t="s">
        <v>45</v>
      </c>
      <c r="R675" s="89" t="s">
        <v>6072</v>
      </c>
      <c r="S675" s="89" t="s">
        <v>6073</v>
      </c>
      <c r="T675" s="70" t="s">
        <v>94</v>
      </c>
      <c r="U675" s="69">
        <v>480</v>
      </c>
      <c r="V675" s="90"/>
      <c r="W675" s="91">
        <v>480</v>
      </c>
      <c r="X675" s="91">
        <v>33.6</v>
      </c>
      <c r="Y675" s="90"/>
      <c r="Z675" s="331">
        <v>513.6</v>
      </c>
      <c r="AA675" s="331">
        <v>0.39999999999997699</v>
      </c>
      <c r="AB675" s="69" t="s">
        <v>46</v>
      </c>
      <c r="AC675" s="70" t="s">
        <v>195</v>
      </c>
      <c r="AD675" s="70"/>
      <c r="AE675" s="70"/>
      <c r="AF675" s="70"/>
      <c r="AG675" s="92" t="s">
        <v>6074</v>
      </c>
      <c r="AH675" s="70"/>
      <c r="AI675" s="69"/>
      <c r="AJ675" s="69" t="s">
        <v>6075</v>
      </c>
      <c r="AK675" s="76" t="s">
        <v>53</v>
      </c>
      <c r="AL675" s="77" t="s">
        <v>127</v>
      </c>
      <c r="AM675" s="76" t="s">
        <v>50</v>
      </c>
      <c r="AN675" s="77" t="s">
        <v>540</v>
      </c>
      <c r="AO675" s="114"/>
      <c r="AP675" s="115"/>
      <c r="AQ675" s="76" t="s">
        <v>50</v>
      </c>
      <c r="AR675" s="77" t="s">
        <v>540</v>
      </c>
      <c r="AS675" s="70"/>
      <c r="AT675" s="69"/>
      <c r="AU675" s="69"/>
      <c r="AV675" s="69"/>
      <c r="AW675" s="13"/>
    </row>
    <row r="676" spans="1:49" ht="27">
      <c r="A676" s="85" t="s">
        <v>231</v>
      </c>
      <c r="B676" s="70" t="s">
        <v>6076</v>
      </c>
      <c r="C676" s="335" t="s">
        <v>166</v>
      </c>
      <c r="D676" s="40">
        <v>2704</v>
      </c>
      <c r="E676" s="41" t="s">
        <v>6077</v>
      </c>
      <c r="F676" s="42" t="s">
        <v>67</v>
      </c>
      <c r="G676" s="42" t="s">
        <v>444</v>
      </c>
      <c r="H676" s="42" t="s">
        <v>6078</v>
      </c>
      <c r="I676" s="50" t="s">
        <v>35</v>
      </c>
      <c r="J676" s="45"/>
      <c r="K676" s="45" t="s">
        <v>88</v>
      </c>
      <c r="L676" s="338" t="s">
        <v>166</v>
      </c>
      <c r="M676" s="70" t="s">
        <v>6079</v>
      </c>
      <c r="N676" s="86" t="s">
        <v>6080</v>
      </c>
      <c r="O676" s="86" t="s">
        <v>6081</v>
      </c>
      <c r="P676" s="87" t="s">
        <v>39</v>
      </c>
      <c r="Q676" s="88" t="s">
        <v>40</v>
      </c>
      <c r="R676" s="89" t="s">
        <v>6082</v>
      </c>
      <c r="S676" s="89" t="s">
        <v>6083</v>
      </c>
      <c r="T676" s="70" t="s">
        <v>94</v>
      </c>
      <c r="U676" s="69">
        <v>2600</v>
      </c>
      <c r="V676" s="90"/>
      <c r="W676" s="91">
        <v>2600</v>
      </c>
      <c r="X676" s="91">
        <v>182.00000000000003</v>
      </c>
      <c r="Y676" s="328">
        <v>78</v>
      </c>
      <c r="Z676" s="331">
        <v>2704</v>
      </c>
      <c r="AA676" s="331">
        <v>0</v>
      </c>
      <c r="AB676" s="69" t="s">
        <v>46</v>
      </c>
      <c r="AC676" s="70" t="s">
        <v>195</v>
      </c>
      <c r="AD676" s="70"/>
      <c r="AE676" s="70" t="s">
        <v>6084</v>
      </c>
      <c r="AF676" s="70" t="s">
        <v>6085</v>
      </c>
      <c r="AG676" s="92" t="s">
        <v>6086</v>
      </c>
      <c r="AH676" s="70"/>
      <c r="AI676" s="69"/>
      <c r="AJ676" s="69"/>
      <c r="AK676" s="76" t="s">
        <v>53</v>
      </c>
      <c r="AL676" s="77" t="s">
        <v>127</v>
      </c>
      <c r="AM676" s="76" t="s">
        <v>50</v>
      </c>
      <c r="AN676" s="77" t="s">
        <v>540</v>
      </c>
      <c r="AO676" s="114"/>
      <c r="AP676" s="115"/>
      <c r="AQ676" s="76" t="s">
        <v>50</v>
      </c>
      <c r="AR676" s="77" t="s">
        <v>540</v>
      </c>
      <c r="AS676" s="70"/>
      <c r="AT676" s="69"/>
      <c r="AU676" s="69"/>
      <c r="AV676" s="69"/>
      <c r="AW676" s="13"/>
    </row>
    <row r="677" spans="1:49" ht="27">
      <c r="A677" s="85" t="s">
        <v>231</v>
      </c>
      <c r="B677" s="115" t="s">
        <v>6087</v>
      </c>
      <c r="C677" s="335" t="s">
        <v>166</v>
      </c>
      <c r="D677" s="40">
        <v>856</v>
      </c>
      <c r="E677" s="60" t="s">
        <v>6088</v>
      </c>
      <c r="F677" s="61" t="s">
        <v>37</v>
      </c>
      <c r="G677" s="42" t="s">
        <v>248</v>
      </c>
      <c r="H677" s="42" t="s">
        <v>6089</v>
      </c>
      <c r="I677" s="50" t="s">
        <v>35</v>
      </c>
      <c r="J677" s="45"/>
      <c r="K677" s="45" t="s">
        <v>88</v>
      </c>
      <c r="L677" s="339" t="s">
        <v>131</v>
      </c>
      <c r="M677" s="70" t="s">
        <v>6090</v>
      </c>
      <c r="N677" s="86" t="s">
        <v>6091</v>
      </c>
      <c r="O677" s="86" t="s">
        <v>6092</v>
      </c>
      <c r="P677" s="87" t="s">
        <v>39</v>
      </c>
      <c r="Q677" s="88" t="s">
        <v>40</v>
      </c>
      <c r="R677" s="89" t="s">
        <v>6093</v>
      </c>
      <c r="S677" s="89" t="s">
        <v>6094</v>
      </c>
      <c r="T677" s="70" t="s">
        <v>94</v>
      </c>
      <c r="U677" s="69">
        <v>800</v>
      </c>
      <c r="V677" s="90"/>
      <c r="W677" s="91">
        <v>800</v>
      </c>
      <c r="X677" s="91">
        <v>56.000000000000007</v>
      </c>
      <c r="Y677" s="90"/>
      <c r="Z677" s="331">
        <v>856</v>
      </c>
      <c r="AA677" s="331">
        <v>0</v>
      </c>
      <c r="AB677" s="69" t="s">
        <v>46</v>
      </c>
      <c r="AC677" s="70" t="s">
        <v>4462</v>
      </c>
      <c r="AD677" s="70"/>
      <c r="AE677" s="70"/>
      <c r="AF677" s="70"/>
      <c r="AG677" s="70" t="s">
        <v>6095</v>
      </c>
      <c r="AH677" s="70"/>
      <c r="AI677" s="69"/>
      <c r="AJ677" s="69" t="s">
        <v>15192</v>
      </c>
      <c r="AK677" s="114"/>
      <c r="AL677" s="115"/>
      <c r="AM677" s="114"/>
      <c r="AN677" s="115"/>
      <c r="AO677" s="114"/>
      <c r="AP677" s="115"/>
      <c r="AQ677" s="116"/>
      <c r="AR677" s="117"/>
      <c r="AS677" s="70"/>
      <c r="AT677" s="69"/>
      <c r="AU677" s="69"/>
      <c r="AV677" s="69"/>
      <c r="AW677" s="13"/>
    </row>
    <row r="678" spans="1:49" ht="27">
      <c r="A678" s="85" t="s">
        <v>231</v>
      </c>
      <c r="B678" s="70" t="s">
        <v>6096</v>
      </c>
      <c r="C678" s="335" t="s">
        <v>166</v>
      </c>
      <c r="D678" s="40">
        <v>2579.1999999999998</v>
      </c>
      <c r="E678" s="41" t="s">
        <v>6097</v>
      </c>
      <c r="F678" s="42" t="s">
        <v>67</v>
      </c>
      <c r="G678" s="42" t="s">
        <v>234</v>
      </c>
      <c r="H678" s="42" t="s">
        <v>6098</v>
      </c>
      <c r="I678" s="50" t="s">
        <v>35</v>
      </c>
      <c r="J678" s="45"/>
      <c r="K678" s="45" t="s">
        <v>88</v>
      </c>
      <c r="L678" s="338" t="s">
        <v>166</v>
      </c>
      <c r="M678" s="70" t="s">
        <v>6099</v>
      </c>
      <c r="N678" s="86" t="s">
        <v>6100</v>
      </c>
      <c r="O678" s="86" t="s">
        <v>6101</v>
      </c>
      <c r="P678" s="87" t="s">
        <v>39</v>
      </c>
      <c r="Q678" s="88" t="s">
        <v>49</v>
      </c>
      <c r="R678" s="89" t="s">
        <v>6102</v>
      </c>
      <c r="S678" s="89" t="s">
        <v>6103</v>
      </c>
      <c r="T678" s="70" t="s">
        <v>94</v>
      </c>
      <c r="U678" s="69">
        <v>2480</v>
      </c>
      <c r="V678" s="90"/>
      <c r="W678" s="91">
        <v>2480</v>
      </c>
      <c r="X678" s="91">
        <v>173.60000000000002</v>
      </c>
      <c r="Y678" s="328">
        <v>74.400000000000006</v>
      </c>
      <c r="Z678" s="331">
        <v>2579.1999999999998</v>
      </c>
      <c r="AA678" s="331">
        <v>0</v>
      </c>
      <c r="AB678" s="69" t="s">
        <v>46</v>
      </c>
      <c r="AC678" s="70" t="s">
        <v>195</v>
      </c>
      <c r="AD678" s="70"/>
      <c r="AE678" s="70" t="s">
        <v>6104</v>
      </c>
      <c r="AF678" s="70" t="s">
        <v>6105</v>
      </c>
      <c r="AG678" s="92" t="s">
        <v>6106</v>
      </c>
      <c r="AH678" s="70"/>
      <c r="AI678" s="69"/>
      <c r="AJ678" s="69"/>
      <c r="AK678" s="76" t="s">
        <v>53</v>
      </c>
      <c r="AL678" s="77" t="s">
        <v>127</v>
      </c>
      <c r="AM678" s="76" t="s">
        <v>50</v>
      </c>
      <c r="AN678" s="77" t="s">
        <v>540</v>
      </c>
      <c r="AO678" s="114"/>
      <c r="AP678" s="115"/>
      <c r="AQ678" s="76" t="s">
        <v>50</v>
      </c>
      <c r="AR678" s="77" t="s">
        <v>540</v>
      </c>
      <c r="AS678" s="70"/>
      <c r="AT678" s="69"/>
      <c r="AU678" s="69"/>
      <c r="AV678" s="69"/>
      <c r="AW678" s="13"/>
    </row>
    <row r="679" spans="1:49" ht="27">
      <c r="A679" s="85" t="s">
        <v>231</v>
      </c>
      <c r="B679" s="145" t="s">
        <v>6107</v>
      </c>
      <c r="C679" s="335" t="s">
        <v>166</v>
      </c>
      <c r="D679" s="40">
        <v>2704</v>
      </c>
      <c r="E679" s="41" t="s">
        <v>6108</v>
      </c>
      <c r="F679" s="42" t="s">
        <v>67</v>
      </c>
      <c r="G679" s="42" t="s">
        <v>407</v>
      </c>
      <c r="H679" s="42" t="s">
        <v>6109</v>
      </c>
      <c r="I679" s="50" t="s">
        <v>35</v>
      </c>
      <c r="J679" s="45"/>
      <c r="K679" s="45" t="s">
        <v>88</v>
      </c>
      <c r="L679" s="338" t="s">
        <v>166</v>
      </c>
      <c r="M679" s="93" t="s">
        <v>6110</v>
      </c>
      <c r="N679" s="86" t="s">
        <v>6111</v>
      </c>
      <c r="O679" s="86" t="s">
        <v>6112</v>
      </c>
      <c r="P679" s="87" t="s">
        <v>39</v>
      </c>
      <c r="Q679" s="88" t="s">
        <v>40</v>
      </c>
      <c r="R679" s="89" t="s">
        <v>6113</v>
      </c>
      <c r="S679" s="89" t="s">
        <v>6114</v>
      </c>
      <c r="T679" s="70" t="s">
        <v>94</v>
      </c>
      <c r="U679" s="69">
        <v>2600</v>
      </c>
      <c r="V679" s="90"/>
      <c r="W679" s="91">
        <v>2600</v>
      </c>
      <c r="X679" s="91">
        <v>182.00000000000003</v>
      </c>
      <c r="Y679" s="328">
        <v>78</v>
      </c>
      <c r="Z679" s="331">
        <v>2704</v>
      </c>
      <c r="AA679" s="331">
        <v>0</v>
      </c>
      <c r="AB679" s="69" t="s">
        <v>46</v>
      </c>
      <c r="AC679" s="70" t="s">
        <v>195</v>
      </c>
      <c r="AD679" s="70"/>
      <c r="AE679" s="70" t="s">
        <v>6115</v>
      </c>
      <c r="AF679" s="70" t="s">
        <v>6116</v>
      </c>
      <c r="AG679" s="92" t="s">
        <v>6117</v>
      </c>
      <c r="AH679" s="70"/>
      <c r="AI679" s="69"/>
      <c r="AJ679" s="69"/>
      <c r="AK679" s="76" t="s">
        <v>53</v>
      </c>
      <c r="AL679" s="77" t="s">
        <v>127</v>
      </c>
      <c r="AM679" s="76" t="s">
        <v>50</v>
      </c>
      <c r="AN679" s="77" t="s">
        <v>540</v>
      </c>
      <c r="AO679" s="114"/>
      <c r="AP679" s="115"/>
      <c r="AQ679" s="116"/>
      <c r="AR679" s="117" t="s">
        <v>6118</v>
      </c>
      <c r="AS679" s="70"/>
      <c r="AT679" s="69"/>
      <c r="AU679" s="69"/>
      <c r="AV679" s="69"/>
      <c r="AW679" s="13"/>
    </row>
    <row r="680" spans="1:49" ht="27">
      <c r="A680" s="85" t="s">
        <v>231</v>
      </c>
      <c r="B680" s="70" t="s">
        <v>6119</v>
      </c>
      <c r="C680" s="335" t="s">
        <v>166</v>
      </c>
      <c r="D680" s="40">
        <v>342</v>
      </c>
      <c r="E680" s="41" t="s">
        <v>6120</v>
      </c>
      <c r="F680" s="42" t="s">
        <v>64</v>
      </c>
      <c r="G680" s="42" t="s">
        <v>444</v>
      </c>
      <c r="H680" s="42" t="s">
        <v>3241</v>
      </c>
      <c r="I680" s="50" t="s">
        <v>35</v>
      </c>
      <c r="J680" s="45"/>
      <c r="K680" s="45" t="s">
        <v>88</v>
      </c>
      <c r="L680" s="338" t="s">
        <v>166</v>
      </c>
      <c r="M680" s="70" t="s">
        <v>3242</v>
      </c>
      <c r="N680" s="86" t="s">
        <v>3243</v>
      </c>
      <c r="O680" s="86" t="s">
        <v>3244</v>
      </c>
      <c r="P680" s="87" t="s">
        <v>39</v>
      </c>
      <c r="Q680" s="88" t="s">
        <v>40</v>
      </c>
      <c r="R680" s="89" t="s">
        <v>3245</v>
      </c>
      <c r="S680" s="89" t="s">
        <v>6121</v>
      </c>
      <c r="T680" s="70" t="s">
        <v>94</v>
      </c>
      <c r="U680" s="69">
        <v>320</v>
      </c>
      <c r="V680" s="90"/>
      <c r="W680" s="91">
        <v>320</v>
      </c>
      <c r="X680" s="91">
        <v>22.400000000000002</v>
      </c>
      <c r="Y680" s="90"/>
      <c r="Z680" s="331">
        <v>342.4</v>
      </c>
      <c r="AA680" s="331">
        <v>-0.39999999999997699</v>
      </c>
      <c r="AB680" s="69" t="s">
        <v>46</v>
      </c>
      <c r="AC680" s="70" t="s">
        <v>192</v>
      </c>
      <c r="AD680" s="70"/>
      <c r="AE680" s="70"/>
      <c r="AF680" s="70"/>
      <c r="AG680" s="92" t="s">
        <v>3249</v>
      </c>
      <c r="AH680" s="70"/>
      <c r="AI680" s="69"/>
      <c r="AJ680" s="69"/>
      <c r="AK680" s="76" t="s">
        <v>53</v>
      </c>
      <c r="AL680" s="77" t="s">
        <v>127</v>
      </c>
      <c r="AM680" s="76" t="s">
        <v>50</v>
      </c>
      <c r="AN680" s="77" t="s">
        <v>540</v>
      </c>
      <c r="AO680" s="114"/>
      <c r="AP680" s="115"/>
      <c r="AQ680" s="76" t="s">
        <v>50</v>
      </c>
      <c r="AR680" s="77" t="s">
        <v>540</v>
      </c>
      <c r="AS680" s="70"/>
      <c r="AT680" s="69"/>
      <c r="AU680" s="69"/>
      <c r="AV680" s="69"/>
      <c r="AW680" s="13"/>
    </row>
    <row r="681" spans="1:49" ht="27">
      <c r="A681" s="85" t="s">
        <v>231</v>
      </c>
      <c r="B681" s="70" t="s">
        <v>6122</v>
      </c>
      <c r="C681" s="335" t="s">
        <v>166</v>
      </c>
      <c r="D681" s="40">
        <v>1800</v>
      </c>
      <c r="E681" s="41" t="s">
        <v>6123</v>
      </c>
      <c r="F681" s="42" t="s">
        <v>67</v>
      </c>
      <c r="G681" s="42" t="s">
        <v>273</v>
      </c>
      <c r="H681" s="42" t="s">
        <v>6124</v>
      </c>
      <c r="I681" s="50" t="s">
        <v>35</v>
      </c>
      <c r="J681" s="45"/>
      <c r="K681" s="45" t="s">
        <v>88</v>
      </c>
      <c r="L681" s="338" t="s">
        <v>166</v>
      </c>
      <c r="M681" s="70" t="s">
        <v>6125</v>
      </c>
      <c r="N681" s="86" t="s">
        <v>6126</v>
      </c>
      <c r="O681" s="86"/>
      <c r="P681" s="87" t="s">
        <v>44</v>
      </c>
      <c r="Q681" s="88" t="s">
        <v>40</v>
      </c>
      <c r="R681" s="89" t="s">
        <v>6127</v>
      </c>
      <c r="S681" s="89" t="s">
        <v>6128</v>
      </c>
      <c r="T681" s="70" t="s">
        <v>94</v>
      </c>
      <c r="U681" s="69">
        <v>2120</v>
      </c>
      <c r="V681" s="90"/>
      <c r="W681" s="91">
        <v>2120</v>
      </c>
      <c r="X681" s="91">
        <v>148.4</v>
      </c>
      <c r="Y681" s="90"/>
      <c r="Z681" s="331">
        <v>2268.4</v>
      </c>
      <c r="AA681" s="331">
        <v>-468.4</v>
      </c>
      <c r="AB681" s="69" t="s">
        <v>46</v>
      </c>
      <c r="AC681" s="70" t="s">
        <v>192</v>
      </c>
      <c r="AD681" s="70" t="s">
        <v>6129</v>
      </c>
      <c r="AE681" s="70"/>
      <c r="AF681" s="70"/>
      <c r="AG681" s="92" t="s">
        <v>6130</v>
      </c>
      <c r="AH681" s="70"/>
      <c r="AI681" s="69"/>
      <c r="AJ681" s="69"/>
      <c r="AK681" s="76" t="s">
        <v>53</v>
      </c>
      <c r="AL681" s="77" t="s">
        <v>127</v>
      </c>
      <c r="AM681" s="76" t="s">
        <v>50</v>
      </c>
      <c r="AN681" s="77" t="s">
        <v>540</v>
      </c>
      <c r="AO681" s="114"/>
      <c r="AP681" s="115"/>
      <c r="AQ681" s="76" t="s">
        <v>50</v>
      </c>
      <c r="AR681" s="77" t="s">
        <v>540</v>
      </c>
      <c r="AS681" s="70"/>
      <c r="AT681" s="69"/>
      <c r="AU681" s="69"/>
      <c r="AV681" s="69"/>
      <c r="AW681" s="13"/>
    </row>
    <row r="682" spans="1:49" ht="27">
      <c r="A682" s="85" t="s">
        <v>231</v>
      </c>
      <c r="B682" s="70" t="s">
        <v>6131</v>
      </c>
      <c r="C682" s="335" t="s">
        <v>166</v>
      </c>
      <c r="D682" s="40">
        <v>3852</v>
      </c>
      <c r="E682" s="41" t="s">
        <v>6132</v>
      </c>
      <c r="F682" s="42" t="s">
        <v>144</v>
      </c>
      <c r="G682" s="42" t="s">
        <v>261</v>
      </c>
      <c r="H682" s="42" t="s">
        <v>6133</v>
      </c>
      <c r="I682" s="50" t="s">
        <v>35</v>
      </c>
      <c r="J682" s="45"/>
      <c r="K682" s="45" t="s">
        <v>88</v>
      </c>
      <c r="L682" s="338" t="s">
        <v>166</v>
      </c>
      <c r="M682" s="70" t="s">
        <v>6134</v>
      </c>
      <c r="N682" s="86" t="s">
        <v>6135</v>
      </c>
      <c r="O682" s="86" t="s">
        <v>6136</v>
      </c>
      <c r="P682" s="87" t="s">
        <v>39</v>
      </c>
      <c r="Q682" s="88" t="s">
        <v>40</v>
      </c>
      <c r="R682" s="89" t="s">
        <v>6137</v>
      </c>
      <c r="S682" s="89" t="s">
        <v>6138</v>
      </c>
      <c r="T682" s="70" t="s">
        <v>193</v>
      </c>
      <c r="U682" s="69">
        <v>4500</v>
      </c>
      <c r="V682" s="90">
        <v>900</v>
      </c>
      <c r="W682" s="91">
        <v>3600</v>
      </c>
      <c r="X682" s="91">
        <v>252.00000000000003</v>
      </c>
      <c r="Y682" s="90"/>
      <c r="Z682" s="331">
        <v>3852</v>
      </c>
      <c r="AA682" s="331">
        <v>0</v>
      </c>
      <c r="AB682" s="69" t="s">
        <v>46</v>
      </c>
      <c r="AC682" s="70" t="s">
        <v>192</v>
      </c>
      <c r="AD682" s="70"/>
      <c r="AE682" s="70"/>
      <c r="AF682" s="70"/>
      <c r="AG682" s="92" t="s">
        <v>6139</v>
      </c>
      <c r="AH682" s="70"/>
      <c r="AI682" s="69"/>
      <c r="AJ682" s="69"/>
      <c r="AK682" s="76" t="s">
        <v>53</v>
      </c>
      <c r="AL682" s="77" t="s">
        <v>127</v>
      </c>
      <c r="AM682" s="76" t="s">
        <v>50</v>
      </c>
      <c r="AN682" s="77" t="s">
        <v>540</v>
      </c>
      <c r="AO682" s="114"/>
      <c r="AP682" s="115"/>
      <c r="AQ682" s="76" t="s">
        <v>50</v>
      </c>
      <c r="AR682" s="77" t="s">
        <v>540</v>
      </c>
      <c r="AS682" s="70"/>
      <c r="AT682" s="69"/>
      <c r="AU682" s="69"/>
      <c r="AV682" s="69"/>
      <c r="AW682" s="13"/>
    </row>
    <row r="683" spans="1:49" ht="27">
      <c r="A683" s="85" t="s">
        <v>231</v>
      </c>
      <c r="B683" s="70" t="s">
        <v>6140</v>
      </c>
      <c r="C683" s="335" t="s">
        <v>166</v>
      </c>
      <c r="D683" s="40">
        <v>1926</v>
      </c>
      <c r="E683" s="41" t="s">
        <v>6141</v>
      </c>
      <c r="F683" s="42" t="s">
        <v>67</v>
      </c>
      <c r="G683" s="42" t="s">
        <v>281</v>
      </c>
      <c r="H683" s="42" t="s">
        <v>6142</v>
      </c>
      <c r="I683" s="50" t="s">
        <v>35</v>
      </c>
      <c r="J683" s="45"/>
      <c r="K683" s="45" t="s">
        <v>88</v>
      </c>
      <c r="L683" s="338" t="s">
        <v>166</v>
      </c>
      <c r="M683" s="70" t="s">
        <v>6143</v>
      </c>
      <c r="N683" s="86" t="s">
        <v>6144</v>
      </c>
      <c r="O683" s="86"/>
      <c r="P683" s="87" t="s">
        <v>44</v>
      </c>
      <c r="Q683" s="88" t="s">
        <v>40</v>
      </c>
      <c r="R683" s="89"/>
      <c r="S683" s="89" t="s">
        <v>6145</v>
      </c>
      <c r="T683" s="70" t="s">
        <v>94</v>
      </c>
      <c r="U683" s="69">
        <v>1800</v>
      </c>
      <c r="V683" s="90"/>
      <c r="W683" s="91">
        <v>1800</v>
      </c>
      <c r="X683" s="91">
        <v>126.00000000000001</v>
      </c>
      <c r="Y683" s="90"/>
      <c r="Z683" s="331">
        <v>1926</v>
      </c>
      <c r="AA683" s="331">
        <v>0</v>
      </c>
      <c r="AB683" s="69" t="s">
        <v>46</v>
      </c>
      <c r="AC683" s="70" t="s">
        <v>195</v>
      </c>
      <c r="AD683" s="70" t="s">
        <v>4616</v>
      </c>
      <c r="AE683" s="70"/>
      <c r="AF683" s="70"/>
      <c r="AG683" s="92" t="s">
        <v>6146</v>
      </c>
      <c r="AH683" s="70"/>
      <c r="AI683" s="69"/>
      <c r="AJ683" s="69"/>
      <c r="AK683" s="76" t="s">
        <v>53</v>
      </c>
      <c r="AL683" s="77" t="s">
        <v>127</v>
      </c>
      <c r="AM683" s="76" t="s">
        <v>50</v>
      </c>
      <c r="AN683" s="77" t="s">
        <v>540</v>
      </c>
      <c r="AO683" s="114"/>
      <c r="AP683" s="115"/>
      <c r="AQ683" s="76" t="s">
        <v>50</v>
      </c>
      <c r="AR683" s="77" t="s">
        <v>540</v>
      </c>
      <c r="AS683" s="70"/>
      <c r="AT683" s="69"/>
      <c r="AU683" s="69"/>
      <c r="AV683" s="69"/>
      <c r="AW683" s="13"/>
    </row>
    <row r="684" spans="1:49" ht="14.4">
      <c r="A684" s="85" t="s">
        <v>231</v>
      </c>
      <c r="B684" s="145" t="s">
        <v>6147</v>
      </c>
      <c r="C684" s="335" t="s">
        <v>166</v>
      </c>
      <c r="D684" s="40">
        <v>18.399999999999999</v>
      </c>
      <c r="E684" s="41" t="s">
        <v>4718</v>
      </c>
      <c r="F684" s="42" t="s">
        <v>54</v>
      </c>
      <c r="G684" s="42" t="s">
        <v>407</v>
      </c>
      <c r="H684" s="42" t="s">
        <v>4719</v>
      </c>
      <c r="I684" s="69"/>
      <c r="J684" s="70"/>
      <c r="K684" s="70"/>
      <c r="L684" s="70"/>
      <c r="M684" s="70"/>
      <c r="N684" s="86"/>
      <c r="O684" s="86"/>
      <c r="P684" s="87"/>
      <c r="Q684" s="69"/>
      <c r="R684" s="89"/>
      <c r="S684" s="89"/>
      <c r="T684" s="70"/>
      <c r="U684" s="70"/>
      <c r="V684" s="90"/>
      <c r="W684" s="91">
        <v>0</v>
      </c>
      <c r="X684" s="91">
        <v>0</v>
      </c>
      <c r="Y684" s="90"/>
      <c r="Z684" s="331">
        <v>0</v>
      </c>
      <c r="AA684" s="331">
        <v>18.399999999999999</v>
      </c>
      <c r="AB684" s="69" t="s">
        <v>46</v>
      </c>
      <c r="AC684" s="70" t="s">
        <v>195</v>
      </c>
      <c r="AD684" s="70" t="s">
        <v>6148</v>
      </c>
      <c r="AE684" s="70"/>
      <c r="AF684" s="70"/>
      <c r="AG684" s="70"/>
      <c r="AH684" s="70"/>
      <c r="AI684" s="69"/>
      <c r="AJ684" s="69"/>
      <c r="AK684" s="76" t="s">
        <v>53</v>
      </c>
      <c r="AL684" s="77" t="s">
        <v>122</v>
      </c>
      <c r="AM684" s="57" t="s">
        <v>41</v>
      </c>
      <c r="AN684" s="56" t="s">
        <v>497</v>
      </c>
      <c r="AO684" s="57" t="s">
        <v>41</v>
      </c>
      <c r="AP684" s="56" t="s">
        <v>497</v>
      </c>
      <c r="AQ684" s="57" t="s">
        <v>41</v>
      </c>
      <c r="AR684" s="56" t="s">
        <v>497</v>
      </c>
      <c r="AS684" s="70"/>
      <c r="AT684" s="69"/>
      <c r="AU684" s="69"/>
      <c r="AV684" s="69"/>
      <c r="AW684" s="13"/>
    </row>
    <row r="685" spans="1:49" ht="27">
      <c r="A685" s="85" t="s">
        <v>231</v>
      </c>
      <c r="B685" s="111" t="s">
        <v>6149</v>
      </c>
      <c r="C685" s="335" t="s">
        <v>166</v>
      </c>
      <c r="D685" s="40">
        <v>134768.4</v>
      </c>
      <c r="E685" s="61"/>
      <c r="F685" s="61"/>
      <c r="G685" s="42" t="s">
        <v>248</v>
      </c>
      <c r="H685" s="42" t="s">
        <v>6150</v>
      </c>
      <c r="I685" s="101" t="s">
        <v>86</v>
      </c>
      <c r="J685" s="44" t="s">
        <v>87</v>
      </c>
      <c r="K685" s="44" t="s">
        <v>88</v>
      </c>
      <c r="L685" s="44"/>
      <c r="M685" s="150" t="s">
        <v>89</v>
      </c>
      <c r="N685" s="46" t="s">
        <v>90</v>
      </c>
      <c r="O685" s="47" t="s">
        <v>91</v>
      </c>
      <c r="P685" s="48" t="s">
        <v>39</v>
      </c>
      <c r="Q685" s="151" t="s">
        <v>40</v>
      </c>
      <c r="R685" s="46" t="s">
        <v>92</v>
      </c>
      <c r="S685" s="46" t="s">
        <v>93</v>
      </c>
      <c r="T685" s="174" t="s">
        <v>94</v>
      </c>
      <c r="U685" s="152">
        <v>127140</v>
      </c>
      <c r="V685" s="175"/>
      <c r="W685" s="152">
        <v>127140</v>
      </c>
      <c r="X685" s="102">
        <v>8899.8000000000011</v>
      </c>
      <c r="Y685" s="329">
        <v>1271.4000000000001</v>
      </c>
      <c r="Z685" s="329">
        <v>134768.4</v>
      </c>
      <c r="AA685" s="102"/>
      <c r="AB685" s="50" t="s">
        <v>95</v>
      </c>
      <c r="AC685" s="44"/>
      <c r="AD685" s="154" t="s">
        <v>6151</v>
      </c>
      <c r="AE685" s="44" t="s">
        <v>96</v>
      </c>
      <c r="AF685" s="44" t="s">
        <v>97</v>
      </c>
      <c r="AG685" s="54" t="s">
        <v>85</v>
      </c>
      <c r="AH685" s="44" t="s">
        <v>98</v>
      </c>
      <c r="AI685" s="69"/>
      <c r="AJ685" s="69"/>
      <c r="AK685" s="114"/>
      <c r="AL685" s="115"/>
      <c r="AM685" s="76" t="s">
        <v>50</v>
      </c>
      <c r="AN685" s="77" t="s">
        <v>441</v>
      </c>
      <c r="AO685" s="76" t="s">
        <v>50</v>
      </c>
      <c r="AP685" s="77" t="s">
        <v>441</v>
      </c>
      <c r="AQ685" s="116"/>
      <c r="AR685" s="117"/>
      <c r="AS685" s="70"/>
      <c r="AT685" s="69"/>
      <c r="AU685" s="69"/>
      <c r="AV685" s="69"/>
      <c r="AW685" s="13"/>
    </row>
    <row r="686" spans="1:49" ht="27">
      <c r="A686" s="85" t="s">
        <v>231</v>
      </c>
      <c r="B686" s="70" t="s">
        <v>6152</v>
      </c>
      <c r="C686" s="335" t="s">
        <v>166</v>
      </c>
      <c r="D686" s="40">
        <v>1248</v>
      </c>
      <c r="E686" s="61" t="s">
        <v>6153</v>
      </c>
      <c r="F686" s="61" t="s">
        <v>66</v>
      </c>
      <c r="G686" s="42" t="s">
        <v>847</v>
      </c>
      <c r="H686" s="42" t="s">
        <v>6154</v>
      </c>
      <c r="I686" s="50" t="s">
        <v>35</v>
      </c>
      <c r="J686" s="45"/>
      <c r="K686" s="45" t="s">
        <v>88</v>
      </c>
      <c r="L686" s="338" t="s">
        <v>195</v>
      </c>
      <c r="M686" s="176" t="s">
        <v>6155</v>
      </c>
      <c r="N686" s="89" t="s">
        <v>6156</v>
      </c>
      <c r="O686" s="86" t="s">
        <v>6157</v>
      </c>
      <c r="P686" s="48" t="s">
        <v>39</v>
      </c>
      <c r="Q686" s="151" t="s">
        <v>40</v>
      </c>
      <c r="R686" s="89" t="s">
        <v>6158</v>
      </c>
      <c r="S686" s="89" t="s">
        <v>6159</v>
      </c>
      <c r="T686" s="70" t="s">
        <v>94</v>
      </c>
      <c r="U686" s="69">
        <v>1200</v>
      </c>
      <c r="V686" s="90"/>
      <c r="W686" s="91">
        <v>1200</v>
      </c>
      <c r="X686" s="91">
        <v>84.000000000000014</v>
      </c>
      <c r="Y686" s="328">
        <v>36</v>
      </c>
      <c r="Z686" s="331">
        <v>1248</v>
      </c>
      <c r="AA686" s="331">
        <v>0</v>
      </c>
      <c r="AB686" s="69" t="s">
        <v>46</v>
      </c>
      <c r="AC686" s="70" t="s">
        <v>192</v>
      </c>
      <c r="AD686" s="97"/>
      <c r="AE686" s="70" t="s">
        <v>6160</v>
      </c>
      <c r="AF686" s="70" t="s">
        <v>6161</v>
      </c>
      <c r="AG686" s="92" t="s">
        <v>6162</v>
      </c>
      <c r="AH686" s="70"/>
      <c r="AI686" s="69"/>
      <c r="AJ686" s="69"/>
      <c r="AK686" s="76" t="s">
        <v>53</v>
      </c>
      <c r="AL686" s="77" t="s">
        <v>127</v>
      </c>
      <c r="AM686" s="76" t="s">
        <v>50</v>
      </c>
      <c r="AN686" s="77" t="s">
        <v>540</v>
      </c>
      <c r="AO686" s="114"/>
      <c r="AP686" s="115"/>
      <c r="AQ686" s="76" t="s">
        <v>50</v>
      </c>
      <c r="AR686" s="77" t="s">
        <v>540</v>
      </c>
      <c r="AS686" s="70"/>
      <c r="AT686" s="69"/>
      <c r="AU686" s="69"/>
      <c r="AV686" s="69"/>
      <c r="AW686" s="13"/>
    </row>
    <row r="687" spans="1:49" ht="27">
      <c r="A687" s="85" t="s">
        <v>231</v>
      </c>
      <c r="B687" s="70" t="s">
        <v>6163</v>
      </c>
      <c r="C687" s="335" t="s">
        <v>166</v>
      </c>
      <c r="D687" s="40">
        <v>1872</v>
      </c>
      <c r="E687" s="41" t="s">
        <v>6164</v>
      </c>
      <c r="F687" s="42" t="s">
        <v>67</v>
      </c>
      <c r="G687" s="42" t="s">
        <v>6165</v>
      </c>
      <c r="H687" s="42" t="s">
        <v>6166</v>
      </c>
      <c r="I687" s="50" t="s">
        <v>35</v>
      </c>
      <c r="J687" s="45"/>
      <c r="K687" s="45" t="s">
        <v>88</v>
      </c>
      <c r="L687" s="338" t="s">
        <v>166</v>
      </c>
      <c r="M687" s="70" t="s">
        <v>6167</v>
      </c>
      <c r="N687" s="86" t="s">
        <v>6168</v>
      </c>
      <c r="O687" s="86" t="s">
        <v>6169</v>
      </c>
      <c r="P687" s="87" t="s">
        <v>39</v>
      </c>
      <c r="Q687" s="88" t="s">
        <v>40</v>
      </c>
      <c r="R687" s="89" t="s">
        <v>6170</v>
      </c>
      <c r="S687" s="89" t="s">
        <v>6171</v>
      </c>
      <c r="T687" s="70" t="s">
        <v>94</v>
      </c>
      <c r="U687" s="69">
        <v>1800</v>
      </c>
      <c r="V687" s="90"/>
      <c r="W687" s="91">
        <v>1800</v>
      </c>
      <c r="X687" s="91">
        <v>126.00000000000001</v>
      </c>
      <c r="Y687" s="328">
        <v>54</v>
      </c>
      <c r="Z687" s="331">
        <v>1872</v>
      </c>
      <c r="AA687" s="331">
        <v>0</v>
      </c>
      <c r="AB687" s="69" t="s">
        <v>46</v>
      </c>
      <c r="AC687" s="70" t="s">
        <v>195</v>
      </c>
      <c r="AD687" s="70"/>
      <c r="AE687" s="70" t="s">
        <v>6172</v>
      </c>
      <c r="AF687" s="70" t="s">
        <v>6173</v>
      </c>
      <c r="AG687" s="92" t="s">
        <v>6174</v>
      </c>
      <c r="AH687" s="70"/>
      <c r="AI687" s="69"/>
      <c r="AJ687" s="69"/>
      <c r="AK687" s="76" t="s">
        <v>53</v>
      </c>
      <c r="AL687" s="77" t="s">
        <v>127</v>
      </c>
      <c r="AM687" s="76" t="s">
        <v>50</v>
      </c>
      <c r="AN687" s="77" t="s">
        <v>540</v>
      </c>
      <c r="AO687" s="114"/>
      <c r="AP687" s="115"/>
      <c r="AQ687" s="76" t="s">
        <v>50</v>
      </c>
      <c r="AR687" s="77" t="s">
        <v>540</v>
      </c>
      <c r="AS687" s="70"/>
      <c r="AT687" s="69"/>
      <c r="AU687" s="69"/>
      <c r="AV687" s="69"/>
      <c r="AW687" s="13"/>
    </row>
    <row r="688" spans="1:49" ht="27">
      <c r="A688" s="85" t="s">
        <v>231</v>
      </c>
      <c r="B688" s="77" t="s">
        <v>6175</v>
      </c>
      <c r="C688" s="335" t="s">
        <v>166</v>
      </c>
      <c r="D688" s="40">
        <v>5160.5</v>
      </c>
      <c r="E688" s="60" t="s">
        <v>6176</v>
      </c>
      <c r="F688" s="61" t="s">
        <v>487</v>
      </c>
      <c r="G688" s="42" t="s">
        <v>444</v>
      </c>
      <c r="H688" s="42" t="s">
        <v>6177</v>
      </c>
      <c r="I688" s="50" t="s">
        <v>35</v>
      </c>
      <c r="J688" s="45"/>
      <c r="K688" s="45" t="s">
        <v>88</v>
      </c>
      <c r="L688" s="339" t="s">
        <v>192</v>
      </c>
      <c r="M688" s="93" t="s">
        <v>6178</v>
      </c>
      <c r="N688" s="86" t="s">
        <v>6179</v>
      </c>
      <c r="O688" s="86" t="s">
        <v>6180</v>
      </c>
      <c r="P688" s="87" t="s">
        <v>39</v>
      </c>
      <c r="Q688" s="88" t="s">
        <v>40</v>
      </c>
      <c r="R688" s="89" t="s">
        <v>6181</v>
      </c>
      <c r="S688" s="89" t="s">
        <v>6182</v>
      </c>
      <c r="T688" s="70" t="s">
        <v>94</v>
      </c>
      <c r="U688" s="69">
        <v>5125</v>
      </c>
      <c r="V688" s="90"/>
      <c r="W688" s="91">
        <v>5125</v>
      </c>
      <c r="X688" s="91">
        <v>358.75000000000006</v>
      </c>
      <c r="Y688" s="328">
        <v>153.75</v>
      </c>
      <c r="Z688" s="331">
        <v>5330</v>
      </c>
      <c r="AA688" s="331">
        <v>-169.5</v>
      </c>
      <c r="AB688" s="69" t="s">
        <v>46</v>
      </c>
      <c r="AC688" s="70" t="s">
        <v>196</v>
      </c>
      <c r="AD688" s="70" t="s">
        <v>6183</v>
      </c>
      <c r="AE688" s="70" t="s">
        <v>6184</v>
      </c>
      <c r="AF688" s="70" t="s">
        <v>6185</v>
      </c>
      <c r="AG688" s="92" t="s">
        <v>6186</v>
      </c>
      <c r="AH688" s="70"/>
      <c r="AI688" s="69"/>
      <c r="AJ688" s="69"/>
      <c r="AK688" s="76" t="s">
        <v>53</v>
      </c>
      <c r="AL688" s="77" t="s">
        <v>540</v>
      </c>
      <c r="AM688" s="76" t="s">
        <v>50</v>
      </c>
      <c r="AN688" s="77" t="s">
        <v>540</v>
      </c>
      <c r="AO688" s="114"/>
      <c r="AP688" s="115"/>
      <c r="AQ688" s="76" t="s">
        <v>50</v>
      </c>
      <c r="AR688" s="77" t="s">
        <v>540</v>
      </c>
      <c r="AS688" s="70"/>
      <c r="AT688" s="69"/>
      <c r="AU688" s="69"/>
      <c r="AV688" s="69"/>
      <c r="AW688" s="13"/>
    </row>
    <row r="689" spans="1:49" ht="27">
      <c r="A689" s="85" t="s">
        <v>231</v>
      </c>
      <c r="B689" s="70" t="s">
        <v>6187</v>
      </c>
      <c r="C689" s="335" t="s">
        <v>166</v>
      </c>
      <c r="D689" s="40">
        <v>7800</v>
      </c>
      <c r="E689" s="79" t="s">
        <v>6188</v>
      </c>
      <c r="F689" s="61" t="s">
        <v>71</v>
      </c>
      <c r="G689" s="42" t="s">
        <v>248</v>
      </c>
      <c r="H689" s="42" t="s">
        <v>6189</v>
      </c>
      <c r="I689" s="50" t="s">
        <v>35</v>
      </c>
      <c r="J689" s="45"/>
      <c r="K689" s="45" t="s">
        <v>88</v>
      </c>
      <c r="L689" s="338" t="s">
        <v>166</v>
      </c>
      <c r="M689" s="70" t="s">
        <v>6190</v>
      </c>
      <c r="N689" s="86" t="s">
        <v>6191</v>
      </c>
      <c r="O689" s="86" t="s">
        <v>6192</v>
      </c>
      <c r="P689" s="87" t="s">
        <v>39</v>
      </c>
      <c r="Q689" s="88" t="s">
        <v>40</v>
      </c>
      <c r="R689" s="89" t="s">
        <v>6193</v>
      </c>
      <c r="S689" s="89" t="s">
        <v>6194</v>
      </c>
      <c r="T689" s="70" t="s">
        <v>94</v>
      </c>
      <c r="U689" s="69">
        <v>7500</v>
      </c>
      <c r="V689" s="90"/>
      <c r="W689" s="91">
        <v>7500</v>
      </c>
      <c r="X689" s="91">
        <v>525</v>
      </c>
      <c r="Y689" s="328">
        <v>225</v>
      </c>
      <c r="Z689" s="331">
        <v>7800</v>
      </c>
      <c r="AA689" s="331">
        <v>0</v>
      </c>
      <c r="AB689" s="69" t="s">
        <v>46</v>
      </c>
      <c r="AC689" s="70" t="s">
        <v>192</v>
      </c>
      <c r="AD689" s="70"/>
      <c r="AE689" s="70" t="s">
        <v>6195</v>
      </c>
      <c r="AF689" s="70" t="s">
        <v>6196</v>
      </c>
      <c r="AG689" s="92" t="s">
        <v>6197</v>
      </c>
      <c r="AH689" s="70"/>
      <c r="AI689" s="69"/>
      <c r="AJ689" s="69"/>
      <c r="AK689" s="76" t="s">
        <v>53</v>
      </c>
      <c r="AL689" s="77" t="s">
        <v>127</v>
      </c>
      <c r="AM689" s="76" t="s">
        <v>50</v>
      </c>
      <c r="AN689" s="77" t="s">
        <v>540</v>
      </c>
      <c r="AO689" s="114"/>
      <c r="AP689" s="115"/>
      <c r="AQ689" s="76" t="s">
        <v>50</v>
      </c>
      <c r="AR689" s="77" t="s">
        <v>540</v>
      </c>
      <c r="AS689" s="70"/>
      <c r="AT689" s="69"/>
      <c r="AU689" s="69"/>
      <c r="AV689" s="69"/>
      <c r="AW689" s="13"/>
    </row>
    <row r="690" spans="1:49" ht="27">
      <c r="A690" s="85" t="s">
        <v>231</v>
      </c>
      <c r="B690" s="70" t="s">
        <v>6198</v>
      </c>
      <c r="C690" s="335" t="s">
        <v>166</v>
      </c>
      <c r="D690" s="40">
        <v>1027.2</v>
      </c>
      <c r="E690" s="42" t="s">
        <v>6199</v>
      </c>
      <c r="F690" s="42" t="s">
        <v>64</v>
      </c>
      <c r="G690" s="42" t="s">
        <v>281</v>
      </c>
      <c r="H690" s="42" t="s">
        <v>6200</v>
      </c>
      <c r="I690" s="50" t="s">
        <v>35</v>
      </c>
      <c r="J690" s="45"/>
      <c r="K690" s="45" t="s">
        <v>88</v>
      </c>
      <c r="L690" s="338" t="s">
        <v>166</v>
      </c>
      <c r="M690" s="70" t="s">
        <v>6201</v>
      </c>
      <c r="N690" s="86" t="s">
        <v>6202</v>
      </c>
      <c r="O690" s="86"/>
      <c r="P690" s="87" t="s">
        <v>44</v>
      </c>
      <c r="Q690" s="88" t="s">
        <v>40</v>
      </c>
      <c r="R690" s="89" t="s">
        <v>6203</v>
      </c>
      <c r="S690" s="89" t="s">
        <v>6204</v>
      </c>
      <c r="T690" s="70" t="s">
        <v>193</v>
      </c>
      <c r="U690" s="69">
        <v>960</v>
      </c>
      <c r="V690" s="90"/>
      <c r="W690" s="91">
        <v>960</v>
      </c>
      <c r="X690" s="91">
        <v>67.2</v>
      </c>
      <c r="Y690" s="90"/>
      <c r="Z690" s="331">
        <v>1027.2</v>
      </c>
      <c r="AA690" s="331">
        <v>0</v>
      </c>
      <c r="AB690" s="69" t="s">
        <v>46</v>
      </c>
      <c r="AC690" s="70" t="s">
        <v>192</v>
      </c>
      <c r="AD690" s="70"/>
      <c r="AE690" s="70"/>
      <c r="AF690" s="70"/>
      <c r="AG690" s="92" t="s">
        <v>6205</v>
      </c>
      <c r="AH690" s="70"/>
      <c r="AI690" s="69"/>
      <c r="AJ690" s="69"/>
      <c r="AK690" s="76" t="s">
        <v>53</v>
      </c>
      <c r="AL690" s="77" t="s">
        <v>127</v>
      </c>
      <c r="AM690" s="76" t="s">
        <v>50</v>
      </c>
      <c r="AN690" s="77" t="s">
        <v>540</v>
      </c>
      <c r="AO690" s="114"/>
      <c r="AP690" s="115"/>
      <c r="AQ690" s="76" t="s">
        <v>50</v>
      </c>
      <c r="AR690" s="77" t="s">
        <v>540</v>
      </c>
      <c r="AS690" s="70"/>
      <c r="AT690" s="69"/>
      <c r="AU690" s="69"/>
      <c r="AV690" s="69"/>
      <c r="AW690" s="13"/>
    </row>
    <row r="691" spans="1:49" ht="27">
      <c r="A691" s="85" t="s">
        <v>231</v>
      </c>
      <c r="B691" s="70" t="s">
        <v>6206</v>
      </c>
      <c r="C691" s="335" t="s">
        <v>166</v>
      </c>
      <c r="D691" s="40">
        <v>4139.2</v>
      </c>
      <c r="E691" s="60" t="s">
        <v>6207</v>
      </c>
      <c r="F691" s="61" t="s">
        <v>69</v>
      </c>
      <c r="G691" s="42" t="s">
        <v>461</v>
      </c>
      <c r="H691" s="42" t="s">
        <v>6208</v>
      </c>
      <c r="I691" s="69" t="s">
        <v>38</v>
      </c>
      <c r="J691" s="70"/>
      <c r="K691" s="70" t="s">
        <v>108</v>
      </c>
      <c r="L691" s="339" t="s">
        <v>166</v>
      </c>
      <c r="M691" s="70" t="s">
        <v>6209</v>
      </c>
      <c r="N691" s="86" t="s">
        <v>6210</v>
      </c>
      <c r="O691" s="86" t="s">
        <v>6211</v>
      </c>
      <c r="P691" s="87" t="s">
        <v>39</v>
      </c>
      <c r="Q691" s="88" t="s">
        <v>40</v>
      </c>
      <c r="R691" s="89" t="s">
        <v>6212</v>
      </c>
      <c r="S691" s="89" t="s">
        <v>6213</v>
      </c>
      <c r="T691" s="70" t="s">
        <v>148</v>
      </c>
      <c r="U691" s="69">
        <v>5970</v>
      </c>
      <c r="V691" s="90">
        <v>1990</v>
      </c>
      <c r="W691" s="91">
        <v>3980</v>
      </c>
      <c r="X691" s="91">
        <v>278.60000000000002</v>
      </c>
      <c r="Y691" s="328">
        <v>119.4</v>
      </c>
      <c r="Z691" s="331">
        <v>4139.2</v>
      </c>
      <c r="AA691" s="331">
        <v>0</v>
      </c>
      <c r="AB691" s="69" t="s">
        <v>58</v>
      </c>
      <c r="AC691" s="70" t="s">
        <v>195</v>
      </c>
      <c r="AD691" s="70"/>
      <c r="AE691" s="70"/>
      <c r="AF691" s="70" t="s">
        <v>6214</v>
      </c>
      <c r="AG691" s="92" t="s">
        <v>6215</v>
      </c>
      <c r="AH691" s="70"/>
      <c r="AI691" s="69"/>
      <c r="AJ691" s="69"/>
      <c r="AK691" s="76" t="s">
        <v>53</v>
      </c>
      <c r="AL691" s="77" t="s">
        <v>127</v>
      </c>
      <c r="AM691" s="76" t="s">
        <v>50</v>
      </c>
      <c r="AN691" s="77" t="s">
        <v>540</v>
      </c>
      <c r="AO691" s="114"/>
      <c r="AP691" s="115"/>
      <c r="AQ691" s="76" t="s">
        <v>50</v>
      </c>
      <c r="AR691" s="77" t="s">
        <v>540</v>
      </c>
      <c r="AS691" s="70"/>
      <c r="AT691" s="69"/>
      <c r="AU691" s="69"/>
      <c r="AV691" s="69"/>
      <c r="AW691" s="13"/>
    </row>
    <row r="692" spans="1:49" ht="53.4">
      <c r="A692" s="85" t="s">
        <v>231</v>
      </c>
      <c r="B692" s="70" t="s">
        <v>6216</v>
      </c>
      <c r="C692" s="335" t="s">
        <v>166</v>
      </c>
      <c r="D692" s="40">
        <v>3969.7</v>
      </c>
      <c r="E692" s="41" t="s">
        <v>6217</v>
      </c>
      <c r="F692" s="42" t="s">
        <v>67</v>
      </c>
      <c r="G692" s="42" t="s">
        <v>281</v>
      </c>
      <c r="H692" s="42" t="s">
        <v>6218</v>
      </c>
      <c r="I692" s="50" t="s">
        <v>35</v>
      </c>
      <c r="J692" s="45"/>
      <c r="K692" s="45" t="s">
        <v>88</v>
      </c>
      <c r="L692" s="338" t="s">
        <v>166</v>
      </c>
      <c r="M692" s="93" t="s">
        <v>6219</v>
      </c>
      <c r="N692" s="86" t="s">
        <v>6220</v>
      </c>
      <c r="O692" s="86" t="s">
        <v>6221</v>
      </c>
      <c r="P692" s="87" t="s">
        <v>39</v>
      </c>
      <c r="Q692" s="88" t="s">
        <v>40</v>
      </c>
      <c r="R692" s="89" t="s">
        <v>6222</v>
      </c>
      <c r="S692" s="89" t="s">
        <v>6223</v>
      </c>
      <c r="T692" s="70" t="s">
        <v>4153</v>
      </c>
      <c r="U692" s="69">
        <v>4610</v>
      </c>
      <c r="V692" s="90">
        <v>900</v>
      </c>
      <c r="W692" s="91">
        <v>3710</v>
      </c>
      <c r="X692" s="91">
        <v>259.70000000000005</v>
      </c>
      <c r="Y692" s="90"/>
      <c r="Z692" s="331">
        <v>3969.7</v>
      </c>
      <c r="AA692" s="331">
        <v>0</v>
      </c>
      <c r="AB692" s="69" t="s">
        <v>46</v>
      </c>
      <c r="AC692" s="70" t="s">
        <v>195</v>
      </c>
      <c r="AD692" s="70"/>
      <c r="AE692" s="70"/>
      <c r="AF692" s="70"/>
      <c r="AG692" s="92" t="s">
        <v>6224</v>
      </c>
      <c r="AH692" s="70"/>
      <c r="AI692" s="69"/>
      <c r="AJ692" s="69"/>
      <c r="AK692" s="76" t="s">
        <v>53</v>
      </c>
      <c r="AL692" s="77" t="s">
        <v>127</v>
      </c>
      <c r="AM692" s="76" t="s">
        <v>50</v>
      </c>
      <c r="AN692" s="77" t="s">
        <v>540</v>
      </c>
      <c r="AO692" s="114"/>
      <c r="AP692" s="115"/>
      <c r="AQ692" s="76" t="s">
        <v>50</v>
      </c>
      <c r="AR692" s="77" t="s">
        <v>540</v>
      </c>
      <c r="AS692" s="70"/>
      <c r="AT692" s="69"/>
      <c r="AU692" s="69"/>
      <c r="AV692" s="69"/>
      <c r="AW692" s="13"/>
    </row>
    <row r="693" spans="1:49" ht="14.4">
      <c r="A693" s="85" t="s">
        <v>231</v>
      </c>
      <c r="B693" s="70" t="s">
        <v>6225</v>
      </c>
      <c r="C693" s="335" t="s">
        <v>166</v>
      </c>
      <c r="D693" s="40">
        <v>513.6</v>
      </c>
      <c r="E693" s="41" t="s">
        <v>6226</v>
      </c>
      <c r="F693" s="42" t="s">
        <v>37</v>
      </c>
      <c r="G693" s="42" t="s">
        <v>281</v>
      </c>
      <c r="H693" s="42" t="s">
        <v>6227</v>
      </c>
      <c r="I693" s="50" t="s">
        <v>35</v>
      </c>
      <c r="J693" s="45"/>
      <c r="K693" s="45" t="s">
        <v>88</v>
      </c>
      <c r="L693" s="338" t="s">
        <v>166</v>
      </c>
      <c r="M693" s="70" t="s">
        <v>6228</v>
      </c>
      <c r="N693" s="86" t="s">
        <v>6229</v>
      </c>
      <c r="O693" s="86"/>
      <c r="P693" s="87" t="s">
        <v>44</v>
      </c>
      <c r="Q693" s="69" t="s">
        <v>45</v>
      </c>
      <c r="R693" s="89"/>
      <c r="S693" s="89" t="s">
        <v>6230</v>
      </c>
      <c r="T693" s="70" t="s">
        <v>94</v>
      </c>
      <c r="U693" s="69">
        <v>480</v>
      </c>
      <c r="V693" s="90"/>
      <c r="W693" s="91">
        <v>480</v>
      </c>
      <c r="X693" s="91">
        <v>33.6</v>
      </c>
      <c r="Y693" s="90"/>
      <c r="Z693" s="331">
        <v>513.6</v>
      </c>
      <c r="AA693" s="331">
        <v>0</v>
      </c>
      <c r="AB693" s="69" t="s">
        <v>46</v>
      </c>
      <c r="AC693" s="70" t="s">
        <v>195</v>
      </c>
      <c r="AD693" s="70"/>
      <c r="AE693" s="70"/>
      <c r="AF693" s="70"/>
      <c r="AG693" s="92" t="s">
        <v>6231</v>
      </c>
      <c r="AH693" s="70"/>
      <c r="AI693" s="69"/>
      <c r="AJ693" s="69"/>
      <c r="AK693" s="76" t="s">
        <v>53</v>
      </c>
      <c r="AL693" s="77" t="s">
        <v>127</v>
      </c>
      <c r="AM693" s="76" t="s">
        <v>50</v>
      </c>
      <c r="AN693" s="77" t="s">
        <v>540</v>
      </c>
      <c r="AO693" s="114"/>
      <c r="AP693" s="115"/>
      <c r="AQ693" s="76" t="s">
        <v>50</v>
      </c>
      <c r="AR693" s="77" t="s">
        <v>540</v>
      </c>
      <c r="AS693" s="70"/>
      <c r="AT693" s="69"/>
      <c r="AU693" s="69"/>
      <c r="AV693" s="69"/>
      <c r="AW693" s="13"/>
    </row>
    <row r="694" spans="1:49" ht="27">
      <c r="A694" s="85" t="s">
        <v>231</v>
      </c>
      <c r="B694" s="70" t="s">
        <v>6232</v>
      </c>
      <c r="C694" s="335" t="s">
        <v>166</v>
      </c>
      <c r="D694" s="40">
        <v>1294</v>
      </c>
      <c r="E694" s="41" t="s">
        <v>6233</v>
      </c>
      <c r="F694" s="42" t="s">
        <v>67</v>
      </c>
      <c r="G694" s="42" t="s">
        <v>234</v>
      </c>
      <c r="H694" s="42" t="s">
        <v>6234</v>
      </c>
      <c r="I694" s="50" t="s">
        <v>35</v>
      </c>
      <c r="J694" s="45"/>
      <c r="K694" s="45" t="s">
        <v>88</v>
      </c>
      <c r="L694" s="338" t="s">
        <v>166</v>
      </c>
      <c r="M694" s="93" t="s">
        <v>6235</v>
      </c>
      <c r="N694" s="86" t="s">
        <v>6236</v>
      </c>
      <c r="O694" s="86"/>
      <c r="P694" s="87" t="s">
        <v>44</v>
      </c>
      <c r="Q694" s="88" t="s">
        <v>40</v>
      </c>
      <c r="R694" s="89"/>
      <c r="S694" s="89" t="s">
        <v>6237</v>
      </c>
      <c r="T694" s="70" t="s">
        <v>94</v>
      </c>
      <c r="U694" s="69">
        <v>2110</v>
      </c>
      <c r="V694" s="90">
        <v>900</v>
      </c>
      <c r="W694" s="91">
        <v>1210</v>
      </c>
      <c r="X694" s="91">
        <v>84.7</v>
      </c>
      <c r="Y694" s="90"/>
      <c r="Z694" s="331">
        <v>1294.7</v>
      </c>
      <c r="AA694" s="331">
        <v>-0.70000000000004503</v>
      </c>
      <c r="AB694" s="69" t="s">
        <v>46</v>
      </c>
      <c r="AC694" s="70" t="s">
        <v>195</v>
      </c>
      <c r="AD694" s="70"/>
      <c r="AE694" s="70"/>
      <c r="AF694" s="70"/>
      <c r="AG694" s="92" t="s">
        <v>6238</v>
      </c>
      <c r="AH694" s="70"/>
      <c r="AI694" s="69"/>
      <c r="AJ694" s="69"/>
      <c r="AK694" s="76" t="s">
        <v>53</v>
      </c>
      <c r="AL694" s="77" t="s">
        <v>127</v>
      </c>
      <c r="AM694" s="76" t="s">
        <v>50</v>
      </c>
      <c r="AN694" s="77" t="s">
        <v>540</v>
      </c>
      <c r="AO694" s="114"/>
      <c r="AP694" s="115"/>
      <c r="AQ694" s="76" t="s">
        <v>50</v>
      </c>
      <c r="AR694" s="77" t="s">
        <v>540</v>
      </c>
      <c r="AS694" s="70"/>
      <c r="AT694" s="69"/>
      <c r="AU694" s="69"/>
      <c r="AV694" s="69"/>
      <c r="AW694" s="13"/>
    </row>
    <row r="695" spans="1:49" ht="27">
      <c r="A695" s="85" t="s">
        <v>231</v>
      </c>
      <c r="B695" s="70" t="s">
        <v>6239</v>
      </c>
      <c r="C695" s="335" t="s">
        <v>166</v>
      </c>
      <c r="D695" s="40">
        <v>690</v>
      </c>
      <c r="E695" s="42" t="s">
        <v>6240</v>
      </c>
      <c r="F695" s="42" t="s">
        <v>64</v>
      </c>
      <c r="G695" s="42" t="s">
        <v>281</v>
      </c>
      <c r="H695" s="42" t="s">
        <v>6241</v>
      </c>
      <c r="I695" s="50" t="s">
        <v>35</v>
      </c>
      <c r="J695" s="45"/>
      <c r="K695" s="45" t="s">
        <v>88</v>
      </c>
      <c r="L695" s="338" t="s">
        <v>166</v>
      </c>
      <c r="M695" s="70" t="s">
        <v>6242</v>
      </c>
      <c r="N695" s="86" t="s">
        <v>6243</v>
      </c>
      <c r="O695" s="86"/>
      <c r="P695" s="87" t="s">
        <v>44</v>
      </c>
      <c r="Q695" s="88" t="s">
        <v>40</v>
      </c>
      <c r="R695" s="89"/>
      <c r="S695" s="89" t="s">
        <v>6244</v>
      </c>
      <c r="T695" s="70" t="s">
        <v>94</v>
      </c>
      <c r="U695" s="69">
        <v>640</v>
      </c>
      <c r="V695" s="90"/>
      <c r="W695" s="91">
        <v>640</v>
      </c>
      <c r="X695" s="91">
        <v>44.800000000000004</v>
      </c>
      <c r="Y695" s="90"/>
      <c r="Z695" s="331">
        <v>684.8</v>
      </c>
      <c r="AA695" s="331">
        <v>5.2000000000000499</v>
      </c>
      <c r="AB695" s="69" t="s">
        <v>46</v>
      </c>
      <c r="AC695" s="70" t="s">
        <v>192</v>
      </c>
      <c r="AD695" s="70" t="s">
        <v>6245</v>
      </c>
      <c r="AE695" s="70"/>
      <c r="AF695" s="70"/>
      <c r="AG695" s="92" t="s">
        <v>6246</v>
      </c>
      <c r="AH695" s="70"/>
      <c r="AI695" s="69"/>
      <c r="AJ695" s="69" t="s">
        <v>6247</v>
      </c>
      <c r="AK695" s="76" t="s">
        <v>53</v>
      </c>
      <c r="AL695" s="77" t="s">
        <v>127</v>
      </c>
      <c r="AM695" s="76" t="s">
        <v>50</v>
      </c>
      <c r="AN695" s="77" t="s">
        <v>540</v>
      </c>
      <c r="AO695" s="114"/>
      <c r="AP695" s="115"/>
      <c r="AQ695" s="76" t="s">
        <v>50</v>
      </c>
      <c r="AR695" s="77" t="s">
        <v>540</v>
      </c>
      <c r="AS695" s="70"/>
      <c r="AT695" s="69"/>
      <c r="AU695" s="69"/>
      <c r="AV695" s="69"/>
      <c r="AW695" s="13"/>
    </row>
    <row r="696" spans="1:49" ht="27">
      <c r="A696" s="85" t="s">
        <v>231</v>
      </c>
      <c r="B696" s="70" t="s">
        <v>6248</v>
      </c>
      <c r="C696" s="335" t="s">
        <v>166</v>
      </c>
      <c r="D696" s="40">
        <v>395</v>
      </c>
      <c r="E696" s="79" t="s">
        <v>6249</v>
      </c>
      <c r="F696" s="42" t="s">
        <v>64</v>
      </c>
      <c r="G696" s="42" t="s">
        <v>444</v>
      </c>
      <c r="H696" s="42" t="s">
        <v>6250</v>
      </c>
      <c r="I696" s="50" t="s">
        <v>35</v>
      </c>
      <c r="J696" s="45"/>
      <c r="K696" s="45" t="s">
        <v>88</v>
      </c>
      <c r="L696" s="339" t="s">
        <v>195</v>
      </c>
      <c r="M696" s="70" t="s">
        <v>6251</v>
      </c>
      <c r="N696" s="86" t="s">
        <v>6252</v>
      </c>
      <c r="O696" s="86" t="s">
        <v>6253</v>
      </c>
      <c r="P696" s="87" t="s">
        <v>39</v>
      </c>
      <c r="Q696" s="88" t="s">
        <v>40</v>
      </c>
      <c r="R696" s="89" t="s">
        <v>6254</v>
      </c>
      <c r="S696" s="89" t="s">
        <v>6255</v>
      </c>
      <c r="T696" s="70" t="s">
        <v>94</v>
      </c>
      <c r="U696" s="69">
        <v>370</v>
      </c>
      <c r="V696" s="90"/>
      <c r="W696" s="91">
        <v>370</v>
      </c>
      <c r="X696" s="91">
        <v>25.900000000000002</v>
      </c>
      <c r="Y696" s="90"/>
      <c r="Z696" s="331">
        <v>395.9</v>
      </c>
      <c r="AA696" s="331">
        <v>-0.89999999999997704</v>
      </c>
      <c r="AB696" s="69" t="s">
        <v>46</v>
      </c>
      <c r="AC696" s="70" t="s">
        <v>192</v>
      </c>
      <c r="AD696" s="70"/>
      <c r="AE696" s="70"/>
      <c r="AF696" s="70"/>
      <c r="AG696" s="92" t="s">
        <v>6256</v>
      </c>
      <c r="AH696" s="70"/>
      <c r="AI696" s="69"/>
      <c r="AJ696" s="69"/>
      <c r="AK696" s="76" t="s">
        <v>53</v>
      </c>
      <c r="AL696" s="77" t="s">
        <v>127</v>
      </c>
      <c r="AM696" s="76" t="s">
        <v>50</v>
      </c>
      <c r="AN696" s="77" t="s">
        <v>540</v>
      </c>
      <c r="AO696" s="114"/>
      <c r="AP696" s="115"/>
      <c r="AQ696" s="76" t="s">
        <v>50</v>
      </c>
      <c r="AR696" s="77" t="s">
        <v>540</v>
      </c>
      <c r="AS696" s="70"/>
      <c r="AT696" s="69"/>
      <c r="AU696" s="69"/>
      <c r="AV696" s="69"/>
      <c r="AW696" s="13"/>
    </row>
    <row r="697" spans="1:49" ht="27">
      <c r="A697" s="85" t="s">
        <v>231</v>
      </c>
      <c r="B697" s="70" t="s">
        <v>6257</v>
      </c>
      <c r="C697" s="335" t="s">
        <v>166</v>
      </c>
      <c r="D697" s="40">
        <v>308</v>
      </c>
      <c r="E697" s="41" t="s">
        <v>6258</v>
      </c>
      <c r="F697" s="42" t="s">
        <v>64</v>
      </c>
      <c r="G697" s="42" t="s">
        <v>461</v>
      </c>
      <c r="H697" s="42" t="s">
        <v>6259</v>
      </c>
      <c r="I697" s="50" t="s">
        <v>35</v>
      </c>
      <c r="J697" s="45"/>
      <c r="K697" s="45" t="s">
        <v>88</v>
      </c>
      <c r="L697" s="338" t="s">
        <v>166</v>
      </c>
      <c r="M697" s="70" t="s">
        <v>6260</v>
      </c>
      <c r="N697" s="86" t="s">
        <v>6261</v>
      </c>
      <c r="O697" s="86"/>
      <c r="P697" s="87" t="s">
        <v>44</v>
      </c>
      <c r="Q697" s="88" t="s">
        <v>40</v>
      </c>
      <c r="R697" s="89" t="s">
        <v>6262</v>
      </c>
      <c r="S697" s="103" t="s">
        <v>6263</v>
      </c>
      <c r="T697" s="70" t="s">
        <v>94</v>
      </c>
      <c r="U697" s="69">
        <v>288</v>
      </c>
      <c r="V697" s="90"/>
      <c r="W697" s="91">
        <v>288</v>
      </c>
      <c r="X697" s="91">
        <v>20.160000000000004</v>
      </c>
      <c r="Y697" s="90"/>
      <c r="Z697" s="331">
        <v>308.16000000000003</v>
      </c>
      <c r="AA697" s="331">
        <v>-0.16000000000002501</v>
      </c>
      <c r="AB697" s="69" t="s">
        <v>46</v>
      </c>
      <c r="AC697" s="70" t="s">
        <v>192</v>
      </c>
      <c r="AD697" s="70"/>
      <c r="AE697" s="70"/>
      <c r="AF697" s="70"/>
      <c r="AG697" s="92" t="s">
        <v>6264</v>
      </c>
      <c r="AH697" s="70"/>
      <c r="AI697" s="69"/>
      <c r="AJ697" s="69"/>
      <c r="AK697" s="76" t="s">
        <v>53</v>
      </c>
      <c r="AL697" s="77" t="s">
        <v>127</v>
      </c>
      <c r="AM697" s="76" t="s">
        <v>50</v>
      </c>
      <c r="AN697" s="77" t="s">
        <v>540</v>
      </c>
      <c r="AO697" s="114"/>
      <c r="AP697" s="115"/>
      <c r="AQ697" s="76" t="s">
        <v>50</v>
      </c>
      <c r="AR697" s="77" t="s">
        <v>540</v>
      </c>
      <c r="AS697" s="70"/>
      <c r="AT697" s="69"/>
      <c r="AU697" s="69"/>
      <c r="AV697" s="69"/>
      <c r="AW697" s="13"/>
    </row>
    <row r="698" spans="1:49" ht="27">
      <c r="A698" s="85" t="s">
        <v>231</v>
      </c>
      <c r="B698" s="70" t="s">
        <v>6265</v>
      </c>
      <c r="C698" s="335" t="s">
        <v>166</v>
      </c>
      <c r="D698" s="40">
        <v>2471.0100000000002</v>
      </c>
      <c r="E698" s="60" t="s">
        <v>6266</v>
      </c>
      <c r="F698" s="61" t="s">
        <v>69</v>
      </c>
      <c r="G698" s="42" t="s">
        <v>461</v>
      </c>
      <c r="H698" s="42" t="s">
        <v>6267</v>
      </c>
      <c r="I698" s="69" t="s">
        <v>38</v>
      </c>
      <c r="J698" s="70"/>
      <c r="K698" s="70" t="s">
        <v>108</v>
      </c>
      <c r="L698" s="339" t="s">
        <v>166</v>
      </c>
      <c r="M698" s="70" t="s">
        <v>6268</v>
      </c>
      <c r="N698" s="86"/>
      <c r="O698" s="86"/>
      <c r="P698" s="87" t="s">
        <v>44</v>
      </c>
      <c r="Q698" s="88" t="s">
        <v>40</v>
      </c>
      <c r="R698" s="89" t="s">
        <v>6269</v>
      </c>
      <c r="S698" s="103" t="s">
        <v>6270</v>
      </c>
      <c r="T698" s="70" t="s">
        <v>94</v>
      </c>
      <c r="U698" s="69">
        <v>2310</v>
      </c>
      <c r="V698" s="90"/>
      <c r="W698" s="91">
        <v>2310</v>
      </c>
      <c r="X698" s="91">
        <v>161.70000000000002</v>
      </c>
      <c r="Y698" s="90"/>
      <c r="Z698" s="331">
        <v>2471.6999999999998</v>
      </c>
      <c r="AA698" s="331">
        <v>-0.68999999999960004</v>
      </c>
      <c r="AB698" s="69" t="s">
        <v>58</v>
      </c>
      <c r="AC698" s="70" t="s">
        <v>195</v>
      </c>
      <c r="AD698" s="70"/>
      <c r="AE698" s="70"/>
      <c r="AF698" s="70"/>
      <c r="AG698" s="92" t="s">
        <v>1513</v>
      </c>
      <c r="AH698" s="70"/>
      <c r="AI698" s="69"/>
      <c r="AJ698" s="69"/>
      <c r="AK698" s="76" t="s">
        <v>53</v>
      </c>
      <c r="AL698" s="77" t="s">
        <v>127</v>
      </c>
      <c r="AM698" s="76" t="s">
        <v>50</v>
      </c>
      <c r="AN698" s="77" t="s">
        <v>540</v>
      </c>
      <c r="AO698" s="114"/>
      <c r="AP698" s="115"/>
      <c r="AQ698" s="76" t="s">
        <v>50</v>
      </c>
      <c r="AR698" s="77" t="s">
        <v>540</v>
      </c>
      <c r="AS698" s="70"/>
      <c r="AT698" s="69"/>
      <c r="AU698" s="69"/>
      <c r="AV698" s="69"/>
      <c r="AW698" s="13"/>
    </row>
    <row r="699" spans="1:49" ht="27">
      <c r="A699" s="85" t="s">
        <v>231</v>
      </c>
      <c r="B699" s="77" t="s">
        <v>6271</v>
      </c>
      <c r="C699" s="335" t="s">
        <v>195</v>
      </c>
      <c r="D699" s="40">
        <v>28080</v>
      </c>
      <c r="E699" s="60" t="s">
        <v>6272</v>
      </c>
      <c r="F699" s="61" t="s">
        <v>66</v>
      </c>
      <c r="G699" s="42" t="s">
        <v>248</v>
      </c>
      <c r="H699" s="42" t="s">
        <v>6273</v>
      </c>
      <c r="I699" s="50" t="s">
        <v>35</v>
      </c>
      <c r="J699" s="45"/>
      <c r="K699" s="45" t="s">
        <v>88</v>
      </c>
      <c r="L699" s="339" t="s">
        <v>3003</v>
      </c>
      <c r="M699" s="70" t="s">
        <v>6274</v>
      </c>
      <c r="N699" s="86" t="s">
        <v>6275</v>
      </c>
      <c r="O699" s="86" t="s">
        <v>6276</v>
      </c>
      <c r="P699" s="87" t="s">
        <v>39</v>
      </c>
      <c r="Q699" s="88" t="s">
        <v>40</v>
      </c>
      <c r="R699" s="89" t="s">
        <v>6277</v>
      </c>
      <c r="S699" s="89" t="s">
        <v>6278</v>
      </c>
      <c r="T699" s="70" t="s">
        <v>94</v>
      </c>
      <c r="U699" s="69">
        <v>27000</v>
      </c>
      <c r="V699" s="90"/>
      <c r="W699" s="91">
        <v>27000</v>
      </c>
      <c r="X699" s="91">
        <v>1890.0000000000002</v>
      </c>
      <c r="Y699" s="328">
        <v>810</v>
      </c>
      <c r="Z699" s="331">
        <v>28080</v>
      </c>
      <c r="AA699" s="331">
        <v>0</v>
      </c>
      <c r="AB699" s="69" t="s">
        <v>46</v>
      </c>
      <c r="AC699" s="70" t="s">
        <v>199</v>
      </c>
      <c r="AD699" s="70"/>
      <c r="AE699" s="70"/>
      <c r="AF699" s="70"/>
      <c r="AG699" s="92" t="s">
        <v>6279</v>
      </c>
      <c r="AH699" s="70"/>
      <c r="AI699" s="69"/>
      <c r="AJ699" s="69"/>
      <c r="AK699" s="76" t="s">
        <v>53</v>
      </c>
      <c r="AL699" s="77" t="s">
        <v>441</v>
      </c>
      <c r="AM699" s="76" t="s">
        <v>50</v>
      </c>
      <c r="AN699" s="77" t="s">
        <v>6280</v>
      </c>
      <c r="AO699" s="114"/>
      <c r="AP699" s="115"/>
      <c r="AQ699" s="76" t="s">
        <v>50</v>
      </c>
      <c r="AR699" s="77" t="s">
        <v>6280</v>
      </c>
      <c r="AS699" s="70"/>
      <c r="AT699" s="69"/>
      <c r="AU699" s="69"/>
      <c r="AV699" s="69"/>
      <c r="AW699" s="13"/>
    </row>
    <row r="700" spans="1:49" ht="27">
      <c r="A700" s="85" t="s">
        <v>231</v>
      </c>
      <c r="B700" s="70" t="s">
        <v>6281</v>
      </c>
      <c r="C700" s="335" t="s">
        <v>195</v>
      </c>
      <c r="D700" s="40">
        <v>856</v>
      </c>
      <c r="E700" s="41" t="s">
        <v>6282</v>
      </c>
      <c r="F700" s="42" t="s">
        <v>64</v>
      </c>
      <c r="G700" s="42" t="s">
        <v>281</v>
      </c>
      <c r="H700" s="42" t="s">
        <v>6283</v>
      </c>
      <c r="I700" s="50" t="s">
        <v>35</v>
      </c>
      <c r="J700" s="45"/>
      <c r="K700" s="45" t="s">
        <v>88</v>
      </c>
      <c r="L700" s="339" t="s">
        <v>195</v>
      </c>
      <c r="M700" s="70" t="s">
        <v>6284</v>
      </c>
      <c r="N700" s="86" t="s">
        <v>6285</v>
      </c>
      <c r="O700" s="86" t="s">
        <v>6286</v>
      </c>
      <c r="P700" s="87" t="s">
        <v>39</v>
      </c>
      <c r="Q700" s="88" t="s">
        <v>40</v>
      </c>
      <c r="R700" s="89" t="s">
        <v>6287</v>
      </c>
      <c r="S700" s="103" t="s">
        <v>6288</v>
      </c>
      <c r="T700" s="70" t="s">
        <v>94</v>
      </c>
      <c r="U700" s="69">
        <v>800</v>
      </c>
      <c r="V700" s="90"/>
      <c r="W700" s="91">
        <v>800</v>
      </c>
      <c r="X700" s="91">
        <v>56.000000000000007</v>
      </c>
      <c r="Y700" s="90"/>
      <c r="Z700" s="331">
        <v>856</v>
      </c>
      <c r="AA700" s="331">
        <v>0</v>
      </c>
      <c r="AB700" s="69" t="s">
        <v>46</v>
      </c>
      <c r="AC700" s="70" t="s">
        <v>192</v>
      </c>
      <c r="AD700" s="70"/>
      <c r="AE700" s="70"/>
      <c r="AF700" s="70"/>
      <c r="AG700" s="92" t="s">
        <v>6289</v>
      </c>
      <c r="AH700" s="70"/>
      <c r="AI700" s="69"/>
      <c r="AJ700" s="69"/>
      <c r="AK700" s="76" t="s">
        <v>53</v>
      </c>
      <c r="AL700" s="77" t="s">
        <v>6290</v>
      </c>
      <c r="AM700" s="76" t="s">
        <v>50</v>
      </c>
      <c r="AN700" s="77" t="s">
        <v>540</v>
      </c>
      <c r="AO700" s="114"/>
      <c r="AP700" s="115"/>
      <c r="AQ700" s="76" t="s">
        <v>50</v>
      </c>
      <c r="AR700" s="77" t="s">
        <v>540</v>
      </c>
      <c r="AS700" s="70"/>
      <c r="AT700" s="69"/>
      <c r="AU700" s="69"/>
      <c r="AV700" s="69"/>
      <c r="AW700" s="13"/>
    </row>
    <row r="701" spans="1:49" ht="27">
      <c r="A701" s="85" t="s">
        <v>231</v>
      </c>
      <c r="B701" s="70" t="s">
        <v>6291</v>
      </c>
      <c r="C701" s="335" t="s">
        <v>195</v>
      </c>
      <c r="D701" s="40">
        <v>856</v>
      </c>
      <c r="E701" s="60" t="s">
        <v>6292</v>
      </c>
      <c r="F701" s="61" t="s">
        <v>56</v>
      </c>
      <c r="G701" s="42" t="s">
        <v>281</v>
      </c>
      <c r="H701" s="42" t="s">
        <v>6293</v>
      </c>
      <c r="I701" s="50" t="s">
        <v>38</v>
      </c>
      <c r="J701" s="70"/>
      <c r="K701" s="70" t="s">
        <v>108</v>
      </c>
      <c r="L701" s="339" t="s">
        <v>195</v>
      </c>
      <c r="M701" s="70" t="s">
        <v>6294</v>
      </c>
      <c r="N701" s="86" t="s">
        <v>6295</v>
      </c>
      <c r="O701" s="86" t="s">
        <v>6296</v>
      </c>
      <c r="P701" s="87" t="s">
        <v>39</v>
      </c>
      <c r="Q701" s="69" t="s">
        <v>45</v>
      </c>
      <c r="R701" s="89" t="s">
        <v>6297</v>
      </c>
      <c r="S701" s="89" t="s">
        <v>6298</v>
      </c>
      <c r="T701" s="70" t="s">
        <v>94</v>
      </c>
      <c r="U701" s="69">
        <v>800</v>
      </c>
      <c r="V701" s="90"/>
      <c r="W701" s="91">
        <v>800</v>
      </c>
      <c r="X701" s="91">
        <v>56.000000000000007</v>
      </c>
      <c r="Y701" s="90"/>
      <c r="Z701" s="331">
        <v>856</v>
      </c>
      <c r="AA701" s="331">
        <v>0</v>
      </c>
      <c r="AB701" s="69" t="s">
        <v>58</v>
      </c>
      <c r="AC701" s="70" t="s">
        <v>192</v>
      </c>
      <c r="AD701" s="70"/>
      <c r="AE701" s="70"/>
      <c r="AF701" s="70"/>
      <c r="AG701" s="92" t="s">
        <v>6299</v>
      </c>
      <c r="AH701" s="70"/>
      <c r="AI701" s="69"/>
      <c r="AJ701" s="69"/>
      <c r="AK701" s="76" t="s">
        <v>53</v>
      </c>
      <c r="AL701" s="77" t="s">
        <v>6290</v>
      </c>
      <c r="AM701" s="76" t="s">
        <v>50</v>
      </c>
      <c r="AN701" s="77" t="s">
        <v>540</v>
      </c>
      <c r="AO701" s="114"/>
      <c r="AP701" s="115"/>
      <c r="AQ701" s="76" t="s">
        <v>50</v>
      </c>
      <c r="AR701" s="77" t="s">
        <v>540</v>
      </c>
      <c r="AS701" s="70"/>
      <c r="AT701" s="69"/>
      <c r="AU701" s="69"/>
      <c r="AV701" s="69"/>
      <c r="AW701" s="13"/>
    </row>
    <row r="702" spans="1:49" ht="14.4">
      <c r="A702" s="85" t="s">
        <v>231</v>
      </c>
      <c r="B702" s="145" t="s">
        <v>6300</v>
      </c>
      <c r="C702" s="335" t="s">
        <v>195</v>
      </c>
      <c r="D702" s="40">
        <v>12</v>
      </c>
      <c r="E702" s="41" t="s">
        <v>4101</v>
      </c>
      <c r="F702" s="42" t="s">
        <v>54</v>
      </c>
      <c r="G702" s="42" t="s">
        <v>461</v>
      </c>
      <c r="H702" s="42" t="s">
        <v>6301</v>
      </c>
      <c r="I702" s="50"/>
      <c r="J702" s="70"/>
      <c r="K702" s="70"/>
      <c r="L702" s="70"/>
      <c r="M702" s="70"/>
      <c r="N702" s="86"/>
      <c r="O702" s="86"/>
      <c r="P702" s="87"/>
      <c r="Q702" s="69"/>
      <c r="R702" s="89"/>
      <c r="S702" s="89"/>
      <c r="T702" s="70"/>
      <c r="U702" s="70"/>
      <c r="V702" s="90"/>
      <c r="W702" s="91">
        <v>0</v>
      </c>
      <c r="X702" s="91">
        <v>0</v>
      </c>
      <c r="Y702" s="90"/>
      <c r="Z702" s="331">
        <v>0</v>
      </c>
      <c r="AA702" s="331">
        <v>12</v>
      </c>
      <c r="AB702" s="69" t="s">
        <v>46</v>
      </c>
      <c r="AC702" s="70" t="s">
        <v>192</v>
      </c>
      <c r="AD702" s="70" t="s">
        <v>6302</v>
      </c>
      <c r="AE702" s="70"/>
      <c r="AF702" s="70"/>
      <c r="AG702" s="70"/>
      <c r="AH702" s="70"/>
      <c r="AI702" s="69"/>
      <c r="AJ702" s="69"/>
      <c r="AK702" s="76" t="s">
        <v>53</v>
      </c>
      <c r="AL702" s="77" t="s">
        <v>540</v>
      </c>
      <c r="AM702" s="114"/>
      <c r="AN702" s="115"/>
      <c r="AO702" s="114"/>
      <c r="AP702" s="115"/>
      <c r="AQ702" s="116"/>
      <c r="AR702" s="117"/>
      <c r="AS702" s="70"/>
      <c r="AT702" s="69"/>
      <c r="AU702" s="69"/>
      <c r="AV702" s="69"/>
      <c r="AW702" s="13"/>
    </row>
    <row r="703" spans="1:49" ht="27">
      <c r="A703" s="85" t="s">
        <v>231</v>
      </c>
      <c r="B703" s="70" t="s">
        <v>6303</v>
      </c>
      <c r="C703" s="335" t="s">
        <v>195</v>
      </c>
      <c r="D703" s="40">
        <v>684</v>
      </c>
      <c r="E703" s="41" t="s">
        <v>6304</v>
      </c>
      <c r="F703" s="42" t="s">
        <v>64</v>
      </c>
      <c r="G703" s="42" t="s">
        <v>281</v>
      </c>
      <c r="H703" s="42" t="s">
        <v>6305</v>
      </c>
      <c r="I703" s="50" t="s">
        <v>35</v>
      </c>
      <c r="J703" s="45"/>
      <c r="K703" s="45" t="s">
        <v>88</v>
      </c>
      <c r="L703" s="339" t="s">
        <v>195</v>
      </c>
      <c r="M703" s="70" t="s">
        <v>6306</v>
      </c>
      <c r="N703" s="86" t="s">
        <v>6307</v>
      </c>
      <c r="O703" s="86" t="s">
        <v>6308</v>
      </c>
      <c r="P703" s="87" t="s">
        <v>39</v>
      </c>
      <c r="Q703" s="88" t="s">
        <v>40</v>
      </c>
      <c r="R703" s="89" t="s">
        <v>6309</v>
      </c>
      <c r="S703" s="89" t="s">
        <v>6310</v>
      </c>
      <c r="T703" s="70" t="s">
        <v>94</v>
      </c>
      <c r="U703" s="69">
        <v>640</v>
      </c>
      <c r="V703" s="90"/>
      <c r="W703" s="91">
        <v>640</v>
      </c>
      <c r="X703" s="91">
        <v>44.800000000000004</v>
      </c>
      <c r="Y703" s="90"/>
      <c r="Z703" s="331">
        <v>684.8</v>
      </c>
      <c r="AA703" s="331">
        <v>-0.79999999999995497</v>
      </c>
      <c r="AB703" s="69" t="s">
        <v>46</v>
      </c>
      <c r="AC703" s="70" t="s">
        <v>192</v>
      </c>
      <c r="AD703" s="70"/>
      <c r="AE703" s="70"/>
      <c r="AF703" s="70"/>
      <c r="AG703" s="92" t="s">
        <v>6311</v>
      </c>
      <c r="AH703" s="70"/>
      <c r="AI703" s="69"/>
      <c r="AJ703" s="69"/>
      <c r="AK703" s="76" t="s">
        <v>53</v>
      </c>
      <c r="AL703" s="77" t="s">
        <v>6290</v>
      </c>
      <c r="AM703" s="76" t="s">
        <v>50</v>
      </c>
      <c r="AN703" s="77" t="s">
        <v>540</v>
      </c>
      <c r="AO703" s="114"/>
      <c r="AP703" s="115"/>
      <c r="AQ703" s="76" t="s">
        <v>50</v>
      </c>
      <c r="AR703" s="77" t="s">
        <v>540</v>
      </c>
      <c r="AS703" s="70"/>
      <c r="AT703" s="69"/>
      <c r="AU703" s="69"/>
      <c r="AV703" s="69"/>
      <c r="AW703" s="13"/>
    </row>
    <row r="704" spans="1:49" ht="27">
      <c r="A704" s="85" t="s">
        <v>231</v>
      </c>
      <c r="B704" s="70" t="s">
        <v>6312</v>
      </c>
      <c r="C704" s="335" t="s">
        <v>195</v>
      </c>
      <c r="D704" s="40">
        <v>1872</v>
      </c>
      <c r="E704" s="41" t="s">
        <v>6313</v>
      </c>
      <c r="F704" s="42" t="s">
        <v>67</v>
      </c>
      <c r="G704" s="42" t="s">
        <v>261</v>
      </c>
      <c r="H704" s="42" t="s">
        <v>262</v>
      </c>
      <c r="I704" s="50" t="s">
        <v>35</v>
      </c>
      <c r="J704" s="45"/>
      <c r="K704" s="45" t="s">
        <v>88</v>
      </c>
      <c r="L704" s="339" t="s">
        <v>195</v>
      </c>
      <c r="M704" s="70" t="s">
        <v>263</v>
      </c>
      <c r="N704" s="86" t="s">
        <v>264</v>
      </c>
      <c r="O704" s="86" t="s">
        <v>265</v>
      </c>
      <c r="P704" s="87" t="s">
        <v>39</v>
      </c>
      <c r="Q704" s="88" t="s">
        <v>40</v>
      </c>
      <c r="R704" s="89" t="s">
        <v>6314</v>
      </c>
      <c r="S704" s="89" t="s">
        <v>6315</v>
      </c>
      <c r="T704" s="70" t="s">
        <v>94</v>
      </c>
      <c r="U704" s="69">
        <v>1800</v>
      </c>
      <c r="V704" s="90"/>
      <c r="W704" s="91">
        <v>1800</v>
      </c>
      <c r="X704" s="91">
        <v>126.00000000000001</v>
      </c>
      <c r="Y704" s="328">
        <v>54</v>
      </c>
      <c r="Z704" s="331">
        <v>1872</v>
      </c>
      <c r="AA704" s="331">
        <v>0</v>
      </c>
      <c r="AB704" s="69" t="s">
        <v>46</v>
      </c>
      <c r="AC704" s="70" t="s">
        <v>192</v>
      </c>
      <c r="AD704" s="70"/>
      <c r="AE704" s="70" t="s">
        <v>268</v>
      </c>
      <c r="AF704" s="70" t="s">
        <v>269</v>
      </c>
      <c r="AG704" s="92" t="s">
        <v>270</v>
      </c>
      <c r="AH704" s="70"/>
      <c r="AI704" s="69"/>
      <c r="AJ704" s="69"/>
      <c r="AK704" s="76" t="s">
        <v>53</v>
      </c>
      <c r="AL704" s="77" t="s">
        <v>6290</v>
      </c>
      <c r="AM704" s="76" t="s">
        <v>50</v>
      </c>
      <c r="AN704" s="77" t="s">
        <v>540</v>
      </c>
      <c r="AO704" s="114"/>
      <c r="AP704" s="115"/>
      <c r="AQ704" s="76" t="s">
        <v>50</v>
      </c>
      <c r="AR704" s="77" t="s">
        <v>540</v>
      </c>
      <c r="AS704" s="70"/>
      <c r="AT704" s="69"/>
      <c r="AU704" s="69"/>
      <c r="AV704" s="69"/>
      <c r="AW704" s="13"/>
    </row>
    <row r="705" spans="1:49" ht="27">
      <c r="A705" s="85" t="s">
        <v>231</v>
      </c>
      <c r="B705" s="70" t="s">
        <v>6316</v>
      </c>
      <c r="C705" s="335" t="s">
        <v>195</v>
      </c>
      <c r="D705" s="40">
        <v>10059.6</v>
      </c>
      <c r="E705" s="41" t="s">
        <v>6317</v>
      </c>
      <c r="F705" s="42" t="s">
        <v>67</v>
      </c>
      <c r="G705" s="42" t="s">
        <v>461</v>
      </c>
      <c r="H705" s="42" t="s">
        <v>6318</v>
      </c>
      <c r="I705" s="50" t="s">
        <v>35</v>
      </c>
      <c r="J705" s="45"/>
      <c r="K705" s="45" t="s">
        <v>88</v>
      </c>
      <c r="L705" s="339" t="s">
        <v>195</v>
      </c>
      <c r="M705" s="70" t="s">
        <v>6319</v>
      </c>
      <c r="N705" s="86" t="s">
        <v>6320</v>
      </c>
      <c r="O705" s="86" t="s">
        <v>6321</v>
      </c>
      <c r="P705" s="87" t="s">
        <v>39</v>
      </c>
      <c r="Q705" s="88" t="s">
        <v>40</v>
      </c>
      <c r="R705" s="89" t="s">
        <v>6322</v>
      </c>
      <c r="S705" s="89" t="s">
        <v>6323</v>
      </c>
      <c r="T705" s="70" t="s">
        <v>480</v>
      </c>
      <c r="U705" s="69">
        <v>10960</v>
      </c>
      <c r="V705" s="90">
        <v>1000</v>
      </c>
      <c r="W705" s="91">
        <v>9960</v>
      </c>
      <c r="X705" s="91">
        <v>697.2</v>
      </c>
      <c r="Y705" s="328">
        <v>298.8</v>
      </c>
      <c r="Z705" s="331">
        <v>10358.4</v>
      </c>
      <c r="AA705" s="331">
        <v>-298.79999999999899</v>
      </c>
      <c r="AB705" s="69" t="s">
        <v>46</v>
      </c>
      <c r="AC705" s="70" t="s">
        <v>192</v>
      </c>
      <c r="AD705" s="70" t="s">
        <v>6324</v>
      </c>
      <c r="AE705" s="70" t="s">
        <v>6325</v>
      </c>
      <c r="AF705" s="70" t="s">
        <v>6326</v>
      </c>
      <c r="AG705" s="92" t="s">
        <v>6327</v>
      </c>
      <c r="AH705" s="70"/>
      <c r="AI705" s="69"/>
      <c r="AJ705" s="69"/>
      <c r="AK705" s="76" t="s">
        <v>53</v>
      </c>
      <c r="AL705" s="77" t="s">
        <v>6290</v>
      </c>
      <c r="AM705" s="76" t="s">
        <v>50</v>
      </c>
      <c r="AN705" s="77" t="s">
        <v>540</v>
      </c>
      <c r="AO705" s="114"/>
      <c r="AP705" s="115"/>
      <c r="AQ705" s="76" t="s">
        <v>50</v>
      </c>
      <c r="AR705" s="77" t="s">
        <v>540</v>
      </c>
      <c r="AS705" s="70"/>
      <c r="AT705" s="69"/>
      <c r="AU705" s="69"/>
      <c r="AV705" s="69"/>
      <c r="AW705" s="13"/>
    </row>
    <row r="706" spans="1:49" ht="14.4">
      <c r="A706" s="85" t="s">
        <v>231</v>
      </c>
      <c r="B706" s="122" t="s">
        <v>6328</v>
      </c>
      <c r="C706" s="335" t="s">
        <v>195</v>
      </c>
      <c r="D706" s="40">
        <v>684</v>
      </c>
      <c r="E706" s="41" t="s">
        <v>6329</v>
      </c>
      <c r="F706" s="42" t="s">
        <v>64</v>
      </c>
      <c r="G706" s="42" t="s">
        <v>281</v>
      </c>
      <c r="H706" s="42" t="s">
        <v>6330</v>
      </c>
      <c r="I706" s="50" t="s">
        <v>35</v>
      </c>
      <c r="J706" s="70"/>
      <c r="K706" s="70" t="s">
        <v>88</v>
      </c>
      <c r="L706" s="339" t="s">
        <v>195</v>
      </c>
      <c r="M706" s="70" t="s">
        <v>6331</v>
      </c>
      <c r="N706" s="86" t="s">
        <v>6332</v>
      </c>
      <c r="O706" s="86"/>
      <c r="P706" s="87" t="s">
        <v>44</v>
      </c>
      <c r="Q706" s="69"/>
      <c r="R706" s="89"/>
      <c r="S706" s="89"/>
      <c r="T706" s="70"/>
      <c r="U706" s="70"/>
      <c r="V706" s="90"/>
      <c r="W706" s="91">
        <v>0</v>
      </c>
      <c r="X706" s="91">
        <v>0</v>
      </c>
      <c r="Y706" s="90"/>
      <c r="Z706" s="331">
        <v>0</v>
      </c>
      <c r="AA706" s="331">
        <v>684</v>
      </c>
      <c r="AB706" s="69" t="s">
        <v>55</v>
      </c>
      <c r="AC706" s="70" t="s">
        <v>196</v>
      </c>
      <c r="AD706" s="70" t="s">
        <v>6333</v>
      </c>
      <c r="AE706" s="70"/>
      <c r="AF706" s="70"/>
      <c r="AG706" s="70" t="s">
        <v>6334</v>
      </c>
      <c r="AH706" s="70"/>
      <c r="AI706" s="69"/>
      <c r="AJ706" s="69"/>
      <c r="AK706" s="114"/>
      <c r="AL706" s="115"/>
      <c r="AM706" s="114"/>
      <c r="AN706" s="115"/>
      <c r="AO706" s="114"/>
      <c r="AP706" s="115"/>
      <c r="AQ706" s="116"/>
      <c r="AR706" s="117"/>
      <c r="AS706" s="70"/>
      <c r="AT706" s="69"/>
      <c r="AU706" s="69"/>
      <c r="AV706" s="69"/>
      <c r="AW706" s="13"/>
    </row>
    <row r="707" spans="1:49" ht="14.4">
      <c r="A707" s="85" t="s">
        <v>231</v>
      </c>
      <c r="B707" s="145" t="s">
        <v>6335</v>
      </c>
      <c r="C707" s="335" t="s">
        <v>195</v>
      </c>
      <c r="D707" s="40">
        <v>298.8</v>
      </c>
      <c r="E707" s="41" t="s">
        <v>6317</v>
      </c>
      <c r="F707" s="42" t="s">
        <v>67</v>
      </c>
      <c r="G707" s="42" t="s">
        <v>461</v>
      </c>
      <c r="H707" s="42" t="s">
        <v>6336</v>
      </c>
      <c r="I707" s="50"/>
      <c r="J707" s="70"/>
      <c r="K707" s="70"/>
      <c r="L707" s="70"/>
      <c r="M707" s="70"/>
      <c r="N707" s="86"/>
      <c r="O707" s="86"/>
      <c r="P707" s="87"/>
      <c r="Q707" s="69"/>
      <c r="R707" s="89"/>
      <c r="S707" s="89"/>
      <c r="T707" s="70"/>
      <c r="U707" s="70"/>
      <c r="V707" s="90"/>
      <c r="W707" s="91">
        <v>0</v>
      </c>
      <c r="X707" s="91">
        <v>0</v>
      </c>
      <c r="Y707" s="90"/>
      <c r="Z707" s="331">
        <v>0</v>
      </c>
      <c r="AA707" s="331">
        <v>298.8</v>
      </c>
      <c r="AB707" s="69" t="s">
        <v>46</v>
      </c>
      <c r="AC707" s="70" t="s">
        <v>192</v>
      </c>
      <c r="AD707" s="70" t="s">
        <v>6324</v>
      </c>
      <c r="AE707" s="70"/>
      <c r="AF707" s="70"/>
      <c r="AG707" s="70"/>
      <c r="AH707" s="70"/>
      <c r="AI707" s="69"/>
      <c r="AJ707" s="69"/>
      <c r="AK707" s="114"/>
      <c r="AL707" s="115"/>
      <c r="AM707" s="114"/>
      <c r="AN707" s="115"/>
      <c r="AO707" s="114"/>
      <c r="AP707" s="115"/>
      <c r="AQ707" s="116"/>
      <c r="AR707" s="117"/>
      <c r="AS707" s="70"/>
      <c r="AT707" s="69"/>
      <c r="AU707" s="69"/>
      <c r="AV707" s="69"/>
      <c r="AW707" s="13"/>
    </row>
    <row r="708" spans="1:49" ht="27">
      <c r="A708" s="85" t="s">
        <v>231</v>
      </c>
      <c r="B708" s="70" t="s">
        <v>6337</v>
      </c>
      <c r="C708" s="335" t="s">
        <v>195</v>
      </c>
      <c r="D708" s="40">
        <v>342</v>
      </c>
      <c r="E708" s="41" t="s">
        <v>6338</v>
      </c>
      <c r="F708" s="42" t="s">
        <v>64</v>
      </c>
      <c r="G708" s="42" t="s">
        <v>261</v>
      </c>
      <c r="H708" s="42" t="s">
        <v>6339</v>
      </c>
      <c r="I708" s="50" t="s">
        <v>35</v>
      </c>
      <c r="J708" s="45"/>
      <c r="K708" s="45" t="s">
        <v>88</v>
      </c>
      <c r="L708" s="339" t="s">
        <v>195</v>
      </c>
      <c r="M708" s="70" t="s">
        <v>6340</v>
      </c>
      <c r="N708" s="86" t="s">
        <v>6341</v>
      </c>
      <c r="O708" s="86" t="s">
        <v>6342</v>
      </c>
      <c r="P708" s="87" t="s">
        <v>39</v>
      </c>
      <c r="Q708" s="88" t="s">
        <v>40</v>
      </c>
      <c r="R708" s="89" t="s">
        <v>6343</v>
      </c>
      <c r="S708" s="89" t="s">
        <v>6344</v>
      </c>
      <c r="T708" s="70" t="s">
        <v>94</v>
      </c>
      <c r="U708" s="69">
        <v>320</v>
      </c>
      <c r="V708" s="90"/>
      <c r="W708" s="91">
        <v>320</v>
      </c>
      <c r="X708" s="91">
        <v>22.400000000000002</v>
      </c>
      <c r="Y708" s="90"/>
      <c r="Z708" s="331">
        <v>342.4</v>
      </c>
      <c r="AA708" s="331">
        <v>-0.39999999999997699</v>
      </c>
      <c r="AB708" s="69" t="s">
        <v>46</v>
      </c>
      <c r="AC708" s="70" t="s">
        <v>192</v>
      </c>
      <c r="AD708" s="70"/>
      <c r="AE708" s="70"/>
      <c r="AF708" s="70"/>
      <c r="AG708" s="92" t="s">
        <v>6345</v>
      </c>
      <c r="AH708" s="70"/>
      <c r="AI708" s="69"/>
      <c r="AJ708" s="69"/>
      <c r="AK708" s="76" t="s">
        <v>53</v>
      </c>
      <c r="AL708" s="77" t="s">
        <v>6290</v>
      </c>
      <c r="AM708" s="76" t="s">
        <v>50</v>
      </c>
      <c r="AN708" s="77" t="s">
        <v>540</v>
      </c>
      <c r="AO708" s="114"/>
      <c r="AP708" s="115"/>
      <c r="AQ708" s="76" t="s">
        <v>50</v>
      </c>
      <c r="AR708" s="77" t="s">
        <v>540</v>
      </c>
      <c r="AS708" s="70"/>
      <c r="AT708" s="69"/>
      <c r="AU708" s="69"/>
      <c r="AV708" s="69"/>
      <c r="AW708" s="13"/>
    </row>
    <row r="709" spans="1:49" ht="27">
      <c r="A709" s="85" t="s">
        <v>231</v>
      </c>
      <c r="B709" s="70" t="s">
        <v>6346</v>
      </c>
      <c r="C709" s="335" t="s">
        <v>195</v>
      </c>
      <c r="D709" s="40">
        <v>878.47</v>
      </c>
      <c r="E709" s="41" t="s">
        <v>6347</v>
      </c>
      <c r="F709" s="42" t="s">
        <v>144</v>
      </c>
      <c r="G709" s="42" t="s">
        <v>281</v>
      </c>
      <c r="H709" s="42" t="s">
        <v>6348</v>
      </c>
      <c r="I709" s="50" t="s">
        <v>35</v>
      </c>
      <c r="J709" s="45"/>
      <c r="K709" s="45" t="s">
        <v>88</v>
      </c>
      <c r="L709" s="339" t="s">
        <v>195</v>
      </c>
      <c r="M709" s="70" t="s">
        <v>6349</v>
      </c>
      <c r="N709" s="86" t="s">
        <v>6350</v>
      </c>
      <c r="O709" s="86" t="s">
        <v>6351</v>
      </c>
      <c r="P709" s="87" t="s">
        <v>39</v>
      </c>
      <c r="Q709" s="88" t="s">
        <v>40</v>
      </c>
      <c r="R709" s="89" t="s">
        <v>6352</v>
      </c>
      <c r="S709" s="89" t="s">
        <v>6353</v>
      </c>
      <c r="T709" s="70" t="s">
        <v>77</v>
      </c>
      <c r="U709" s="69">
        <v>821</v>
      </c>
      <c r="V709" s="90"/>
      <c r="W709" s="91">
        <v>821</v>
      </c>
      <c r="X709" s="91">
        <v>57.470000000000006</v>
      </c>
      <c r="Y709" s="90"/>
      <c r="Z709" s="331">
        <v>878.47</v>
      </c>
      <c r="AA709" s="331">
        <v>0</v>
      </c>
      <c r="AB709" s="69" t="s">
        <v>46</v>
      </c>
      <c r="AC709" s="70" t="s">
        <v>192</v>
      </c>
      <c r="AD709" s="70"/>
      <c r="AE709" s="70"/>
      <c r="AF709" s="70"/>
      <c r="AG709" s="92" t="s">
        <v>6354</v>
      </c>
      <c r="AH709" s="70"/>
      <c r="AI709" s="69"/>
      <c r="AJ709" s="69"/>
      <c r="AK709" s="76" t="s">
        <v>53</v>
      </c>
      <c r="AL709" s="77" t="s">
        <v>6290</v>
      </c>
      <c r="AM709" s="76" t="s">
        <v>50</v>
      </c>
      <c r="AN709" s="77" t="s">
        <v>540</v>
      </c>
      <c r="AO709" s="114"/>
      <c r="AP709" s="115"/>
      <c r="AQ709" s="76" t="s">
        <v>50</v>
      </c>
      <c r="AR709" s="77" t="s">
        <v>540</v>
      </c>
      <c r="AS709" s="70"/>
      <c r="AT709" s="69"/>
      <c r="AU709" s="69"/>
      <c r="AV709" s="69"/>
      <c r="AW709" s="13"/>
    </row>
    <row r="710" spans="1:49" ht="27">
      <c r="A710" s="85" t="s">
        <v>231</v>
      </c>
      <c r="B710" s="70" t="s">
        <v>6355</v>
      </c>
      <c r="C710" s="335" t="s">
        <v>195</v>
      </c>
      <c r="D710" s="40">
        <v>1248</v>
      </c>
      <c r="E710" s="95" t="s">
        <v>6356</v>
      </c>
      <c r="F710" s="42" t="s">
        <v>59</v>
      </c>
      <c r="G710" s="42" t="s">
        <v>461</v>
      </c>
      <c r="H710" s="42" t="s">
        <v>6357</v>
      </c>
      <c r="I710" s="50" t="s">
        <v>35</v>
      </c>
      <c r="J710" s="45"/>
      <c r="K710" s="45" t="s">
        <v>88</v>
      </c>
      <c r="L710" s="339" t="s">
        <v>195</v>
      </c>
      <c r="M710" s="93" t="s">
        <v>6358</v>
      </c>
      <c r="N710" s="86" t="s">
        <v>6359</v>
      </c>
      <c r="O710" s="86" t="s">
        <v>6360</v>
      </c>
      <c r="P710" s="87" t="s">
        <v>39</v>
      </c>
      <c r="Q710" s="88" t="s">
        <v>40</v>
      </c>
      <c r="R710" s="112" t="s">
        <v>6361</v>
      </c>
      <c r="S710" s="112" t="s">
        <v>6362</v>
      </c>
      <c r="T710" s="70" t="s">
        <v>94</v>
      </c>
      <c r="U710" s="69">
        <v>1200</v>
      </c>
      <c r="V710" s="90"/>
      <c r="W710" s="91">
        <v>1200</v>
      </c>
      <c r="X710" s="91">
        <v>84.000000000000014</v>
      </c>
      <c r="Y710" s="328">
        <v>36</v>
      </c>
      <c r="Z710" s="331">
        <v>1248</v>
      </c>
      <c r="AA710" s="331">
        <v>0</v>
      </c>
      <c r="AB710" s="69" t="s">
        <v>46</v>
      </c>
      <c r="AC710" s="70" t="s">
        <v>192</v>
      </c>
      <c r="AD710" s="70"/>
      <c r="AE710" s="70" t="s">
        <v>6363</v>
      </c>
      <c r="AF710" s="70" t="s">
        <v>6364</v>
      </c>
      <c r="AG710" s="92" t="s">
        <v>6365</v>
      </c>
      <c r="AH710" s="70"/>
      <c r="AI710" s="69"/>
      <c r="AJ710" s="69"/>
      <c r="AK710" s="76" t="s">
        <v>53</v>
      </c>
      <c r="AL710" s="77" t="s">
        <v>6290</v>
      </c>
      <c r="AM710" s="76" t="s">
        <v>50</v>
      </c>
      <c r="AN710" s="77" t="s">
        <v>540</v>
      </c>
      <c r="AO710" s="114"/>
      <c r="AP710" s="115"/>
      <c r="AQ710" s="76" t="s">
        <v>50</v>
      </c>
      <c r="AR710" s="77" t="s">
        <v>540</v>
      </c>
      <c r="AS710" s="70"/>
      <c r="AT710" s="69"/>
      <c r="AU710" s="69"/>
      <c r="AV710" s="69"/>
      <c r="AW710" s="13"/>
    </row>
    <row r="711" spans="1:49" ht="27">
      <c r="A711" s="85" t="s">
        <v>231</v>
      </c>
      <c r="B711" s="70" t="s">
        <v>6366</v>
      </c>
      <c r="C711" s="335" t="s">
        <v>195</v>
      </c>
      <c r="D711" s="40">
        <v>845.3</v>
      </c>
      <c r="E711" s="41" t="s">
        <v>6367</v>
      </c>
      <c r="F711" s="42" t="s">
        <v>64</v>
      </c>
      <c r="G711" s="42" t="s">
        <v>461</v>
      </c>
      <c r="H711" s="42" t="s">
        <v>6368</v>
      </c>
      <c r="I711" s="50" t="s">
        <v>35</v>
      </c>
      <c r="J711" s="45"/>
      <c r="K711" s="45" t="s">
        <v>88</v>
      </c>
      <c r="L711" s="339" t="s">
        <v>195</v>
      </c>
      <c r="M711" s="93" t="s">
        <v>6369</v>
      </c>
      <c r="N711" s="86" t="s">
        <v>6370</v>
      </c>
      <c r="O711" s="86" t="s">
        <v>6371</v>
      </c>
      <c r="P711" s="87" t="s">
        <v>39</v>
      </c>
      <c r="Q711" s="88" t="s">
        <v>40</v>
      </c>
      <c r="R711" s="89" t="s">
        <v>6372</v>
      </c>
      <c r="S711" s="89" t="s">
        <v>6373</v>
      </c>
      <c r="T711" s="70" t="s">
        <v>193</v>
      </c>
      <c r="U711" s="69">
        <v>790</v>
      </c>
      <c r="V711" s="90"/>
      <c r="W711" s="91">
        <v>790</v>
      </c>
      <c r="X711" s="91">
        <v>55.300000000000004</v>
      </c>
      <c r="Y711" s="90"/>
      <c r="Z711" s="331">
        <v>845.3</v>
      </c>
      <c r="AA711" s="331">
        <v>0</v>
      </c>
      <c r="AB711" s="69" t="s">
        <v>46</v>
      </c>
      <c r="AC711" s="70" t="s">
        <v>192</v>
      </c>
      <c r="AD711" s="70"/>
      <c r="AE711" s="70"/>
      <c r="AF711" s="70"/>
      <c r="AG711" s="92" t="s">
        <v>6374</v>
      </c>
      <c r="AH711" s="70"/>
      <c r="AI711" s="69"/>
      <c r="AJ711" s="69"/>
      <c r="AK711" s="76" t="s">
        <v>53</v>
      </c>
      <c r="AL711" s="77" t="s">
        <v>6290</v>
      </c>
      <c r="AM711" s="76" t="s">
        <v>50</v>
      </c>
      <c r="AN711" s="77" t="s">
        <v>540</v>
      </c>
      <c r="AO711" s="114"/>
      <c r="AP711" s="115"/>
      <c r="AQ711" s="76" t="s">
        <v>50</v>
      </c>
      <c r="AR711" s="77" t="s">
        <v>540</v>
      </c>
      <c r="AS711" s="70"/>
      <c r="AT711" s="69"/>
      <c r="AU711" s="69"/>
      <c r="AV711" s="69"/>
      <c r="AW711" s="13"/>
    </row>
    <row r="712" spans="1:49" ht="27">
      <c r="A712" s="85" t="s">
        <v>231</v>
      </c>
      <c r="B712" s="155" t="s">
        <v>6375</v>
      </c>
      <c r="C712" s="335" t="s">
        <v>195</v>
      </c>
      <c r="D712" s="40">
        <v>3094</v>
      </c>
      <c r="E712" s="79" t="s">
        <v>6376</v>
      </c>
      <c r="F712" s="61" t="s">
        <v>43</v>
      </c>
      <c r="G712" s="42" t="s">
        <v>261</v>
      </c>
      <c r="H712" s="42" t="s">
        <v>6377</v>
      </c>
      <c r="I712" s="50" t="s">
        <v>43</v>
      </c>
      <c r="J712" s="70" t="s">
        <v>6378</v>
      </c>
      <c r="K712" s="70" t="s">
        <v>133</v>
      </c>
      <c r="L712" s="339" t="s">
        <v>195</v>
      </c>
      <c r="M712" s="70" t="s">
        <v>6379</v>
      </c>
      <c r="N712" s="86" t="s">
        <v>6380</v>
      </c>
      <c r="O712" s="86" t="s">
        <v>6381</v>
      </c>
      <c r="P712" s="87" t="s">
        <v>39</v>
      </c>
      <c r="Q712" s="69"/>
      <c r="R712" s="89" t="s">
        <v>6382</v>
      </c>
      <c r="S712" s="89" t="s">
        <v>6383</v>
      </c>
      <c r="T712" s="70" t="s">
        <v>130</v>
      </c>
      <c r="U712" s="90">
        <v>2975</v>
      </c>
      <c r="V712" s="90"/>
      <c r="W712" s="91">
        <v>2975</v>
      </c>
      <c r="X712" s="91">
        <v>208.25000000000003</v>
      </c>
      <c r="Y712" s="328">
        <v>89.25</v>
      </c>
      <c r="Z712" s="331">
        <v>3094</v>
      </c>
      <c r="AA712" s="331">
        <v>0</v>
      </c>
      <c r="AB712" s="69" t="s">
        <v>57</v>
      </c>
      <c r="AC712" s="70" t="s">
        <v>3003</v>
      </c>
      <c r="AD712" s="70"/>
      <c r="AE712" s="70" t="s">
        <v>6384</v>
      </c>
      <c r="AF712" s="70" t="s">
        <v>6385</v>
      </c>
      <c r="AG712" s="92" t="s">
        <v>6386</v>
      </c>
      <c r="AH712" s="70"/>
      <c r="AI712" s="69"/>
      <c r="AJ712" s="69"/>
      <c r="AK712" s="114"/>
      <c r="AL712" s="115"/>
      <c r="AM712" s="55" t="s">
        <v>50</v>
      </c>
      <c r="AN712" s="56" t="s">
        <v>441</v>
      </c>
      <c r="AO712" s="55" t="s">
        <v>50</v>
      </c>
      <c r="AP712" s="56" t="s">
        <v>441</v>
      </c>
      <c r="AQ712" s="116"/>
      <c r="AR712" s="117"/>
      <c r="AS712" s="70"/>
      <c r="AT712" s="69"/>
      <c r="AU712" s="69"/>
      <c r="AV712" s="69"/>
      <c r="AW712" s="13"/>
    </row>
    <row r="713" spans="1:49" ht="14.4">
      <c r="A713" s="85" t="s">
        <v>231</v>
      </c>
      <c r="B713" s="115" t="s">
        <v>6387</v>
      </c>
      <c r="C713" s="335" t="s">
        <v>195</v>
      </c>
      <c r="D713" s="177"/>
      <c r="E713" s="61"/>
      <c r="F713" s="61"/>
      <c r="G713" s="42" t="s">
        <v>248</v>
      </c>
      <c r="H713" s="42" t="s">
        <v>6388</v>
      </c>
      <c r="I713" s="50"/>
      <c r="J713" s="70"/>
      <c r="K713" s="70"/>
      <c r="L713" s="70"/>
      <c r="M713" s="70"/>
      <c r="N713" s="86"/>
      <c r="O713" s="86"/>
      <c r="P713" s="87"/>
      <c r="Q713" s="69"/>
      <c r="R713" s="89"/>
      <c r="S713" s="89"/>
      <c r="T713" s="70"/>
      <c r="U713" s="70"/>
      <c r="V713" s="90"/>
      <c r="W713" s="91">
        <v>0</v>
      </c>
      <c r="X713" s="91">
        <v>0</v>
      </c>
      <c r="Y713" s="90"/>
      <c r="Z713" s="331">
        <v>0</v>
      </c>
      <c r="AA713" s="331">
        <v>0</v>
      </c>
      <c r="AB713" s="69" t="s">
        <v>1342</v>
      </c>
      <c r="AC713" s="70" t="s">
        <v>1342</v>
      </c>
      <c r="AD713" s="70"/>
      <c r="AE713" s="70"/>
      <c r="AF713" s="70"/>
      <c r="AG713" s="70"/>
      <c r="AH713" s="70"/>
      <c r="AI713" s="69"/>
      <c r="AJ713" s="69"/>
      <c r="AK713" s="114"/>
      <c r="AL713" s="115"/>
      <c r="AM713" s="114"/>
      <c r="AN713" s="115"/>
      <c r="AO713" s="114"/>
      <c r="AP713" s="115"/>
      <c r="AQ713" s="116"/>
      <c r="AR713" s="117"/>
      <c r="AS713" s="70"/>
      <c r="AT713" s="69"/>
      <c r="AU713" s="69"/>
      <c r="AV713" s="69"/>
      <c r="AW713" s="13"/>
    </row>
    <row r="714" spans="1:49" ht="27">
      <c r="A714" s="85" t="s">
        <v>231</v>
      </c>
      <c r="B714" s="70" t="s">
        <v>6389</v>
      </c>
      <c r="C714" s="335" t="s">
        <v>195</v>
      </c>
      <c r="D714" s="40">
        <v>4284.8</v>
      </c>
      <c r="E714" s="41" t="s">
        <v>6390</v>
      </c>
      <c r="F714" s="42" t="s">
        <v>67</v>
      </c>
      <c r="G714" s="42" t="s">
        <v>273</v>
      </c>
      <c r="H714" s="42" t="s">
        <v>6391</v>
      </c>
      <c r="I714" s="50" t="s">
        <v>35</v>
      </c>
      <c r="J714" s="45"/>
      <c r="K714" s="45" t="s">
        <v>88</v>
      </c>
      <c r="L714" s="339" t="s">
        <v>195</v>
      </c>
      <c r="M714" s="70" t="s">
        <v>6392</v>
      </c>
      <c r="N714" s="86" t="s">
        <v>6393</v>
      </c>
      <c r="O714" s="86" t="s">
        <v>6394</v>
      </c>
      <c r="P714" s="87" t="s">
        <v>39</v>
      </c>
      <c r="Q714" s="88" t="s">
        <v>40</v>
      </c>
      <c r="R714" s="89" t="s">
        <v>6395</v>
      </c>
      <c r="S714" s="89" t="s">
        <v>6396</v>
      </c>
      <c r="T714" s="70" t="s">
        <v>94</v>
      </c>
      <c r="U714" s="69">
        <v>4120</v>
      </c>
      <c r="V714" s="90"/>
      <c r="W714" s="91">
        <v>4120</v>
      </c>
      <c r="X714" s="91">
        <v>288.40000000000003</v>
      </c>
      <c r="Y714" s="328">
        <v>123.6</v>
      </c>
      <c r="Z714" s="331">
        <v>4284.8</v>
      </c>
      <c r="AA714" s="331">
        <v>0</v>
      </c>
      <c r="AB714" s="69" t="s">
        <v>46</v>
      </c>
      <c r="AC714" s="70" t="s">
        <v>192</v>
      </c>
      <c r="AD714" s="70"/>
      <c r="AE714" s="70" t="s">
        <v>6397</v>
      </c>
      <c r="AF714" s="70" t="s">
        <v>6398</v>
      </c>
      <c r="AG714" s="92" t="s">
        <v>6399</v>
      </c>
      <c r="AH714" s="70"/>
      <c r="AI714" s="69"/>
      <c r="AJ714" s="69"/>
      <c r="AK714" s="76" t="s">
        <v>53</v>
      </c>
      <c r="AL714" s="77" t="s">
        <v>6290</v>
      </c>
      <c r="AM714" s="76" t="s">
        <v>50</v>
      </c>
      <c r="AN714" s="77" t="s">
        <v>540</v>
      </c>
      <c r="AO714" s="114"/>
      <c r="AP714" s="115"/>
      <c r="AQ714" s="76" t="s">
        <v>50</v>
      </c>
      <c r="AR714" s="77" t="s">
        <v>540</v>
      </c>
      <c r="AS714" s="70"/>
      <c r="AT714" s="69"/>
      <c r="AU714" s="69"/>
      <c r="AV714" s="69"/>
      <c r="AW714" s="13"/>
    </row>
    <row r="715" spans="1:49" ht="40.200000000000003">
      <c r="A715" s="85" t="s">
        <v>231</v>
      </c>
      <c r="B715" s="70" t="s">
        <v>6400</v>
      </c>
      <c r="C715" s="335" t="s">
        <v>195</v>
      </c>
      <c r="D715" s="40">
        <v>4160</v>
      </c>
      <c r="E715" s="42" t="s">
        <v>6401</v>
      </c>
      <c r="F715" s="42" t="s">
        <v>64</v>
      </c>
      <c r="G715" s="42" t="s">
        <v>234</v>
      </c>
      <c r="H715" s="42" t="s">
        <v>6402</v>
      </c>
      <c r="I715" s="50" t="s">
        <v>35</v>
      </c>
      <c r="J715" s="45"/>
      <c r="K715" s="45" t="s">
        <v>88</v>
      </c>
      <c r="L715" s="339" t="s">
        <v>195</v>
      </c>
      <c r="M715" s="70" t="s">
        <v>6403</v>
      </c>
      <c r="N715" s="86" t="s">
        <v>6404</v>
      </c>
      <c r="O715" s="86" t="s">
        <v>6405</v>
      </c>
      <c r="P715" s="87" t="s">
        <v>39</v>
      </c>
      <c r="Q715" s="88" t="s">
        <v>40</v>
      </c>
      <c r="R715" s="89" t="s">
        <v>6406</v>
      </c>
      <c r="S715" s="89" t="s">
        <v>6407</v>
      </c>
      <c r="T715" s="70" t="s">
        <v>94</v>
      </c>
      <c r="U715" s="69">
        <v>4000</v>
      </c>
      <c r="V715" s="90"/>
      <c r="W715" s="91">
        <v>4000</v>
      </c>
      <c r="X715" s="91">
        <v>280</v>
      </c>
      <c r="Y715" s="328">
        <v>120</v>
      </c>
      <c r="Z715" s="331">
        <v>4160</v>
      </c>
      <c r="AA715" s="331">
        <v>0</v>
      </c>
      <c r="AB715" s="69" t="s">
        <v>46</v>
      </c>
      <c r="AC715" s="70" t="s">
        <v>192</v>
      </c>
      <c r="AD715" s="70"/>
      <c r="AE715" s="70" t="s">
        <v>6408</v>
      </c>
      <c r="AF715" s="70" t="s">
        <v>6409</v>
      </c>
      <c r="AG715" s="92" t="s">
        <v>6410</v>
      </c>
      <c r="AH715" s="70"/>
      <c r="AI715" s="69"/>
      <c r="AJ715" s="69"/>
      <c r="AK715" s="76" t="s">
        <v>53</v>
      </c>
      <c r="AL715" s="77" t="s">
        <v>6290</v>
      </c>
      <c r="AM715" s="76" t="s">
        <v>50</v>
      </c>
      <c r="AN715" s="77" t="s">
        <v>540</v>
      </c>
      <c r="AO715" s="114"/>
      <c r="AP715" s="115"/>
      <c r="AQ715" s="76" t="s">
        <v>50</v>
      </c>
      <c r="AR715" s="77" t="s">
        <v>540</v>
      </c>
      <c r="AS715" s="70"/>
      <c r="AT715" s="69"/>
      <c r="AU715" s="69"/>
      <c r="AV715" s="69"/>
      <c r="AW715" s="13"/>
    </row>
    <row r="716" spans="1:49" ht="27">
      <c r="A716" s="85" t="s">
        <v>231</v>
      </c>
      <c r="B716" s="77" t="s">
        <v>6411</v>
      </c>
      <c r="C716" s="335" t="s">
        <v>195</v>
      </c>
      <c r="D716" s="40">
        <v>4035.2</v>
      </c>
      <c r="E716" s="95" t="s">
        <v>6412</v>
      </c>
      <c r="F716" s="42" t="s">
        <v>67</v>
      </c>
      <c r="G716" s="42" t="s">
        <v>444</v>
      </c>
      <c r="H716" s="42" t="s">
        <v>6413</v>
      </c>
      <c r="I716" s="50" t="s">
        <v>35</v>
      </c>
      <c r="J716" s="45"/>
      <c r="K716" s="45" t="s">
        <v>88</v>
      </c>
      <c r="L716" s="339" t="s">
        <v>220</v>
      </c>
      <c r="M716" s="70" t="s">
        <v>6414</v>
      </c>
      <c r="N716" s="86" t="s">
        <v>6415</v>
      </c>
      <c r="O716" s="86" t="s">
        <v>6416</v>
      </c>
      <c r="P716" s="87" t="s">
        <v>39</v>
      </c>
      <c r="Q716" s="88" t="s">
        <v>40</v>
      </c>
      <c r="R716" s="89" t="s">
        <v>6417</v>
      </c>
      <c r="S716" s="89" t="s">
        <v>6418</v>
      </c>
      <c r="T716" s="70" t="s">
        <v>480</v>
      </c>
      <c r="U716" s="69">
        <v>4240</v>
      </c>
      <c r="V716" s="90">
        <v>360</v>
      </c>
      <c r="W716" s="91">
        <v>3880</v>
      </c>
      <c r="X716" s="91">
        <v>271.60000000000002</v>
      </c>
      <c r="Y716" s="328">
        <v>116.4</v>
      </c>
      <c r="Z716" s="331">
        <v>4035.2</v>
      </c>
      <c r="AA716" s="331">
        <v>0</v>
      </c>
      <c r="AB716" s="69" t="s">
        <v>46</v>
      </c>
      <c r="AC716" s="70" t="s">
        <v>6419</v>
      </c>
      <c r="AD716" s="70"/>
      <c r="AE716" s="70" t="s">
        <v>6420</v>
      </c>
      <c r="AF716" s="70" t="s">
        <v>6421</v>
      </c>
      <c r="AG716" s="92" t="s">
        <v>6422</v>
      </c>
      <c r="AH716" s="70"/>
      <c r="AI716" s="69"/>
      <c r="AJ716" s="69"/>
      <c r="AK716" s="76" t="s">
        <v>53</v>
      </c>
      <c r="AL716" s="77" t="s">
        <v>497</v>
      </c>
      <c r="AM716" s="114"/>
      <c r="AN716" s="115"/>
      <c r="AO716" s="114"/>
      <c r="AP716" s="115"/>
      <c r="AQ716" s="116"/>
      <c r="AR716" s="117"/>
      <c r="AS716" s="70"/>
      <c r="AT716" s="69"/>
      <c r="AU716" s="69"/>
      <c r="AV716" s="69"/>
      <c r="AW716" s="13"/>
    </row>
    <row r="717" spans="1:49" ht="27">
      <c r="A717" s="85" t="s">
        <v>231</v>
      </c>
      <c r="B717" s="70" t="s">
        <v>6423</v>
      </c>
      <c r="C717" s="335" t="s">
        <v>195</v>
      </c>
      <c r="D717" s="40">
        <v>1210.56</v>
      </c>
      <c r="E717" s="41" t="s">
        <v>6424</v>
      </c>
      <c r="F717" s="42" t="s">
        <v>144</v>
      </c>
      <c r="G717" s="42" t="s">
        <v>281</v>
      </c>
      <c r="H717" s="42" t="s">
        <v>6425</v>
      </c>
      <c r="I717" s="50" t="s">
        <v>35</v>
      </c>
      <c r="J717" s="45"/>
      <c r="K717" s="45" t="s">
        <v>88</v>
      </c>
      <c r="L717" s="339" t="s">
        <v>195</v>
      </c>
      <c r="M717" s="70" t="s">
        <v>6426</v>
      </c>
      <c r="N717" s="86" t="s">
        <v>6427</v>
      </c>
      <c r="O717" s="86" t="s">
        <v>6428</v>
      </c>
      <c r="P717" s="87" t="s">
        <v>39</v>
      </c>
      <c r="Q717" s="88" t="s">
        <v>40</v>
      </c>
      <c r="R717" s="89" t="s">
        <v>6429</v>
      </c>
      <c r="S717" s="89" t="s">
        <v>6430</v>
      </c>
      <c r="T717" s="70" t="s">
        <v>77</v>
      </c>
      <c r="U717" s="69">
        <v>1164</v>
      </c>
      <c r="V717" s="90"/>
      <c r="W717" s="91">
        <v>1164</v>
      </c>
      <c r="X717" s="91">
        <v>81.48</v>
      </c>
      <c r="Y717" s="328">
        <v>34.92</v>
      </c>
      <c r="Z717" s="331">
        <v>1210.56</v>
      </c>
      <c r="AA717" s="331">
        <v>0</v>
      </c>
      <c r="AB717" s="69" t="s">
        <v>46</v>
      </c>
      <c r="AC717" s="70" t="s">
        <v>192</v>
      </c>
      <c r="AD717" s="70"/>
      <c r="AE717" s="70" t="s">
        <v>6431</v>
      </c>
      <c r="AF717" s="70" t="s">
        <v>6432</v>
      </c>
      <c r="AG717" s="92" t="s">
        <v>6433</v>
      </c>
      <c r="AH717" s="70"/>
      <c r="AI717" s="69"/>
      <c r="AJ717" s="69"/>
      <c r="AK717" s="76" t="s">
        <v>53</v>
      </c>
      <c r="AL717" s="77" t="s">
        <v>6290</v>
      </c>
      <c r="AM717" s="76" t="s">
        <v>50</v>
      </c>
      <c r="AN717" s="77" t="s">
        <v>540</v>
      </c>
      <c r="AO717" s="114"/>
      <c r="AP717" s="115"/>
      <c r="AQ717" s="76" t="s">
        <v>50</v>
      </c>
      <c r="AR717" s="77" t="s">
        <v>540</v>
      </c>
      <c r="AS717" s="70"/>
      <c r="AT717" s="69"/>
      <c r="AU717" s="69"/>
      <c r="AV717" s="69"/>
      <c r="AW717" s="13"/>
    </row>
    <row r="718" spans="1:49" ht="40.200000000000003">
      <c r="A718" s="85" t="s">
        <v>231</v>
      </c>
      <c r="B718" s="70" t="s">
        <v>6434</v>
      </c>
      <c r="C718" s="335" t="s">
        <v>195</v>
      </c>
      <c r="D718" s="40">
        <v>13610</v>
      </c>
      <c r="E718" s="41" t="s">
        <v>6435</v>
      </c>
      <c r="F718" s="42" t="s">
        <v>67</v>
      </c>
      <c r="G718" s="42" t="s">
        <v>461</v>
      </c>
      <c r="H718" s="42" t="s">
        <v>6436</v>
      </c>
      <c r="I718" s="50" t="s">
        <v>35</v>
      </c>
      <c r="J718" s="45"/>
      <c r="K718" s="45" t="s">
        <v>88</v>
      </c>
      <c r="L718" s="339" t="s">
        <v>195</v>
      </c>
      <c r="M718" s="70" t="s">
        <v>6437</v>
      </c>
      <c r="N718" s="86" t="s">
        <v>6438</v>
      </c>
      <c r="O718" s="86"/>
      <c r="P718" s="87" t="s">
        <v>44</v>
      </c>
      <c r="Q718" s="88" t="s">
        <v>40</v>
      </c>
      <c r="R718" s="89" t="s">
        <v>662</v>
      </c>
      <c r="S718" s="89" t="s">
        <v>6439</v>
      </c>
      <c r="T718" s="70" t="s">
        <v>193</v>
      </c>
      <c r="U718" s="69">
        <v>15000</v>
      </c>
      <c r="V718" s="90">
        <v>2280</v>
      </c>
      <c r="W718" s="91">
        <v>12720</v>
      </c>
      <c r="X718" s="91">
        <v>890.40000000000009</v>
      </c>
      <c r="Y718" s="90"/>
      <c r="Z718" s="331">
        <v>13610.4</v>
      </c>
      <c r="AA718" s="331">
        <v>-0.39999999999963598</v>
      </c>
      <c r="AB718" s="69" t="s">
        <v>46</v>
      </c>
      <c r="AC718" s="70" t="s">
        <v>192</v>
      </c>
      <c r="AD718" s="70"/>
      <c r="AE718" s="70"/>
      <c r="AF718" s="70"/>
      <c r="AG718" s="92" t="s">
        <v>6440</v>
      </c>
      <c r="AH718" s="93" t="s">
        <v>4086</v>
      </c>
      <c r="AI718" s="69"/>
      <c r="AJ718" s="69"/>
      <c r="AK718" s="76" t="s">
        <v>53</v>
      </c>
      <c r="AL718" s="77" t="s">
        <v>6290</v>
      </c>
      <c r="AM718" s="76" t="s">
        <v>50</v>
      </c>
      <c r="AN718" s="77" t="s">
        <v>540</v>
      </c>
      <c r="AO718" s="114"/>
      <c r="AP718" s="115"/>
      <c r="AQ718" s="76" t="s">
        <v>50</v>
      </c>
      <c r="AR718" s="77" t="s">
        <v>540</v>
      </c>
      <c r="AS718" s="70"/>
      <c r="AT718" s="69"/>
      <c r="AU718" s="69"/>
      <c r="AV718" s="69"/>
      <c r="AW718" s="13"/>
    </row>
    <row r="719" spans="1:49" ht="40.200000000000003">
      <c r="A719" s="85" t="s">
        <v>231</v>
      </c>
      <c r="B719" s="70" t="s">
        <v>6441</v>
      </c>
      <c r="C719" s="335" t="s">
        <v>195</v>
      </c>
      <c r="D719" s="40">
        <v>3852</v>
      </c>
      <c r="E719" s="42" t="s">
        <v>6442</v>
      </c>
      <c r="F719" s="42" t="s">
        <v>64</v>
      </c>
      <c r="G719" s="42" t="s">
        <v>461</v>
      </c>
      <c r="H719" s="42" t="s">
        <v>6436</v>
      </c>
      <c r="I719" s="50" t="s">
        <v>35</v>
      </c>
      <c r="J719" s="45"/>
      <c r="K719" s="45" t="s">
        <v>88</v>
      </c>
      <c r="L719" s="339" t="s">
        <v>195</v>
      </c>
      <c r="M719" s="70" t="s">
        <v>6437</v>
      </c>
      <c r="N719" s="86" t="s">
        <v>6438</v>
      </c>
      <c r="O719" s="86"/>
      <c r="P719" s="87" t="s">
        <v>44</v>
      </c>
      <c r="Q719" s="88" t="s">
        <v>40</v>
      </c>
      <c r="R719" s="89" t="s">
        <v>662</v>
      </c>
      <c r="S719" s="89" t="s">
        <v>6443</v>
      </c>
      <c r="T719" s="70" t="s">
        <v>6444</v>
      </c>
      <c r="U719" s="69">
        <v>3600</v>
      </c>
      <c r="V719" s="90"/>
      <c r="W719" s="91">
        <v>3600</v>
      </c>
      <c r="X719" s="91">
        <v>252.00000000000003</v>
      </c>
      <c r="Y719" s="90"/>
      <c r="Z719" s="331">
        <v>3852</v>
      </c>
      <c r="AA719" s="331">
        <v>0</v>
      </c>
      <c r="AB719" s="69" t="s">
        <v>46</v>
      </c>
      <c r="AC719" s="70" t="s">
        <v>192</v>
      </c>
      <c r="AD719" s="70"/>
      <c r="AE719" s="70"/>
      <c r="AF719" s="70"/>
      <c r="AG719" s="92" t="s">
        <v>6440</v>
      </c>
      <c r="AH719" s="93" t="s">
        <v>4086</v>
      </c>
      <c r="AI719" s="69"/>
      <c r="AJ719" s="69"/>
      <c r="AK719" s="76" t="s">
        <v>53</v>
      </c>
      <c r="AL719" s="77" t="s">
        <v>6290</v>
      </c>
      <c r="AM719" s="76" t="s">
        <v>50</v>
      </c>
      <c r="AN719" s="77" t="s">
        <v>540</v>
      </c>
      <c r="AO719" s="114"/>
      <c r="AP719" s="115"/>
      <c r="AQ719" s="76" t="s">
        <v>50</v>
      </c>
      <c r="AR719" s="77" t="s">
        <v>540</v>
      </c>
      <c r="AS719" s="70"/>
      <c r="AT719" s="69"/>
      <c r="AU719" s="69"/>
      <c r="AV719" s="69"/>
      <c r="AW719" s="13"/>
    </row>
    <row r="720" spans="1:49" ht="14.4">
      <c r="A720" s="85" t="s">
        <v>231</v>
      </c>
      <c r="B720" s="115" t="s">
        <v>6445</v>
      </c>
      <c r="C720" s="335" t="s">
        <v>195</v>
      </c>
      <c r="D720" s="40">
        <v>824</v>
      </c>
      <c r="E720" s="61"/>
      <c r="F720" s="61"/>
      <c r="G720" s="42" t="s">
        <v>461</v>
      </c>
      <c r="H720" s="42" t="s">
        <v>6446</v>
      </c>
      <c r="I720" s="50"/>
      <c r="J720" s="70"/>
      <c r="K720" s="70"/>
      <c r="L720" s="70"/>
      <c r="M720" s="70"/>
      <c r="N720" s="86"/>
      <c r="O720" s="86"/>
      <c r="P720" s="87"/>
      <c r="Q720" s="69"/>
      <c r="R720" s="89"/>
      <c r="S720" s="89"/>
      <c r="T720" s="70"/>
      <c r="U720" s="70"/>
      <c r="V720" s="90"/>
      <c r="W720" s="91">
        <v>0</v>
      </c>
      <c r="X720" s="91">
        <v>0</v>
      </c>
      <c r="Y720" s="90"/>
      <c r="Z720" s="331">
        <v>0</v>
      </c>
      <c r="AA720" s="331">
        <v>824</v>
      </c>
      <c r="AB720" s="69" t="s">
        <v>1342</v>
      </c>
      <c r="AC720" s="70" t="s">
        <v>1342</v>
      </c>
      <c r="AD720" s="70"/>
      <c r="AE720" s="70"/>
      <c r="AF720" s="70"/>
      <c r="AG720" s="70"/>
      <c r="AH720" s="70"/>
      <c r="AI720" s="69"/>
      <c r="AJ720" s="69"/>
      <c r="AK720" s="114"/>
      <c r="AL720" s="115"/>
      <c r="AM720" s="114"/>
      <c r="AN720" s="115"/>
      <c r="AO720" s="114"/>
      <c r="AP720" s="115"/>
      <c r="AQ720" s="116"/>
      <c r="AR720" s="117"/>
      <c r="AS720" s="70"/>
      <c r="AT720" s="69"/>
      <c r="AU720" s="69"/>
      <c r="AV720" s="69"/>
      <c r="AW720" s="13"/>
    </row>
    <row r="721" spans="1:49" ht="27">
      <c r="A721" s="85" t="s">
        <v>231</v>
      </c>
      <c r="B721" s="70" t="s">
        <v>6447</v>
      </c>
      <c r="C721" s="335" t="s">
        <v>195</v>
      </c>
      <c r="D721" s="40">
        <v>502</v>
      </c>
      <c r="E721" s="42" t="s">
        <v>6448</v>
      </c>
      <c r="F721" s="42" t="s">
        <v>64</v>
      </c>
      <c r="G721" s="42" t="s">
        <v>273</v>
      </c>
      <c r="H721" s="42" t="s">
        <v>6449</v>
      </c>
      <c r="I721" s="50" t="s">
        <v>35</v>
      </c>
      <c r="J721" s="45"/>
      <c r="K721" s="45" t="s">
        <v>88</v>
      </c>
      <c r="L721" s="339" t="s">
        <v>195</v>
      </c>
      <c r="M721" s="70" t="s">
        <v>6450</v>
      </c>
      <c r="N721" s="86" t="s">
        <v>6451</v>
      </c>
      <c r="O721" s="86"/>
      <c r="P721" s="87" t="s">
        <v>44</v>
      </c>
      <c r="Q721" s="88" t="s">
        <v>40</v>
      </c>
      <c r="R721" s="89"/>
      <c r="S721" s="89" t="s">
        <v>6452</v>
      </c>
      <c r="T721" s="70" t="s">
        <v>480</v>
      </c>
      <c r="U721" s="69">
        <v>470</v>
      </c>
      <c r="V721" s="90"/>
      <c r="W721" s="91">
        <v>470</v>
      </c>
      <c r="X721" s="91">
        <v>32.900000000000006</v>
      </c>
      <c r="Y721" s="90"/>
      <c r="Z721" s="331">
        <v>502.9</v>
      </c>
      <c r="AA721" s="331">
        <v>-0.89999999999997704</v>
      </c>
      <c r="AB721" s="69" t="s">
        <v>46</v>
      </c>
      <c r="AC721" s="70" t="s">
        <v>192</v>
      </c>
      <c r="AD721" s="70"/>
      <c r="AE721" s="70"/>
      <c r="AF721" s="70"/>
      <c r="AG721" s="92" t="s">
        <v>6453</v>
      </c>
      <c r="AH721" s="70"/>
      <c r="AI721" s="69"/>
      <c r="AJ721" s="69"/>
      <c r="AK721" s="76" t="s">
        <v>53</v>
      </c>
      <c r="AL721" s="77" t="s">
        <v>6290</v>
      </c>
      <c r="AM721" s="76" t="s">
        <v>50</v>
      </c>
      <c r="AN721" s="77" t="s">
        <v>540</v>
      </c>
      <c r="AO721" s="114"/>
      <c r="AP721" s="115"/>
      <c r="AQ721" s="76" t="s">
        <v>50</v>
      </c>
      <c r="AR721" s="77" t="s">
        <v>540</v>
      </c>
      <c r="AS721" s="70"/>
      <c r="AT721" s="69"/>
      <c r="AU721" s="69"/>
      <c r="AV721" s="69"/>
      <c r="AW721" s="13"/>
    </row>
    <row r="722" spans="1:49" ht="27">
      <c r="A722" s="85" t="s">
        <v>231</v>
      </c>
      <c r="B722" s="70" t="s">
        <v>6454</v>
      </c>
      <c r="C722" s="335" t="s">
        <v>195</v>
      </c>
      <c r="D722" s="40">
        <v>342</v>
      </c>
      <c r="E722" s="41" t="s">
        <v>6455</v>
      </c>
      <c r="F722" s="42" t="s">
        <v>64</v>
      </c>
      <c r="G722" s="42" t="s">
        <v>273</v>
      </c>
      <c r="H722" s="42" t="s">
        <v>6456</v>
      </c>
      <c r="I722" s="50" t="s">
        <v>35</v>
      </c>
      <c r="J722" s="45"/>
      <c r="K722" s="45" t="s">
        <v>88</v>
      </c>
      <c r="L722" s="339" t="s">
        <v>195</v>
      </c>
      <c r="M722" s="70" t="s">
        <v>6457</v>
      </c>
      <c r="N722" s="86" t="s">
        <v>6458</v>
      </c>
      <c r="O722" s="86" t="s">
        <v>6459</v>
      </c>
      <c r="P722" s="87" t="s">
        <v>39</v>
      </c>
      <c r="Q722" s="88" t="s">
        <v>40</v>
      </c>
      <c r="R722" s="89" t="s">
        <v>6460</v>
      </c>
      <c r="S722" s="89" t="s">
        <v>6461</v>
      </c>
      <c r="T722" s="70" t="s">
        <v>94</v>
      </c>
      <c r="U722" s="69">
        <v>320</v>
      </c>
      <c r="V722" s="90"/>
      <c r="W722" s="91">
        <v>320</v>
      </c>
      <c r="X722" s="91">
        <v>22.400000000000002</v>
      </c>
      <c r="Y722" s="90"/>
      <c r="Z722" s="331">
        <v>342.4</v>
      </c>
      <c r="AA722" s="331">
        <v>-0.39999999999997699</v>
      </c>
      <c r="AB722" s="69" t="s">
        <v>46</v>
      </c>
      <c r="AC722" s="70" t="s">
        <v>192</v>
      </c>
      <c r="AD722" s="70"/>
      <c r="AE722" s="70"/>
      <c r="AF722" s="70"/>
      <c r="AG722" s="92" t="s">
        <v>6462</v>
      </c>
      <c r="AH722" s="70"/>
      <c r="AI722" s="69"/>
      <c r="AJ722" s="69"/>
      <c r="AK722" s="76" t="s">
        <v>53</v>
      </c>
      <c r="AL722" s="77" t="s">
        <v>6290</v>
      </c>
      <c r="AM722" s="76" t="s">
        <v>50</v>
      </c>
      <c r="AN722" s="77" t="s">
        <v>540</v>
      </c>
      <c r="AO722" s="114"/>
      <c r="AP722" s="115"/>
      <c r="AQ722" s="76" t="s">
        <v>50</v>
      </c>
      <c r="AR722" s="77" t="s">
        <v>540</v>
      </c>
      <c r="AS722" s="70"/>
      <c r="AT722" s="69"/>
      <c r="AU722" s="69"/>
      <c r="AV722" s="69"/>
      <c r="AW722" s="13"/>
    </row>
    <row r="723" spans="1:49" ht="40.200000000000003">
      <c r="A723" s="85" t="s">
        <v>231</v>
      </c>
      <c r="B723" s="70" t="s">
        <v>6463</v>
      </c>
      <c r="C723" s="335" t="s">
        <v>195</v>
      </c>
      <c r="D723" s="40">
        <v>33696</v>
      </c>
      <c r="E723" s="95" t="s">
        <v>6464</v>
      </c>
      <c r="F723" s="42" t="s">
        <v>66</v>
      </c>
      <c r="G723" s="42" t="s">
        <v>281</v>
      </c>
      <c r="H723" s="42" t="s">
        <v>6465</v>
      </c>
      <c r="I723" s="50" t="s">
        <v>35</v>
      </c>
      <c r="J723" s="45"/>
      <c r="K723" s="45" t="s">
        <v>88</v>
      </c>
      <c r="L723" s="339" t="s">
        <v>195</v>
      </c>
      <c r="M723" s="70" t="s">
        <v>6466</v>
      </c>
      <c r="N723" s="86" t="s">
        <v>6467</v>
      </c>
      <c r="O723" s="86" t="s">
        <v>3741</v>
      </c>
      <c r="P723" s="87" t="s">
        <v>39</v>
      </c>
      <c r="Q723" s="88" t="s">
        <v>40</v>
      </c>
      <c r="R723" s="89" t="s">
        <v>6468</v>
      </c>
      <c r="S723" s="89" t="s">
        <v>6469</v>
      </c>
      <c r="T723" s="70" t="s">
        <v>94</v>
      </c>
      <c r="U723" s="69">
        <v>32400</v>
      </c>
      <c r="V723" s="90"/>
      <c r="W723" s="91">
        <v>32400</v>
      </c>
      <c r="X723" s="91">
        <v>2268</v>
      </c>
      <c r="Y723" s="328">
        <v>972</v>
      </c>
      <c r="Z723" s="331">
        <v>33696</v>
      </c>
      <c r="AA723" s="331">
        <v>0</v>
      </c>
      <c r="AB723" s="69" t="s">
        <v>46</v>
      </c>
      <c r="AC723" s="70" t="s">
        <v>192</v>
      </c>
      <c r="AD723" s="70"/>
      <c r="AE723" s="70" t="s">
        <v>6470</v>
      </c>
      <c r="AF723" s="70" t="s">
        <v>6471</v>
      </c>
      <c r="AG723" s="92" t="s">
        <v>6464</v>
      </c>
      <c r="AH723" s="70"/>
      <c r="AI723" s="69"/>
      <c r="AJ723" s="69"/>
      <c r="AK723" s="76" t="s">
        <v>53</v>
      </c>
      <c r="AL723" s="77" t="s">
        <v>6290</v>
      </c>
      <c r="AM723" s="76" t="s">
        <v>50</v>
      </c>
      <c r="AN723" s="77" t="s">
        <v>540</v>
      </c>
      <c r="AO723" s="114"/>
      <c r="AP723" s="115"/>
      <c r="AQ723" s="76" t="s">
        <v>50</v>
      </c>
      <c r="AR723" s="77" t="s">
        <v>540</v>
      </c>
      <c r="AS723" s="70"/>
      <c r="AT723" s="69"/>
      <c r="AU723" s="69"/>
      <c r="AV723" s="69"/>
      <c r="AW723" s="13"/>
    </row>
    <row r="724" spans="1:49" ht="27">
      <c r="A724" s="85" t="s">
        <v>231</v>
      </c>
      <c r="B724" s="70" t="s">
        <v>6472</v>
      </c>
      <c r="C724" s="335" t="s">
        <v>195</v>
      </c>
      <c r="D724" s="40">
        <v>1000</v>
      </c>
      <c r="E724" s="41" t="s">
        <v>6473</v>
      </c>
      <c r="F724" s="42" t="s">
        <v>64</v>
      </c>
      <c r="G724" s="42" t="s">
        <v>461</v>
      </c>
      <c r="H724" s="42" t="s">
        <v>6474</v>
      </c>
      <c r="I724" s="50" t="s">
        <v>35</v>
      </c>
      <c r="J724" s="45"/>
      <c r="K724" s="45" t="s">
        <v>88</v>
      </c>
      <c r="L724" s="339" t="s">
        <v>195</v>
      </c>
      <c r="M724" s="70" t="s">
        <v>6475</v>
      </c>
      <c r="N724" s="86" t="s">
        <v>6476</v>
      </c>
      <c r="O724" s="86" t="s">
        <v>6477</v>
      </c>
      <c r="P724" s="87" t="s">
        <v>39</v>
      </c>
      <c r="Q724" s="88" t="s">
        <v>40</v>
      </c>
      <c r="R724" s="89" t="s">
        <v>6478</v>
      </c>
      <c r="S724" s="89" t="s">
        <v>6479</v>
      </c>
      <c r="T724" s="70" t="s">
        <v>94</v>
      </c>
      <c r="U724" s="69">
        <v>800</v>
      </c>
      <c r="V724" s="90"/>
      <c r="W724" s="91">
        <v>800</v>
      </c>
      <c r="X724" s="91">
        <v>56.000000000000007</v>
      </c>
      <c r="Y724" s="90"/>
      <c r="Z724" s="331">
        <v>856</v>
      </c>
      <c r="AA724" s="331">
        <v>144</v>
      </c>
      <c r="AB724" s="69" t="s">
        <v>46</v>
      </c>
      <c r="AC724" s="70" t="s">
        <v>192</v>
      </c>
      <c r="AD724" s="70" t="s">
        <v>6480</v>
      </c>
      <c r="AE724" s="70"/>
      <c r="AF724" s="70"/>
      <c r="AG724" s="92" t="s">
        <v>6481</v>
      </c>
      <c r="AH724" s="70"/>
      <c r="AI724" s="69"/>
      <c r="AJ724" s="69"/>
      <c r="AK724" s="76" t="s">
        <v>53</v>
      </c>
      <c r="AL724" s="77" t="s">
        <v>6290</v>
      </c>
      <c r="AM724" s="76" t="s">
        <v>50</v>
      </c>
      <c r="AN724" s="77" t="s">
        <v>540</v>
      </c>
      <c r="AO724" s="114"/>
      <c r="AP724" s="115"/>
      <c r="AQ724" s="76" t="s">
        <v>50</v>
      </c>
      <c r="AR724" s="77" t="s">
        <v>540</v>
      </c>
      <c r="AS724" s="70"/>
      <c r="AT724" s="69"/>
      <c r="AU724" s="69"/>
      <c r="AV724" s="69"/>
      <c r="AW724" s="13"/>
    </row>
    <row r="725" spans="1:49" ht="27">
      <c r="A725" s="85" t="s">
        <v>231</v>
      </c>
      <c r="B725" s="70" t="s">
        <v>6482</v>
      </c>
      <c r="C725" s="335" t="s">
        <v>195</v>
      </c>
      <c r="D725" s="40">
        <v>1926</v>
      </c>
      <c r="E725" s="41" t="s">
        <v>6483</v>
      </c>
      <c r="F725" s="42" t="s">
        <v>67</v>
      </c>
      <c r="G725" s="42" t="s">
        <v>234</v>
      </c>
      <c r="H725" s="42" t="s">
        <v>6484</v>
      </c>
      <c r="I725" s="50" t="s">
        <v>35</v>
      </c>
      <c r="J725" s="45"/>
      <c r="K725" s="45" t="s">
        <v>88</v>
      </c>
      <c r="L725" s="339" t="s">
        <v>195</v>
      </c>
      <c r="M725" s="70" t="s">
        <v>6485</v>
      </c>
      <c r="N725" s="86" t="s">
        <v>6486</v>
      </c>
      <c r="O725" s="86" t="s">
        <v>6487</v>
      </c>
      <c r="P725" s="87" t="s">
        <v>39</v>
      </c>
      <c r="Q725" s="88" t="s">
        <v>40</v>
      </c>
      <c r="R725" s="89" t="s">
        <v>6488</v>
      </c>
      <c r="S725" s="89" t="s">
        <v>6489</v>
      </c>
      <c r="T725" s="70" t="s">
        <v>94</v>
      </c>
      <c r="U725" s="69">
        <v>1800</v>
      </c>
      <c r="V725" s="90"/>
      <c r="W725" s="91">
        <v>1800</v>
      </c>
      <c r="X725" s="91">
        <v>126.00000000000001</v>
      </c>
      <c r="Y725" s="90"/>
      <c r="Z725" s="331">
        <v>1926</v>
      </c>
      <c r="AA725" s="331">
        <v>0</v>
      </c>
      <c r="AB725" s="69" t="s">
        <v>46</v>
      </c>
      <c r="AC725" s="70" t="s">
        <v>192</v>
      </c>
      <c r="AD725" s="70"/>
      <c r="AE725" s="70"/>
      <c r="AF725" s="70"/>
      <c r="AG725" s="92" t="s">
        <v>6490</v>
      </c>
      <c r="AH725" s="70"/>
      <c r="AI725" s="69"/>
      <c r="AJ725" s="69"/>
      <c r="AK725" s="76" t="s">
        <v>53</v>
      </c>
      <c r="AL725" s="77" t="s">
        <v>6290</v>
      </c>
      <c r="AM725" s="76" t="s">
        <v>50</v>
      </c>
      <c r="AN725" s="77" t="s">
        <v>540</v>
      </c>
      <c r="AO725" s="114"/>
      <c r="AP725" s="115"/>
      <c r="AQ725" s="76" t="s">
        <v>50</v>
      </c>
      <c r="AR725" s="77" t="s">
        <v>540</v>
      </c>
      <c r="AS725" s="70"/>
      <c r="AT725" s="69"/>
      <c r="AU725" s="69"/>
      <c r="AV725" s="69"/>
      <c r="AW725" s="13"/>
    </row>
    <row r="726" spans="1:49" ht="27">
      <c r="A726" s="85" t="s">
        <v>231</v>
      </c>
      <c r="B726" s="70" t="s">
        <v>6491</v>
      </c>
      <c r="C726" s="335" t="s">
        <v>195</v>
      </c>
      <c r="D726" s="40">
        <v>4504</v>
      </c>
      <c r="E726" s="41" t="s">
        <v>6492</v>
      </c>
      <c r="F726" s="42" t="s">
        <v>67</v>
      </c>
      <c r="G726" s="42" t="s">
        <v>234</v>
      </c>
      <c r="H726" s="42" t="s">
        <v>6493</v>
      </c>
      <c r="I726" s="50" t="s">
        <v>35</v>
      </c>
      <c r="J726" s="45"/>
      <c r="K726" s="45" t="s">
        <v>88</v>
      </c>
      <c r="L726" s="339" t="s">
        <v>195</v>
      </c>
      <c r="M726" s="93" t="s">
        <v>6494</v>
      </c>
      <c r="N726" s="86" t="s">
        <v>6495</v>
      </c>
      <c r="O726" s="86"/>
      <c r="P726" s="87" t="s">
        <v>44</v>
      </c>
      <c r="Q726" s="88" t="s">
        <v>40</v>
      </c>
      <c r="R726" s="89"/>
      <c r="S726" s="89" t="s">
        <v>6496</v>
      </c>
      <c r="T726" s="70" t="s">
        <v>94</v>
      </c>
      <c r="U726" s="69">
        <v>8110</v>
      </c>
      <c r="V726" s="90">
        <v>3900</v>
      </c>
      <c r="W726" s="91">
        <v>4210</v>
      </c>
      <c r="X726" s="91">
        <v>294.70000000000005</v>
      </c>
      <c r="Y726" s="90"/>
      <c r="Z726" s="331">
        <v>4504.7</v>
      </c>
      <c r="AA726" s="331">
        <v>-0.69999999999981799</v>
      </c>
      <c r="AB726" s="50" t="s">
        <v>46</v>
      </c>
      <c r="AC726" s="45" t="s">
        <v>192</v>
      </c>
      <c r="AD726" s="70"/>
      <c r="AE726" s="70"/>
      <c r="AF726" s="70"/>
      <c r="AG726" s="92" t="s">
        <v>6497</v>
      </c>
      <c r="AH726" s="70"/>
      <c r="AI726" s="69"/>
      <c r="AJ726" s="69"/>
      <c r="AK726" s="76" t="s">
        <v>53</v>
      </c>
      <c r="AL726" s="77" t="s">
        <v>6290</v>
      </c>
      <c r="AM726" s="76" t="s">
        <v>50</v>
      </c>
      <c r="AN726" s="77" t="s">
        <v>540</v>
      </c>
      <c r="AO726" s="114"/>
      <c r="AP726" s="115"/>
      <c r="AQ726" s="76" t="s">
        <v>50</v>
      </c>
      <c r="AR726" s="77" t="s">
        <v>540</v>
      </c>
      <c r="AS726" s="70"/>
      <c r="AT726" s="69"/>
      <c r="AU726" s="69"/>
      <c r="AV726" s="69"/>
      <c r="AW726" s="13"/>
    </row>
    <row r="727" spans="1:49" ht="27">
      <c r="A727" s="85" t="s">
        <v>231</v>
      </c>
      <c r="B727" s="70" t="s">
        <v>6498</v>
      </c>
      <c r="C727" s="335" t="s">
        <v>195</v>
      </c>
      <c r="D727" s="40">
        <v>1284</v>
      </c>
      <c r="E727" s="41" t="s">
        <v>6499</v>
      </c>
      <c r="F727" s="42" t="s">
        <v>59</v>
      </c>
      <c r="G727" s="42" t="s">
        <v>281</v>
      </c>
      <c r="H727" s="42" t="s">
        <v>6500</v>
      </c>
      <c r="I727" s="50" t="s">
        <v>35</v>
      </c>
      <c r="J727" s="45"/>
      <c r="K727" s="45" t="s">
        <v>88</v>
      </c>
      <c r="L727" s="339" t="s">
        <v>195</v>
      </c>
      <c r="M727" s="70" t="s">
        <v>6501</v>
      </c>
      <c r="N727" s="86" t="s">
        <v>6502</v>
      </c>
      <c r="O727" s="86" t="s">
        <v>6503</v>
      </c>
      <c r="P727" s="87" t="s">
        <v>39</v>
      </c>
      <c r="Q727" s="88" t="s">
        <v>40</v>
      </c>
      <c r="R727" s="89" t="s">
        <v>6504</v>
      </c>
      <c r="S727" s="89" t="s">
        <v>6505</v>
      </c>
      <c r="T727" s="70" t="s">
        <v>94</v>
      </c>
      <c r="U727" s="69">
        <v>1200</v>
      </c>
      <c r="V727" s="90"/>
      <c r="W727" s="91">
        <v>1200</v>
      </c>
      <c r="X727" s="91">
        <v>84.000000000000014</v>
      </c>
      <c r="Y727" s="90"/>
      <c r="Z727" s="331">
        <v>1284</v>
      </c>
      <c r="AA727" s="331">
        <v>0</v>
      </c>
      <c r="AB727" s="50" t="s">
        <v>46</v>
      </c>
      <c r="AC727" s="45" t="s">
        <v>192</v>
      </c>
      <c r="AD727" s="70"/>
      <c r="AE727" s="70"/>
      <c r="AF727" s="70"/>
      <c r="AG727" s="92" t="s">
        <v>6506</v>
      </c>
      <c r="AH727" s="70"/>
      <c r="AI727" s="69"/>
      <c r="AJ727" s="69"/>
      <c r="AK727" s="76" t="s">
        <v>53</v>
      </c>
      <c r="AL727" s="77" t="s">
        <v>6290</v>
      </c>
      <c r="AM727" s="76" t="s">
        <v>50</v>
      </c>
      <c r="AN727" s="77" t="s">
        <v>540</v>
      </c>
      <c r="AO727" s="114"/>
      <c r="AP727" s="115"/>
      <c r="AQ727" s="76" t="s">
        <v>50</v>
      </c>
      <c r="AR727" s="77" t="s">
        <v>540</v>
      </c>
      <c r="AS727" s="70"/>
      <c r="AT727" s="69"/>
      <c r="AU727" s="69"/>
      <c r="AV727" s="69"/>
      <c r="AW727" s="13"/>
    </row>
    <row r="728" spans="1:49" ht="79.8">
      <c r="A728" s="85" t="s">
        <v>231</v>
      </c>
      <c r="B728" s="115" t="s">
        <v>6507</v>
      </c>
      <c r="C728" s="335" t="s">
        <v>195</v>
      </c>
      <c r="D728" s="40">
        <v>13375</v>
      </c>
      <c r="E728" s="61" t="s">
        <v>6508</v>
      </c>
      <c r="F728" s="61" t="s">
        <v>144</v>
      </c>
      <c r="G728" s="42" t="s">
        <v>234</v>
      </c>
      <c r="H728" s="42" t="s">
        <v>6509</v>
      </c>
      <c r="I728" s="50" t="s">
        <v>35</v>
      </c>
      <c r="J728" s="45"/>
      <c r="K728" s="45" t="s">
        <v>88</v>
      </c>
      <c r="L728" s="339" t="s">
        <v>131</v>
      </c>
      <c r="M728" s="70" t="s">
        <v>6510</v>
      </c>
      <c r="N728" s="86" t="s">
        <v>6511</v>
      </c>
      <c r="O728" s="86" t="s">
        <v>6512</v>
      </c>
      <c r="P728" s="87" t="s">
        <v>39</v>
      </c>
      <c r="Q728" s="88" t="s">
        <v>40</v>
      </c>
      <c r="R728" s="89" t="s">
        <v>6513</v>
      </c>
      <c r="S728" s="89" t="s">
        <v>6514</v>
      </c>
      <c r="T728" s="70" t="s">
        <v>94</v>
      </c>
      <c r="U728" s="69">
        <v>13500</v>
      </c>
      <c r="V728" s="90"/>
      <c r="W728" s="91">
        <v>13500</v>
      </c>
      <c r="X728" s="91">
        <v>945.00000000000011</v>
      </c>
      <c r="Y728" s="90"/>
      <c r="Z728" s="331">
        <v>14445</v>
      </c>
      <c r="AA728" s="331">
        <v>-1070</v>
      </c>
      <c r="AB728" s="50" t="s">
        <v>46</v>
      </c>
      <c r="AC728" s="70" t="s">
        <v>4462</v>
      </c>
      <c r="AD728" s="97" t="s">
        <v>6514</v>
      </c>
      <c r="AE728" s="70"/>
      <c r="AF728" s="70"/>
      <c r="AG728" s="70" t="s">
        <v>6515</v>
      </c>
      <c r="AH728" s="70"/>
      <c r="AI728" s="69"/>
      <c r="AJ728" s="69"/>
      <c r="AK728" s="114"/>
      <c r="AL728" s="115"/>
      <c r="AM728" s="114"/>
      <c r="AN728" s="115"/>
      <c r="AO728" s="114"/>
      <c r="AP728" s="115"/>
      <c r="AQ728" s="116"/>
      <c r="AR728" s="117"/>
      <c r="AS728" s="70"/>
      <c r="AT728" s="69"/>
      <c r="AU728" s="69"/>
      <c r="AV728" s="69"/>
      <c r="AW728" s="13"/>
    </row>
    <row r="729" spans="1:49" ht="66.599999999999994">
      <c r="A729" s="85" t="s">
        <v>231</v>
      </c>
      <c r="B729" s="77" t="s">
        <v>6516</v>
      </c>
      <c r="C729" s="335" t="s">
        <v>195</v>
      </c>
      <c r="D729" s="40">
        <v>2186.08</v>
      </c>
      <c r="E729" s="60" t="s">
        <v>6517</v>
      </c>
      <c r="F729" s="61" t="s">
        <v>64</v>
      </c>
      <c r="G729" s="42" t="s">
        <v>248</v>
      </c>
      <c r="H729" s="42" t="s">
        <v>6518</v>
      </c>
      <c r="I729" s="50" t="s">
        <v>35</v>
      </c>
      <c r="J729" s="45"/>
      <c r="K729" s="45" t="s">
        <v>88</v>
      </c>
      <c r="L729" s="339" t="s">
        <v>199</v>
      </c>
      <c r="M729" s="70" t="s">
        <v>1258</v>
      </c>
      <c r="N729" s="86" t="s">
        <v>1259</v>
      </c>
      <c r="O729" s="86" t="s">
        <v>6519</v>
      </c>
      <c r="P729" s="87" t="s">
        <v>39</v>
      </c>
      <c r="Q729" s="88" t="s">
        <v>40</v>
      </c>
      <c r="R729" s="89" t="s">
        <v>1261</v>
      </c>
      <c r="S729" s="89" t="s">
        <v>6520</v>
      </c>
      <c r="T729" s="70" t="s">
        <v>94</v>
      </c>
      <c r="U729" s="69">
        <v>2102</v>
      </c>
      <c r="V729" s="90"/>
      <c r="W729" s="91">
        <v>2102</v>
      </c>
      <c r="X729" s="91">
        <v>147.14000000000001</v>
      </c>
      <c r="Y729" s="328">
        <v>63.06</v>
      </c>
      <c r="Z729" s="331">
        <v>2186.08</v>
      </c>
      <c r="AA729" s="331">
        <v>0</v>
      </c>
      <c r="AB729" s="50" t="s">
        <v>46</v>
      </c>
      <c r="AC729" s="70" t="s">
        <v>4130</v>
      </c>
      <c r="AD729" s="70"/>
      <c r="AE729" s="70" t="s">
        <v>6521</v>
      </c>
      <c r="AF729" s="70" t="s">
        <v>1264</v>
      </c>
      <c r="AG729" s="92" t="s">
        <v>1265</v>
      </c>
      <c r="AH729" s="70"/>
      <c r="AI729" s="69"/>
      <c r="AJ729" s="69"/>
      <c r="AK729" s="76" t="s">
        <v>53</v>
      </c>
      <c r="AL729" s="77" t="s">
        <v>441</v>
      </c>
      <c r="AM729" s="114"/>
      <c r="AN729" s="115"/>
      <c r="AO729" s="114"/>
      <c r="AP729" s="115"/>
      <c r="AQ729" s="116"/>
      <c r="AR729" s="117"/>
      <c r="AS729" s="70"/>
      <c r="AT729" s="69"/>
      <c r="AU729" s="69"/>
      <c r="AV729" s="69"/>
      <c r="AW729" s="13"/>
    </row>
    <row r="730" spans="1:49" ht="27">
      <c r="A730" s="85" t="s">
        <v>231</v>
      </c>
      <c r="B730" s="77" t="s">
        <v>6522</v>
      </c>
      <c r="C730" s="335" t="s">
        <v>195</v>
      </c>
      <c r="D730" s="40">
        <v>12480</v>
      </c>
      <c r="E730" s="79" t="s">
        <v>6523</v>
      </c>
      <c r="F730" s="61" t="s">
        <v>67</v>
      </c>
      <c r="G730" s="42" t="s">
        <v>248</v>
      </c>
      <c r="H730" s="42" t="s">
        <v>6524</v>
      </c>
      <c r="I730" s="50" t="s">
        <v>35</v>
      </c>
      <c r="J730" s="45"/>
      <c r="K730" s="45" t="s">
        <v>88</v>
      </c>
      <c r="L730" s="339" t="s">
        <v>192</v>
      </c>
      <c r="M730" s="70" t="s">
        <v>6525</v>
      </c>
      <c r="N730" s="86" t="s">
        <v>6526</v>
      </c>
      <c r="O730" s="86" t="s">
        <v>6527</v>
      </c>
      <c r="P730" s="87" t="s">
        <v>39</v>
      </c>
      <c r="Q730" s="88" t="s">
        <v>40</v>
      </c>
      <c r="R730" s="89" t="s">
        <v>6528</v>
      </c>
      <c r="S730" s="89" t="s">
        <v>6529</v>
      </c>
      <c r="T730" s="70" t="s">
        <v>193</v>
      </c>
      <c r="U730" s="69">
        <v>15000</v>
      </c>
      <c r="V730" s="90">
        <v>3000</v>
      </c>
      <c r="W730" s="91">
        <v>12000</v>
      </c>
      <c r="X730" s="91">
        <v>840.00000000000011</v>
      </c>
      <c r="Y730" s="328">
        <v>360</v>
      </c>
      <c r="Z730" s="331">
        <v>12480</v>
      </c>
      <c r="AA730" s="331">
        <v>0</v>
      </c>
      <c r="AB730" s="50" t="s">
        <v>46</v>
      </c>
      <c r="AC730" s="70" t="s">
        <v>196</v>
      </c>
      <c r="AD730" s="70"/>
      <c r="AE730" s="70" t="s">
        <v>6530</v>
      </c>
      <c r="AF730" s="70" t="s">
        <v>6531</v>
      </c>
      <c r="AG730" s="92" t="s">
        <v>6532</v>
      </c>
      <c r="AH730" s="70"/>
      <c r="AI730" s="69"/>
      <c r="AJ730" s="69"/>
      <c r="AK730" s="76" t="s">
        <v>53</v>
      </c>
      <c r="AL730" s="77" t="s">
        <v>540</v>
      </c>
      <c r="AM730" s="76" t="s">
        <v>50</v>
      </c>
      <c r="AN730" s="77" t="s">
        <v>540</v>
      </c>
      <c r="AO730" s="114"/>
      <c r="AP730" s="115"/>
      <c r="AQ730" s="76" t="s">
        <v>50</v>
      </c>
      <c r="AR730" s="77" t="s">
        <v>6533</v>
      </c>
      <c r="AS730" s="70"/>
      <c r="AT730" s="69"/>
      <c r="AU730" s="69"/>
      <c r="AV730" s="69"/>
      <c r="AW730" s="13"/>
    </row>
    <row r="731" spans="1:49" ht="27">
      <c r="A731" s="85" t="s">
        <v>231</v>
      </c>
      <c r="B731" s="115" t="s">
        <v>6534</v>
      </c>
      <c r="C731" s="335" t="s">
        <v>195</v>
      </c>
      <c r="D731" s="40">
        <v>2675</v>
      </c>
      <c r="E731" s="79" t="s">
        <v>6535</v>
      </c>
      <c r="F731" s="61" t="s">
        <v>43</v>
      </c>
      <c r="G731" s="42" t="s">
        <v>630</v>
      </c>
      <c r="H731" s="42" t="s">
        <v>6536</v>
      </c>
      <c r="I731" s="50" t="s">
        <v>43</v>
      </c>
      <c r="J731" s="70" t="s">
        <v>6537</v>
      </c>
      <c r="K731" s="70" t="s">
        <v>133</v>
      </c>
      <c r="L731" s="339" t="s">
        <v>195</v>
      </c>
      <c r="M731" s="70" t="s">
        <v>6538</v>
      </c>
      <c r="N731" s="86" t="s">
        <v>6539</v>
      </c>
      <c r="O731" s="86"/>
      <c r="P731" s="87" t="s">
        <v>44</v>
      </c>
      <c r="Q731" s="69"/>
      <c r="R731" s="89" t="s">
        <v>6540</v>
      </c>
      <c r="S731" s="89" t="s">
        <v>6541</v>
      </c>
      <c r="T731" s="70" t="s">
        <v>130</v>
      </c>
      <c r="U731" s="90">
        <v>2500</v>
      </c>
      <c r="V731" s="90"/>
      <c r="W731" s="91">
        <v>2500</v>
      </c>
      <c r="X731" s="91">
        <v>175.00000000000003</v>
      </c>
      <c r="Y731" s="90"/>
      <c r="Z731" s="331">
        <v>2675</v>
      </c>
      <c r="AA731" s="331">
        <v>0</v>
      </c>
      <c r="AB731" s="69" t="s">
        <v>57</v>
      </c>
      <c r="AC731" s="70" t="s">
        <v>131</v>
      </c>
      <c r="AD731" s="70"/>
      <c r="AE731" s="70" t="s">
        <v>6542</v>
      </c>
      <c r="AF731" s="70" t="s">
        <v>6543</v>
      </c>
      <c r="AG731" s="92" t="s">
        <v>6544</v>
      </c>
      <c r="AH731" s="70"/>
      <c r="AI731" s="69"/>
      <c r="AJ731" s="69"/>
      <c r="AK731" s="114"/>
      <c r="AL731" s="115"/>
      <c r="AM731" s="114"/>
      <c r="AN731" s="115"/>
      <c r="AO731" s="114"/>
      <c r="AP731" s="115"/>
      <c r="AQ731" s="116"/>
      <c r="AR731" s="117"/>
      <c r="AS731" s="70"/>
      <c r="AT731" s="69"/>
      <c r="AU731" s="69"/>
      <c r="AV731" s="69"/>
      <c r="AW731" s="13"/>
    </row>
    <row r="732" spans="1:49" ht="27">
      <c r="A732" s="85" t="s">
        <v>231</v>
      </c>
      <c r="B732" s="70" t="s">
        <v>6545</v>
      </c>
      <c r="C732" s="335" t="s">
        <v>195</v>
      </c>
      <c r="D732" s="40">
        <v>2080</v>
      </c>
      <c r="E732" s="60" t="s">
        <v>6546</v>
      </c>
      <c r="F732" s="61" t="s">
        <v>56</v>
      </c>
      <c r="G732" s="178" t="s">
        <v>6547</v>
      </c>
      <c r="H732" s="42" t="s">
        <v>6548</v>
      </c>
      <c r="I732" s="50" t="s">
        <v>38</v>
      </c>
      <c r="J732" s="70"/>
      <c r="K732" s="70" t="s">
        <v>108</v>
      </c>
      <c r="L732" s="339" t="s">
        <v>195</v>
      </c>
      <c r="M732" s="70" t="s">
        <v>6549</v>
      </c>
      <c r="N732" s="86" t="s">
        <v>6550</v>
      </c>
      <c r="O732" s="86" t="s">
        <v>6551</v>
      </c>
      <c r="P732" s="87" t="s">
        <v>39</v>
      </c>
      <c r="Q732" s="88" t="s">
        <v>45</v>
      </c>
      <c r="R732" s="89" t="s">
        <v>6552</v>
      </c>
      <c r="S732" s="89" t="s">
        <v>6553</v>
      </c>
      <c r="T732" s="70" t="s">
        <v>94</v>
      </c>
      <c r="U732" s="69">
        <v>2000</v>
      </c>
      <c r="V732" s="90"/>
      <c r="W732" s="91">
        <v>2000</v>
      </c>
      <c r="X732" s="91">
        <v>140</v>
      </c>
      <c r="Y732" s="328">
        <v>60</v>
      </c>
      <c r="Z732" s="331">
        <v>2080</v>
      </c>
      <c r="AA732" s="331">
        <v>0</v>
      </c>
      <c r="AB732" s="69" t="s">
        <v>58</v>
      </c>
      <c r="AC732" s="70" t="s">
        <v>192</v>
      </c>
      <c r="AD732" s="70"/>
      <c r="AE732" s="70" t="s">
        <v>6554</v>
      </c>
      <c r="AF732" s="70" t="s">
        <v>6555</v>
      </c>
      <c r="AG732" s="92" t="s">
        <v>6556</v>
      </c>
      <c r="AH732" s="70"/>
      <c r="AI732" s="69"/>
      <c r="AJ732" s="69"/>
      <c r="AK732" s="76" t="s">
        <v>53</v>
      </c>
      <c r="AL732" s="77" t="s">
        <v>6290</v>
      </c>
      <c r="AM732" s="76" t="s">
        <v>50</v>
      </c>
      <c r="AN732" s="77" t="s">
        <v>540</v>
      </c>
      <c r="AO732" s="114"/>
      <c r="AP732" s="115"/>
      <c r="AQ732" s="76" t="s">
        <v>50</v>
      </c>
      <c r="AR732" s="77" t="s">
        <v>540</v>
      </c>
      <c r="AS732" s="70"/>
      <c r="AT732" s="69"/>
      <c r="AU732" s="69"/>
      <c r="AV732" s="69"/>
      <c r="AW732" s="13"/>
    </row>
    <row r="733" spans="1:49" ht="14.4">
      <c r="A733" s="85" t="s">
        <v>231</v>
      </c>
      <c r="B733" s="145" t="s">
        <v>6557</v>
      </c>
      <c r="C733" s="335" t="s">
        <v>195</v>
      </c>
      <c r="D733" s="40">
        <v>10</v>
      </c>
      <c r="E733" s="61"/>
      <c r="F733" s="61"/>
      <c r="G733" s="42" t="s">
        <v>281</v>
      </c>
      <c r="H733" s="42" t="s">
        <v>6558</v>
      </c>
      <c r="I733" s="50"/>
      <c r="J733" s="70"/>
      <c r="K733" s="70"/>
      <c r="L733" s="70"/>
      <c r="M733" s="70"/>
      <c r="N733" s="86"/>
      <c r="O733" s="86"/>
      <c r="P733" s="87"/>
      <c r="Q733" s="69"/>
      <c r="R733" s="89"/>
      <c r="S733" s="89"/>
      <c r="T733" s="70"/>
      <c r="U733" s="70"/>
      <c r="V733" s="90"/>
      <c r="W733" s="91">
        <v>0</v>
      </c>
      <c r="X733" s="91">
        <v>0</v>
      </c>
      <c r="Y733" s="90"/>
      <c r="Z733" s="331">
        <v>0</v>
      </c>
      <c r="AA733" s="331">
        <v>10</v>
      </c>
      <c r="AB733" s="69" t="s">
        <v>1342</v>
      </c>
      <c r="AC733" s="70" t="s">
        <v>1342</v>
      </c>
      <c r="AD733" s="70"/>
      <c r="AE733" s="70"/>
      <c r="AF733" s="70"/>
      <c r="AG733" s="70"/>
      <c r="AH733" s="70"/>
      <c r="AI733" s="69"/>
      <c r="AJ733" s="69"/>
      <c r="AK733" s="114"/>
      <c r="AL733" s="115"/>
      <c r="AM733" s="114"/>
      <c r="AN733" s="115"/>
      <c r="AO733" s="114"/>
      <c r="AP733" s="115"/>
      <c r="AQ733" s="116"/>
      <c r="AR733" s="117"/>
      <c r="AS733" s="70"/>
      <c r="AT733" s="69"/>
      <c r="AU733" s="69"/>
      <c r="AV733" s="69"/>
      <c r="AW733" s="13"/>
    </row>
    <row r="734" spans="1:49" ht="27">
      <c r="A734" s="85" t="s">
        <v>231</v>
      </c>
      <c r="B734" s="70" t="s">
        <v>6559</v>
      </c>
      <c r="C734" s="335" t="s">
        <v>195</v>
      </c>
      <c r="D734" s="40">
        <v>1070</v>
      </c>
      <c r="E734" s="42" t="s">
        <v>6560</v>
      </c>
      <c r="F734" s="42" t="s">
        <v>67</v>
      </c>
      <c r="G734" s="42" t="s">
        <v>281</v>
      </c>
      <c r="H734" s="42" t="s">
        <v>6561</v>
      </c>
      <c r="I734" s="50" t="s">
        <v>35</v>
      </c>
      <c r="J734" s="70"/>
      <c r="K734" s="70" t="s">
        <v>88</v>
      </c>
      <c r="L734" s="339" t="s">
        <v>195</v>
      </c>
      <c r="M734" s="70" t="s">
        <v>6562</v>
      </c>
      <c r="N734" s="86" t="s">
        <v>6563</v>
      </c>
      <c r="O734" s="86"/>
      <c r="P734" s="87" t="s">
        <v>44</v>
      </c>
      <c r="Q734" s="88" t="s">
        <v>40</v>
      </c>
      <c r="R734" s="89"/>
      <c r="S734" s="89" t="s">
        <v>6564</v>
      </c>
      <c r="T734" s="70" t="s">
        <v>94</v>
      </c>
      <c r="U734" s="69">
        <v>1900</v>
      </c>
      <c r="V734" s="90">
        <v>900</v>
      </c>
      <c r="W734" s="91">
        <v>1000</v>
      </c>
      <c r="X734" s="91">
        <v>70</v>
      </c>
      <c r="Y734" s="90"/>
      <c r="Z734" s="331">
        <v>1070</v>
      </c>
      <c r="AA734" s="331">
        <v>0</v>
      </c>
      <c r="AB734" s="69" t="s">
        <v>46</v>
      </c>
      <c r="AC734" s="70" t="s">
        <v>192</v>
      </c>
      <c r="AD734" s="70"/>
      <c r="AE734" s="70"/>
      <c r="AF734" s="70"/>
      <c r="AG734" s="92" t="s">
        <v>6565</v>
      </c>
      <c r="AH734" s="122" t="s">
        <v>4086</v>
      </c>
      <c r="AI734" s="69"/>
      <c r="AJ734" s="69"/>
      <c r="AK734" s="76" t="s">
        <v>53</v>
      </c>
      <c r="AL734" s="77" t="s">
        <v>6290</v>
      </c>
      <c r="AM734" s="76" t="s">
        <v>50</v>
      </c>
      <c r="AN734" s="77" t="s">
        <v>540</v>
      </c>
      <c r="AO734" s="114"/>
      <c r="AP734" s="115"/>
      <c r="AQ734" s="76" t="s">
        <v>50</v>
      </c>
      <c r="AR734" s="77" t="s">
        <v>540</v>
      </c>
      <c r="AS734" s="70"/>
      <c r="AT734" s="69"/>
      <c r="AU734" s="69"/>
      <c r="AV734" s="69"/>
      <c r="AW734" s="13"/>
    </row>
    <row r="735" spans="1:49" ht="27">
      <c r="A735" s="85" t="s">
        <v>231</v>
      </c>
      <c r="B735" s="77" t="s">
        <v>6566</v>
      </c>
      <c r="C735" s="335" t="s">
        <v>195</v>
      </c>
      <c r="D735" s="40">
        <v>23400</v>
      </c>
      <c r="E735" s="60" t="s">
        <v>6567</v>
      </c>
      <c r="F735" s="61" t="s">
        <v>6568</v>
      </c>
      <c r="G735" s="42" t="s">
        <v>248</v>
      </c>
      <c r="H735" s="42" t="s">
        <v>6569</v>
      </c>
      <c r="I735" s="50" t="s">
        <v>35</v>
      </c>
      <c r="J735" s="70"/>
      <c r="K735" s="70" t="s">
        <v>88</v>
      </c>
      <c r="L735" s="339" t="s">
        <v>83</v>
      </c>
      <c r="M735" s="70" t="s">
        <v>6570</v>
      </c>
      <c r="N735" s="86" t="s">
        <v>6571</v>
      </c>
      <c r="O735" s="86" t="s">
        <v>6572</v>
      </c>
      <c r="P735" s="87" t="s">
        <v>39</v>
      </c>
      <c r="Q735" s="88" t="s">
        <v>40</v>
      </c>
      <c r="R735" s="89" t="s">
        <v>6573</v>
      </c>
      <c r="S735" s="89" t="s">
        <v>6574</v>
      </c>
      <c r="T735" s="70" t="s">
        <v>94</v>
      </c>
      <c r="U735" s="69">
        <v>22500</v>
      </c>
      <c r="V735" s="90"/>
      <c r="W735" s="91">
        <v>22500</v>
      </c>
      <c r="X735" s="91">
        <v>1575.0000000000002</v>
      </c>
      <c r="Y735" s="328">
        <v>675</v>
      </c>
      <c r="Z735" s="331">
        <v>23400</v>
      </c>
      <c r="AA735" s="331">
        <v>0</v>
      </c>
      <c r="AB735" s="69" t="s">
        <v>46</v>
      </c>
      <c r="AC735" s="70" t="s">
        <v>6419</v>
      </c>
      <c r="AD735" s="70"/>
      <c r="AE735" s="70" t="s">
        <v>6575</v>
      </c>
      <c r="AF735" s="70" t="s">
        <v>6576</v>
      </c>
      <c r="AG735" s="92" t="s">
        <v>6577</v>
      </c>
      <c r="AH735" s="70"/>
      <c r="AI735" s="69"/>
      <c r="AJ735" s="69"/>
      <c r="AK735" s="76" t="s">
        <v>53</v>
      </c>
      <c r="AL735" s="77" t="s">
        <v>497</v>
      </c>
      <c r="AM735" s="114"/>
      <c r="AN735" s="115"/>
      <c r="AO735" s="114"/>
      <c r="AP735" s="115"/>
      <c r="AQ735" s="116"/>
      <c r="AR735" s="117"/>
      <c r="AS735" s="70"/>
      <c r="AT735" s="69"/>
      <c r="AU735" s="69"/>
      <c r="AV735" s="69"/>
      <c r="AW735" s="13"/>
    </row>
    <row r="736" spans="1:49" ht="27">
      <c r="A736" s="85" t="s">
        <v>231</v>
      </c>
      <c r="B736" s="70" t="s">
        <v>6578</v>
      </c>
      <c r="C736" s="335" t="s">
        <v>195</v>
      </c>
      <c r="D736" s="40">
        <v>1070</v>
      </c>
      <c r="E736" s="42" t="s">
        <v>6579</v>
      </c>
      <c r="F736" s="42" t="s">
        <v>67</v>
      </c>
      <c r="G736" s="42" t="s">
        <v>281</v>
      </c>
      <c r="H736" s="42" t="s">
        <v>6561</v>
      </c>
      <c r="I736" s="50" t="s">
        <v>35</v>
      </c>
      <c r="J736" s="70"/>
      <c r="K736" s="70" t="s">
        <v>88</v>
      </c>
      <c r="L736" s="339" t="s">
        <v>195</v>
      </c>
      <c r="M736" s="70" t="s">
        <v>6562</v>
      </c>
      <c r="N736" s="86" t="s">
        <v>6563</v>
      </c>
      <c r="O736" s="86"/>
      <c r="P736" s="87" t="s">
        <v>44</v>
      </c>
      <c r="Q736" s="88" t="s">
        <v>40</v>
      </c>
      <c r="R736" s="89"/>
      <c r="S736" s="89" t="s">
        <v>6580</v>
      </c>
      <c r="T736" s="70" t="s">
        <v>94</v>
      </c>
      <c r="U736" s="69">
        <v>1900</v>
      </c>
      <c r="V736" s="90">
        <v>900</v>
      </c>
      <c r="W736" s="91">
        <v>1000</v>
      </c>
      <c r="X736" s="91">
        <v>70</v>
      </c>
      <c r="Y736" s="90"/>
      <c r="Z736" s="331">
        <v>1070</v>
      </c>
      <c r="AA736" s="331">
        <v>0</v>
      </c>
      <c r="AB736" s="69" t="s">
        <v>46</v>
      </c>
      <c r="AC736" s="70" t="s">
        <v>192</v>
      </c>
      <c r="AD736" s="70"/>
      <c r="AE736" s="70"/>
      <c r="AF736" s="70"/>
      <c r="AG736" s="92" t="s">
        <v>6565</v>
      </c>
      <c r="AH736" s="122" t="s">
        <v>4086</v>
      </c>
      <c r="AI736" s="69"/>
      <c r="AJ736" s="69"/>
      <c r="AK736" s="76" t="s">
        <v>53</v>
      </c>
      <c r="AL736" s="77" t="s">
        <v>6290</v>
      </c>
      <c r="AM736" s="76" t="s">
        <v>50</v>
      </c>
      <c r="AN736" s="77" t="s">
        <v>540</v>
      </c>
      <c r="AO736" s="114"/>
      <c r="AP736" s="115"/>
      <c r="AQ736" s="76" t="s">
        <v>50</v>
      </c>
      <c r="AR736" s="77" t="s">
        <v>540</v>
      </c>
      <c r="AS736" s="70"/>
      <c r="AT736" s="69"/>
      <c r="AU736" s="69"/>
      <c r="AV736" s="69"/>
      <c r="AW736" s="13"/>
    </row>
    <row r="737" spans="1:49" ht="27">
      <c r="A737" s="85" t="s">
        <v>231</v>
      </c>
      <c r="B737" s="70" t="s">
        <v>6581</v>
      </c>
      <c r="C737" s="335" t="s">
        <v>195</v>
      </c>
      <c r="D737" s="40">
        <v>1016</v>
      </c>
      <c r="E737" s="42" t="s">
        <v>6582</v>
      </c>
      <c r="F737" s="42" t="s">
        <v>67</v>
      </c>
      <c r="G737" s="42" t="s">
        <v>281</v>
      </c>
      <c r="H737" s="42" t="s">
        <v>6561</v>
      </c>
      <c r="I737" s="50" t="s">
        <v>35</v>
      </c>
      <c r="J737" s="70"/>
      <c r="K737" s="70" t="s">
        <v>88</v>
      </c>
      <c r="L737" s="339" t="s">
        <v>195</v>
      </c>
      <c r="M737" s="70" t="s">
        <v>6562</v>
      </c>
      <c r="N737" s="86" t="s">
        <v>6563</v>
      </c>
      <c r="O737" s="86"/>
      <c r="P737" s="87" t="s">
        <v>44</v>
      </c>
      <c r="Q737" s="88" t="s">
        <v>40</v>
      </c>
      <c r="R737" s="89"/>
      <c r="S737" s="89" t="s">
        <v>6583</v>
      </c>
      <c r="T737" s="70" t="s">
        <v>94</v>
      </c>
      <c r="U737" s="69">
        <v>1850</v>
      </c>
      <c r="V737" s="90">
        <v>900</v>
      </c>
      <c r="W737" s="91">
        <v>950</v>
      </c>
      <c r="X737" s="91">
        <v>66.5</v>
      </c>
      <c r="Y737" s="90"/>
      <c r="Z737" s="331">
        <v>1016.5</v>
      </c>
      <c r="AA737" s="331">
        <v>-0.5</v>
      </c>
      <c r="AB737" s="69" t="s">
        <v>46</v>
      </c>
      <c r="AC737" s="70" t="s">
        <v>192</v>
      </c>
      <c r="AD737" s="70"/>
      <c r="AE737" s="70"/>
      <c r="AF737" s="70"/>
      <c r="AG737" s="92" t="s">
        <v>6565</v>
      </c>
      <c r="AH737" s="122" t="s">
        <v>4086</v>
      </c>
      <c r="AI737" s="69"/>
      <c r="AJ737" s="69"/>
      <c r="AK737" s="76" t="s">
        <v>53</v>
      </c>
      <c r="AL737" s="77" t="s">
        <v>6290</v>
      </c>
      <c r="AM737" s="76" t="s">
        <v>50</v>
      </c>
      <c r="AN737" s="77" t="s">
        <v>540</v>
      </c>
      <c r="AO737" s="114"/>
      <c r="AP737" s="115"/>
      <c r="AQ737" s="76" t="s">
        <v>50</v>
      </c>
      <c r="AR737" s="77" t="s">
        <v>540</v>
      </c>
      <c r="AS737" s="70"/>
      <c r="AT737" s="69"/>
      <c r="AU737" s="69"/>
      <c r="AV737" s="69"/>
      <c r="AW737" s="13"/>
    </row>
    <row r="738" spans="1:49" ht="27">
      <c r="A738" s="85" t="s">
        <v>231</v>
      </c>
      <c r="B738" s="70" t="s">
        <v>6584</v>
      </c>
      <c r="C738" s="335" t="s">
        <v>195</v>
      </c>
      <c r="D738" s="40">
        <v>1016</v>
      </c>
      <c r="E738" s="42" t="s">
        <v>6585</v>
      </c>
      <c r="F738" s="42" t="s">
        <v>67</v>
      </c>
      <c r="G738" s="42" t="s">
        <v>281</v>
      </c>
      <c r="H738" s="42" t="s">
        <v>6561</v>
      </c>
      <c r="I738" s="50" t="s">
        <v>35</v>
      </c>
      <c r="J738" s="70"/>
      <c r="K738" s="70" t="s">
        <v>88</v>
      </c>
      <c r="L738" s="339" t="s">
        <v>195</v>
      </c>
      <c r="M738" s="70" t="s">
        <v>6562</v>
      </c>
      <c r="N738" s="86" t="s">
        <v>6563</v>
      </c>
      <c r="O738" s="86"/>
      <c r="P738" s="87" t="s">
        <v>44</v>
      </c>
      <c r="Q738" s="88" t="s">
        <v>40</v>
      </c>
      <c r="R738" s="89"/>
      <c r="S738" s="89" t="s">
        <v>6586</v>
      </c>
      <c r="T738" s="70" t="s">
        <v>94</v>
      </c>
      <c r="U738" s="69">
        <v>1850</v>
      </c>
      <c r="V738" s="90">
        <v>900</v>
      </c>
      <c r="W738" s="91">
        <v>950</v>
      </c>
      <c r="X738" s="91">
        <v>66.5</v>
      </c>
      <c r="Y738" s="90"/>
      <c r="Z738" s="331">
        <v>1016.5</v>
      </c>
      <c r="AA738" s="331">
        <v>-0.5</v>
      </c>
      <c r="AB738" s="69" t="s">
        <v>46</v>
      </c>
      <c r="AC738" s="70" t="s">
        <v>192</v>
      </c>
      <c r="AD738" s="70"/>
      <c r="AE738" s="70"/>
      <c r="AF738" s="70"/>
      <c r="AG738" s="92" t="s">
        <v>6565</v>
      </c>
      <c r="AH738" s="122" t="s">
        <v>4086</v>
      </c>
      <c r="AI738" s="69"/>
      <c r="AJ738" s="69"/>
      <c r="AK738" s="76" t="s">
        <v>53</v>
      </c>
      <c r="AL738" s="77" t="s">
        <v>6290</v>
      </c>
      <c r="AM738" s="76" t="s">
        <v>50</v>
      </c>
      <c r="AN738" s="77" t="s">
        <v>540</v>
      </c>
      <c r="AO738" s="114"/>
      <c r="AP738" s="115"/>
      <c r="AQ738" s="76" t="s">
        <v>50</v>
      </c>
      <c r="AR738" s="77" t="s">
        <v>540</v>
      </c>
      <c r="AS738" s="70"/>
      <c r="AT738" s="69"/>
      <c r="AU738" s="69"/>
      <c r="AV738" s="69"/>
      <c r="AW738" s="13"/>
    </row>
    <row r="739" spans="1:49" ht="27">
      <c r="A739" s="85" t="s">
        <v>231</v>
      </c>
      <c r="B739" s="70" t="s">
        <v>6587</v>
      </c>
      <c r="C739" s="335" t="s">
        <v>195</v>
      </c>
      <c r="D739" s="40">
        <v>1016</v>
      </c>
      <c r="E739" s="42" t="s">
        <v>6588</v>
      </c>
      <c r="F739" s="42" t="s">
        <v>67</v>
      </c>
      <c r="G739" s="42" t="s">
        <v>281</v>
      </c>
      <c r="H739" s="42" t="s">
        <v>6561</v>
      </c>
      <c r="I739" s="50" t="s">
        <v>35</v>
      </c>
      <c r="J739" s="70"/>
      <c r="K739" s="70" t="s">
        <v>88</v>
      </c>
      <c r="L739" s="339" t="s">
        <v>195</v>
      </c>
      <c r="M739" s="70" t="s">
        <v>6562</v>
      </c>
      <c r="N739" s="86" t="s">
        <v>6563</v>
      </c>
      <c r="O739" s="86"/>
      <c r="P739" s="87" t="s">
        <v>44</v>
      </c>
      <c r="Q739" s="88" t="s">
        <v>40</v>
      </c>
      <c r="R739" s="89"/>
      <c r="S739" s="89" t="s">
        <v>6589</v>
      </c>
      <c r="T739" s="70" t="s">
        <v>94</v>
      </c>
      <c r="U739" s="69">
        <v>1850</v>
      </c>
      <c r="V739" s="90">
        <v>900</v>
      </c>
      <c r="W739" s="91">
        <v>950</v>
      </c>
      <c r="X739" s="91">
        <v>66.5</v>
      </c>
      <c r="Y739" s="90"/>
      <c r="Z739" s="331">
        <v>1016.5</v>
      </c>
      <c r="AA739" s="331">
        <v>-0.5</v>
      </c>
      <c r="AB739" s="69" t="s">
        <v>46</v>
      </c>
      <c r="AC739" s="70" t="s">
        <v>192</v>
      </c>
      <c r="AD739" s="70"/>
      <c r="AE739" s="70"/>
      <c r="AF739" s="70"/>
      <c r="AG739" s="92" t="s">
        <v>6565</v>
      </c>
      <c r="AH739" s="122" t="s">
        <v>4086</v>
      </c>
      <c r="AI739" s="69"/>
      <c r="AJ739" s="69"/>
      <c r="AK739" s="76" t="s">
        <v>53</v>
      </c>
      <c r="AL739" s="77" t="s">
        <v>6290</v>
      </c>
      <c r="AM739" s="76" t="s">
        <v>50</v>
      </c>
      <c r="AN739" s="77" t="s">
        <v>540</v>
      </c>
      <c r="AO739" s="114"/>
      <c r="AP739" s="115"/>
      <c r="AQ739" s="76" t="s">
        <v>50</v>
      </c>
      <c r="AR739" s="77" t="s">
        <v>540</v>
      </c>
      <c r="AS739" s="70"/>
      <c r="AT739" s="69"/>
      <c r="AU739" s="69"/>
      <c r="AV739" s="69"/>
      <c r="AW739" s="13"/>
    </row>
    <row r="740" spans="1:49" ht="27">
      <c r="A740" s="85" t="s">
        <v>231</v>
      </c>
      <c r="B740" s="70" t="s">
        <v>6590</v>
      </c>
      <c r="C740" s="335" t="s">
        <v>195</v>
      </c>
      <c r="D740" s="40">
        <v>342.4</v>
      </c>
      <c r="E740" s="41" t="s">
        <v>6591</v>
      </c>
      <c r="F740" s="42" t="s">
        <v>64</v>
      </c>
      <c r="G740" s="42" t="s">
        <v>234</v>
      </c>
      <c r="H740" s="42" t="s">
        <v>6592</v>
      </c>
      <c r="I740" s="50" t="s">
        <v>35</v>
      </c>
      <c r="J740" s="70"/>
      <c r="K740" s="70" t="s">
        <v>88</v>
      </c>
      <c r="L740" s="339" t="s">
        <v>195</v>
      </c>
      <c r="M740" s="70" t="s">
        <v>6593</v>
      </c>
      <c r="N740" s="86" t="s">
        <v>6594</v>
      </c>
      <c r="O740" s="86" t="s">
        <v>6595</v>
      </c>
      <c r="P740" s="87" t="s">
        <v>39</v>
      </c>
      <c r="Q740" s="88" t="s">
        <v>40</v>
      </c>
      <c r="R740" s="89" t="s">
        <v>6596</v>
      </c>
      <c r="S740" s="89" t="s">
        <v>6597</v>
      </c>
      <c r="T740" s="70" t="s">
        <v>94</v>
      </c>
      <c r="U740" s="69">
        <v>320</v>
      </c>
      <c r="V740" s="90"/>
      <c r="W740" s="91">
        <v>320</v>
      </c>
      <c r="X740" s="91">
        <v>22.400000000000002</v>
      </c>
      <c r="Y740" s="90"/>
      <c r="Z740" s="331">
        <v>342.4</v>
      </c>
      <c r="AA740" s="331">
        <v>0</v>
      </c>
      <c r="AB740" s="69" t="s">
        <v>46</v>
      </c>
      <c r="AC740" s="70" t="s">
        <v>192</v>
      </c>
      <c r="AD740" s="70"/>
      <c r="AE740" s="70"/>
      <c r="AF740" s="70"/>
      <c r="AG740" s="92" t="s">
        <v>6598</v>
      </c>
      <c r="AH740" s="70"/>
      <c r="AI740" s="69"/>
      <c r="AJ740" s="69"/>
      <c r="AK740" s="76" t="s">
        <v>53</v>
      </c>
      <c r="AL740" s="77" t="s">
        <v>6290</v>
      </c>
      <c r="AM740" s="76" t="s">
        <v>50</v>
      </c>
      <c r="AN740" s="77" t="s">
        <v>540</v>
      </c>
      <c r="AO740" s="114"/>
      <c r="AP740" s="115"/>
      <c r="AQ740" s="76" t="s">
        <v>50</v>
      </c>
      <c r="AR740" s="77" t="s">
        <v>540</v>
      </c>
      <c r="AS740" s="70"/>
      <c r="AT740" s="69"/>
      <c r="AU740" s="69"/>
      <c r="AV740" s="69"/>
      <c r="AW740" s="13"/>
    </row>
    <row r="741" spans="1:49" ht="27">
      <c r="A741" s="85" t="s">
        <v>231</v>
      </c>
      <c r="B741" s="77" t="s">
        <v>6599</v>
      </c>
      <c r="C741" s="335" t="s">
        <v>195</v>
      </c>
      <c r="D741" s="40">
        <v>1872</v>
      </c>
      <c r="E741" s="60" t="s">
        <v>6600</v>
      </c>
      <c r="F741" s="61" t="s">
        <v>67</v>
      </c>
      <c r="G741" s="42" t="s">
        <v>500</v>
      </c>
      <c r="H741" s="42" t="s">
        <v>2232</v>
      </c>
      <c r="I741" s="50" t="s">
        <v>35</v>
      </c>
      <c r="J741" s="70"/>
      <c r="K741" s="70" t="s">
        <v>88</v>
      </c>
      <c r="L741" s="339" t="s">
        <v>195</v>
      </c>
      <c r="M741" s="70" t="s">
        <v>2233</v>
      </c>
      <c r="N741" s="86" t="s">
        <v>2234</v>
      </c>
      <c r="O741" s="86" t="s">
        <v>2235</v>
      </c>
      <c r="P741" s="87" t="s">
        <v>39</v>
      </c>
      <c r="Q741" s="88" t="s">
        <v>40</v>
      </c>
      <c r="R741" s="89" t="s">
        <v>2236</v>
      </c>
      <c r="S741" s="89" t="s">
        <v>6601</v>
      </c>
      <c r="T741" s="70" t="s">
        <v>94</v>
      </c>
      <c r="U741" s="69">
        <v>1800</v>
      </c>
      <c r="V741" s="90"/>
      <c r="W741" s="91">
        <v>1800</v>
      </c>
      <c r="X741" s="91">
        <v>126.00000000000001</v>
      </c>
      <c r="Y741" s="328">
        <v>54</v>
      </c>
      <c r="Z741" s="331">
        <v>1872</v>
      </c>
      <c r="AA741" s="331">
        <v>0</v>
      </c>
      <c r="AB741" s="69" t="s">
        <v>46</v>
      </c>
      <c r="AC741" s="70" t="s">
        <v>196</v>
      </c>
      <c r="AD741" s="70"/>
      <c r="AE741" s="70" t="s">
        <v>6602</v>
      </c>
      <c r="AF741" s="70" t="s">
        <v>2238</v>
      </c>
      <c r="AG741" s="92" t="s">
        <v>6603</v>
      </c>
      <c r="AH741" s="70"/>
      <c r="AI741" s="69"/>
      <c r="AJ741" s="69"/>
      <c r="AK741" s="76" t="s">
        <v>53</v>
      </c>
      <c r="AL741" s="77" t="s">
        <v>540</v>
      </c>
      <c r="AM741" s="76" t="s">
        <v>50</v>
      </c>
      <c r="AN741" s="77" t="s">
        <v>540</v>
      </c>
      <c r="AO741" s="114"/>
      <c r="AP741" s="115"/>
      <c r="AQ741" s="76" t="s">
        <v>50</v>
      </c>
      <c r="AR741" s="77" t="s">
        <v>540</v>
      </c>
      <c r="AS741" s="70"/>
      <c r="AT741" s="69"/>
      <c r="AU741" s="69"/>
      <c r="AV741" s="69"/>
      <c r="AW741" s="13"/>
    </row>
    <row r="742" spans="1:49" ht="27">
      <c r="A742" s="85" t="s">
        <v>231</v>
      </c>
      <c r="B742" s="70" t="s">
        <v>6604</v>
      </c>
      <c r="C742" s="335" t="s">
        <v>195</v>
      </c>
      <c r="D742" s="40">
        <v>684</v>
      </c>
      <c r="E742" s="41" t="s">
        <v>6605</v>
      </c>
      <c r="F742" s="42" t="s">
        <v>64</v>
      </c>
      <c r="G742" s="42" t="s">
        <v>281</v>
      </c>
      <c r="H742" s="42" t="s">
        <v>6606</v>
      </c>
      <c r="I742" s="50" t="s">
        <v>35</v>
      </c>
      <c r="J742" s="70"/>
      <c r="K742" s="70" t="s">
        <v>88</v>
      </c>
      <c r="L742" s="339" t="s">
        <v>195</v>
      </c>
      <c r="M742" s="70" t="s">
        <v>6607</v>
      </c>
      <c r="N742" s="86" t="s">
        <v>6608</v>
      </c>
      <c r="O742" s="86" t="s">
        <v>6609</v>
      </c>
      <c r="P742" s="87" t="s">
        <v>39</v>
      </c>
      <c r="Q742" s="88" t="s">
        <v>40</v>
      </c>
      <c r="R742" s="89" t="s">
        <v>6610</v>
      </c>
      <c r="S742" s="89" t="s">
        <v>6611</v>
      </c>
      <c r="T742" s="70" t="s">
        <v>480</v>
      </c>
      <c r="U742" s="69">
        <v>640</v>
      </c>
      <c r="V742" s="90"/>
      <c r="W742" s="91">
        <v>640</v>
      </c>
      <c r="X742" s="91">
        <v>44.800000000000004</v>
      </c>
      <c r="Y742" s="90"/>
      <c r="Z742" s="331">
        <v>684.8</v>
      </c>
      <c r="AA742" s="331">
        <v>-0.79999999999995497</v>
      </c>
      <c r="AB742" s="69" t="s">
        <v>46</v>
      </c>
      <c r="AC742" s="70" t="s">
        <v>192</v>
      </c>
      <c r="AD742" s="70"/>
      <c r="AE742" s="70"/>
      <c r="AF742" s="70"/>
      <c r="AG742" s="92" t="s">
        <v>6612</v>
      </c>
      <c r="AH742" s="70"/>
      <c r="AI742" s="69"/>
      <c r="AJ742" s="69"/>
      <c r="AK742" s="76" t="s">
        <v>53</v>
      </c>
      <c r="AL742" s="77" t="s">
        <v>6290</v>
      </c>
      <c r="AM742" s="76" t="s">
        <v>50</v>
      </c>
      <c r="AN742" s="77" t="s">
        <v>540</v>
      </c>
      <c r="AO742" s="114"/>
      <c r="AP742" s="115"/>
      <c r="AQ742" s="76" t="s">
        <v>50</v>
      </c>
      <c r="AR742" s="77" t="s">
        <v>540</v>
      </c>
      <c r="AS742" s="70"/>
      <c r="AT742" s="69"/>
      <c r="AU742" s="69"/>
      <c r="AV742" s="69"/>
      <c r="AW742" s="13"/>
    </row>
    <row r="743" spans="1:49" ht="27">
      <c r="A743" s="85" t="s">
        <v>231</v>
      </c>
      <c r="B743" s="70" t="s">
        <v>6613</v>
      </c>
      <c r="C743" s="335" t="s">
        <v>195</v>
      </c>
      <c r="D743" s="40">
        <v>332</v>
      </c>
      <c r="E743" s="41" t="s">
        <v>6614</v>
      </c>
      <c r="F743" s="42" t="s">
        <v>64</v>
      </c>
      <c r="G743" s="42" t="s">
        <v>234</v>
      </c>
      <c r="H743" s="42" t="s">
        <v>6615</v>
      </c>
      <c r="I743" s="50" t="s">
        <v>35</v>
      </c>
      <c r="J743" s="70"/>
      <c r="K743" s="70" t="s">
        <v>88</v>
      </c>
      <c r="L743" s="339" t="s">
        <v>195</v>
      </c>
      <c r="M743" s="70" t="s">
        <v>6616</v>
      </c>
      <c r="N743" s="86" t="s">
        <v>6617</v>
      </c>
      <c r="O743" s="86" t="s">
        <v>6618</v>
      </c>
      <c r="P743" s="87" t="s">
        <v>39</v>
      </c>
      <c r="Q743" s="88" t="s">
        <v>40</v>
      </c>
      <c r="R743" s="89" t="s">
        <v>6619</v>
      </c>
      <c r="S743" s="89" t="s">
        <v>6620</v>
      </c>
      <c r="T743" s="70" t="s">
        <v>94</v>
      </c>
      <c r="U743" s="69">
        <v>310</v>
      </c>
      <c r="V743" s="90"/>
      <c r="W743" s="91">
        <v>310</v>
      </c>
      <c r="X743" s="91">
        <v>21.700000000000003</v>
      </c>
      <c r="Y743" s="90"/>
      <c r="Z743" s="331">
        <v>331.7</v>
      </c>
      <c r="AA743" s="331">
        <v>0.30000000000001098</v>
      </c>
      <c r="AB743" s="69" t="s">
        <v>46</v>
      </c>
      <c r="AC743" s="70" t="s">
        <v>192</v>
      </c>
      <c r="AD743" s="70"/>
      <c r="AE743" s="70"/>
      <c r="AF743" s="70"/>
      <c r="AG743" s="92" t="s">
        <v>6621</v>
      </c>
      <c r="AH743" s="70"/>
      <c r="AI743" s="69"/>
      <c r="AJ743" s="69"/>
      <c r="AK743" s="76" t="s">
        <v>53</v>
      </c>
      <c r="AL743" s="77" t="s">
        <v>6290</v>
      </c>
      <c r="AM743" s="76" t="s">
        <v>50</v>
      </c>
      <c r="AN743" s="77" t="s">
        <v>540</v>
      </c>
      <c r="AO743" s="114"/>
      <c r="AP743" s="115"/>
      <c r="AQ743" s="76" t="s">
        <v>50</v>
      </c>
      <c r="AR743" s="77" t="s">
        <v>540</v>
      </c>
      <c r="AS743" s="70"/>
      <c r="AT743" s="69"/>
      <c r="AU743" s="69"/>
      <c r="AV743" s="69"/>
      <c r="AW743" s="13"/>
    </row>
    <row r="744" spans="1:49" ht="27">
      <c r="A744" s="85" t="s">
        <v>231</v>
      </c>
      <c r="B744" s="70" t="s">
        <v>6622</v>
      </c>
      <c r="C744" s="335" t="s">
        <v>195</v>
      </c>
      <c r="D744" s="40">
        <v>385.2</v>
      </c>
      <c r="E744" s="41" t="s">
        <v>6623</v>
      </c>
      <c r="F744" s="42" t="s">
        <v>144</v>
      </c>
      <c r="G744" s="42" t="s">
        <v>261</v>
      </c>
      <c r="H744" s="42" t="s">
        <v>6624</v>
      </c>
      <c r="I744" s="50" t="s">
        <v>35</v>
      </c>
      <c r="J744" s="70"/>
      <c r="K744" s="70" t="s">
        <v>88</v>
      </c>
      <c r="L744" s="339" t="s">
        <v>195</v>
      </c>
      <c r="M744" s="70" t="s">
        <v>6625</v>
      </c>
      <c r="N744" s="86" t="s">
        <v>6626</v>
      </c>
      <c r="O744" s="86" t="s">
        <v>6627</v>
      </c>
      <c r="P744" s="87" t="s">
        <v>39</v>
      </c>
      <c r="Q744" s="88" t="s">
        <v>40</v>
      </c>
      <c r="R744" s="89" t="s">
        <v>6628</v>
      </c>
      <c r="S744" s="89" t="s">
        <v>6629</v>
      </c>
      <c r="T744" s="70" t="s">
        <v>94</v>
      </c>
      <c r="U744" s="69">
        <v>360</v>
      </c>
      <c r="V744" s="90"/>
      <c r="W744" s="91">
        <v>360</v>
      </c>
      <c r="X744" s="91">
        <v>25.200000000000003</v>
      </c>
      <c r="Y744" s="90"/>
      <c r="Z744" s="331">
        <v>385.2</v>
      </c>
      <c r="AA744" s="331">
        <v>0</v>
      </c>
      <c r="AB744" s="69" t="s">
        <v>46</v>
      </c>
      <c r="AC744" s="70" t="s">
        <v>192</v>
      </c>
      <c r="AD744" s="70"/>
      <c r="AE744" s="70"/>
      <c r="AF744" s="70"/>
      <c r="AG744" s="92" t="s">
        <v>6630</v>
      </c>
      <c r="AH744" s="70"/>
      <c r="AI744" s="69"/>
      <c r="AJ744" s="69"/>
      <c r="AK744" s="76" t="s">
        <v>53</v>
      </c>
      <c r="AL744" s="77" t="s">
        <v>6290</v>
      </c>
      <c r="AM744" s="76" t="s">
        <v>50</v>
      </c>
      <c r="AN744" s="77" t="s">
        <v>540</v>
      </c>
      <c r="AO744" s="114"/>
      <c r="AP744" s="115"/>
      <c r="AQ744" s="76" t="s">
        <v>50</v>
      </c>
      <c r="AR744" s="77" t="s">
        <v>540</v>
      </c>
      <c r="AS744" s="70"/>
      <c r="AT744" s="69"/>
      <c r="AU744" s="69"/>
      <c r="AV744" s="69"/>
      <c r="AW744" s="13"/>
    </row>
    <row r="745" spans="1:49" ht="40.200000000000003">
      <c r="A745" s="85" t="s">
        <v>231</v>
      </c>
      <c r="B745" s="70" t="s">
        <v>6631</v>
      </c>
      <c r="C745" s="335" t="s">
        <v>195</v>
      </c>
      <c r="D745" s="40">
        <v>19052.8</v>
      </c>
      <c r="E745" s="41" t="s">
        <v>6632</v>
      </c>
      <c r="F745" s="42" t="s">
        <v>66</v>
      </c>
      <c r="G745" s="42" t="s">
        <v>281</v>
      </c>
      <c r="H745" s="42" t="s">
        <v>6633</v>
      </c>
      <c r="I745" s="50" t="s">
        <v>35</v>
      </c>
      <c r="J745" s="70"/>
      <c r="K745" s="70" t="s">
        <v>88</v>
      </c>
      <c r="L745" s="339" t="s">
        <v>195</v>
      </c>
      <c r="M745" s="70" t="s">
        <v>6634</v>
      </c>
      <c r="N745" s="86" t="s">
        <v>6635</v>
      </c>
      <c r="O745" s="86" t="s">
        <v>6636</v>
      </c>
      <c r="P745" s="87" t="s">
        <v>39</v>
      </c>
      <c r="Q745" s="88" t="s">
        <v>40</v>
      </c>
      <c r="R745" s="89" t="s">
        <v>6637</v>
      </c>
      <c r="S745" s="89" t="s">
        <v>6638</v>
      </c>
      <c r="T745" s="70" t="s">
        <v>94</v>
      </c>
      <c r="U745" s="69">
        <v>18320</v>
      </c>
      <c r="V745" s="90"/>
      <c r="W745" s="91">
        <v>18320</v>
      </c>
      <c r="X745" s="91">
        <v>1282.4000000000001</v>
      </c>
      <c r="Y745" s="328">
        <v>549.6</v>
      </c>
      <c r="Z745" s="331">
        <v>19052.8</v>
      </c>
      <c r="AA745" s="331">
        <v>0</v>
      </c>
      <c r="AB745" s="69" t="s">
        <v>46</v>
      </c>
      <c r="AC745" s="70" t="s">
        <v>192</v>
      </c>
      <c r="AD745" s="70"/>
      <c r="AE745" s="70" t="s">
        <v>6639</v>
      </c>
      <c r="AF745" s="70" t="s">
        <v>6640</v>
      </c>
      <c r="AG745" s="92" t="s">
        <v>6641</v>
      </c>
      <c r="AH745" s="70"/>
      <c r="AI745" s="69"/>
      <c r="AJ745" s="69"/>
      <c r="AK745" s="76" t="s">
        <v>53</v>
      </c>
      <c r="AL745" s="77" t="s">
        <v>6290</v>
      </c>
      <c r="AM745" s="76" t="s">
        <v>50</v>
      </c>
      <c r="AN745" s="77" t="s">
        <v>540</v>
      </c>
      <c r="AO745" s="114"/>
      <c r="AP745" s="115"/>
      <c r="AQ745" s="76" t="s">
        <v>50</v>
      </c>
      <c r="AR745" s="77" t="s">
        <v>540</v>
      </c>
      <c r="AS745" s="70"/>
      <c r="AT745" s="69"/>
      <c r="AU745" s="69"/>
      <c r="AV745" s="69"/>
      <c r="AW745" s="13"/>
    </row>
    <row r="746" spans="1:49" ht="27">
      <c r="A746" s="85" t="s">
        <v>231</v>
      </c>
      <c r="B746" s="155" t="s">
        <v>6642</v>
      </c>
      <c r="C746" s="335" t="s">
        <v>195</v>
      </c>
      <c r="D746" s="40">
        <v>2729.38</v>
      </c>
      <c r="E746" s="60" t="s">
        <v>6643</v>
      </c>
      <c r="F746" s="61" t="s">
        <v>43</v>
      </c>
      <c r="G746" s="42" t="s">
        <v>281</v>
      </c>
      <c r="H746" s="42" t="s">
        <v>6644</v>
      </c>
      <c r="I746" s="50" t="s">
        <v>43</v>
      </c>
      <c r="J746" s="70" t="s">
        <v>6645</v>
      </c>
      <c r="K746" s="70" t="s">
        <v>133</v>
      </c>
      <c r="L746" s="339" t="s">
        <v>195</v>
      </c>
      <c r="M746" s="70" t="s">
        <v>6646</v>
      </c>
      <c r="N746" s="86" t="s">
        <v>6647</v>
      </c>
      <c r="O746" s="86" t="s">
        <v>6648</v>
      </c>
      <c r="P746" s="87" t="s">
        <v>39</v>
      </c>
      <c r="Q746" s="69"/>
      <c r="R746" s="89" t="s">
        <v>6649</v>
      </c>
      <c r="S746" s="89" t="s">
        <v>6650</v>
      </c>
      <c r="T746" s="70" t="s">
        <v>130</v>
      </c>
      <c r="U746" s="90">
        <v>2624.4</v>
      </c>
      <c r="V746" s="90"/>
      <c r="W746" s="91">
        <v>2624.4</v>
      </c>
      <c r="X746" s="91">
        <v>183.70800000000003</v>
      </c>
      <c r="Y746" s="328">
        <v>78.731999999999999</v>
      </c>
      <c r="Z746" s="331">
        <v>2729.3760000000002</v>
      </c>
      <c r="AA746" s="331">
        <v>3.9999999999054099E-3</v>
      </c>
      <c r="AB746" s="69" t="s">
        <v>57</v>
      </c>
      <c r="AC746" s="70" t="s">
        <v>196</v>
      </c>
      <c r="AD746" s="70"/>
      <c r="AE746" s="70" t="s">
        <v>6651</v>
      </c>
      <c r="AF746" s="70" t="s">
        <v>6652</v>
      </c>
      <c r="AG746" s="92" t="s">
        <v>6653</v>
      </c>
      <c r="AH746" s="70"/>
      <c r="AI746" s="69"/>
      <c r="AJ746" s="69"/>
      <c r="AK746" s="114"/>
      <c r="AL746" s="115"/>
      <c r="AM746" s="114"/>
      <c r="AN746" s="115"/>
      <c r="AO746" s="114"/>
      <c r="AP746" s="115"/>
      <c r="AQ746" s="116"/>
      <c r="AR746" s="117"/>
      <c r="AS746" s="70"/>
      <c r="AT746" s="69"/>
      <c r="AU746" s="69"/>
      <c r="AV746" s="69"/>
      <c r="AW746" s="13"/>
    </row>
    <row r="747" spans="1:49" ht="40.200000000000003">
      <c r="A747" s="85" t="s">
        <v>231</v>
      </c>
      <c r="B747" s="70" t="s">
        <v>6654</v>
      </c>
      <c r="C747" s="335" t="s">
        <v>195</v>
      </c>
      <c r="D747" s="40">
        <v>941.6</v>
      </c>
      <c r="E747" s="60" t="s">
        <v>6655</v>
      </c>
      <c r="F747" s="61" t="s">
        <v>56</v>
      </c>
      <c r="G747" s="42" t="s">
        <v>281</v>
      </c>
      <c r="H747" s="42" t="s">
        <v>6656</v>
      </c>
      <c r="I747" s="50" t="s">
        <v>38</v>
      </c>
      <c r="J747" s="70"/>
      <c r="K747" s="70" t="s">
        <v>108</v>
      </c>
      <c r="L747" s="339" t="s">
        <v>195</v>
      </c>
      <c r="M747" s="70" t="s">
        <v>6657</v>
      </c>
      <c r="N747" s="86" t="s">
        <v>6658</v>
      </c>
      <c r="O747" s="86"/>
      <c r="P747" s="87" t="s">
        <v>44</v>
      </c>
      <c r="Q747" s="88" t="s">
        <v>45</v>
      </c>
      <c r="R747" s="89" t="s">
        <v>6659</v>
      </c>
      <c r="S747" s="103" t="s">
        <v>6660</v>
      </c>
      <c r="T747" s="70" t="s">
        <v>94</v>
      </c>
      <c r="U747" s="69">
        <v>880</v>
      </c>
      <c r="V747" s="90"/>
      <c r="W747" s="91">
        <v>880</v>
      </c>
      <c r="X747" s="91">
        <v>61.600000000000009</v>
      </c>
      <c r="Y747" s="90"/>
      <c r="Z747" s="331">
        <v>941.6</v>
      </c>
      <c r="AA747" s="331">
        <v>0</v>
      </c>
      <c r="AB747" s="69" t="s">
        <v>58</v>
      </c>
      <c r="AC747" s="70" t="s">
        <v>192</v>
      </c>
      <c r="AD747" s="70"/>
      <c r="AE747" s="70"/>
      <c r="AF747" s="70"/>
      <c r="AG747" s="92" t="s">
        <v>6661</v>
      </c>
      <c r="AH747" s="70"/>
      <c r="AI747" s="69"/>
      <c r="AJ747" s="69"/>
      <c r="AK747" s="76" t="s">
        <v>53</v>
      </c>
      <c r="AL747" s="77" t="s">
        <v>6290</v>
      </c>
      <c r="AM747" s="76" t="s">
        <v>50</v>
      </c>
      <c r="AN747" s="77" t="s">
        <v>540</v>
      </c>
      <c r="AO747" s="114"/>
      <c r="AP747" s="115"/>
      <c r="AQ747" s="76" t="s">
        <v>50</v>
      </c>
      <c r="AR747" s="77" t="s">
        <v>540</v>
      </c>
      <c r="AS747" s="70"/>
      <c r="AT747" s="69"/>
      <c r="AU747" s="69"/>
      <c r="AV747" s="69"/>
      <c r="AW747" s="13"/>
    </row>
    <row r="748" spans="1:49" ht="27">
      <c r="A748" s="85" t="s">
        <v>231</v>
      </c>
      <c r="B748" s="70" t="s">
        <v>6662</v>
      </c>
      <c r="C748" s="335" t="s">
        <v>195</v>
      </c>
      <c r="D748" s="40">
        <v>1414.4</v>
      </c>
      <c r="E748" s="41" t="s">
        <v>6663</v>
      </c>
      <c r="F748" s="42" t="s">
        <v>144</v>
      </c>
      <c r="G748" s="42" t="s">
        <v>847</v>
      </c>
      <c r="H748" s="42" t="s">
        <v>6664</v>
      </c>
      <c r="I748" s="50" t="s">
        <v>35</v>
      </c>
      <c r="J748" s="70"/>
      <c r="K748" s="70" t="s">
        <v>88</v>
      </c>
      <c r="L748" s="339" t="s">
        <v>195</v>
      </c>
      <c r="M748" s="93" t="s">
        <v>6665</v>
      </c>
      <c r="N748" s="86" t="s">
        <v>6666</v>
      </c>
      <c r="O748" s="86" t="s">
        <v>6667</v>
      </c>
      <c r="P748" s="87" t="s">
        <v>39</v>
      </c>
      <c r="Q748" s="88" t="s">
        <v>40</v>
      </c>
      <c r="R748" s="89" t="s">
        <v>6668</v>
      </c>
      <c r="S748" s="89" t="s">
        <v>6669</v>
      </c>
      <c r="T748" s="70" t="s">
        <v>94</v>
      </c>
      <c r="U748" s="69">
        <v>1810</v>
      </c>
      <c r="V748" s="90">
        <v>450</v>
      </c>
      <c r="W748" s="91">
        <v>1360</v>
      </c>
      <c r="X748" s="91">
        <v>95.2</v>
      </c>
      <c r="Y748" s="328">
        <v>40.799999999999997</v>
      </c>
      <c r="Z748" s="331">
        <v>1414.4</v>
      </c>
      <c r="AA748" s="331">
        <v>0</v>
      </c>
      <c r="AB748" s="69" t="s">
        <v>46</v>
      </c>
      <c r="AC748" s="70" t="s">
        <v>192</v>
      </c>
      <c r="AD748" s="70"/>
      <c r="AE748" s="70" t="s">
        <v>6670</v>
      </c>
      <c r="AF748" s="70" t="s">
        <v>6671</v>
      </c>
      <c r="AG748" s="92" t="s">
        <v>6672</v>
      </c>
      <c r="AH748" s="70"/>
      <c r="AI748" s="69"/>
      <c r="AJ748" s="69"/>
      <c r="AK748" s="76" t="s">
        <v>53</v>
      </c>
      <c r="AL748" s="77" t="s">
        <v>6290</v>
      </c>
      <c r="AM748" s="76" t="s">
        <v>50</v>
      </c>
      <c r="AN748" s="77" t="s">
        <v>540</v>
      </c>
      <c r="AO748" s="114"/>
      <c r="AP748" s="115"/>
      <c r="AQ748" s="76" t="s">
        <v>50</v>
      </c>
      <c r="AR748" s="77" t="s">
        <v>540</v>
      </c>
      <c r="AS748" s="70"/>
      <c r="AT748" s="69"/>
      <c r="AU748" s="69"/>
      <c r="AV748" s="69"/>
      <c r="AW748" s="13"/>
    </row>
    <row r="749" spans="1:49" ht="27">
      <c r="A749" s="85" t="s">
        <v>231</v>
      </c>
      <c r="B749" s="70" t="s">
        <v>6673</v>
      </c>
      <c r="C749" s="335" t="s">
        <v>195</v>
      </c>
      <c r="D749" s="40">
        <v>1872</v>
      </c>
      <c r="E749" s="41" t="s">
        <v>6674</v>
      </c>
      <c r="F749" s="42" t="s">
        <v>67</v>
      </c>
      <c r="G749" s="42" t="s">
        <v>281</v>
      </c>
      <c r="H749" s="42" t="s">
        <v>6675</v>
      </c>
      <c r="I749" s="50" t="s">
        <v>35</v>
      </c>
      <c r="J749" s="70"/>
      <c r="K749" s="70" t="s">
        <v>88</v>
      </c>
      <c r="L749" s="339" t="s">
        <v>195</v>
      </c>
      <c r="M749" s="70" t="s">
        <v>6676</v>
      </c>
      <c r="N749" s="86" t="s">
        <v>6677</v>
      </c>
      <c r="O749" s="86" t="s">
        <v>6678</v>
      </c>
      <c r="P749" s="87" t="s">
        <v>39</v>
      </c>
      <c r="Q749" s="88" t="s">
        <v>40</v>
      </c>
      <c r="R749" s="89" t="s">
        <v>6679</v>
      </c>
      <c r="S749" s="89" t="s">
        <v>1157</v>
      </c>
      <c r="T749" s="70" t="s">
        <v>94</v>
      </c>
      <c r="U749" s="69">
        <v>1800</v>
      </c>
      <c r="V749" s="90"/>
      <c r="W749" s="91">
        <v>1800</v>
      </c>
      <c r="X749" s="91">
        <v>126.00000000000001</v>
      </c>
      <c r="Y749" s="328">
        <v>54</v>
      </c>
      <c r="Z749" s="331">
        <v>1872</v>
      </c>
      <c r="AA749" s="331">
        <v>0</v>
      </c>
      <c r="AB749" s="69" t="s">
        <v>46</v>
      </c>
      <c r="AC749" s="70" t="s">
        <v>4462</v>
      </c>
      <c r="AD749" s="97"/>
      <c r="AE749" s="70" t="s">
        <v>6680</v>
      </c>
      <c r="AF749" s="70" t="s">
        <v>6681</v>
      </c>
      <c r="AG749" s="92" t="s">
        <v>6682</v>
      </c>
      <c r="AH749" s="70"/>
      <c r="AI749" s="69"/>
      <c r="AJ749" s="69" t="s">
        <v>6683</v>
      </c>
      <c r="AK749" s="76" t="s">
        <v>53</v>
      </c>
      <c r="AL749" s="77" t="s">
        <v>6290</v>
      </c>
      <c r="AM749" s="76" t="s">
        <v>50</v>
      </c>
      <c r="AN749" s="77" t="s">
        <v>540</v>
      </c>
      <c r="AO749" s="114"/>
      <c r="AP749" s="115"/>
      <c r="AQ749" s="76" t="s">
        <v>50</v>
      </c>
      <c r="AR749" s="77" t="s">
        <v>6684</v>
      </c>
      <c r="AS749" s="70"/>
      <c r="AT749" s="69"/>
      <c r="AU749" s="69"/>
      <c r="AV749" s="69"/>
      <c r="AW749" s="13"/>
    </row>
    <row r="750" spans="1:49" ht="27">
      <c r="A750" s="85" t="s">
        <v>231</v>
      </c>
      <c r="B750" s="70" t="s">
        <v>6685</v>
      </c>
      <c r="C750" s="335" t="s">
        <v>195</v>
      </c>
      <c r="D750" s="40">
        <v>331</v>
      </c>
      <c r="E750" s="41" t="s">
        <v>6686</v>
      </c>
      <c r="F750" s="42" t="s">
        <v>64</v>
      </c>
      <c r="G750" s="42" t="s">
        <v>261</v>
      </c>
      <c r="H750" s="42" t="s">
        <v>6687</v>
      </c>
      <c r="I750" s="50" t="s">
        <v>35</v>
      </c>
      <c r="J750" s="70"/>
      <c r="K750" s="70" t="s">
        <v>88</v>
      </c>
      <c r="L750" s="339" t="s">
        <v>195</v>
      </c>
      <c r="M750" s="93" t="s">
        <v>6688</v>
      </c>
      <c r="N750" s="86" t="s">
        <v>6689</v>
      </c>
      <c r="O750" s="86" t="s">
        <v>6690</v>
      </c>
      <c r="P750" s="48" t="s">
        <v>39</v>
      </c>
      <c r="Q750" s="99" t="s">
        <v>40</v>
      </c>
      <c r="R750" s="89" t="s">
        <v>6691</v>
      </c>
      <c r="S750" s="89" t="s">
        <v>6692</v>
      </c>
      <c r="T750" s="70" t="s">
        <v>94</v>
      </c>
      <c r="U750" s="69">
        <v>310</v>
      </c>
      <c r="V750" s="90"/>
      <c r="W750" s="91">
        <v>310</v>
      </c>
      <c r="X750" s="91">
        <v>21.700000000000003</v>
      </c>
      <c r="Y750" s="90"/>
      <c r="Z750" s="331">
        <v>331.7</v>
      </c>
      <c r="AA750" s="331">
        <v>-0.69999999999998896</v>
      </c>
      <c r="AB750" s="69" t="s">
        <v>46</v>
      </c>
      <c r="AC750" s="70" t="s">
        <v>192</v>
      </c>
      <c r="AD750" s="70"/>
      <c r="AE750" s="70"/>
      <c r="AF750" s="70"/>
      <c r="AG750" s="92" t="s">
        <v>6693</v>
      </c>
      <c r="AH750" s="70"/>
      <c r="AI750" s="69"/>
      <c r="AJ750" s="69"/>
      <c r="AK750" s="76" t="s">
        <v>53</v>
      </c>
      <c r="AL750" s="77" t="s">
        <v>6290</v>
      </c>
      <c r="AM750" s="76" t="s">
        <v>50</v>
      </c>
      <c r="AN750" s="77" t="s">
        <v>540</v>
      </c>
      <c r="AO750" s="114"/>
      <c r="AP750" s="115"/>
      <c r="AQ750" s="76" t="s">
        <v>50</v>
      </c>
      <c r="AR750" s="77" t="s">
        <v>540</v>
      </c>
      <c r="AS750" s="70"/>
      <c r="AT750" s="69"/>
      <c r="AU750" s="69"/>
      <c r="AV750" s="69"/>
      <c r="AW750" s="13"/>
    </row>
    <row r="751" spans="1:49" ht="14.4">
      <c r="A751" s="85" t="s">
        <v>231</v>
      </c>
      <c r="B751" s="145" t="s">
        <v>6694</v>
      </c>
      <c r="C751" s="335" t="s">
        <v>195</v>
      </c>
      <c r="D751" s="40">
        <v>468</v>
      </c>
      <c r="E751" s="41" t="s">
        <v>6123</v>
      </c>
      <c r="F751" s="42" t="s">
        <v>67</v>
      </c>
      <c r="G751" s="42" t="s">
        <v>273</v>
      </c>
      <c r="H751" s="42" t="s">
        <v>6124</v>
      </c>
      <c r="I751" s="50"/>
      <c r="J751" s="70"/>
      <c r="K751" s="70"/>
      <c r="L751" s="70"/>
      <c r="M751" s="70"/>
      <c r="N751" s="86"/>
      <c r="O751" s="86"/>
      <c r="P751" s="87"/>
      <c r="Q751" s="69"/>
      <c r="R751" s="89"/>
      <c r="S751" s="89"/>
      <c r="T751" s="70"/>
      <c r="U751" s="70"/>
      <c r="V751" s="90"/>
      <c r="W751" s="91">
        <v>0</v>
      </c>
      <c r="X751" s="91">
        <v>0</v>
      </c>
      <c r="Y751" s="90"/>
      <c r="Z751" s="331">
        <v>0</v>
      </c>
      <c r="AA751" s="331">
        <v>468</v>
      </c>
      <c r="AB751" s="69" t="s">
        <v>46</v>
      </c>
      <c r="AC751" s="70" t="s">
        <v>192</v>
      </c>
      <c r="AD751" s="70" t="s">
        <v>6129</v>
      </c>
      <c r="AE751" s="70"/>
      <c r="AF751" s="70"/>
      <c r="AG751" s="70"/>
      <c r="AH751" s="70"/>
      <c r="AI751" s="69"/>
      <c r="AJ751" s="69"/>
      <c r="AK751" s="76" t="s">
        <v>53</v>
      </c>
      <c r="AL751" s="77" t="s">
        <v>127</v>
      </c>
      <c r="AM751" s="114"/>
      <c r="AN751" s="115"/>
      <c r="AO751" s="114"/>
      <c r="AP751" s="115"/>
      <c r="AQ751" s="116"/>
      <c r="AR751" s="117"/>
      <c r="AS751" s="70"/>
      <c r="AT751" s="69"/>
      <c r="AU751" s="69"/>
      <c r="AV751" s="69"/>
      <c r="AW751" s="13"/>
    </row>
    <row r="752" spans="1:49" ht="27">
      <c r="A752" s="85" t="s">
        <v>231</v>
      </c>
      <c r="B752" s="155" t="s">
        <v>6695</v>
      </c>
      <c r="C752" s="335" t="s">
        <v>195</v>
      </c>
      <c r="D752" s="40">
        <v>3500</v>
      </c>
      <c r="E752" s="79" t="s">
        <v>6696</v>
      </c>
      <c r="F752" s="61" t="s">
        <v>43</v>
      </c>
      <c r="G752" s="42" t="s">
        <v>630</v>
      </c>
      <c r="H752" s="42" t="s">
        <v>6536</v>
      </c>
      <c r="I752" s="50" t="s">
        <v>43</v>
      </c>
      <c r="J752" s="70" t="s">
        <v>6697</v>
      </c>
      <c r="K752" s="70" t="s">
        <v>133</v>
      </c>
      <c r="L752" s="339" t="s">
        <v>195</v>
      </c>
      <c r="M752" s="70" t="s">
        <v>6538</v>
      </c>
      <c r="N752" s="86" t="s">
        <v>6539</v>
      </c>
      <c r="O752" s="86"/>
      <c r="P752" s="87" t="s">
        <v>39</v>
      </c>
      <c r="Q752" s="69"/>
      <c r="R752" s="89" t="s">
        <v>6540</v>
      </c>
      <c r="S752" s="89" t="s">
        <v>6698</v>
      </c>
      <c r="T752" s="70" t="s">
        <v>130</v>
      </c>
      <c r="U752" s="90">
        <v>3271.03</v>
      </c>
      <c r="V752" s="90"/>
      <c r="W752" s="91">
        <v>3271.03</v>
      </c>
      <c r="X752" s="91">
        <v>228.97210000000004</v>
      </c>
      <c r="Y752" s="90"/>
      <c r="Z752" s="331">
        <v>3500.0021000000002</v>
      </c>
      <c r="AA752" s="331">
        <v>-2.1000000001549801E-3</v>
      </c>
      <c r="AB752" s="69" t="s">
        <v>57</v>
      </c>
      <c r="AC752" s="70" t="s">
        <v>196</v>
      </c>
      <c r="AD752" s="70"/>
      <c r="AE752" s="70" t="s">
        <v>6699</v>
      </c>
      <c r="AF752" s="70" t="s">
        <v>6543</v>
      </c>
      <c r="AG752" s="92" t="s">
        <v>6544</v>
      </c>
      <c r="AH752" s="70"/>
      <c r="AI752" s="69"/>
      <c r="AJ752" s="69"/>
      <c r="AK752" s="114"/>
      <c r="AL752" s="115"/>
      <c r="AM752" s="114"/>
      <c r="AN752" s="115"/>
      <c r="AO752" s="114"/>
      <c r="AP752" s="115"/>
      <c r="AQ752" s="116"/>
      <c r="AR752" s="117"/>
      <c r="AS752" s="70"/>
      <c r="AT752" s="69"/>
      <c r="AU752" s="69"/>
      <c r="AV752" s="69"/>
      <c r="AW752" s="13"/>
    </row>
    <row r="753" spans="1:49" ht="27">
      <c r="A753" s="85" t="s">
        <v>231</v>
      </c>
      <c r="B753" s="115" t="s">
        <v>6700</v>
      </c>
      <c r="C753" s="335" t="s">
        <v>195</v>
      </c>
      <c r="D753" s="40">
        <v>2889</v>
      </c>
      <c r="E753" s="41" t="s">
        <v>6701</v>
      </c>
      <c r="F753" s="42" t="s">
        <v>144</v>
      </c>
      <c r="G753" s="42" t="s">
        <v>234</v>
      </c>
      <c r="H753" s="42" t="s">
        <v>6702</v>
      </c>
      <c r="I753" s="50" t="s">
        <v>35</v>
      </c>
      <c r="J753" s="70"/>
      <c r="K753" s="70" t="s">
        <v>88</v>
      </c>
      <c r="L753" s="339" t="s">
        <v>195</v>
      </c>
      <c r="M753" s="70" t="s">
        <v>6703</v>
      </c>
      <c r="N753" s="86" t="s">
        <v>6704</v>
      </c>
      <c r="O753" s="86" t="s">
        <v>6705</v>
      </c>
      <c r="P753" s="87" t="s">
        <v>39</v>
      </c>
      <c r="Q753" s="88" t="s">
        <v>40</v>
      </c>
      <c r="R753" s="89" t="s">
        <v>6706</v>
      </c>
      <c r="S753" s="89" t="s">
        <v>6707</v>
      </c>
      <c r="T753" s="70" t="s">
        <v>94</v>
      </c>
      <c r="U753" s="69">
        <v>3150</v>
      </c>
      <c r="V753" s="90"/>
      <c r="W753" s="91">
        <v>3150</v>
      </c>
      <c r="X753" s="91">
        <v>220.50000000000003</v>
      </c>
      <c r="Y753" s="90"/>
      <c r="Z753" s="331">
        <v>3370.5</v>
      </c>
      <c r="AA753" s="331">
        <v>-481.5</v>
      </c>
      <c r="AB753" s="69" t="s">
        <v>46</v>
      </c>
      <c r="AC753" s="70" t="s">
        <v>192</v>
      </c>
      <c r="AD753" s="97" t="s">
        <v>6708</v>
      </c>
      <c r="AE753" s="70"/>
      <c r="AF753" s="70"/>
      <c r="AG753" s="92" t="s">
        <v>6709</v>
      </c>
      <c r="AH753" s="70"/>
      <c r="AI753" s="69"/>
      <c r="AJ753" s="69"/>
      <c r="AK753" s="114"/>
      <c r="AL753" s="115"/>
      <c r="AM753" s="114"/>
      <c r="AN753" s="115"/>
      <c r="AO753" s="114"/>
      <c r="AP753" s="115"/>
      <c r="AQ753" s="116"/>
      <c r="AR753" s="117"/>
      <c r="AS753" s="70"/>
      <c r="AT753" s="69"/>
      <c r="AU753" s="69"/>
      <c r="AV753" s="69"/>
      <c r="AW753" s="13"/>
    </row>
    <row r="754" spans="1:49" ht="40.200000000000003">
      <c r="A754" s="85" t="s">
        <v>231</v>
      </c>
      <c r="B754" s="70" t="s">
        <v>6710</v>
      </c>
      <c r="C754" s="335" t="s">
        <v>195</v>
      </c>
      <c r="D754" s="40">
        <v>5200.2</v>
      </c>
      <c r="E754" s="79" t="s">
        <v>6711</v>
      </c>
      <c r="F754" s="61" t="s">
        <v>69</v>
      </c>
      <c r="G754" s="42" t="s">
        <v>281</v>
      </c>
      <c r="H754" s="42" t="s">
        <v>6712</v>
      </c>
      <c r="I754" s="50" t="s">
        <v>38</v>
      </c>
      <c r="J754" s="70"/>
      <c r="K754" s="70" t="s">
        <v>108</v>
      </c>
      <c r="L754" s="339" t="s">
        <v>195</v>
      </c>
      <c r="M754" s="70" t="s">
        <v>6713</v>
      </c>
      <c r="N754" s="86" t="s">
        <v>6714</v>
      </c>
      <c r="O754" s="86"/>
      <c r="P754" s="87" t="s">
        <v>44</v>
      </c>
      <c r="Q754" s="88" t="s">
        <v>40</v>
      </c>
      <c r="R754" s="89" t="s">
        <v>6715</v>
      </c>
      <c r="S754" s="89" t="s">
        <v>6716</v>
      </c>
      <c r="T754" s="70" t="s">
        <v>94</v>
      </c>
      <c r="U754" s="69">
        <v>4860</v>
      </c>
      <c r="V754" s="90"/>
      <c r="W754" s="91">
        <v>4860</v>
      </c>
      <c r="X754" s="91">
        <v>340.20000000000005</v>
      </c>
      <c r="Y754" s="90"/>
      <c r="Z754" s="331">
        <v>5200.2</v>
      </c>
      <c r="AA754" s="331">
        <v>0</v>
      </c>
      <c r="AB754" s="69" t="s">
        <v>58</v>
      </c>
      <c r="AC754" s="70" t="s">
        <v>192</v>
      </c>
      <c r="AD754" s="70"/>
      <c r="AE754" s="70"/>
      <c r="AF754" s="70"/>
      <c r="AG754" s="92" t="s">
        <v>6717</v>
      </c>
      <c r="AH754" s="70"/>
      <c r="AI754" s="69"/>
      <c r="AJ754" s="69"/>
      <c r="AK754" s="76" t="s">
        <v>53</v>
      </c>
      <c r="AL754" s="77" t="s">
        <v>6290</v>
      </c>
      <c r="AM754" s="76" t="s">
        <v>50</v>
      </c>
      <c r="AN754" s="77" t="s">
        <v>540</v>
      </c>
      <c r="AO754" s="114"/>
      <c r="AP754" s="115"/>
      <c r="AQ754" s="76" t="s">
        <v>50</v>
      </c>
      <c r="AR754" s="77" t="s">
        <v>540</v>
      </c>
      <c r="AS754" s="70"/>
      <c r="AT754" s="69"/>
      <c r="AU754" s="69"/>
      <c r="AV754" s="69"/>
      <c r="AW754" s="13"/>
    </row>
    <row r="755" spans="1:49" ht="40.200000000000003">
      <c r="A755" s="85" t="s">
        <v>231</v>
      </c>
      <c r="B755" s="77" t="s">
        <v>6718</v>
      </c>
      <c r="C755" s="335" t="s">
        <v>195</v>
      </c>
      <c r="D755" s="40">
        <v>1580</v>
      </c>
      <c r="E755" s="79" t="s">
        <v>6719</v>
      </c>
      <c r="F755" s="61" t="s">
        <v>487</v>
      </c>
      <c r="G755" s="42" t="s">
        <v>234</v>
      </c>
      <c r="H755" s="42" t="s">
        <v>6720</v>
      </c>
      <c r="I755" s="50" t="s">
        <v>35</v>
      </c>
      <c r="J755" s="70"/>
      <c r="K755" s="70" t="s">
        <v>88</v>
      </c>
      <c r="L755" s="339" t="s">
        <v>83</v>
      </c>
      <c r="M755" s="93" t="s">
        <v>6721</v>
      </c>
      <c r="N755" s="86" t="s">
        <v>6722</v>
      </c>
      <c r="O755" s="86" t="s">
        <v>6723</v>
      </c>
      <c r="P755" s="87" t="s">
        <v>39</v>
      </c>
      <c r="Q755" s="88" t="s">
        <v>40</v>
      </c>
      <c r="R755" s="89" t="s">
        <v>6724</v>
      </c>
      <c r="S755" s="89" t="s">
        <v>6725</v>
      </c>
      <c r="T755" s="70" t="s">
        <v>2920</v>
      </c>
      <c r="U755" s="69">
        <v>1970</v>
      </c>
      <c r="V755" s="90">
        <v>450</v>
      </c>
      <c r="W755" s="91">
        <v>1520</v>
      </c>
      <c r="X755" s="91">
        <v>106.4</v>
      </c>
      <c r="Y755" s="328">
        <v>45.6</v>
      </c>
      <c r="Z755" s="331">
        <v>1580.8</v>
      </c>
      <c r="AA755" s="331">
        <v>-0.79999999999995497</v>
      </c>
      <c r="AB755" s="69" t="s">
        <v>46</v>
      </c>
      <c r="AC755" s="70" t="s">
        <v>6419</v>
      </c>
      <c r="AD755" s="70"/>
      <c r="AE755" s="70" t="s">
        <v>6726</v>
      </c>
      <c r="AF755" s="70" t="s">
        <v>6727</v>
      </c>
      <c r="AG755" s="92" t="s">
        <v>6728</v>
      </c>
      <c r="AH755" s="70"/>
      <c r="AI755" s="69"/>
      <c r="AJ755" s="69"/>
      <c r="AK755" s="76" t="s">
        <v>53</v>
      </c>
      <c r="AL755" s="77" t="s">
        <v>497</v>
      </c>
      <c r="AM755" s="114"/>
      <c r="AN755" s="115"/>
      <c r="AO755" s="114"/>
      <c r="AP755" s="115"/>
      <c r="AQ755" s="116"/>
      <c r="AR755" s="117"/>
      <c r="AS755" s="70"/>
      <c r="AT755" s="69"/>
      <c r="AU755" s="69"/>
      <c r="AV755" s="69"/>
      <c r="AW755" s="13"/>
    </row>
    <row r="756" spans="1:49" ht="27">
      <c r="A756" s="85" t="s">
        <v>231</v>
      </c>
      <c r="B756" s="77" t="s">
        <v>6729</v>
      </c>
      <c r="C756" s="335" t="s">
        <v>195</v>
      </c>
      <c r="D756" s="40">
        <v>2471.6999999999998</v>
      </c>
      <c r="E756" s="60" t="s">
        <v>6730</v>
      </c>
      <c r="F756" s="61" t="s">
        <v>69</v>
      </c>
      <c r="G756" s="42" t="s">
        <v>234</v>
      </c>
      <c r="H756" s="42" t="s">
        <v>6731</v>
      </c>
      <c r="I756" s="50" t="s">
        <v>38</v>
      </c>
      <c r="J756" s="70"/>
      <c r="K756" s="70" t="s">
        <v>108</v>
      </c>
      <c r="L756" s="339" t="s">
        <v>195</v>
      </c>
      <c r="M756" s="179" t="s">
        <v>6732</v>
      </c>
      <c r="N756" s="86" t="s">
        <v>6733</v>
      </c>
      <c r="O756" s="86" t="s">
        <v>6734</v>
      </c>
      <c r="P756" s="87" t="s">
        <v>39</v>
      </c>
      <c r="Q756" s="88" t="s">
        <v>40</v>
      </c>
      <c r="R756" s="89" t="s">
        <v>6735</v>
      </c>
      <c r="S756" s="89" t="s">
        <v>6736</v>
      </c>
      <c r="T756" s="70" t="s">
        <v>94</v>
      </c>
      <c r="U756" s="69">
        <v>2310</v>
      </c>
      <c r="V756" s="90"/>
      <c r="W756" s="91">
        <v>2310</v>
      </c>
      <c r="X756" s="91">
        <v>161.70000000000002</v>
      </c>
      <c r="Y756" s="90"/>
      <c r="Z756" s="331">
        <v>2471.6999999999998</v>
      </c>
      <c r="AA756" s="331">
        <v>0</v>
      </c>
      <c r="AB756" s="69" t="s">
        <v>58</v>
      </c>
      <c r="AC756" s="70" t="s">
        <v>3003</v>
      </c>
      <c r="AD756" s="70"/>
      <c r="AE756" s="70"/>
      <c r="AF756" s="70"/>
      <c r="AG756" s="92" t="s">
        <v>6737</v>
      </c>
      <c r="AH756" s="70"/>
      <c r="AI756" s="69"/>
      <c r="AJ756" s="69"/>
      <c r="AK756" s="76" t="s">
        <v>53</v>
      </c>
      <c r="AL756" s="77" t="s">
        <v>540</v>
      </c>
      <c r="AM756" s="76" t="s">
        <v>50</v>
      </c>
      <c r="AN756" s="77" t="s">
        <v>441</v>
      </c>
      <c r="AO756" s="114"/>
      <c r="AP756" s="115"/>
      <c r="AQ756" s="76" t="s">
        <v>50</v>
      </c>
      <c r="AR756" s="77" t="s">
        <v>6684</v>
      </c>
      <c r="AS756" s="70"/>
      <c r="AT756" s="69"/>
      <c r="AU756" s="69"/>
      <c r="AV756" s="69"/>
      <c r="AW756" s="13"/>
    </row>
    <row r="757" spans="1:49" ht="27">
      <c r="A757" s="85" t="s">
        <v>231</v>
      </c>
      <c r="B757" s="70" t="s">
        <v>6738</v>
      </c>
      <c r="C757" s="335" t="s">
        <v>195</v>
      </c>
      <c r="D757" s="40">
        <v>342</v>
      </c>
      <c r="E757" s="41" t="s">
        <v>6739</v>
      </c>
      <c r="F757" s="42" t="s">
        <v>64</v>
      </c>
      <c r="G757" s="42" t="s">
        <v>281</v>
      </c>
      <c r="H757" s="42" t="s">
        <v>6740</v>
      </c>
      <c r="I757" s="50" t="s">
        <v>35</v>
      </c>
      <c r="J757" s="70"/>
      <c r="K757" s="70" t="s">
        <v>88</v>
      </c>
      <c r="L757" s="339" t="s">
        <v>195</v>
      </c>
      <c r="M757" s="70" t="s">
        <v>6741</v>
      </c>
      <c r="N757" s="86" t="s">
        <v>6742</v>
      </c>
      <c r="O757" s="86" t="s">
        <v>6743</v>
      </c>
      <c r="P757" s="87" t="s">
        <v>39</v>
      </c>
      <c r="Q757" s="88" t="s">
        <v>40</v>
      </c>
      <c r="R757" s="89" t="s">
        <v>6744</v>
      </c>
      <c r="S757" s="103" t="s">
        <v>6745</v>
      </c>
      <c r="T757" s="70" t="s">
        <v>94</v>
      </c>
      <c r="U757" s="69">
        <v>320</v>
      </c>
      <c r="V757" s="90"/>
      <c r="W757" s="91">
        <v>320</v>
      </c>
      <c r="X757" s="91">
        <v>22.400000000000002</v>
      </c>
      <c r="Y757" s="90"/>
      <c r="Z757" s="331">
        <v>342.4</v>
      </c>
      <c r="AA757" s="331">
        <v>-0.39999999999997699</v>
      </c>
      <c r="AB757" s="69" t="s">
        <v>46</v>
      </c>
      <c r="AC757" s="70" t="s">
        <v>192</v>
      </c>
      <c r="AD757" s="70"/>
      <c r="AE757" s="70"/>
      <c r="AF757" s="70"/>
      <c r="AG757" s="92" t="s">
        <v>6746</v>
      </c>
      <c r="AH757" s="70"/>
      <c r="AI757" s="69"/>
      <c r="AJ757" s="69"/>
      <c r="AK757" s="76" t="s">
        <v>53</v>
      </c>
      <c r="AL757" s="77" t="s">
        <v>6290</v>
      </c>
      <c r="AM757" s="76" t="s">
        <v>50</v>
      </c>
      <c r="AN757" s="77" t="s">
        <v>540</v>
      </c>
      <c r="AO757" s="114"/>
      <c r="AP757" s="115"/>
      <c r="AQ757" s="76" t="s">
        <v>50</v>
      </c>
      <c r="AR757" s="77" t="s">
        <v>540</v>
      </c>
      <c r="AS757" s="70"/>
      <c r="AT757" s="69"/>
      <c r="AU757" s="69"/>
      <c r="AV757" s="69"/>
      <c r="AW757" s="13"/>
    </row>
    <row r="758" spans="1:49" ht="14.4">
      <c r="A758" s="85" t="s">
        <v>231</v>
      </c>
      <c r="B758" s="70" t="s">
        <v>6747</v>
      </c>
      <c r="C758" s="335" t="s">
        <v>192</v>
      </c>
      <c r="D758" s="40">
        <v>4451.2</v>
      </c>
      <c r="E758" s="61"/>
      <c r="F758" s="61"/>
      <c r="G758" s="42" t="s">
        <v>248</v>
      </c>
      <c r="H758" s="42" t="s">
        <v>6748</v>
      </c>
      <c r="I758" s="69"/>
      <c r="J758" s="70"/>
      <c r="K758" s="70"/>
      <c r="L758" s="70"/>
      <c r="M758" s="70"/>
      <c r="N758" s="86"/>
      <c r="O758" s="86"/>
      <c r="P758" s="87"/>
      <c r="Q758" s="69"/>
      <c r="R758" s="89"/>
      <c r="S758" s="89"/>
      <c r="T758" s="70"/>
      <c r="U758" s="70"/>
      <c r="V758" s="90"/>
      <c r="W758" s="91">
        <v>0</v>
      </c>
      <c r="X758" s="91">
        <v>0</v>
      </c>
      <c r="Y758" s="90"/>
      <c r="Z758" s="331">
        <v>0</v>
      </c>
      <c r="AA758" s="331">
        <v>4451.2</v>
      </c>
      <c r="AB758" s="69" t="s">
        <v>1342</v>
      </c>
      <c r="AC758" s="70" t="s">
        <v>1342</v>
      </c>
      <c r="AD758" s="70"/>
      <c r="AE758" s="70"/>
      <c r="AF758" s="70"/>
      <c r="AG758" s="70"/>
      <c r="AH758" s="70"/>
      <c r="AI758" s="69"/>
      <c r="AJ758" s="69"/>
      <c r="AK758" s="114"/>
      <c r="AL758" s="115"/>
      <c r="AM758" s="114"/>
      <c r="AN758" s="115"/>
      <c r="AO758" s="114"/>
      <c r="AP758" s="115"/>
      <c r="AQ758" s="116"/>
      <c r="AR758" s="117"/>
      <c r="AS758" s="70"/>
      <c r="AT758" s="69"/>
      <c r="AU758" s="69"/>
      <c r="AV758" s="69"/>
      <c r="AW758" s="13"/>
    </row>
    <row r="759" spans="1:49" ht="14.4">
      <c r="A759" s="85" t="s">
        <v>231</v>
      </c>
      <c r="B759" s="122" t="s">
        <v>6749</v>
      </c>
      <c r="C759" s="335" t="s">
        <v>192</v>
      </c>
      <c r="D759" s="40">
        <v>238816.8</v>
      </c>
      <c r="E759" s="61"/>
      <c r="F759" s="61"/>
      <c r="G759" s="42" t="s">
        <v>1906</v>
      </c>
      <c r="H759" s="42" t="s">
        <v>1907</v>
      </c>
      <c r="I759" s="69"/>
      <c r="J759" s="70"/>
      <c r="K759" s="70"/>
      <c r="L759" s="70"/>
      <c r="M759" s="70"/>
      <c r="N759" s="86"/>
      <c r="O759" s="86"/>
      <c r="P759" s="87"/>
      <c r="Q759" s="69"/>
      <c r="R759" s="89"/>
      <c r="S759" s="89"/>
      <c r="T759" s="70"/>
      <c r="U759" s="70"/>
      <c r="V759" s="90"/>
      <c r="W759" s="91">
        <v>0</v>
      </c>
      <c r="X759" s="91">
        <v>0</v>
      </c>
      <c r="Y759" s="90"/>
      <c r="Z759" s="331">
        <v>0</v>
      </c>
      <c r="AA759" s="331">
        <v>238816.8</v>
      </c>
      <c r="AB759" s="69"/>
      <c r="AC759" s="70"/>
      <c r="AD759" s="70"/>
      <c r="AE759" s="70"/>
      <c r="AF759" s="70"/>
      <c r="AG759" s="70"/>
      <c r="AH759" s="70"/>
      <c r="AI759" s="69"/>
      <c r="AJ759" s="69"/>
      <c r="AK759" s="114"/>
      <c r="AL759" s="115"/>
      <c r="AM759" s="114"/>
      <c r="AN759" s="115"/>
      <c r="AO759" s="114"/>
      <c r="AP759" s="115"/>
      <c r="AQ759" s="116"/>
      <c r="AR759" s="117"/>
      <c r="AS759" s="70"/>
      <c r="AT759" s="69"/>
      <c r="AU759" s="69"/>
      <c r="AV759" s="69"/>
      <c r="AW759" s="13"/>
    </row>
    <row r="760" spans="1:49" ht="27">
      <c r="A760" s="85" t="s">
        <v>231</v>
      </c>
      <c r="B760" s="70" t="s">
        <v>6750</v>
      </c>
      <c r="C760" s="335" t="s">
        <v>192</v>
      </c>
      <c r="D760" s="40">
        <v>342</v>
      </c>
      <c r="E760" s="41" t="s">
        <v>6751</v>
      </c>
      <c r="F760" s="42" t="s">
        <v>64</v>
      </c>
      <c r="G760" s="42" t="s">
        <v>461</v>
      </c>
      <c r="H760" s="42" t="s">
        <v>6752</v>
      </c>
      <c r="I760" s="50" t="s">
        <v>35</v>
      </c>
      <c r="J760" s="70"/>
      <c r="K760" s="70" t="s">
        <v>88</v>
      </c>
      <c r="L760" s="339" t="s">
        <v>192</v>
      </c>
      <c r="M760" s="70" t="s">
        <v>6753</v>
      </c>
      <c r="N760" s="86" t="s">
        <v>6754</v>
      </c>
      <c r="O760" s="86" t="s">
        <v>6755</v>
      </c>
      <c r="P760" s="87" t="s">
        <v>39</v>
      </c>
      <c r="Q760" s="88" t="s">
        <v>40</v>
      </c>
      <c r="R760" s="89" t="s">
        <v>6756</v>
      </c>
      <c r="S760" s="89" t="s">
        <v>6757</v>
      </c>
      <c r="T760" s="70" t="s">
        <v>94</v>
      </c>
      <c r="U760" s="69">
        <v>320</v>
      </c>
      <c r="V760" s="90"/>
      <c r="W760" s="91">
        <v>320</v>
      </c>
      <c r="X760" s="91">
        <v>22.400000000000002</v>
      </c>
      <c r="Y760" s="90"/>
      <c r="Z760" s="331">
        <v>342.4</v>
      </c>
      <c r="AA760" s="331">
        <v>-0.39999999999997699</v>
      </c>
      <c r="AB760" s="69" t="s">
        <v>46</v>
      </c>
      <c r="AC760" s="70" t="s">
        <v>196</v>
      </c>
      <c r="AD760" s="70"/>
      <c r="AE760" s="70"/>
      <c r="AF760" s="70"/>
      <c r="AG760" s="92" t="s">
        <v>6758</v>
      </c>
      <c r="AH760" s="70"/>
      <c r="AI760" s="69"/>
      <c r="AJ760" s="69"/>
      <c r="AK760" s="76" t="s">
        <v>53</v>
      </c>
      <c r="AL760" s="77" t="s">
        <v>540</v>
      </c>
      <c r="AM760" s="76" t="s">
        <v>50</v>
      </c>
      <c r="AN760" s="77" t="s">
        <v>540</v>
      </c>
      <c r="AO760" s="114"/>
      <c r="AP760" s="115"/>
      <c r="AQ760" s="76" t="s">
        <v>50</v>
      </c>
      <c r="AR760" s="77" t="s">
        <v>540</v>
      </c>
      <c r="AS760" s="70"/>
      <c r="AT760" s="69"/>
      <c r="AU760" s="69"/>
      <c r="AV760" s="69"/>
      <c r="AW760" s="13"/>
    </row>
    <row r="761" spans="1:49" ht="40.200000000000003">
      <c r="A761" s="85" t="s">
        <v>231</v>
      </c>
      <c r="B761" s="70" t="s">
        <v>6759</v>
      </c>
      <c r="C761" s="335" t="s">
        <v>192</v>
      </c>
      <c r="D761" s="40">
        <v>1733</v>
      </c>
      <c r="E761" s="41" t="s">
        <v>6760</v>
      </c>
      <c r="F761" s="42" t="s">
        <v>64</v>
      </c>
      <c r="G761" s="42" t="s">
        <v>234</v>
      </c>
      <c r="H761" s="42" t="s">
        <v>6761</v>
      </c>
      <c r="I761" s="50" t="s">
        <v>35</v>
      </c>
      <c r="J761" s="70"/>
      <c r="K761" s="70" t="s">
        <v>88</v>
      </c>
      <c r="L761" s="339" t="s">
        <v>192</v>
      </c>
      <c r="M761" s="70" t="s">
        <v>6762</v>
      </c>
      <c r="N761" s="86" t="s">
        <v>6763</v>
      </c>
      <c r="O761" s="86" t="s">
        <v>6764</v>
      </c>
      <c r="P761" s="87" t="s">
        <v>39</v>
      </c>
      <c r="Q761" s="88" t="s">
        <v>40</v>
      </c>
      <c r="R761" s="89" t="s">
        <v>6765</v>
      </c>
      <c r="S761" s="89" t="s">
        <v>6766</v>
      </c>
      <c r="T761" s="70" t="s">
        <v>193</v>
      </c>
      <c r="U761" s="69">
        <v>1620</v>
      </c>
      <c r="V761" s="90"/>
      <c r="W761" s="91">
        <v>1620</v>
      </c>
      <c r="X761" s="91">
        <v>113.4</v>
      </c>
      <c r="Y761" s="90"/>
      <c r="Z761" s="331">
        <v>1733.4</v>
      </c>
      <c r="AA761" s="331">
        <v>-0.400000000000091</v>
      </c>
      <c r="AB761" s="69" t="s">
        <v>46</v>
      </c>
      <c r="AC761" s="70" t="s">
        <v>196</v>
      </c>
      <c r="AD761" s="70"/>
      <c r="AE761" s="70"/>
      <c r="AF761" s="70"/>
      <c r="AG761" s="92" t="s">
        <v>6767</v>
      </c>
      <c r="AH761" s="70"/>
      <c r="AI761" s="69"/>
      <c r="AJ761" s="69"/>
      <c r="AK761" s="76" t="s">
        <v>53</v>
      </c>
      <c r="AL761" s="77" t="s">
        <v>6290</v>
      </c>
      <c r="AM761" s="76" t="s">
        <v>50</v>
      </c>
      <c r="AN761" s="77" t="s">
        <v>540</v>
      </c>
      <c r="AO761" s="114"/>
      <c r="AP761" s="115"/>
      <c r="AQ761" s="76" t="s">
        <v>50</v>
      </c>
      <c r="AR761" s="77" t="s">
        <v>540</v>
      </c>
      <c r="AS761" s="70"/>
      <c r="AT761" s="69"/>
      <c r="AU761" s="69"/>
      <c r="AV761" s="69"/>
      <c r="AW761" s="13"/>
    </row>
    <row r="762" spans="1:49" ht="27">
      <c r="A762" s="85" t="s">
        <v>231</v>
      </c>
      <c r="B762" s="70" t="s">
        <v>6768</v>
      </c>
      <c r="C762" s="335" t="s">
        <v>192</v>
      </c>
      <c r="D762" s="40">
        <v>62337.599999999999</v>
      </c>
      <c r="E762" s="41" t="s">
        <v>6769</v>
      </c>
      <c r="F762" s="42" t="s">
        <v>59</v>
      </c>
      <c r="G762" s="42" t="s">
        <v>847</v>
      </c>
      <c r="H762" s="42" t="s">
        <v>6770</v>
      </c>
      <c r="I762" s="50" t="s">
        <v>35</v>
      </c>
      <c r="J762" s="70"/>
      <c r="K762" s="70" t="s">
        <v>88</v>
      </c>
      <c r="L762" s="339" t="s">
        <v>195</v>
      </c>
      <c r="M762" s="70" t="s">
        <v>6771</v>
      </c>
      <c r="N762" s="86" t="s">
        <v>6772</v>
      </c>
      <c r="O762" s="86" t="s">
        <v>6773</v>
      </c>
      <c r="P762" s="87" t="s">
        <v>39</v>
      </c>
      <c r="Q762" s="88" t="s">
        <v>40</v>
      </c>
      <c r="R762" s="89" t="s">
        <v>6774</v>
      </c>
      <c r="S762" s="89" t="s">
        <v>6775</v>
      </c>
      <c r="T762" s="70" t="s">
        <v>480</v>
      </c>
      <c r="U762" s="69">
        <v>59940</v>
      </c>
      <c r="V762" s="90"/>
      <c r="W762" s="91">
        <v>59940</v>
      </c>
      <c r="X762" s="91">
        <v>4195.8</v>
      </c>
      <c r="Y762" s="328">
        <v>1798.2</v>
      </c>
      <c r="Z762" s="331">
        <v>62337.599999999999</v>
      </c>
      <c r="AA762" s="331">
        <v>0</v>
      </c>
      <c r="AB762" s="69" t="s">
        <v>46</v>
      </c>
      <c r="AC762" s="70" t="s">
        <v>196</v>
      </c>
      <c r="AD762" s="70"/>
      <c r="AE762" s="70" t="s">
        <v>6776</v>
      </c>
      <c r="AF762" s="70" t="s">
        <v>6777</v>
      </c>
      <c r="AG762" s="92" t="s">
        <v>6778</v>
      </c>
      <c r="AH762" s="70"/>
      <c r="AI762" s="69"/>
      <c r="AJ762" s="69"/>
      <c r="AK762" s="76" t="s">
        <v>53</v>
      </c>
      <c r="AL762" s="77" t="s">
        <v>6290</v>
      </c>
      <c r="AM762" s="76" t="s">
        <v>50</v>
      </c>
      <c r="AN762" s="77" t="s">
        <v>540</v>
      </c>
      <c r="AO762" s="114"/>
      <c r="AP762" s="115"/>
      <c r="AQ762" s="76" t="s">
        <v>50</v>
      </c>
      <c r="AR762" s="77" t="s">
        <v>540</v>
      </c>
      <c r="AS762" s="70"/>
      <c r="AT762" s="69"/>
      <c r="AU762" s="69"/>
      <c r="AV762" s="69"/>
      <c r="AW762" s="13"/>
    </row>
    <row r="763" spans="1:49" ht="27">
      <c r="A763" s="85" t="s">
        <v>231</v>
      </c>
      <c r="B763" s="70" t="s">
        <v>6779</v>
      </c>
      <c r="C763" s="335" t="s">
        <v>192</v>
      </c>
      <c r="D763" s="40">
        <v>4494</v>
      </c>
      <c r="E763" s="41" t="s">
        <v>6780</v>
      </c>
      <c r="F763" s="42" t="s">
        <v>67</v>
      </c>
      <c r="G763" s="42" t="s">
        <v>234</v>
      </c>
      <c r="H763" s="42" t="s">
        <v>6781</v>
      </c>
      <c r="I763" s="50" t="s">
        <v>35</v>
      </c>
      <c r="J763" s="70"/>
      <c r="K763" s="70" t="s">
        <v>88</v>
      </c>
      <c r="L763" s="339" t="s">
        <v>192</v>
      </c>
      <c r="M763" s="70" t="s">
        <v>6782</v>
      </c>
      <c r="N763" s="86" t="s">
        <v>6783</v>
      </c>
      <c r="O763" s="86"/>
      <c r="P763" s="87" t="s">
        <v>44</v>
      </c>
      <c r="Q763" s="88" t="s">
        <v>49</v>
      </c>
      <c r="R763" s="89" t="s">
        <v>662</v>
      </c>
      <c r="S763" s="89" t="s">
        <v>6784</v>
      </c>
      <c r="T763" s="70" t="s">
        <v>480</v>
      </c>
      <c r="U763" s="69">
        <v>4560</v>
      </c>
      <c r="V763" s="90">
        <v>360</v>
      </c>
      <c r="W763" s="91">
        <v>4200</v>
      </c>
      <c r="X763" s="91">
        <v>294</v>
      </c>
      <c r="Y763" s="90"/>
      <c r="Z763" s="331">
        <v>4494</v>
      </c>
      <c r="AA763" s="331">
        <v>0</v>
      </c>
      <c r="AB763" s="69" t="s">
        <v>46</v>
      </c>
      <c r="AC763" s="70" t="s">
        <v>196</v>
      </c>
      <c r="AD763" s="70" t="s">
        <v>822</v>
      </c>
      <c r="AE763" s="70"/>
      <c r="AF763" s="70"/>
      <c r="AG763" s="92" t="s">
        <v>6785</v>
      </c>
      <c r="AH763" s="70"/>
      <c r="AI763" s="69"/>
      <c r="AJ763" s="69"/>
      <c r="AK763" s="76" t="s">
        <v>53</v>
      </c>
      <c r="AL763" s="77" t="s">
        <v>6290</v>
      </c>
      <c r="AM763" s="76" t="s">
        <v>50</v>
      </c>
      <c r="AN763" s="77" t="s">
        <v>540</v>
      </c>
      <c r="AO763" s="114"/>
      <c r="AP763" s="115"/>
      <c r="AQ763" s="76" t="s">
        <v>50</v>
      </c>
      <c r="AR763" s="77" t="s">
        <v>540</v>
      </c>
      <c r="AS763" s="70"/>
      <c r="AT763" s="69"/>
      <c r="AU763" s="69"/>
      <c r="AV763" s="69"/>
      <c r="AW763" s="13"/>
    </row>
    <row r="764" spans="1:49" ht="27">
      <c r="A764" s="85" t="s">
        <v>231</v>
      </c>
      <c r="B764" s="70" t="s">
        <v>6786</v>
      </c>
      <c r="C764" s="335" t="s">
        <v>192</v>
      </c>
      <c r="D764" s="40">
        <v>2912</v>
      </c>
      <c r="E764" s="42" t="s">
        <v>6787</v>
      </c>
      <c r="F764" s="42" t="s">
        <v>70</v>
      </c>
      <c r="G764" s="42" t="s">
        <v>234</v>
      </c>
      <c r="H764" s="42" t="s">
        <v>6788</v>
      </c>
      <c r="I764" s="50" t="s">
        <v>35</v>
      </c>
      <c r="J764" s="70"/>
      <c r="K764" s="70" t="s">
        <v>88</v>
      </c>
      <c r="L764" s="339" t="s">
        <v>192</v>
      </c>
      <c r="M764" s="70" t="s">
        <v>6789</v>
      </c>
      <c r="N764" s="86" t="s">
        <v>6790</v>
      </c>
      <c r="O764" s="86" t="s">
        <v>6791</v>
      </c>
      <c r="P764" s="87" t="s">
        <v>39</v>
      </c>
      <c r="Q764" s="88" t="s">
        <v>40</v>
      </c>
      <c r="R764" s="89" t="s">
        <v>6792</v>
      </c>
      <c r="S764" s="89" t="s">
        <v>6793</v>
      </c>
      <c r="T764" s="70" t="s">
        <v>94</v>
      </c>
      <c r="U764" s="69">
        <v>2800</v>
      </c>
      <c r="V764" s="90"/>
      <c r="W764" s="91">
        <v>2800</v>
      </c>
      <c r="X764" s="91">
        <v>196.00000000000003</v>
      </c>
      <c r="Y764" s="328">
        <v>84</v>
      </c>
      <c r="Z764" s="331">
        <v>2912</v>
      </c>
      <c r="AA764" s="331">
        <v>0</v>
      </c>
      <c r="AB764" s="69" t="s">
        <v>46</v>
      </c>
      <c r="AC764" s="70" t="s">
        <v>196</v>
      </c>
      <c r="AD764" s="70"/>
      <c r="AE764" s="70" t="s">
        <v>6794</v>
      </c>
      <c r="AF764" s="70" t="s">
        <v>6795</v>
      </c>
      <c r="AG764" s="92" t="s">
        <v>6796</v>
      </c>
      <c r="AH764" s="70"/>
      <c r="AI764" s="69"/>
      <c r="AJ764" s="69"/>
      <c r="AK764" s="76" t="s">
        <v>53</v>
      </c>
      <c r="AL764" s="77" t="s">
        <v>6290</v>
      </c>
      <c r="AM764" s="76" t="s">
        <v>50</v>
      </c>
      <c r="AN764" s="77" t="s">
        <v>540</v>
      </c>
      <c r="AO764" s="114"/>
      <c r="AP764" s="115"/>
      <c r="AQ764" s="76" t="s">
        <v>50</v>
      </c>
      <c r="AR764" s="77" t="s">
        <v>540</v>
      </c>
      <c r="AS764" s="70"/>
      <c r="AT764" s="69"/>
      <c r="AU764" s="69"/>
      <c r="AV764" s="69"/>
      <c r="AW764" s="13"/>
    </row>
    <row r="765" spans="1:49" ht="14.4">
      <c r="A765" s="85" t="s">
        <v>231</v>
      </c>
      <c r="B765" s="145" t="s">
        <v>6797</v>
      </c>
      <c r="C765" s="335" t="s">
        <v>192</v>
      </c>
      <c r="D765" s="40">
        <v>169.5</v>
      </c>
      <c r="E765" s="41" t="s">
        <v>6176</v>
      </c>
      <c r="F765" s="42" t="s">
        <v>61</v>
      </c>
      <c r="G765" s="42" t="s">
        <v>444</v>
      </c>
      <c r="H765" s="42" t="s">
        <v>6177</v>
      </c>
      <c r="I765" s="69"/>
      <c r="J765" s="70"/>
      <c r="K765" s="70"/>
      <c r="L765" s="70"/>
      <c r="M765" s="70"/>
      <c r="N765" s="86"/>
      <c r="O765" s="86"/>
      <c r="P765" s="87"/>
      <c r="Q765" s="69"/>
      <c r="R765" s="89"/>
      <c r="S765" s="89"/>
      <c r="T765" s="70"/>
      <c r="U765" s="70"/>
      <c r="V765" s="90"/>
      <c r="W765" s="91">
        <v>0</v>
      </c>
      <c r="X765" s="91">
        <v>0</v>
      </c>
      <c r="Y765" s="90"/>
      <c r="Z765" s="331">
        <v>0</v>
      </c>
      <c r="AA765" s="331">
        <v>169.5</v>
      </c>
      <c r="AB765" s="69" t="s">
        <v>46</v>
      </c>
      <c r="AC765" s="70" t="s">
        <v>196</v>
      </c>
      <c r="AD765" s="70" t="s">
        <v>6798</v>
      </c>
      <c r="AE765" s="70"/>
      <c r="AF765" s="70"/>
      <c r="AG765" s="70"/>
      <c r="AH765" s="70"/>
      <c r="AI765" s="69"/>
      <c r="AJ765" s="69"/>
      <c r="AK765" s="76" t="s">
        <v>53</v>
      </c>
      <c r="AL765" s="77" t="s">
        <v>540</v>
      </c>
      <c r="AM765" s="114"/>
      <c r="AN765" s="115"/>
      <c r="AO765" s="114"/>
      <c r="AP765" s="115"/>
      <c r="AQ765" s="116"/>
      <c r="AR765" s="117"/>
      <c r="AS765" s="70"/>
      <c r="AT765" s="69"/>
      <c r="AU765" s="69"/>
      <c r="AV765" s="69"/>
      <c r="AW765" s="13"/>
    </row>
    <row r="766" spans="1:49" ht="27">
      <c r="A766" s="85" t="s">
        <v>231</v>
      </c>
      <c r="B766" s="70" t="s">
        <v>6799</v>
      </c>
      <c r="C766" s="335" t="s">
        <v>192</v>
      </c>
      <c r="D766" s="40">
        <v>1070</v>
      </c>
      <c r="E766" s="79" t="s">
        <v>6800</v>
      </c>
      <c r="F766" s="61" t="s">
        <v>144</v>
      </c>
      <c r="G766" s="42" t="s">
        <v>281</v>
      </c>
      <c r="H766" s="42" t="s">
        <v>6801</v>
      </c>
      <c r="I766" s="50" t="s">
        <v>35</v>
      </c>
      <c r="J766" s="70"/>
      <c r="K766" s="70" t="s">
        <v>88</v>
      </c>
      <c r="L766" s="339" t="s">
        <v>196</v>
      </c>
      <c r="M766" s="70" t="s">
        <v>6802</v>
      </c>
      <c r="N766" s="86" t="s">
        <v>6803</v>
      </c>
      <c r="O766" s="86" t="s">
        <v>6804</v>
      </c>
      <c r="P766" s="87" t="s">
        <v>39</v>
      </c>
      <c r="Q766" s="88" t="s">
        <v>40</v>
      </c>
      <c r="R766" s="89" t="s">
        <v>6805</v>
      </c>
      <c r="S766" s="89" t="s">
        <v>6806</v>
      </c>
      <c r="T766" s="70" t="s">
        <v>94</v>
      </c>
      <c r="U766" s="69">
        <v>1000</v>
      </c>
      <c r="V766" s="90"/>
      <c r="W766" s="91">
        <v>1000</v>
      </c>
      <c r="X766" s="91">
        <v>70</v>
      </c>
      <c r="Y766" s="90"/>
      <c r="Z766" s="331">
        <v>1070</v>
      </c>
      <c r="AA766" s="331">
        <v>0</v>
      </c>
      <c r="AB766" s="69" t="s">
        <v>46</v>
      </c>
      <c r="AC766" s="70" t="s">
        <v>3003</v>
      </c>
      <c r="AD766" s="70"/>
      <c r="AE766" s="70"/>
      <c r="AF766" s="70"/>
      <c r="AG766" s="92" t="s">
        <v>6807</v>
      </c>
      <c r="AH766" s="70"/>
      <c r="AI766" s="69"/>
      <c r="AJ766" s="69"/>
      <c r="AK766" s="76" t="s">
        <v>53</v>
      </c>
      <c r="AL766" s="77" t="s">
        <v>540</v>
      </c>
      <c r="AM766" s="76" t="s">
        <v>50</v>
      </c>
      <c r="AN766" s="77" t="s">
        <v>441</v>
      </c>
      <c r="AO766" s="114"/>
      <c r="AP766" s="115"/>
      <c r="AQ766" s="76" t="s">
        <v>50</v>
      </c>
      <c r="AR766" s="77" t="s">
        <v>454</v>
      </c>
      <c r="AS766" s="70"/>
      <c r="AT766" s="69"/>
      <c r="AU766" s="69"/>
      <c r="AV766" s="69"/>
      <c r="AW766" s="13"/>
    </row>
    <row r="767" spans="1:49" ht="27">
      <c r="A767" s="85" t="s">
        <v>231</v>
      </c>
      <c r="B767" s="155" t="s">
        <v>6808</v>
      </c>
      <c r="C767" s="335" t="s">
        <v>192</v>
      </c>
      <c r="D767" s="40">
        <v>3594.24</v>
      </c>
      <c r="E767" s="79" t="s">
        <v>6809</v>
      </c>
      <c r="F767" s="61" t="s">
        <v>43</v>
      </c>
      <c r="G767" s="42" t="s">
        <v>248</v>
      </c>
      <c r="H767" s="42" t="s">
        <v>6810</v>
      </c>
      <c r="I767" s="69" t="s">
        <v>43</v>
      </c>
      <c r="J767" s="70" t="s">
        <v>6811</v>
      </c>
      <c r="K767" s="70" t="s">
        <v>133</v>
      </c>
      <c r="L767" s="339" t="s">
        <v>192</v>
      </c>
      <c r="M767" s="70" t="s">
        <v>1225</v>
      </c>
      <c r="N767" s="86" t="s">
        <v>1226</v>
      </c>
      <c r="O767" s="86" t="s">
        <v>1227</v>
      </c>
      <c r="P767" s="87" t="s">
        <v>39</v>
      </c>
      <c r="Q767" s="69"/>
      <c r="R767" s="89" t="s">
        <v>1228</v>
      </c>
      <c r="S767" s="89" t="s">
        <v>6812</v>
      </c>
      <c r="T767" s="70" t="s">
        <v>134</v>
      </c>
      <c r="U767" s="90">
        <v>3456</v>
      </c>
      <c r="V767" s="90"/>
      <c r="W767" s="91">
        <v>3456</v>
      </c>
      <c r="X767" s="91">
        <v>241.92000000000002</v>
      </c>
      <c r="Y767" s="328">
        <v>103.68</v>
      </c>
      <c r="Z767" s="331">
        <v>3594.24</v>
      </c>
      <c r="AA767" s="331">
        <v>0</v>
      </c>
      <c r="AB767" s="69" t="s">
        <v>57</v>
      </c>
      <c r="AC767" s="70" t="s">
        <v>196</v>
      </c>
      <c r="AD767" s="70"/>
      <c r="AE767" s="70" t="s">
        <v>6813</v>
      </c>
      <c r="AF767" s="70" t="s">
        <v>1231</v>
      </c>
      <c r="AG767" s="92" t="s">
        <v>1232</v>
      </c>
      <c r="AH767" s="70"/>
      <c r="AI767" s="69"/>
      <c r="AJ767" s="69"/>
      <c r="AK767" s="114"/>
      <c r="AL767" s="115"/>
      <c r="AM767" s="55" t="s">
        <v>50</v>
      </c>
      <c r="AN767" s="56" t="s">
        <v>441</v>
      </c>
      <c r="AO767" s="55" t="s">
        <v>50</v>
      </c>
      <c r="AP767" s="56" t="s">
        <v>441</v>
      </c>
      <c r="AQ767" s="116"/>
      <c r="AR767" s="117"/>
      <c r="AS767" s="70"/>
      <c r="AT767" s="69"/>
      <c r="AU767" s="69"/>
      <c r="AV767" s="69"/>
      <c r="AW767" s="13"/>
    </row>
    <row r="768" spans="1:49" ht="27">
      <c r="A768" s="85" t="s">
        <v>231</v>
      </c>
      <c r="B768" s="77" t="s">
        <v>6814</v>
      </c>
      <c r="C768" s="335" t="s">
        <v>192</v>
      </c>
      <c r="D768" s="40">
        <v>2204.8000000000002</v>
      </c>
      <c r="E768" s="60" t="s">
        <v>6815</v>
      </c>
      <c r="F768" s="61" t="s">
        <v>67</v>
      </c>
      <c r="G768" s="42" t="s">
        <v>248</v>
      </c>
      <c r="H768" s="42" t="s">
        <v>6816</v>
      </c>
      <c r="I768" s="50" t="s">
        <v>35</v>
      </c>
      <c r="J768" s="70"/>
      <c r="K768" s="70" t="s">
        <v>88</v>
      </c>
      <c r="L768" s="339" t="s">
        <v>199</v>
      </c>
      <c r="M768" s="70" t="s">
        <v>6817</v>
      </c>
      <c r="N768" s="86" t="s">
        <v>6818</v>
      </c>
      <c r="O768" s="86" t="s">
        <v>6819</v>
      </c>
      <c r="P768" s="87" t="s">
        <v>39</v>
      </c>
      <c r="Q768" s="88" t="s">
        <v>40</v>
      </c>
      <c r="R768" s="89" t="s">
        <v>6820</v>
      </c>
      <c r="S768" s="89" t="s">
        <v>6821</v>
      </c>
      <c r="T768" s="70" t="s">
        <v>94</v>
      </c>
      <c r="U768" s="69">
        <v>2120</v>
      </c>
      <c r="V768" s="90"/>
      <c r="W768" s="91">
        <v>2120</v>
      </c>
      <c r="X768" s="91">
        <v>148.4</v>
      </c>
      <c r="Y768" s="328">
        <v>63.6</v>
      </c>
      <c r="Z768" s="331">
        <v>2204.8000000000002</v>
      </c>
      <c r="AA768" s="331">
        <v>0</v>
      </c>
      <c r="AB768" s="69" t="s">
        <v>46</v>
      </c>
      <c r="AC768" s="70" t="s">
        <v>199</v>
      </c>
      <c r="AD768" s="70"/>
      <c r="AE768" s="70" t="s">
        <v>6822</v>
      </c>
      <c r="AF768" s="70" t="s">
        <v>6823</v>
      </c>
      <c r="AG768" s="92" t="s">
        <v>6824</v>
      </c>
      <c r="AH768" s="70"/>
      <c r="AI768" s="69"/>
      <c r="AJ768" s="69"/>
      <c r="AK768" s="76" t="s">
        <v>53</v>
      </c>
      <c r="AL768" s="77" t="s">
        <v>4985</v>
      </c>
      <c r="AM768" s="114"/>
      <c r="AN768" s="115"/>
      <c r="AO768" s="114"/>
      <c r="AP768" s="115"/>
      <c r="AQ768" s="116"/>
      <c r="AR768" s="117"/>
      <c r="AS768" s="70"/>
      <c r="AT768" s="69"/>
      <c r="AU768" s="69"/>
      <c r="AV768" s="69"/>
      <c r="AW768" s="13"/>
    </row>
    <row r="769" spans="1:49" ht="27">
      <c r="A769" s="85" t="s">
        <v>231</v>
      </c>
      <c r="B769" s="70" t="s">
        <v>6825</v>
      </c>
      <c r="C769" s="335" t="s">
        <v>192</v>
      </c>
      <c r="D769" s="40">
        <v>4139</v>
      </c>
      <c r="E769" s="60" t="s">
        <v>6826</v>
      </c>
      <c r="F769" s="61" t="s">
        <v>69</v>
      </c>
      <c r="G769" s="42" t="s">
        <v>261</v>
      </c>
      <c r="H769" s="42" t="s">
        <v>6827</v>
      </c>
      <c r="I769" s="69" t="s">
        <v>38</v>
      </c>
      <c r="J769" s="70"/>
      <c r="K769" s="70" t="s">
        <v>108</v>
      </c>
      <c r="L769" s="339" t="s">
        <v>192</v>
      </c>
      <c r="M769" s="70" t="s">
        <v>6828</v>
      </c>
      <c r="N769" s="86" t="s">
        <v>6829</v>
      </c>
      <c r="O769" s="86" t="s">
        <v>6830</v>
      </c>
      <c r="P769" s="87" t="s">
        <v>39</v>
      </c>
      <c r="Q769" s="88" t="s">
        <v>40</v>
      </c>
      <c r="R769" s="89" t="s">
        <v>6831</v>
      </c>
      <c r="S769" s="89" t="s">
        <v>6832</v>
      </c>
      <c r="T769" s="70" t="s">
        <v>148</v>
      </c>
      <c r="U769" s="69">
        <v>5970</v>
      </c>
      <c r="V769" s="90">
        <v>1990</v>
      </c>
      <c r="W769" s="91">
        <v>3980</v>
      </c>
      <c r="X769" s="91">
        <v>278.60000000000002</v>
      </c>
      <c r="Y769" s="328">
        <v>119.4</v>
      </c>
      <c r="Z769" s="331">
        <v>4139.2</v>
      </c>
      <c r="AA769" s="331">
        <v>-0.19999999999981799</v>
      </c>
      <c r="AB769" s="69" t="s">
        <v>58</v>
      </c>
      <c r="AC769" s="70" t="s">
        <v>3003</v>
      </c>
      <c r="AD769" s="70"/>
      <c r="AE769" s="70" t="s">
        <v>6833</v>
      </c>
      <c r="AF769" s="70" t="s">
        <v>6834</v>
      </c>
      <c r="AG769" s="92" t="s">
        <v>6835</v>
      </c>
      <c r="AH769" s="70"/>
      <c r="AI769" s="69"/>
      <c r="AJ769" s="69"/>
      <c r="AK769" s="76" t="s">
        <v>53</v>
      </c>
      <c r="AL769" s="77" t="s">
        <v>540</v>
      </c>
      <c r="AM769" s="76" t="s">
        <v>50</v>
      </c>
      <c r="AN769" s="77" t="s">
        <v>441</v>
      </c>
      <c r="AO769" s="114"/>
      <c r="AP769" s="115"/>
      <c r="AQ769" s="76" t="s">
        <v>50</v>
      </c>
      <c r="AR769" s="77" t="s">
        <v>454</v>
      </c>
      <c r="AS769" s="70"/>
      <c r="AT769" s="69"/>
      <c r="AU769" s="69"/>
      <c r="AV769" s="69"/>
      <c r="AW769" s="13"/>
    </row>
    <row r="770" spans="1:49" ht="27">
      <c r="A770" s="85" t="s">
        <v>231</v>
      </c>
      <c r="B770" s="70" t="s">
        <v>6836</v>
      </c>
      <c r="C770" s="335" t="s">
        <v>192</v>
      </c>
      <c r="D770" s="40">
        <v>856</v>
      </c>
      <c r="E770" s="60" t="s">
        <v>3079</v>
      </c>
      <c r="F770" s="42" t="s">
        <v>37</v>
      </c>
      <c r="G770" s="42" t="s">
        <v>261</v>
      </c>
      <c r="H770" s="42" t="s">
        <v>3080</v>
      </c>
      <c r="I770" s="50" t="s">
        <v>35</v>
      </c>
      <c r="J770" s="70"/>
      <c r="K770" s="70" t="s">
        <v>88</v>
      </c>
      <c r="L770" s="339" t="s">
        <v>196</v>
      </c>
      <c r="M770" s="93" t="s">
        <v>3081</v>
      </c>
      <c r="N770" s="86" t="s">
        <v>3082</v>
      </c>
      <c r="O770" s="86" t="s">
        <v>3083</v>
      </c>
      <c r="P770" s="87" t="s">
        <v>39</v>
      </c>
      <c r="Q770" s="88" t="s">
        <v>45</v>
      </c>
      <c r="R770" s="89" t="s">
        <v>3084</v>
      </c>
      <c r="S770" s="89" t="s">
        <v>6837</v>
      </c>
      <c r="T770" s="70" t="s">
        <v>94</v>
      </c>
      <c r="U770" s="69">
        <v>800</v>
      </c>
      <c r="V770" s="90"/>
      <c r="W770" s="91">
        <v>800</v>
      </c>
      <c r="X770" s="91">
        <v>56.000000000000007</v>
      </c>
      <c r="Y770" s="90"/>
      <c r="Z770" s="331">
        <v>856</v>
      </c>
      <c r="AA770" s="331">
        <v>0</v>
      </c>
      <c r="AB770" s="69" t="s">
        <v>46</v>
      </c>
      <c r="AC770" s="70" t="s">
        <v>3003</v>
      </c>
      <c r="AD770" s="70"/>
      <c r="AE770" s="70"/>
      <c r="AF770" s="70"/>
      <c r="AG770" s="92" t="s">
        <v>3086</v>
      </c>
      <c r="AH770" s="70"/>
      <c r="AI770" s="69"/>
      <c r="AJ770" s="69"/>
      <c r="AK770" s="76" t="s">
        <v>53</v>
      </c>
      <c r="AL770" s="77" t="s">
        <v>540</v>
      </c>
      <c r="AM770" s="76" t="s">
        <v>50</v>
      </c>
      <c r="AN770" s="77" t="s">
        <v>441</v>
      </c>
      <c r="AO770" s="114"/>
      <c r="AP770" s="115"/>
      <c r="AQ770" s="76" t="s">
        <v>50</v>
      </c>
      <c r="AR770" s="77" t="s">
        <v>454</v>
      </c>
      <c r="AS770" s="70"/>
      <c r="AT770" s="69"/>
      <c r="AU770" s="69"/>
      <c r="AV770" s="69"/>
      <c r="AW770" s="13"/>
    </row>
    <row r="771" spans="1:49" ht="27">
      <c r="A771" s="85" t="s">
        <v>231</v>
      </c>
      <c r="B771" s="70" t="s">
        <v>6838</v>
      </c>
      <c r="C771" s="335" t="s">
        <v>192</v>
      </c>
      <c r="D771" s="40">
        <v>1027.2</v>
      </c>
      <c r="E771" s="41" t="s">
        <v>6839</v>
      </c>
      <c r="F771" s="42" t="s">
        <v>37</v>
      </c>
      <c r="G771" s="42" t="s">
        <v>234</v>
      </c>
      <c r="H771" s="42" t="s">
        <v>6840</v>
      </c>
      <c r="I771" s="50" t="s">
        <v>35</v>
      </c>
      <c r="J771" s="70"/>
      <c r="K771" s="70" t="s">
        <v>88</v>
      </c>
      <c r="L771" s="339" t="s">
        <v>192</v>
      </c>
      <c r="M771" s="70" t="s">
        <v>6841</v>
      </c>
      <c r="N771" s="86" t="s">
        <v>6842</v>
      </c>
      <c r="O771" s="86" t="s">
        <v>6843</v>
      </c>
      <c r="P771" s="87" t="s">
        <v>39</v>
      </c>
      <c r="Q771" s="69" t="s">
        <v>45</v>
      </c>
      <c r="R771" s="89" t="s">
        <v>6844</v>
      </c>
      <c r="S771" s="89" t="s">
        <v>6845</v>
      </c>
      <c r="T771" s="70" t="s">
        <v>480</v>
      </c>
      <c r="U771" s="69">
        <v>960</v>
      </c>
      <c r="V771" s="90"/>
      <c r="W771" s="91">
        <v>960</v>
      </c>
      <c r="X771" s="91">
        <v>67.2</v>
      </c>
      <c r="Y771" s="90"/>
      <c r="Z771" s="331">
        <v>1027.2</v>
      </c>
      <c r="AA771" s="331">
        <v>0</v>
      </c>
      <c r="AB771" s="69" t="s">
        <v>46</v>
      </c>
      <c r="AC771" s="70" t="s">
        <v>196</v>
      </c>
      <c r="AD771" s="70"/>
      <c r="AE771" s="70"/>
      <c r="AF771" s="70"/>
      <c r="AG771" s="92" t="s">
        <v>6846</v>
      </c>
      <c r="AH771" s="70"/>
      <c r="AI771" s="69"/>
      <c r="AJ771" s="69"/>
      <c r="AK771" s="76" t="s">
        <v>53</v>
      </c>
      <c r="AL771" s="77" t="s">
        <v>540</v>
      </c>
      <c r="AM771" s="76" t="s">
        <v>50</v>
      </c>
      <c r="AN771" s="77" t="s">
        <v>540</v>
      </c>
      <c r="AO771" s="114"/>
      <c r="AP771" s="115"/>
      <c r="AQ771" s="76" t="s">
        <v>50</v>
      </c>
      <c r="AR771" s="77" t="s">
        <v>540</v>
      </c>
      <c r="AS771" s="70"/>
      <c r="AT771" s="69"/>
      <c r="AU771" s="69"/>
      <c r="AV771" s="69"/>
      <c r="AW771" s="13"/>
    </row>
    <row r="772" spans="1:49" ht="27">
      <c r="A772" s="85" t="s">
        <v>231</v>
      </c>
      <c r="B772" s="70" t="s">
        <v>6847</v>
      </c>
      <c r="C772" s="335" t="s">
        <v>192</v>
      </c>
      <c r="D772" s="40">
        <v>1027.2</v>
      </c>
      <c r="E772" s="41" t="s">
        <v>6848</v>
      </c>
      <c r="F772" s="42" t="s">
        <v>64</v>
      </c>
      <c r="G772" s="42" t="s">
        <v>461</v>
      </c>
      <c r="H772" s="42" t="s">
        <v>6849</v>
      </c>
      <c r="I772" s="50" t="s">
        <v>35</v>
      </c>
      <c r="J772" s="70"/>
      <c r="K772" s="70" t="s">
        <v>88</v>
      </c>
      <c r="L772" s="339" t="s">
        <v>192</v>
      </c>
      <c r="M772" s="70" t="s">
        <v>6850</v>
      </c>
      <c r="N772" s="86" t="s">
        <v>6851</v>
      </c>
      <c r="O772" s="86" t="s">
        <v>6852</v>
      </c>
      <c r="P772" s="87" t="s">
        <v>39</v>
      </c>
      <c r="Q772" s="88" t="s">
        <v>40</v>
      </c>
      <c r="R772" s="89" t="s">
        <v>6853</v>
      </c>
      <c r="S772" s="89" t="s">
        <v>6854</v>
      </c>
      <c r="T772" s="70" t="s">
        <v>193</v>
      </c>
      <c r="U772" s="69">
        <v>960</v>
      </c>
      <c r="V772" s="90"/>
      <c r="W772" s="91">
        <v>960</v>
      </c>
      <c r="X772" s="91">
        <v>67.2</v>
      </c>
      <c r="Y772" s="90"/>
      <c r="Z772" s="331">
        <v>1027.2</v>
      </c>
      <c r="AA772" s="331">
        <v>0</v>
      </c>
      <c r="AB772" s="69" t="s">
        <v>46</v>
      </c>
      <c r="AC772" s="70" t="s">
        <v>196</v>
      </c>
      <c r="AD772" s="70"/>
      <c r="AE772" s="70"/>
      <c r="AF772" s="70"/>
      <c r="AG772" s="92" t="s">
        <v>6855</v>
      </c>
      <c r="AH772" s="70"/>
      <c r="AI772" s="69"/>
      <c r="AJ772" s="69"/>
      <c r="AK772" s="76" t="s">
        <v>53</v>
      </c>
      <c r="AL772" s="77" t="s">
        <v>540</v>
      </c>
      <c r="AM772" s="76" t="s">
        <v>50</v>
      </c>
      <c r="AN772" s="77" t="s">
        <v>540</v>
      </c>
      <c r="AO772" s="114"/>
      <c r="AP772" s="115"/>
      <c r="AQ772" s="76" t="s">
        <v>50</v>
      </c>
      <c r="AR772" s="77" t="s">
        <v>540</v>
      </c>
      <c r="AS772" s="70"/>
      <c r="AT772" s="69"/>
      <c r="AU772" s="69"/>
      <c r="AV772" s="69"/>
      <c r="AW772" s="13"/>
    </row>
    <row r="773" spans="1:49" ht="27">
      <c r="A773" s="85" t="s">
        <v>231</v>
      </c>
      <c r="B773" s="70" t="s">
        <v>6856</v>
      </c>
      <c r="C773" s="335" t="s">
        <v>192</v>
      </c>
      <c r="D773" s="40">
        <v>3952</v>
      </c>
      <c r="E773" s="41" t="s">
        <v>6857</v>
      </c>
      <c r="F773" s="42" t="s">
        <v>67</v>
      </c>
      <c r="G773" s="42" t="s">
        <v>6858</v>
      </c>
      <c r="H773" s="42" t="s">
        <v>6859</v>
      </c>
      <c r="I773" s="50" t="s">
        <v>35</v>
      </c>
      <c r="J773" s="70"/>
      <c r="K773" s="70" t="s">
        <v>88</v>
      </c>
      <c r="L773" s="339" t="s">
        <v>192</v>
      </c>
      <c r="M773" s="70" t="s">
        <v>6860</v>
      </c>
      <c r="N773" s="86" t="s">
        <v>6861</v>
      </c>
      <c r="O773" s="86" t="s">
        <v>6862</v>
      </c>
      <c r="P773" s="87" t="s">
        <v>39</v>
      </c>
      <c r="Q773" s="88" t="s">
        <v>40</v>
      </c>
      <c r="R773" s="89" t="s">
        <v>6863</v>
      </c>
      <c r="S773" s="89" t="s">
        <v>6864</v>
      </c>
      <c r="T773" s="70" t="s">
        <v>94</v>
      </c>
      <c r="U773" s="69">
        <v>3800</v>
      </c>
      <c r="V773" s="90"/>
      <c r="W773" s="91">
        <v>3800</v>
      </c>
      <c r="X773" s="91">
        <v>266</v>
      </c>
      <c r="Y773" s="328">
        <v>114</v>
      </c>
      <c r="Z773" s="331">
        <v>3952</v>
      </c>
      <c r="AA773" s="331">
        <v>0</v>
      </c>
      <c r="AB773" s="69" t="s">
        <v>46</v>
      </c>
      <c r="AC773" s="70" t="s">
        <v>196</v>
      </c>
      <c r="AD773" s="70"/>
      <c r="AE773" s="70" t="s">
        <v>6865</v>
      </c>
      <c r="AF773" s="70" t="s">
        <v>6866</v>
      </c>
      <c r="AG773" s="92" t="s">
        <v>6867</v>
      </c>
      <c r="AH773" s="70"/>
      <c r="AI773" s="69"/>
      <c r="AJ773" s="69"/>
      <c r="AK773" s="76" t="s">
        <v>53</v>
      </c>
      <c r="AL773" s="77" t="s">
        <v>540</v>
      </c>
      <c r="AM773" s="76" t="s">
        <v>50</v>
      </c>
      <c r="AN773" s="77" t="s">
        <v>540</v>
      </c>
      <c r="AO773" s="114"/>
      <c r="AP773" s="115"/>
      <c r="AQ773" s="76" t="s">
        <v>50</v>
      </c>
      <c r="AR773" s="77" t="s">
        <v>540</v>
      </c>
      <c r="AS773" s="70"/>
      <c r="AT773" s="69"/>
      <c r="AU773" s="69"/>
      <c r="AV773" s="69"/>
      <c r="AW773" s="13"/>
    </row>
    <row r="774" spans="1:49" ht="27">
      <c r="A774" s="85" t="s">
        <v>231</v>
      </c>
      <c r="B774" s="70" t="s">
        <v>6868</v>
      </c>
      <c r="C774" s="335" t="s">
        <v>192</v>
      </c>
      <c r="D774" s="40">
        <v>3952</v>
      </c>
      <c r="E774" s="41" t="s">
        <v>6869</v>
      </c>
      <c r="F774" s="42" t="s">
        <v>67</v>
      </c>
      <c r="G774" s="42" t="s">
        <v>6870</v>
      </c>
      <c r="H774" s="42" t="s">
        <v>6871</v>
      </c>
      <c r="I774" s="50" t="s">
        <v>35</v>
      </c>
      <c r="J774" s="70"/>
      <c r="K774" s="70" t="s">
        <v>88</v>
      </c>
      <c r="L774" s="339" t="s">
        <v>192</v>
      </c>
      <c r="M774" s="70" t="s">
        <v>6872</v>
      </c>
      <c r="N774" s="86" t="s">
        <v>6873</v>
      </c>
      <c r="O774" s="86" t="s">
        <v>6874</v>
      </c>
      <c r="P774" s="87" t="s">
        <v>39</v>
      </c>
      <c r="Q774" s="88" t="s">
        <v>40</v>
      </c>
      <c r="R774" s="89" t="s">
        <v>6875</v>
      </c>
      <c r="S774" s="89" t="s">
        <v>6876</v>
      </c>
      <c r="T774" s="70" t="s">
        <v>94</v>
      </c>
      <c r="U774" s="69">
        <v>3800</v>
      </c>
      <c r="V774" s="90"/>
      <c r="W774" s="91">
        <v>3800</v>
      </c>
      <c r="X774" s="91">
        <v>266</v>
      </c>
      <c r="Y774" s="328">
        <v>114</v>
      </c>
      <c r="Z774" s="331">
        <v>3952</v>
      </c>
      <c r="AA774" s="331">
        <v>0</v>
      </c>
      <c r="AB774" s="69" t="s">
        <v>46</v>
      </c>
      <c r="AC774" s="70" t="s">
        <v>196</v>
      </c>
      <c r="AD774" s="70"/>
      <c r="AE774" s="70" t="s">
        <v>6877</v>
      </c>
      <c r="AF774" s="70" t="s">
        <v>6878</v>
      </c>
      <c r="AG774" s="92" t="s">
        <v>6879</v>
      </c>
      <c r="AH774" s="70"/>
      <c r="AI774" s="69"/>
      <c r="AJ774" s="69"/>
      <c r="AK774" s="76" t="s">
        <v>53</v>
      </c>
      <c r="AL774" s="77" t="s">
        <v>540</v>
      </c>
      <c r="AM774" s="76" t="s">
        <v>50</v>
      </c>
      <c r="AN774" s="77" t="s">
        <v>540</v>
      </c>
      <c r="AO774" s="114"/>
      <c r="AP774" s="115"/>
      <c r="AQ774" s="76" t="s">
        <v>50</v>
      </c>
      <c r="AR774" s="77" t="s">
        <v>540</v>
      </c>
      <c r="AS774" s="70"/>
      <c r="AT774" s="69"/>
      <c r="AU774" s="69"/>
      <c r="AV774" s="69"/>
      <c r="AW774" s="13"/>
    </row>
    <row r="775" spans="1:49" ht="27">
      <c r="A775" s="85" t="s">
        <v>231</v>
      </c>
      <c r="B775" s="70" t="s">
        <v>6880</v>
      </c>
      <c r="C775" s="335" t="s">
        <v>192</v>
      </c>
      <c r="D775" s="40">
        <v>11232</v>
      </c>
      <c r="E775" s="41" t="s">
        <v>6881</v>
      </c>
      <c r="F775" s="42" t="s">
        <v>144</v>
      </c>
      <c r="G775" s="42" t="s">
        <v>248</v>
      </c>
      <c r="H775" s="42" t="s">
        <v>6882</v>
      </c>
      <c r="I775" s="50" t="s">
        <v>35</v>
      </c>
      <c r="J775" s="70"/>
      <c r="K775" s="70" t="s">
        <v>88</v>
      </c>
      <c r="L775" s="339" t="s">
        <v>192</v>
      </c>
      <c r="M775" s="70" t="s">
        <v>6883</v>
      </c>
      <c r="N775" s="86" t="s">
        <v>6884</v>
      </c>
      <c r="O775" s="86" t="s">
        <v>6885</v>
      </c>
      <c r="P775" s="87" t="s">
        <v>39</v>
      </c>
      <c r="Q775" s="88" t="s">
        <v>40</v>
      </c>
      <c r="R775" s="89" t="s">
        <v>6886</v>
      </c>
      <c r="S775" s="89" t="s">
        <v>6887</v>
      </c>
      <c r="T775" s="70" t="s">
        <v>94</v>
      </c>
      <c r="U775" s="69">
        <v>10800</v>
      </c>
      <c r="V775" s="90"/>
      <c r="W775" s="91">
        <v>10800</v>
      </c>
      <c r="X775" s="91">
        <v>756.00000000000011</v>
      </c>
      <c r="Y775" s="328">
        <v>324</v>
      </c>
      <c r="Z775" s="331">
        <v>11232</v>
      </c>
      <c r="AA775" s="331">
        <v>0</v>
      </c>
      <c r="AB775" s="69" t="s">
        <v>46</v>
      </c>
      <c r="AC775" s="70" t="s">
        <v>196</v>
      </c>
      <c r="AD775" s="70"/>
      <c r="AE775" s="70" t="s">
        <v>6888</v>
      </c>
      <c r="AF775" s="70" t="s">
        <v>6889</v>
      </c>
      <c r="AG775" s="92" t="s">
        <v>6890</v>
      </c>
      <c r="AH775" s="70"/>
      <c r="AI775" s="69"/>
      <c r="AJ775" s="69"/>
      <c r="AK775" s="76" t="s">
        <v>53</v>
      </c>
      <c r="AL775" s="77" t="s">
        <v>540</v>
      </c>
      <c r="AM775" s="76" t="s">
        <v>50</v>
      </c>
      <c r="AN775" s="77" t="s">
        <v>540</v>
      </c>
      <c r="AO775" s="114"/>
      <c r="AP775" s="115"/>
      <c r="AQ775" s="76" t="s">
        <v>50</v>
      </c>
      <c r="AR775" s="77" t="s">
        <v>540</v>
      </c>
      <c r="AS775" s="70"/>
      <c r="AT775" s="69"/>
      <c r="AU775" s="69"/>
      <c r="AV775" s="69"/>
      <c r="AW775" s="13"/>
    </row>
    <row r="776" spans="1:49" ht="14.4">
      <c r="A776" s="85" t="s">
        <v>231</v>
      </c>
      <c r="B776" s="145" t="s">
        <v>6891</v>
      </c>
      <c r="C776" s="335" t="s">
        <v>192</v>
      </c>
      <c r="D776" s="40">
        <v>24845.78</v>
      </c>
      <c r="E776" s="61"/>
      <c r="F776" s="61"/>
      <c r="G776" s="42" t="s">
        <v>248</v>
      </c>
      <c r="H776" s="42" t="s">
        <v>6892</v>
      </c>
      <c r="I776" s="69"/>
      <c r="J776" s="70"/>
      <c r="K776" s="70"/>
      <c r="L776" s="70"/>
      <c r="M776" s="70"/>
      <c r="N776" s="86"/>
      <c r="O776" s="86"/>
      <c r="P776" s="87"/>
      <c r="Q776" s="69"/>
      <c r="R776" s="89"/>
      <c r="S776" s="89"/>
      <c r="T776" s="70"/>
      <c r="U776" s="70"/>
      <c r="V776" s="90"/>
      <c r="W776" s="91">
        <v>0</v>
      </c>
      <c r="X776" s="91">
        <v>0</v>
      </c>
      <c r="Y776" s="90"/>
      <c r="Z776" s="331">
        <v>0</v>
      </c>
      <c r="AA776" s="331">
        <v>24845.78</v>
      </c>
      <c r="AB776" s="69" t="s">
        <v>1342</v>
      </c>
      <c r="AC776" s="70" t="s">
        <v>1342</v>
      </c>
      <c r="AD776" s="70"/>
      <c r="AE776" s="70"/>
      <c r="AF776" s="70"/>
      <c r="AG776" s="70"/>
      <c r="AH776" s="70"/>
      <c r="AI776" s="69"/>
      <c r="AJ776" s="69"/>
      <c r="AK776" s="114"/>
      <c r="AL776" s="115"/>
      <c r="AM776" s="114"/>
      <c r="AN776" s="115"/>
      <c r="AO776" s="114"/>
      <c r="AP776" s="115"/>
      <c r="AQ776" s="116"/>
      <c r="AR776" s="117"/>
      <c r="AS776" s="70"/>
      <c r="AT776" s="69"/>
      <c r="AU776" s="69"/>
      <c r="AV776" s="69"/>
      <c r="AW776" s="13"/>
    </row>
    <row r="777" spans="1:49" ht="53.4">
      <c r="A777" s="85" t="s">
        <v>231</v>
      </c>
      <c r="B777" s="70" t="s">
        <v>6893</v>
      </c>
      <c r="C777" s="335" t="s">
        <v>192</v>
      </c>
      <c r="D777" s="40">
        <v>4492.8</v>
      </c>
      <c r="E777" s="42" t="s">
        <v>6894</v>
      </c>
      <c r="F777" s="42" t="s">
        <v>59</v>
      </c>
      <c r="G777" s="42" t="s">
        <v>461</v>
      </c>
      <c r="H777" s="42" t="s">
        <v>6895</v>
      </c>
      <c r="I777" s="50" t="s">
        <v>35</v>
      </c>
      <c r="J777" s="70"/>
      <c r="K777" s="70" t="s">
        <v>88</v>
      </c>
      <c r="L777" s="339" t="s">
        <v>192</v>
      </c>
      <c r="M777" s="70" t="s">
        <v>6896</v>
      </c>
      <c r="N777" s="86" t="s">
        <v>6897</v>
      </c>
      <c r="O777" s="86" t="s">
        <v>6898</v>
      </c>
      <c r="P777" s="87" t="s">
        <v>39</v>
      </c>
      <c r="Q777" s="88" t="s">
        <v>40</v>
      </c>
      <c r="R777" s="89" t="s">
        <v>6899</v>
      </c>
      <c r="S777" s="89" t="s">
        <v>6900</v>
      </c>
      <c r="T777" s="70" t="s">
        <v>480</v>
      </c>
      <c r="U777" s="69">
        <v>4320</v>
      </c>
      <c r="V777" s="90"/>
      <c r="W777" s="91">
        <v>4320</v>
      </c>
      <c r="X777" s="91">
        <v>302.40000000000003</v>
      </c>
      <c r="Y777" s="328">
        <v>129.6</v>
      </c>
      <c r="Z777" s="331">
        <v>4492.8</v>
      </c>
      <c r="AA777" s="331">
        <v>0</v>
      </c>
      <c r="AB777" s="69" t="s">
        <v>46</v>
      </c>
      <c r="AC777" s="70" t="s">
        <v>196</v>
      </c>
      <c r="AD777" s="70"/>
      <c r="AE777" s="70" t="s">
        <v>6901</v>
      </c>
      <c r="AF777" s="70" t="s">
        <v>6902</v>
      </c>
      <c r="AG777" s="92" t="s">
        <v>6903</v>
      </c>
      <c r="AH777" s="70"/>
      <c r="AI777" s="69"/>
      <c r="AJ777" s="69"/>
      <c r="AK777" s="76" t="s">
        <v>53</v>
      </c>
      <c r="AL777" s="77" t="s">
        <v>540</v>
      </c>
      <c r="AM777" s="76" t="s">
        <v>50</v>
      </c>
      <c r="AN777" s="77" t="s">
        <v>540</v>
      </c>
      <c r="AO777" s="114"/>
      <c r="AP777" s="115"/>
      <c r="AQ777" s="76" t="s">
        <v>50</v>
      </c>
      <c r="AR777" s="77" t="s">
        <v>540</v>
      </c>
      <c r="AS777" s="70"/>
      <c r="AT777" s="69"/>
      <c r="AU777" s="69"/>
      <c r="AV777" s="69"/>
      <c r="AW777" s="13"/>
    </row>
    <row r="778" spans="1:49" ht="27">
      <c r="A778" s="85" t="s">
        <v>231</v>
      </c>
      <c r="B778" s="70" t="s">
        <v>6904</v>
      </c>
      <c r="C778" s="335" t="s">
        <v>192</v>
      </c>
      <c r="D778" s="40">
        <v>31824</v>
      </c>
      <c r="E778" s="95" t="s">
        <v>6905</v>
      </c>
      <c r="F778" s="42" t="s">
        <v>63</v>
      </c>
      <c r="G778" s="42" t="s">
        <v>248</v>
      </c>
      <c r="H778" s="42" t="s">
        <v>6906</v>
      </c>
      <c r="I778" s="50" t="s">
        <v>35</v>
      </c>
      <c r="J778" s="70"/>
      <c r="K778" s="70" t="s">
        <v>88</v>
      </c>
      <c r="L778" s="339" t="s">
        <v>192</v>
      </c>
      <c r="M778" s="70" t="s">
        <v>6907</v>
      </c>
      <c r="N778" s="86" t="s">
        <v>6908</v>
      </c>
      <c r="O778" s="86" t="s">
        <v>6909</v>
      </c>
      <c r="P778" s="87" t="s">
        <v>39</v>
      </c>
      <c r="Q778" s="88" t="s">
        <v>40</v>
      </c>
      <c r="R778" s="89" t="s">
        <v>6910</v>
      </c>
      <c r="S778" s="89" t="s">
        <v>6911</v>
      </c>
      <c r="T778" s="70" t="s">
        <v>77</v>
      </c>
      <c r="U778" s="69">
        <v>30600</v>
      </c>
      <c r="V778" s="90"/>
      <c r="W778" s="91">
        <v>30600</v>
      </c>
      <c r="X778" s="91">
        <v>2142</v>
      </c>
      <c r="Y778" s="328">
        <v>918</v>
      </c>
      <c r="Z778" s="331">
        <v>31824</v>
      </c>
      <c r="AA778" s="331">
        <v>0</v>
      </c>
      <c r="AB778" s="69" t="s">
        <v>46</v>
      </c>
      <c r="AC778" s="70" t="s">
        <v>196</v>
      </c>
      <c r="AD778" s="70"/>
      <c r="AE778" s="70" t="s">
        <v>6912</v>
      </c>
      <c r="AF778" s="70" t="s">
        <v>6913</v>
      </c>
      <c r="AG778" s="92" t="s">
        <v>6905</v>
      </c>
      <c r="AH778" s="70"/>
      <c r="AI778" s="69"/>
      <c r="AJ778" s="69"/>
      <c r="AK778" s="76" t="s">
        <v>53</v>
      </c>
      <c r="AL778" s="77" t="s">
        <v>540</v>
      </c>
      <c r="AM778" s="76" t="s">
        <v>50</v>
      </c>
      <c r="AN778" s="77" t="s">
        <v>540</v>
      </c>
      <c r="AO778" s="114"/>
      <c r="AP778" s="115"/>
      <c r="AQ778" s="76" t="s">
        <v>50</v>
      </c>
      <c r="AR778" s="77" t="s">
        <v>540</v>
      </c>
      <c r="AS778" s="70"/>
      <c r="AT778" s="69"/>
      <c r="AU778" s="69"/>
      <c r="AV778" s="69"/>
      <c r="AW778" s="13"/>
    </row>
    <row r="779" spans="1:49" ht="27">
      <c r="A779" s="85" t="s">
        <v>231</v>
      </c>
      <c r="B779" s="70" t="s">
        <v>6914</v>
      </c>
      <c r="C779" s="335" t="s">
        <v>192</v>
      </c>
      <c r="D779" s="40">
        <v>4492</v>
      </c>
      <c r="E779" s="41" t="s">
        <v>6915</v>
      </c>
      <c r="F779" s="42" t="s">
        <v>67</v>
      </c>
      <c r="G779" s="42" t="s">
        <v>461</v>
      </c>
      <c r="H779" s="42" t="s">
        <v>6916</v>
      </c>
      <c r="I779" s="50" t="s">
        <v>35</v>
      </c>
      <c r="J779" s="70"/>
      <c r="K779" s="70" t="s">
        <v>88</v>
      </c>
      <c r="L779" s="339" t="s">
        <v>192</v>
      </c>
      <c r="M779" s="70" t="s">
        <v>6917</v>
      </c>
      <c r="N779" s="86" t="s">
        <v>6918</v>
      </c>
      <c r="O779" s="86" t="s">
        <v>6919</v>
      </c>
      <c r="P779" s="87" t="s">
        <v>39</v>
      </c>
      <c r="Q779" s="88" t="s">
        <v>40</v>
      </c>
      <c r="R779" s="89" t="s">
        <v>6920</v>
      </c>
      <c r="S779" s="89" t="s">
        <v>6921</v>
      </c>
      <c r="T779" s="70" t="s">
        <v>193</v>
      </c>
      <c r="U779" s="69">
        <v>5400</v>
      </c>
      <c r="V779" s="90">
        <v>1080</v>
      </c>
      <c r="W779" s="91">
        <v>4320</v>
      </c>
      <c r="X779" s="91">
        <v>302.40000000000003</v>
      </c>
      <c r="Y779" s="328">
        <v>129.6</v>
      </c>
      <c r="Z779" s="331">
        <v>4492.8</v>
      </c>
      <c r="AA779" s="331">
        <v>-0.80000000000018201</v>
      </c>
      <c r="AB779" s="69" t="s">
        <v>46</v>
      </c>
      <c r="AC779" s="70" t="s">
        <v>196</v>
      </c>
      <c r="AD779" s="70"/>
      <c r="AE779" s="70" t="s">
        <v>6922</v>
      </c>
      <c r="AF779" s="70" t="s">
        <v>6923</v>
      </c>
      <c r="AG779" s="92" t="s">
        <v>6924</v>
      </c>
      <c r="AH779" s="70"/>
      <c r="AI779" s="69"/>
      <c r="AJ779" s="69"/>
      <c r="AK779" s="76" t="s">
        <v>53</v>
      </c>
      <c r="AL779" s="77" t="s">
        <v>540</v>
      </c>
      <c r="AM779" s="76" t="s">
        <v>50</v>
      </c>
      <c r="AN779" s="77" t="s">
        <v>540</v>
      </c>
      <c r="AO779" s="114"/>
      <c r="AP779" s="115"/>
      <c r="AQ779" s="76" t="s">
        <v>50</v>
      </c>
      <c r="AR779" s="77" t="s">
        <v>540</v>
      </c>
      <c r="AS779" s="70"/>
      <c r="AT779" s="69"/>
      <c r="AU779" s="69"/>
      <c r="AV779" s="69"/>
      <c r="AW779" s="13"/>
    </row>
    <row r="780" spans="1:49" ht="27">
      <c r="A780" s="85" t="s">
        <v>231</v>
      </c>
      <c r="B780" s="122" t="s">
        <v>6925</v>
      </c>
      <c r="C780" s="335" t="s">
        <v>192</v>
      </c>
      <c r="D780" s="40">
        <v>24960</v>
      </c>
      <c r="E780" s="61" t="s">
        <v>123</v>
      </c>
      <c r="F780" s="61" t="s">
        <v>45</v>
      </c>
      <c r="G780" s="42" t="s">
        <v>248</v>
      </c>
      <c r="H780" s="42" t="s">
        <v>6926</v>
      </c>
      <c r="I780" s="69" t="s">
        <v>38</v>
      </c>
      <c r="J780" s="70" t="s">
        <v>6927</v>
      </c>
      <c r="K780" s="70" t="s">
        <v>108</v>
      </c>
      <c r="L780" s="339" t="s">
        <v>192</v>
      </c>
      <c r="M780" s="70" t="s">
        <v>6928</v>
      </c>
      <c r="N780" s="86" t="s">
        <v>6929</v>
      </c>
      <c r="O780" s="86" t="s">
        <v>6930</v>
      </c>
      <c r="P780" s="87" t="s">
        <v>39</v>
      </c>
      <c r="Q780" s="69" t="s">
        <v>45</v>
      </c>
      <c r="R780" s="89" t="s">
        <v>124</v>
      </c>
      <c r="S780" s="89" t="s">
        <v>6931</v>
      </c>
      <c r="T780" s="70"/>
      <c r="U780" s="69">
        <v>120000</v>
      </c>
      <c r="V780" s="90"/>
      <c r="W780" s="91">
        <v>120000</v>
      </c>
      <c r="X780" s="91">
        <v>8400</v>
      </c>
      <c r="Y780" s="328">
        <v>720</v>
      </c>
      <c r="Z780" s="331">
        <v>127680</v>
      </c>
      <c r="AA780" s="331">
        <v>-102720</v>
      </c>
      <c r="AB780" s="69" t="s">
        <v>58</v>
      </c>
      <c r="AC780" s="70" t="s">
        <v>3003</v>
      </c>
      <c r="AD780" s="70"/>
      <c r="AE780" s="70" t="s">
        <v>6932</v>
      </c>
      <c r="AF780" s="70" t="s">
        <v>6933</v>
      </c>
      <c r="AG780" s="92" t="s">
        <v>126</v>
      </c>
      <c r="AH780" s="70"/>
      <c r="AI780" s="69"/>
      <c r="AJ780" s="69"/>
      <c r="AK780" s="114"/>
      <c r="AL780" s="115"/>
      <c r="AM780" s="114"/>
      <c r="AN780" s="115"/>
      <c r="AO780" s="114"/>
      <c r="AP780" s="115"/>
      <c r="AQ780" s="116"/>
      <c r="AR780" s="117"/>
      <c r="AS780" s="70"/>
      <c r="AT780" s="69"/>
      <c r="AU780" s="69"/>
      <c r="AV780" s="69"/>
      <c r="AW780" s="13"/>
    </row>
    <row r="781" spans="1:49" ht="40.200000000000003">
      <c r="A781" s="85" t="s">
        <v>231</v>
      </c>
      <c r="B781" s="70" t="s">
        <v>6934</v>
      </c>
      <c r="C781" s="335" t="s">
        <v>192</v>
      </c>
      <c r="D781" s="40">
        <v>1580</v>
      </c>
      <c r="E781" s="79" t="s">
        <v>6935</v>
      </c>
      <c r="F781" s="42" t="s">
        <v>64</v>
      </c>
      <c r="G781" s="42" t="s">
        <v>281</v>
      </c>
      <c r="H781" s="42" t="s">
        <v>6936</v>
      </c>
      <c r="I781" s="50" t="s">
        <v>35</v>
      </c>
      <c r="J781" s="70"/>
      <c r="K781" s="70" t="s">
        <v>88</v>
      </c>
      <c r="L781" s="339" t="s">
        <v>192</v>
      </c>
      <c r="M781" s="70" t="s">
        <v>6937</v>
      </c>
      <c r="N781" s="86" t="s">
        <v>6938</v>
      </c>
      <c r="O781" s="86" t="s">
        <v>6939</v>
      </c>
      <c r="P781" s="87" t="s">
        <v>39</v>
      </c>
      <c r="Q781" s="88" t="s">
        <v>40</v>
      </c>
      <c r="R781" s="89" t="s">
        <v>6940</v>
      </c>
      <c r="S781" s="89" t="s">
        <v>6941</v>
      </c>
      <c r="T781" s="70" t="s">
        <v>2920</v>
      </c>
      <c r="U781" s="69">
        <v>1520</v>
      </c>
      <c r="V781" s="90"/>
      <c r="W781" s="91">
        <v>1520</v>
      </c>
      <c r="X781" s="91">
        <v>106.4</v>
      </c>
      <c r="Y781" s="328">
        <v>45.6</v>
      </c>
      <c r="Z781" s="331">
        <v>1580.8</v>
      </c>
      <c r="AA781" s="331">
        <v>-0.79999999999995497</v>
      </c>
      <c r="AB781" s="69" t="s">
        <v>46</v>
      </c>
      <c r="AC781" s="70" t="s">
        <v>3003</v>
      </c>
      <c r="AD781" s="70" t="s">
        <v>6942</v>
      </c>
      <c r="AE781" s="70"/>
      <c r="AF781" s="77"/>
      <c r="AG781" s="92" t="s">
        <v>6943</v>
      </c>
      <c r="AH781" s="70"/>
      <c r="AI781" s="69"/>
      <c r="AJ781" s="69"/>
      <c r="AK781" s="76" t="s">
        <v>53</v>
      </c>
      <c r="AL781" s="77" t="s">
        <v>540</v>
      </c>
      <c r="AM781" s="76" t="s">
        <v>50</v>
      </c>
      <c r="AN781" s="77" t="s">
        <v>441</v>
      </c>
      <c r="AO781" s="114"/>
      <c r="AP781" s="115"/>
      <c r="AQ781" s="76" t="s">
        <v>50</v>
      </c>
      <c r="AR781" s="77" t="s">
        <v>454</v>
      </c>
      <c r="AS781" s="70"/>
      <c r="AT781" s="69"/>
      <c r="AU781" s="69"/>
      <c r="AV781" s="69"/>
      <c r="AW781" s="13"/>
    </row>
    <row r="782" spans="1:49" ht="27">
      <c r="A782" s="85" t="s">
        <v>231</v>
      </c>
      <c r="B782" s="77" t="s">
        <v>6944</v>
      </c>
      <c r="C782" s="335" t="s">
        <v>192</v>
      </c>
      <c r="D782" s="40">
        <v>2912</v>
      </c>
      <c r="E782" s="60" t="s">
        <v>6945</v>
      </c>
      <c r="F782" s="42" t="s">
        <v>67</v>
      </c>
      <c r="G782" s="42" t="s">
        <v>444</v>
      </c>
      <c r="H782" s="42" t="s">
        <v>6946</v>
      </c>
      <c r="I782" s="50" t="s">
        <v>35</v>
      </c>
      <c r="J782" s="70"/>
      <c r="K782" s="70" t="s">
        <v>88</v>
      </c>
      <c r="L782" s="339" t="s">
        <v>196</v>
      </c>
      <c r="M782" s="70" t="s">
        <v>6947</v>
      </c>
      <c r="N782" s="86" t="s">
        <v>6948</v>
      </c>
      <c r="O782" s="86" t="s">
        <v>6949</v>
      </c>
      <c r="P782" s="87" t="s">
        <v>39</v>
      </c>
      <c r="Q782" s="88" t="s">
        <v>40</v>
      </c>
      <c r="R782" s="89" t="s">
        <v>6950</v>
      </c>
      <c r="S782" s="89" t="s">
        <v>6951</v>
      </c>
      <c r="T782" s="70" t="s">
        <v>94</v>
      </c>
      <c r="U782" s="69">
        <v>2800</v>
      </c>
      <c r="V782" s="90"/>
      <c r="W782" s="91">
        <v>2800</v>
      </c>
      <c r="X782" s="91">
        <v>196.00000000000003</v>
      </c>
      <c r="Y782" s="328">
        <v>84</v>
      </c>
      <c r="Z782" s="331">
        <v>2912</v>
      </c>
      <c r="AA782" s="331">
        <v>0</v>
      </c>
      <c r="AB782" s="69" t="s">
        <v>46</v>
      </c>
      <c r="AC782" s="70" t="s">
        <v>3003</v>
      </c>
      <c r="AD782" s="70"/>
      <c r="AE782" s="70" t="s">
        <v>6952</v>
      </c>
      <c r="AF782" s="70" t="s">
        <v>6953</v>
      </c>
      <c r="AG782" s="92" t="s">
        <v>6954</v>
      </c>
      <c r="AH782" s="70"/>
      <c r="AI782" s="69"/>
      <c r="AJ782" s="69"/>
      <c r="AK782" s="76" t="s">
        <v>53</v>
      </c>
      <c r="AL782" s="77" t="s">
        <v>540</v>
      </c>
      <c r="AM782" s="76" t="s">
        <v>50</v>
      </c>
      <c r="AN782" s="77" t="s">
        <v>441</v>
      </c>
      <c r="AO782" s="114"/>
      <c r="AP782" s="115"/>
      <c r="AQ782" s="76" t="s">
        <v>50</v>
      </c>
      <c r="AR782" s="77" t="s">
        <v>454</v>
      </c>
      <c r="AS782" s="70"/>
      <c r="AT782" s="69"/>
      <c r="AU782" s="69"/>
      <c r="AV782" s="69"/>
      <c r="AW782" s="13"/>
    </row>
    <row r="783" spans="1:49" ht="27">
      <c r="A783" s="85" t="s">
        <v>231</v>
      </c>
      <c r="B783" s="70" t="s">
        <v>6955</v>
      </c>
      <c r="C783" s="335" t="s">
        <v>6958</v>
      </c>
      <c r="D783" s="40">
        <v>4160</v>
      </c>
      <c r="E783" s="60" t="s">
        <v>6956</v>
      </c>
      <c r="F783" s="61" t="s">
        <v>47</v>
      </c>
      <c r="G783" s="42" t="s">
        <v>234</v>
      </c>
      <c r="H783" s="42" t="s">
        <v>6957</v>
      </c>
      <c r="I783" s="69" t="s">
        <v>38</v>
      </c>
      <c r="J783" s="70"/>
      <c r="K783" s="70" t="s">
        <v>108</v>
      </c>
      <c r="L783" s="339" t="s">
        <v>6958</v>
      </c>
      <c r="M783" s="70" t="s">
        <v>6959</v>
      </c>
      <c r="N783" s="86" t="s">
        <v>6960</v>
      </c>
      <c r="O783" s="86" t="s">
        <v>6961</v>
      </c>
      <c r="P783" s="87" t="s">
        <v>39</v>
      </c>
      <c r="Q783" s="88" t="s">
        <v>40</v>
      </c>
      <c r="R783" s="89" t="s">
        <v>6962</v>
      </c>
      <c r="S783" s="89" t="s">
        <v>6963</v>
      </c>
      <c r="T783" s="70"/>
      <c r="U783" s="69">
        <v>4000</v>
      </c>
      <c r="V783" s="90"/>
      <c r="W783" s="91">
        <v>4000</v>
      </c>
      <c r="X783" s="91">
        <v>280</v>
      </c>
      <c r="Y783" s="328">
        <v>120</v>
      </c>
      <c r="Z783" s="331">
        <v>4160</v>
      </c>
      <c r="AA783" s="331">
        <v>0</v>
      </c>
      <c r="AB783" s="69" t="s">
        <v>58</v>
      </c>
      <c r="AC783" s="70" t="s">
        <v>3003</v>
      </c>
      <c r="AD783" s="70"/>
      <c r="AE783" s="70" t="s">
        <v>6964</v>
      </c>
      <c r="AF783" s="70" t="s">
        <v>6965</v>
      </c>
      <c r="AG783" s="92" t="s">
        <v>6966</v>
      </c>
      <c r="AH783" s="70"/>
      <c r="AI783" s="69"/>
      <c r="AJ783" s="69"/>
      <c r="AK783" s="76" t="s">
        <v>53</v>
      </c>
      <c r="AL783" s="77" t="s">
        <v>540</v>
      </c>
      <c r="AM783" s="76" t="s">
        <v>50</v>
      </c>
      <c r="AN783" s="77" t="s">
        <v>441</v>
      </c>
      <c r="AO783" s="114"/>
      <c r="AP783" s="115"/>
      <c r="AQ783" s="76" t="s">
        <v>50</v>
      </c>
      <c r="AR783" s="77" t="s">
        <v>454</v>
      </c>
      <c r="AS783" s="70"/>
      <c r="AT783" s="69"/>
      <c r="AU783" s="69"/>
      <c r="AV783" s="69"/>
      <c r="AW783" s="13"/>
    </row>
    <row r="784" spans="1:49" ht="27">
      <c r="A784" s="85" t="s">
        <v>231</v>
      </c>
      <c r="B784" s="77" t="s">
        <v>6967</v>
      </c>
      <c r="C784" s="335" t="s">
        <v>6958</v>
      </c>
      <c r="D784" s="40">
        <v>2653.6</v>
      </c>
      <c r="E784" s="60" t="s">
        <v>6968</v>
      </c>
      <c r="F784" s="61" t="s">
        <v>67</v>
      </c>
      <c r="G784" s="42" t="s">
        <v>234</v>
      </c>
      <c r="H784" s="42" t="s">
        <v>6969</v>
      </c>
      <c r="I784" s="50" t="s">
        <v>35</v>
      </c>
      <c r="J784" s="70"/>
      <c r="K784" s="70" t="s">
        <v>88</v>
      </c>
      <c r="L784" s="339" t="s">
        <v>196</v>
      </c>
      <c r="M784" s="70" t="s">
        <v>6970</v>
      </c>
      <c r="N784" s="86" t="s">
        <v>6971</v>
      </c>
      <c r="O784" s="86"/>
      <c r="P784" s="87" t="s">
        <v>39</v>
      </c>
      <c r="Q784" s="88" t="s">
        <v>40</v>
      </c>
      <c r="R784" s="89" t="s">
        <v>6972</v>
      </c>
      <c r="S784" s="89" t="s">
        <v>6973</v>
      </c>
      <c r="T784" s="70" t="s">
        <v>94</v>
      </c>
      <c r="U784" s="69">
        <v>2480</v>
      </c>
      <c r="V784" s="90"/>
      <c r="W784" s="91">
        <v>2480</v>
      </c>
      <c r="X784" s="91">
        <v>173.60000000000002</v>
      </c>
      <c r="Y784" s="90"/>
      <c r="Z784" s="331">
        <v>2653.6</v>
      </c>
      <c r="AA784" s="331">
        <v>0</v>
      </c>
      <c r="AB784" s="69" t="s">
        <v>46</v>
      </c>
      <c r="AC784" s="70" t="s">
        <v>3003</v>
      </c>
      <c r="AD784" s="70"/>
      <c r="AE784" s="70"/>
      <c r="AF784" s="70"/>
      <c r="AG784" s="92" t="s">
        <v>6974</v>
      </c>
      <c r="AH784" s="70"/>
      <c r="AI784" s="69"/>
      <c r="AJ784" s="69"/>
      <c r="AK784" s="76" t="s">
        <v>53</v>
      </c>
      <c r="AL784" s="77" t="s">
        <v>540</v>
      </c>
      <c r="AM784" s="76" t="s">
        <v>50</v>
      </c>
      <c r="AN784" s="77" t="s">
        <v>441</v>
      </c>
      <c r="AO784" s="114"/>
      <c r="AP784" s="115"/>
      <c r="AQ784" s="76" t="s">
        <v>50</v>
      </c>
      <c r="AR784" s="77" t="s">
        <v>454</v>
      </c>
      <c r="AS784" s="70"/>
      <c r="AT784" s="69"/>
      <c r="AU784" s="69"/>
      <c r="AV784" s="69"/>
      <c r="AW784" s="13"/>
    </row>
    <row r="785" spans="1:49" ht="27">
      <c r="A785" s="85" t="s">
        <v>231</v>
      </c>
      <c r="B785" s="77" t="s">
        <v>6975</v>
      </c>
      <c r="C785" s="335" t="s">
        <v>6958</v>
      </c>
      <c r="D785" s="40">
        <v>2439.6</v>
      </c>
      <c r="E785" s="41" t="s">
        <v>6976</v>
      </c>
      <c r="F785" s="42" t="s">
        <v>67</v>
      </c>
      <c r="G785" s="42" t="s">
        <v>281</v>
      </c>
      <c r="H785" s="42" t="s">
        <v>6977</v>
      </c>
      <c r="I785" s="50" t="s">
        <v>35</v>
      </c>
      <c r="J785" s="70"/>
      <c r="K785" s="70" t="s">
        <v>88</v>
      </c>
      <c r="L785" s="339" t="s">
        <v>6958</v>
      </c>
      <c r="M785" s="70" t="s">
        <v>6978</v>
      </c>
      <c r="N785" s="86" t="s">
        <v>6979</v>
      </c>
      <c r="O785" s="86"/>
      <c r="P785" s="87" t="s">
        <v>44</v>
      </c>
      <c r="Q785" s="88" t="s">
        <v>49</v>
      </c>
      <c r="R785" s="89"/>
      <c r="S785" s="89" t="s">
        <v>6980</v>
      </c>
      <c r="T785" s="70" t="s">
        <v>94</v>
      </c>
      <c r="U785" s="69">
        <v>2395</v>
      </c>
      <c r="V785" s="90"/>
      <c r="W785" s="91">
        <v>2395</v>
      </c>
      <c r="X785" s="91">
        <v>167.65</v>
      </c>
      <c r="Y785" s="90"/>
      <c r="Z785" s="331">
        <v>2562.65</v>
      </c>
      <c r="AA785" s="331">
        <v>-123.05</v>
      </c>
      <c r="AB785" s="69" t="s">
        <v>46</v>
      </c>
      <c r="AC785" s="70" t="s">
        <v>3003</v>
      </c>
      <c r="AD785" s="70" t="s">
        <v>6981</v>
      </c>
      <c r="AE785" s="70"/>
      <c r="AF785" s="70"/>
      <c r="AG785" s="92" t="s">
        <v>6982</v>
      </c>
      <c r="AH785" s="70"/>
      <c r="AI785" s="69"/>
      <c r="AJ785" s="69"/>
      <c r="AK785" s="76" t="s">
        <v>53</v>
      </c>
      <c r="AL785" s="77" t="s">
        <v>540</v>
      </c>
      <c r="AM785" s="76" t="s">
        <v>50</v>
      </c>
      <c r="AN785" s="77" t="s">
        <v>441</v>
      </c>
      <c r="AO785" s="114"/>
      <c r="AP785" s="115"/>
      <c r="AQ785" s="76" t="s">
        <v>50</v>
      </c>
      <c r="AR785" s="77" t="s">
        <v>454</v>
      </c>
      <c r="AS785" s="70"/>
      <c r="AT785" s="69"/>
      <c r="AU785" s="69"/>
      <c r="AV785" s="69"/>
      <c r="AW785" s="13"/>
    </row>
    <row r="786" spans="1:49" ht="40.200000000000003">
      <c r="A786" s="85" t="s">
        <v>231</v>
      </c>
      <c r="B786" s="70" t="s">
        <v>6983</v>
      </c>
      <c r="C786" s="335" t="s">
        <v>6958</v>
      </c>
      <c r="D786" s="40">
        <v>535</v>
      </c>
      <c r="E786" s="42" t="s">
        <v>6984</v>
      </c>
      <c r="F786" s="42" t="s">
        <v>64</v>
      </c>
      <c r="G786" s="42" t="s">
        <v>281</v>
      </c>
      <c r="H786" s="42" t="s">
        <v>6985</v>
      </c>
      <c r="I786" s="50" t="s">
        <v>35</v>
      </c>
      <c r="J786" s="70"/>
      <c r="K786" s="70" t="s">
        <v>88</v>
      </c>
      <c r="L786" s="339" t="s">
        <v>6958</v>
      </c>
      <c r="M786" s="93" t="s">
        <v>6986</v>
      </c>
      <c r="N786" s="86" t="s">
        <v>6987</v>
      </c>
      <c r="O786" s="86"/>
      <c r="P786" s="87" t="s">
        <v>44</v>
      </c>
      <c r="Q786" s="88" t="s">
        <v>40</v>
      </c>
      <c r="R786" s="89" t="s">
        <v>6988</v>
      </c>
      <c r="S786" s="103" t="s">
        <v>6989</v>
      </c>
      <c r="T786" s="70" t="s">
        <v>94</v>
      </c>
      <c r="U786" s="69">
        <v>500</v>
      </c>
      <c r="V786" s="90"/>
      <c r="W786" s="91">
        <v>500</v>
      </c>
      <c r="X786" s="91">
        <v>35</v>
      </c>
      <c r="Y786" s="90"/>
      <c r="Z786" s="331">
        <v>535</v>
      </c>
      <c r="AA786" s="331">
        <v>0</v>
      </c>
      <c r="AB786" s="69" t="s">
        <v>46</v>
      </c>
      <c r="AC786" s="70" t="s">
        <v>196</v>
      </c>
      <c r="AD786" s="70"/>
      <c r="AE786" s="70"/>
      <c r="AF786" s="70"/>
      <c r="AG786" s="92" t="s">
        <v>6990</v>
      </c>
      <c r="AH786" s="70"/>
      <c r="AI786" s="69"/>
      <c r="AJ786" s="69"/>
      <c r="AK786" s="76" t="s">
        <v>53</v>
      </c>
      <c r="AL786" s="77" t="s">
        <v>540</v>
      </c>
      <c r="AM786" s="76" t="s">
        <v>50</v>
      </c>
      <c r="AN786" s="77" t="s">
        <v>441</v>
      </c>
      <c r="AO786" s="114"/>
      <c r="AP786" s="115"/>
      <c r="AQ786" s="76" t="s">
        <v>50</v>
      </c>
      <c r="AR786" s="77" t="s">
        <v>454</v>
      </c>
      <c r="AS786" s="70"/>
      <c r="AT786" s="69"/>
      <c r="AU786" s="69"/>
      <c r="AV786" s="69"/>
      <c r="AW786" s="13"/>
    </row>
    <row r="787" spans="1:49" ht="27">
      <c r="A787" s="85" t="s">
        <v>231</v>
      </c>
      <c r="B787" s="70" t="s">
        <v>6991</v>
      </c>
      <c r="C787" s="335" t="s">
        <v>6958</v>
      </c>
      <c r="D787" s="40">
        <v>342</v>
      </c>
      <c r="E787" s="41" t="s">
        <v>6992</v>
      </c>
      <c r="F787" s="42" t="s">
        <v>64</v>
      </c>
      <c r="G787" s="42" t="s">
        <v>261</v>
      </c>
      <c r="H787" s="42" t="s">
        <v>6993</v>
      </c>
      <c r="I787" s="50" t="s">
        <v>35</v>
      </c>
      <c r="J787" s="70"/>
      <c r="K787" s="70" t="s">
        <v>88</v>
      </c>
      <c r="L787" s="339" t="s">
        <v>6958</v>
      </c>
      <c r="M787" s="70" t="s">
        <v>6994</v>
      </c>
      <c r="N787" s="86" t="s">
        <v>6995</v>
      </c>
      <c r="O787" s="86" t="s">
        <v>6996</v>
      </c>
      <c r="P787" s="87" t="s">
        <v>39</v>
      </c>
      <c r="Q787" s="88" t="s">
        <v>40</v>
      </c>
      <c r="R787" s="89" t="s">
        <v>6997</v>
      </c>
      <c r="S787" s="89" t="s">
        <v>6998</v>
      </c>
      <c r="T787" s="70" t="s">
        <v>94</v>
      </c>
      <c r="U787" s="69">
        <v>320</v>
      </c>
      <c r="V787" s="90"/>
      <c r="W787" s="91">
        <v>320</v>
      </c>
      <c r="X787" s="91">
        <v>22.400000000000002</v>
      </c>
      <c r="Y787" s="90"/>
      <c r="Z787" s="331">
        <v>342.4</v>
      </c>
      <c r="AA787" s="331">
        <v>-0.39999999999997699</v>
      </c>
      <c r="AB787" s="69" t="s">
        <v>46</v>
      </c>
      <c r="AC787" s="70" t="s">
        <v>196</v>
      </c>
      <c r="AD787" s="70"/>
      <c r="AE787" s="70"/>
      <c r="AF787" s="70"/>
      <c r="AG787" s="92" t="s">
        <v>6999</v>
      </c>
      <c r="AH787" s="70"/>
      <c r="AI787" s="69"/>
      <c r="AJ787" s="69"/>
      <c r="AK787" s="76" t="s">
        <v>53</v>
      </c>
      <c r="AL787" s="77" t="s">
        <v>540</v>
      </c>
      <c r="AM787" s="76" t="s">
        <v>50</v>
      </c>
      <c r="AN787" s="77" t="s">
        <v>441</v>
      </c>
      <c r="AO787" s="114"/>
      <c r="AP787" s="115"/>
      <c r="AQ787" s="76" t="s">
        <v>50</v>
      </c>
      <c r="AR787" s="77" t="s">
        <v>454</v>
      </c>
      <c r="AS787" s="70"/>
      <c r="AT787" s="69"/>
      <c r="AU787" s="69"/>
      <c r="AV787" s="69"/>
      <c r="AW787" s="13"/>
    </row>
    <row r="788" spans="1:49" ht="27">
      <c r="A788" s="85" t="s">
        <v>231</v>
      </c>
      <c r="B788" s="70" t="s">
        <v>7000</v>
      </c>
      <c r="C788" s="335" t="s">
        <v>6958</v>
      </c>
      <c r="D788" s="40">
        <v>2782</v>
      </c>
      <c r="E788" s="41" t="s">
        <v>7001</v>
      </c>
      <c r="F788" s="42" t="s">
        <v>67</v>
      </c>
      <c r="G788" s="42" t="s">
        <v>273</v>
      </c>
      <c r="H788" s="42" t="s">
        <v>7002</v>
      </c>
      <c r="I788" s="50" t="s">
        <v>35</v>
      </c>
      <c r="J788" s="70"/>
      <c r="K788" s="70" t="s">
        <v>88</v>
      </c>
      <c r="L788" s="339" t="s">
        <v>6958</v>
      </c>
      <c r="M788" s="70" t="s">
        <v>7003</v>
      </c>
      <c r="N788" s="86" t="s">
        <v>7004</v>
      </c>
      <c r="O788" s="86"/>
      <c r="P788" s="87" t="s">
        <v>44</v>
      </c>
      <c r="Q788" s="88" t="s">
        <v>40</v>
      </c>
      <c r="R788" s="89"/>
      <c r="S788" s="89" t="s">
        <v>7005</v>
      </c>
      <c r="T788" s="70" t="s">
        <v>94</v>
      </c>
      <c r="U788" s="69">
        <v>2600</v>
      </c>
      <c r="V788" s="90"/>
      <c r="W788" s="91">
        <v>2600</v>
      </c>
      <c r="X788" s="91">
        <v>182.00000000000003</v>
      </c>
      <c r="Y788" s="90"/>
      <c r="Z788" s="331">
        <v>2782</v>
      </c>
      <c r="AA788" s="331">
        <v>0</v>
      </c>
      <c r="AB788" s="69" t="s">
        <v>46</v>
      </c>
      <c r="AC788" s="70" t="s">
        <v>196</v>
      </c>
      <c r="AD788" s="70"/>
      <c r="AE788" s="70"/>
      <c r="AF788" s="70"/>
      <c r="AG788" s="92" t="s">
        <v>7006</v>
      </c>
      <c r="AH788" s="70"/>
      <c r="AI788" s="69"/>
      <c r="AJ788" s="69"/>
      <c r="AK788" s="76" t="s">
        <v>53</v>
      </c>
      <c r="AL788" s="77" t="s">
        <v>540</v>
      </c>
      <c r="AM788" s="76" t="s">
        <v>50</v>
      </c>
      <c r="AN788" s="77" t="s">
        <v>441</v>
      </c>
      <c r="AO788" s="114"/>
      <c r="AP788" s="115"/>
      <c r="AQ788" s="76" t="s">
        <v>50</v>
      </c>
      <c r="AR788" s="77" t="s">
        <v>454</v>
      </c>
      <c r="AS788" s="70"/>
      <c r="AT788" s="69"/>
      <c r="AU788" s="69"/>
      <c r="AV788" s="69"/>
      <c r="AW788" s="13"/>
    </row>
    <row r="789" spans="1:49" ht="27">
      <c r="A789" s="85" t="s">
        <v>231</v>
      </c>
      <c r="B789" s="70" t="s">
        <v>7007</v>
      </c>
      <c r="C789" s="335" t="s">
        <v>6958</v>
      </c>
      <c r="D789" s="40">
        <v>4066</v>
      </c>
      <c r="E789" s="41" t="s">
        <v>7008</v>
      </c>
      <c r="F789" s="42" t="s">
        <v>67</v>
      </c>
      <c r="G789" s="42" t="s">
        <v>281</v>
      </c>
      <c r="H789" s="42" t="s">
        <v>7009</v>
      </c>
      <c r="I789" s="50" t="s">
        <v>35</v>
      </c>
      <c r="J789" s="70"/>
      <c r="K789" s="70" t="s">
        <v>88</v>
      </c>
      <c r="L789" s="339" t="s">
        <v>6958</v>
      </c>
      <c r="M789" s="70" t="s">
        <v>7010</v>
      </c>
      <c r="N789" s="86" t="s">
        <v>7011</v>
      </c>
      <c r="O789" s="86" t="s">
        <v>7012</v>
      </c>
      <c r="P789" s="87" t="s">
        <v>39</v>
      </c>
      <c r="Q789" s="88" t="s">
        <v>40</v>
      </c>
      <c r="R789" s="89" t="s">
        <v>7013</v>
      </c>
      <c r="S789" s="89" t="s">
        <v>7014</v>
      </c>
      <c r="T789" s="70" t="s">
        <v>94</v>
      </c>
      <c r="U789" s="69">
        <v>3800</v>
      </c>
      <c r="V789" s="90"/>
      <c r="W789" s="91">
        <v>3800</v>
      </c>
      <c r="X789" s="91">
        <v>266</v>
      </c>
      <c r="Y789" s="90"/>
      <c r="Z789" s="331">
        <v>4066</v>
      </c>
      <c r="AA789" s="331">
        <v>0</v>
      </c>
      <c r="AB789" s="69" t="s">
        <v>46</v>
      </c>
      <c r="AC789" s="70" t="s">
        <v>196</v>
      </c>
      <c r="AD789" s="70"/>
      <c r="AE789" s="70"/>
      <c r="AF789" s="70"/>
      <c r="AG789" s="92" t="s">
        <v>7015</v>
      </c>
      <c r="AH789" s="70"/>
      <c r="AI789" s="69"/>
      <c r="AJ789" s="69"/>
      <c r="AK789" s="76" t="s">
        <v>53</v>
      </c>
      <c r="AL789" s="77" t="s">
        <v>540</v>
      </c>
      <c r="AM789" s="76" t="s">
        <v>50</v>
      </c>
      <c r="AN789" s="77" t="s">
        <v>441</v>
      </c>
      <c r="AO789" s="114"/>
      <c r="AP789" s="115"/>
      <c r="AQ789" s="76" t="s">
        <v>50</v>
      </c>
      <c r="AR789" s="77" t="s">
        <v>454</v>
      </c>
      <c r="AS789" s="70"/>
      <c r="AT789" s="69"/>
      <c r="AU789" s="69"/>
      <c r="AV789" s="69"/>
      <c r="AW789" s="13"/>
    </row>
    <row r="790" spans="1:49" ht="27">
      <c r="A790" s="85" t="s">
        <v>231</v>
      </c>
      <c r="B790" s="70" t="s">
        <v>7016</v>
      </c>
      <c r="C790" s="335" t="s">
        <v>6958</v>
      </c>
      <c r="D790" s="40">
        <v>856</v>
      </c>
      <c r="E790" s="41" t="s">
        <v>7017</v>
      </c>
      <c r="F790" s="42" t="s">
        <v>64</v>
      </c>
      <c r="G790" s="42" t="s">
        <v>234</v>
      </c>
      <c r="H790" s="42" t="s">
        <v>7018</v>
      </c>
      <c r="I790" s="50" t="s">
        <v>35</v>
      </c>
      <c r="J790" s="70"/>
      <c r="K790" s="70" t="s">
        <v>88</v>
      </c>
      <c r="L790" s="339" t="s">
        <v>6958</v>
      </c>
      <c r="M790" s="70" t="s">
        <v>7019</v>
      </c>
      <c r="N790" s="86" t="s">
        <v>7020</v>
      </c>
      <c r="O790" s="86" t="s">
        <v>7021</v>
      </c>
      <c r="P790" s="87" t="s">
        <v>39</v>
      </c>
      <c r="Q790" s="69" t="s">
        <v>45</v>
      </c>
      <c r="R790" s="89" t="s">
        <v>7022</v>
      </c>
      <c r="S790" s="89" t="s">
        <v>7023</v>
      </c>
      <c r="T790" s="70" t="s">
        <v>94</v>
      </c>
      <c r="U790" s="69">
        <v>800</v>
      </c>
      <c r="V790" s="90"/>
      <c r="W790" s="91">
        <v>800</v>
      </c>
      <c r="X790" s="91">
        <v>56.000000000000007</v>
      </c>
      <c r="Y790" s="90"/>
      <c r="Z790" s="331">
        <v>856</v>
      </c>
      <c r="AA790" s="331">
        <v>0</v>
      </c>
      <c r="AB790" s="69" t="s">
        <v>46</v>
      </c>
      <c r="AC790" s="70" t="s">
        <v>196</v>
      </c>
      <c r="AD790" s="70"/>
      <c r="AE790" s="70"/>
      <c r="AF790" s="70"/>
      <c r="AG790" s="92" t="s">
        <v>7024</v>
      </c>
      <c r="AH790" s="70"/>
      <c r="AI790" s="69"/>
      <c r="AJ790" s="69"/>
      <c r="AK790" s="76" t="s">
        <v>53</v>
      </c>
      <c r="AL790" s="77" t="s">
        <v>540</v>
      </c>
      <c r="AM790" s="76" t="s">
        <v>50</v>
      </c>
      <c r="AN790" s="77" t="s">
        <v>441</v>
      </c>
      <c r="AO790" s="114"/>
      <c r="AP790" s="115"/>
      <c r="AQ790" s="76" t="s">
        <v>50</v>
      </c>
      <c r="AR790" s="77" t="s">
        <v>454</v>
      </c>
      <c r="AS790" s="70"/>
      <c r="AT790" s="69"/>
      <c r="AU790" s="69"/>
      <c r="AV790" s="69"/>
      <c r="AW790" s="13"/>
    </row>
    <row r="791" spans="1:49" ht="27">
      <c r="A791" s="85" t="s">
        <v>231</v>
      </c>
      <c r="B791" s="70" t="s">
        <v>7025</v>
      </c>
      <c r="C791" s="335" t="s">
        <v>6958</v>
      </c>
      <c r="D791" s="40">
        <v>513.6</v>
      </c>
      <c r="E791" s="42" t="s">
        <v>7026</v>
      </c>
      <c r="F791" s="42" t="s">
        <v>37</v>
      </c>
      <c r="G791" s="42" t="s">
        <v>273</v>
      </c>
      <c r="H791" s="42" t="s">
        <v>7027</v>
      </c>
      <c r="I791" s="50" t="s">
        <v>35</v>
      </c>
      <c r="J791" s="70"/>
      <c r="K791" s="70" t="s">
        <v>88</v>
      </c>
      <c r="L791" s="339" t="s">
        <v>6958</v>
      </c>
      <c r="M791" s="70" t="s">
        <v>7028</v>
      </c>
      <c r="N791" s="86" t="s">
        <v>7029</v>
      </c>
      <c r="O791" s="86"/>
      <c r="P791" s="87" t="s">
        <v>39</v>
      </c>
      <c r="Q791" s="69" t="s">
        <v>45</v>
      </c>
      <c r="R791" s="89" t="s">
        <v>7030</v>
      </c>
      <c r="S791" s="89" t="s">
        <v>7031</v>
      </c>
      <c r="T791" s="70" t="s">
        <v>94</v>
      </c>
      <c r="U791" s="69">
        <v>480</v>
      </c>
      <c r="V791" s="90"/>
      <c r="W791" s="91">
        <v>480</v>
      </c>
      <c r="X791" s="91">
        <v>33.6</v>
      </c>
      <c r="Y791" s="90"/>
      <c r="Z791" s="331">
        <v>513.6</v>
      </c>
      <c r="AA791" s="331">
        <v>0</v>
      </c>
      <c r="AB791" s="69" t="s">
        <v>46</v>
      </c>
      <c r="AC791" s="70" t="s">
        <v>196</v>
      </c>
      <c r="AD791" s="70"/>
      <c r="AE791" s="70"/>
      <c r="AF791" s="70"/>
      <c r="AG791" s="92" t="s">
        <v>7032</v>
      </c>
      <c r="AH791" s="70"/>
      <c r="AI791" s="69"/>
      <c r="AJ791" s="69"/>
      <c r="AK791" s="76" t="s">
        <v>53</v>
      </c>
      <c r="AL791" s="77" t="s">
        <v>540</v>
      </c>
      <c r="AM791" s="76" t="s">
        <v>50</v>
      </c>
      <c r="AN791" s="77" t="s">
        <v>441</v>
      </c>
      <c r="AO791" s="114"/>
      <c r="AP791" s="115"/>
      <c r="AQ791" s="76" t="s">
        <v>50</v>
      </c>
      <c r="AR791" s="77" t="s">
        <v>454</v>
      </c>
      <c r="AS791" s="70"/>
      <c r="AT791" s="69"/>
      <c r="AU791" s="69"/>
      <c r="AV791" s="69"/>
      <c r="AW791" s="13"/>
    </row>
    <row r="792" spans="1:49" ht="40.200000000000003">
      <c r="A792" s="85" t="s">
        <v>231</v>
      </c>
      <c r="B792" s="70" t="s">
        <v>7033</v>
      </c>
      <c r="C792" s="335" t="s">
        <v>6958</v>
      </c>
      <c r="D792" s="40">
        <v>1284</v>
      </c>
      <c r="E792" s="41" t="s">
        <v>7034</v>
      </c>
      <c r="F792" s="42" t="s">
        <v>59</v>
      </c>
      <c r="G792" s="42" t="s">
        <v>461</v>
      </c>
      <c r="H792" s="42" t="s">
        <v>7035</v>
      </c>
      <c r="I792" s="50" t="s">
        <v>35</v>
      </c>
      <c r="J792" s="70"/>
      <c r="K792" s="70" t="s">
        <v>88</v>
      </c>
      <c r="L792" s="339" t="s">
        <v>6958</v>
      </c>
      <c r="M792" s="70" t="s">
        <v>7036</v>
      </c>
      <c r="N792" s="86" t="s">
        <v>7037</v>
      </c>
      <c r="O792" s="86" t="s">
        <v>7038</v>
      </c>
      <c r="P792" s="87" t="s">
        <v>39</v>
      </c>
      <c r="Q792" s="69" t="s">
        <v>45</v>
      </c>
      <c r="R792" s="89" t="s">
        <v>7039</v>
      </c>
      <c r="S792" s="89" t="s">
        <v>7040</v>
      </c>
      <c r="T792" s="70" t="s">
        <v>94</v>
      </c>
      <c r="U792" s="69">
        <v>1200</v>
      </c>
      <c r="V792" s="90"/>
      <c r="W792" s="91">
        <v>1200</v>
      </c>
      <c r="X792" s="91">
        <v>84.000000000000014</v>
      </c>
      <c r="Y792" s="90"/>
      <c r="Z792" s="331">
        <v>1284</v>
      </c>
      <c r="AA792" s="331">
        <v>0</v>
      </c>
      <c r="AB792" s="69" t="s">
        <v>46</v>
      </c>
      <c r="AC792" s="70" t="s">
        <v>196</v>
      </c>
      <c r="AD792" s="70"/>
      <c r="AE792" s="70"/>
      <c r="AF792" s="70"/>
      <c r="AG792" s="92" t="s">
        <v>7041</v>
      </c>
      <c r="AH792" s="70"/>
      <c r="AI792" s="69"/>
      <c r="AJ792" s="69"/>
      <c r="AK792" s="76" t="s">
        <v>53</v>
      </c>
      <c r="AL792" s="77" t="s">
        <v>540</v>
      </c>
      <c r="AM792" s="76" t="s">
        <v>50</v>
      </c>
      <c r="AN792" s="77" t="s">
        <v>441</v>
      </c>
      <c r="AO792" s="114"/>
      <c r="AP792" s="115"/>
      <c r="AQ792" s="76" t="s">
        <v>50</v>
      </c>
      <c r="AR792" s="77" t="s">
        <v>454</v>
      </c>
      <c r="AS792" s="70"/>
      <c r="AT792" s="69"/>
      <c r="AU792" s="69"/>
      <c r="AV792" s="69"/>
      <c r="AW792" s="13"/>
    </row>
    <row r="793" spans="1:49" ht="27">
      <c r="A793" s="85" t="s">
        <v>231</v>
      </c>
      <c r="B793" s="70" t="s">
        <v>7042</v>
      </c>
      <c r="C793" s="335" t="s">
        <v>6958</v>
      </c>
      <c r="D793" s="40">
        <v>1412.4</v>
      </c>
      <c r="E793" s="41" t="s">
        <v>7043</v>
      </c>
      <c r="F793" s="42" t="s">
        <v>144</v>
      </c>
      <c r="G793" s="42" t="s">
        <v>461</v>
      </c>
      <c r="H793" s="42" t="s">
        <v>7044</v>
      </c>
      <c r="I793" s="50" t="s">
        <v>35</v>
      </c>
      <c r="J793" s="70"/>
      <c r="K793" s="70" t="s">
        <v>88</v>
      </c>
      <c r="L793" s="339" t="s">
        <v>6958</v>
      </c>
      <c r="M793" s="70" t="s">
        <v>7045</v>
      </c>
      <c r="N793" s="86" t="s">
        <v>7046</v>
      </c>
      <c r="O793" s="86"/>
      <c r="P793" s="87" t="s">
        <v>44</v>
      </c>
      <c r="Q793" s="88" t="s">
        <v>40</v>
      </c>
      <c r="R793" s="89" t="s">
        <v>7047</v>
      </c>
      <c r="S793" s="89" t="s">
        <v>7048</v>
      </c>
      <c r="T793" s="70" t="s">
        <v>94</v>
      </c>
      <c r="U793" s="69">
        <v>1320</v>
      </c>
      <c r="V793" s="90"/>
      <c r="W793" s="91">
        <v>1320</v>
      </c>
      <c r="X793" s="91">
        <v>92.4</v>
      </c>
      <c r="Y793" s="90"/>
      <c r="Z793" s="331">
        <v>1412.4</v>
      </c>
      <c r="AA793" s="331">
        <v>0</v>
      </c>
      <c r="AB793" s="69" t="s">
        <v>46</v>
      </c>
      <c r="AC793" s="70" t="s">
        <v>196</v>
      </c>
      <c r="AD793" s="70"/>
      <c r="AE793" s="70"/>
      <c r="AF793" s="70"/>
      <c r="AG793" s="92" t="s">
        <v>7049</v>
      </c>
      <c r="AH793" s="70"/>
      <c r="AI793" s="69"/>
      <c r="AJ793" s="69"/>
      <c r="AK793" s="76" t="s">
        <v>53</v>
      </c>
      <c r="AL793" s="77" t="s">
        <v>540</v>
      </c>
      <c r="AM793" s="76" t="s">
        <v>50</v>
      </c>
      <c r="AN793" s="77" t="s">
        <v>441</v>
      </c>
      <c r="AO793" s="114"/>
      <c r="AP793" s="115"/>
      <c r="AQ793" s="76" t="s">
        <v>50</v>
      </c>
      <c r="AR793" s="77" t="s">
        <v>454</v>
      </c>
      <c r="AS793" s="70"/>
      <c r="AT793" s="69"/>
      <c r="AU793" s="69"/>
      <c r="AV793" s="69"/>
      <c r="AW793" s="13"/>
    </row>
    <row r="794" spans="1:49" ht="27">
      <c r="A794" s="85" t="s">
        <v>231</v>
      </c>
      <c r="B794" s="70" t="s">
        <v>7050</v>
      </c>
      <c r="C794" s="335" t="s">
        <v>4357</v>
      </c>
      <c r="D794" s="40">
        <v>1926</v>
      </c>
      <c r="E794" s="41" t="s">
        <v>7051</v>
      </c>
      <c r="F794" s="42" t="s">
        <v>67</v>
      </c>
      <c r="G794" s="42" t="s">
        <v>281</v>
      </c>
      <c r="H794" s="42" t="s">
        <v>7052</v>
      </c>
      <c r="I794" s="50" t="s">
        <v>35</v>
      </c>
      <c r="J794" s="70"/>
      <c r="K794" s="70" t="s">
        <v>88</v>
      </c>
      <c r="L794" s="339" t="s">
        <v>4357</v>
      </c>
      <c r="M794" s="70" t="s">
        <v>7053</v>
      </c>
      <c r="N794" s="86" t="s">
        <v>7054</v>
      </c>
      <c r="O794" s="86"/>
      <c r="P794" s="87" t="s">
        <v>44</v>
      </c>
      <c r="Q794" s="88" t="s">
        <v>40</v>
      </c>
      <c r="R794" s="89"/>
      <c r="S794" s="89" t="s">
        <v>7055</v>
      </c>
      <c r="T794" s="70" t="s">
        <v>94</v>
      </c>
      <c r="U794" s="69">
        <v>1800</v>
      </c>
      <c r="V794" s="90"/>
      <c r="W794" s="91">
        <v>1800</v>
      </c>
      <c r="X794" s="91">
        <v>126.00000000000001</v>
      </c>
      <c r="Y794" s="90"/>
      <c r="Z794" s="331">
        <v>1926</v>
      </c>
      <c r="AA794" s="331">
        <v>0</v>
      </c>
      <c r="AB794" s="69" t="s">
        <v>46</v>
      </c>
      <c r="AC794" s="70" t="s">
        <v>196</v>
      </c>
      <c r="AD794" s="70"/>
      <c r="AE794" s="70"/>
      <c r="AF794" s="70"/>
      <c r="AG794" s="92" t="s">
        <v>7056</v>
      </c>
      <c r="AH794" s="70"/>
      <c r="AI794" s="69"/>
      <c r="AJ794" s="69"/>
      <c r="AK794" s="76" t="s">
        <v>53</v>
      </c>
      <c r="AL794" s="77" t="s">
        <v>540</v>
      </c>
      <c r="AM794" s="76" t="s">
        <v>50</v>
      </c>
      <c r="AN794" s="77" t="s">
        <v>441</v>
      </c>
      <c r="AO794" s="114"/>
      <c r="AP794" s="115"/>
      <c r="AQ794" s="76" t="s">
        <v>50</v>
      </c>
      <c r="AR794" s="77" t="s">
        <v>454</v>
      </c>
      <c r="AS794" s="70"/>
      <c r="AT794" s="69"/>
      <c r="AU794" s="69"/>
      <c r="AV794" s="69"/>
      <c r="AW794" s="13"/>
    </row>
    <row r="795" spans="1:49" ht="27">
      <c r="A795" s="85" t="s">
        <v>231</v>
      </c>
      <c r="B795" s="70" t="s">
        <v>7057</v>
      </c>
      <c r="C795" s="335" t="s">
        <v>4357</v>
      </c>
      <c r="D795" s="40">
        <v>214</v>
      </c>
      <c r="E795" s="79" t="s">
        <v>7058</v>
      </c>
      <c r="F795" s="61" t="s">
        <v>69</v>
      </c>
      <c r="G795" s="42" t="s">
        <v>273</v>
      </c>
      <c r="H795" s="42" t="s">
        <v>7059</v>
      </c>
      <c r="I795" s="69" t="s">
        <v>38</v>
      </c>
      <c r="J795" s="70"/>
      <c r="K795" s="70" t="s">
        <v>108</v>
      </c>
      <c r="L795" s="339" t="s">
        <v>4357</v>
      </c>
      <c r="M795" s="70" t="s">
        <v>7060</v>
      </c>
      <c r="N795" s="86" t="s">
        <v>7061</v>
      </c>
      <c r="O795" s="86" t="s">
        <v>7062</v>
      </c>
      <c r="P795" s="87" t="s">
        <v>39</v>
      </c>
      <c r="Q795" s="88" t="s">
        <v>40</v>
      </c>
      <c r="R795" s="89" t="s">
        <v>7063</v>
      </c>
      <c r="S795" s="89" t="s">
        <v>7064</v>
      </c>
      <c r="T795" s="70" t="s">
        <v>7065</v>
      </c>
      <c r="U795" s="69">
        <v>200</v>
      </c>
      <c r="V795" s="90"/>
      <c r="W795" s="91">
        <v>200</v>
      </c>
      <c r="X795" s="91">
        <v>14.000000000000002</v>
      </c>
      <c r="Y795" s="90"/>
      <c r="Z795" s="331">
        <v>214</v>
      </c>
      <c r="AA795" s="331">
        <v>0</v>
      </c>
      <c r="AB795" s="69" t="s">
        <v>58</v>
      </c>
      <c r="AC795" s="70" t="s">
        <v>3003</v>
      </c>
      <c r="AD795" s="70"/>
      <c r="AE795" s="70"/>
      <c r="AF795" s="70"/>
      <c r="AG795" s="92" t="s">
        <v>7066</v>
      </c>
      <c r="AH795" s="70"/>
      <c r="AI795" s="69"/>
      <c r="AJ795" s="69"/>
      <c r="AK795" s="76" t="s">
        <v>53</v>
      </c>
      <c r="AL795" s="77" t="s">
        <v>540</v>
      </c>
      <c r="AM795" s="76" t="s">
        <v>50</v>
      </c>
      <c r="AN795" s="77" t="s">
        <v>441</v>
      </c>
      <c r="AO795" s="114"/>
      <c r="AP795" s="115"/>
      <c r="AQ795" s="76" t="s">
        <v>50</v>
      </c>
      <c r="AR795" s="77" t="s">
        <v>454</v>
      </c>
      <c r="AS795" s="70"/>
      <c r="AT795" s="69"/>
      <c r="AU795" s="69"/>
      <c r="AV795" s="69"/>
      <c r="AW795" s="13"/>
    </row>
    <row r="796" spans="1:49" ht="27">
      <c r="A796" s="85" t="s">
        <v>231</v>
      </c>
      <c r="B796" s="70" t="s">
        <v>7067</v>
      </c>
      <c r="C796" s="335" t="s">
        <v>4357</v>
      </c>
      <c r="D796" s="40">
        <v>2568</v>
      </c>
      <c r="E796" s="41" t="s">
        <v>7068</v>
      </c>
      <c r="F796" s="42" t="s">
        <v>37</v>
      </c>
      <c r="G796" s="42" t="s">
        <v>234</v>
      </c>
      <c r="H796" s="42" t="s">
        <v>7069</v>
      </c>
      <c r="I796" s="50" t="s">
        <v>35</v>
      </c>
      <c r="J796" s="70"/>
      <c r="K796" s="70" t="s">
        <v>88</v>
      </c>
      <c r="L796" s="339" t="s">
        <v>4357</v>
      </c>
      <c r="M796" s="70" t="s">
        <v>7070</v>
      </c>
      <c r="N796" s="86" t="s">
        <v>7071</v>
      </c>
      <c r="O796" s="86" t="s">
        <v>7072</v>
      </c>
      <c r="P796" s="87" t="s">
        <v>39</v>
      </c>
      <c r="Q796" s="88" t="s">
        <v>40</v>
      </c>
      <c r="R796" s="89" t="s">
        <v>7073</v>
      </c>
      <c r="S796" s="89" t="s">
        <v>7074</v>
      </c>
      <c r="T796" s="70" t="s">
        <v>2688</v>
      </c>
      <c r="U796" s="69">
        <v>2400</v>
      </c>
      <c r="V796" s="90"/>
      <c r="W796" s="91">
        <v>2400</v>
      </c>
      <c r="X796" s="91">
        <v>168.00000000000003</v>
      </c>
      <c r="Y796" s="90"/>
      <c r="Z796" s="331">
        <v>2568</v>
      </c>
      <c r="AA796" s="331">
        <v>0</v>
      </c>
      <c r="AB796" s="69" t="s">
        <v>46</v>
      </c>
      <c r="AC796" s="70" t="s">
        <v>196</v>
      </c>
      <c r="AD796" s="70"/>
      <c r="AE796" s="70"/>
      <c r="AF796" s="70"/>
      <c r="AG796" s="92" t="s">
        <v>7075</v>
      </c>
      <c r="AH796" s="70"/>
      <c r="AI796" s="69"/>
      <c r="AJ796" s="69"/>
      <c r="AK796" s="76" t="s">
        <v>53</v>
      </c>
      <c r="AL796" s="77" t="s">
        <v>540</v>
      </c>
      <c r="AM796" s="76" t="s">
        <v>50</v>
      </c>
      <c r="AN796" s="77" t="s">
        <v>441</v>
      </c>
      <c r="AO796" s="114"/>
      <c r="AP796" s="115"/>
      <c r="AQ796" s="76" t="s">
        <v>50</v>
      </c>
      <c r="AR796" s="77" t="s">
        <v>454</v>
      </c>
      <c r="AS796" s="70"/>
      <c r="AT796" s="69"/>
      <c r="AU796" s="69"/>
      <c r="AV796" s="69"/>
      <c r="AW796" s="13"/>
    </row>
    <row r="797" spans="1:49" ht="27">
      <c r="A797" s="85" t="s">
        <v>231</v>
      </c>
      <c r="B797" s="70" t="s">
        <v>7076</v>
      </c>
      <c r="C797" s="335" t="s">
        <v>4357</v>
      </c>
      <c r="D797" s="40">
        <v>3556.02</v>
      </c>
      <c r="E797" s="61" t="s">
        <v>7077</v>
      </c>
      <c r="F797" s="42" t="s">
        <v>67</v>
      </c>
      <c r="G797" s="42" t="s">
        <v>444</v>
      </c>
      <c r="H797" s="42" t="s">
        <v>7078</v>
      </c>
      <c r="I797" s="50" t="s">
        <v>35</v>
      </c>
      <c r="J797" s="70"/>
      <c r="K797" s="70" t="s">
        <v>88</v>
      </c>
      <c r="L797" s="339" t="s">
        <v>196</v>
      </c>
      <c r="M797" s="93" t="s">
        <v>7079</v>
      </c>
      <c r="N797" s="86" t="s">
        <v>7080</v>
      </c>
      <c r="O797" s="86" t="s">
        <v>7081</v>
      </c>
      <c r="P797" s="87" t="s">
        <v>39</v>
      </c>
      <c r="Q797" s="88" t="s">
        <v>40</v>
      </c>
      <c r="R797" s="89" t="s">
        <v>7082</v>
      </c>
      <c r="S797" s="89" t="s">
        <v>7083</v>
      </c>
      <c r="T797" s="70" t="s">
        <v>94</v>
      </c>
      <c r="U797" s="69">
        <v>4800</v>
      </c>
      <c r="V797" s="90">
        <v>1380</v>
      </c>
      <c r="W797" s="91">
        <v>3420</v>
      </c>
      <c r="X797" s="91">
        <v>239.40000000000003</v>
      </c>
      <c r="Y797" s="328">
        <v>102.6</v>
      </c>
      <c r="Z797" s="331">
        <v>3556.8</v>
      </c>
      <c r="AA797" s="331">
        <v>-0.78000000000019998</v>
      </c>
      <c r="AB797" s="69" t="s">
        <v>46</v>
      </c>
      <c r="AC797" s="70" t="s">
        <v>3003</v>
      </c>
      <c r="AD797" s="70" t="s">
        <v>7084</v>
      </c>
      <c r="AE797" s="70" t="s">
        <v>7085</v>
      </c>
      <c r="AF797" s="70" t="s">
        <v>7086</v>
      </c>
      <c r="AG797" s="92" t="s">
        <v>7087</v>
      </c>
      <c r="AH797" s="70"/>
      <c r="AI797" s="69"/>
      <c r="AJ797" s="69"/>
      <c r="AK797" s="76" t="s">
        <v>53</v>
      </c>
      <c r="AL797" s="77" t="s">
        <v>540</v>
      </c>
      <c r="AM797" s="76" t="s">
        <v>50</v>
      </c>
      <c r="AN797" s="77" t="s">
        <v>441</v>
      </c>
      <c r="AO797" s="114"/>
      <c r="AP797" s="115"/>
      <c r="AQ797" s="76" t="s">
        <v>50</v>
      </c>
      <c r="AR797" s="77" t="s">
        <v>454</v>
      </c>
      <c r="AS797" s="70"/>
      <c r="AT797" s="69"/>
      <c r="AU797" s="69"/>
      <c r="AV797" s="69"/>
      <c r="AW797" s="13"/>
    </row>
    <row r="798" spans="1:49" ht="14.4">
      <c r="A798" s="85" t="s">
        <v>231</v>
      </c>
      <c r="B798" s="70" t="s">
        <v>7088</v>
      </c>
      <c r="C798" s="335" t="s">
        <v>4357</v>
      </c>
      <c r="D798" s="40">
        <v>4066</v>
      </c>
      <c r="E798" s="41" t="s">
        <v>7089</v>
      </c>
      <c r="F798" s="42" t="s">
        <v>67</v>
      </c>
      <c r="G798" s="42" t="s">
        <v>273</v>
      </c>
      <c r="H798" s="42" t="s">
        <v>7090</v>
      </c>
      <c r="I798" s="50" t="s">
        <v>35</v>
      </c>
      <c r="J798" s="70"/>
      <c r="K798" s="70" t="s">
        <v>88</v>
      </c>
      <c r="L798" s="339" t="s">
        <v>4357</v>
      </c>
      <c r="M798" s="70" t="s">
        <v>7091</v>
      </c>
      <c r="N798" s="86" t="s">
        <v>7092</v>
      </c>
      <c r="O798" s="86"/>
      <c r="P798" s="87" t="s">
        <v>44</v>
      </c>
      <c r="Q798" s="88" t="s">
        <v>40</v>
      </c>
      <c r="R798" s="89" t="s">
        <v>662</v>
      </c>
      <c r="S798" s="89" t="s">
        <v>7093</v>
      </c>
      <c r="T798" s="70" t="s">
        <v>94</v>
      </c>
      <c r="U798" s="69">
        <v>3800</v>
      </c>
      <c r="V798" s="90"/>
      <c r="W798" s="91">
        <v>3800</v>
      </c>
      <c r="X798" s="91">
        <v>266</v>
      </c>
      <c r="Y798" s="90"/>
      <c r="Z798" s="331">
        <v>4066</v>
      </c>
      <c r="AA798" s="331">
        <v>0</v>
      </c>
      <c r="AB798" s="69" t="s">
        <v>46</v>
      </c>
      <c r="AC798" s="70" t="s">
        <v>196</v>
      </c>
      <c r="AD798" s="70"/>
      <c r="AE798" s="70"/>
      <c r="AF798" s="70"/>
      <c r="AG798" s="92" t="s">
        <v>7094</v>
      </c>
      <c r="AH798" s="70"/>
      <c r="AI798" s="69"/>
      <c r="AJ798" s="69"/>
      <c r="AK798" s="76" t="s">
        <v>53</v>
      </c>
      <c r="AL798" s="77" t="s">
        <v>540</v>
      </c>
      <c r="AM798" s="76" t="s">
        <v>50</v>
      </c>
      <c r="AN798" s="77" t="s">
        <v>441</v>
      </c>
      <c r="AO798" s="114"/>
      <c r="AP798" s="115"/>
      <c r="AQ798" s="76" t="s">
        <v>50</v>
      </c>
      <c r="AR798" s="77" t="s">
        <v>454</v>
      </c>
      <c r="AS798" s="70"/>
      <c r="AT798" s="69"/>
      <c r="AU798" s="69"/>
      <c r="AV798" s="69"/>
      <c r="AW798" s="13"/>
    </row>
    <row r="799" spans="1:49" ht="14.4">
      <c r="A799" s="85" t="s">
        <v>231</v>
      </c>
      <c r="B799" s="70" t="s">
        <v>7095</v>
      </c>
      <c r="C799" s="335" t="s">
        <v>4357</v>
      </c>
      <c r="D799" s="40">
        <v>513.6</v>
      </c>
      <c r="E799" s="41" t="s">
        <v>7096</v>
      </c>
      <c r="F799" s="42" t="s">
        <v>37</v>
      </c>
      <c r="G799" s="42" t="s">
        <v>273</v>
      </c>
      <c r="H799" s="42" t="s">
        <v>7097</v>
      </c>
      <c r="I799" s="50" t="s">
        <v>35</v>
      </c>
      <c r="J799" s="70"/>
      <c r="K799" s="70" t="s">
        <v>88</v>
      </c>
      <c r="L799" s="339" t="s">
        <v>4357</v>
      </c>
      <c r="M799" s="70" t="s">
        <v>7098</v>
      </c>
      <c r="N799" s="86" t="s">
        <v>7099</v>
      </c>
      <c r="O799" s="86"/>
      <c r="P799" s="87" t="s">
        <v>44</v>
      </c>
      <c r="Q799" s="88" t="s">
        <v>40</v>
      </c>
      <c r="R799" s="89"/>
      <c r="S799" s="89" t="s">
        <v>7100</v>
      </c>
      <c r="T799" s="70" t="s">
        <v>94</v>
      </c>
      <c r="U799" s="69">
        <v>480</v>
      </c>
      <c r="V799" s="90"/>
      <c r="W799" s="91">
        <v>480</v>
      </c>
      <c r="X799" s="91">
        <v>33.6</v>
      </c>
      <c r="Y799" s="90"/>
      <c r="Z799" s="331">
        <v>513.6</v>
      </c>
      <c r="AA799" s="331">
        <v>0</v>
      </c>
      <c r="AB799" s="69" t="s">
        <v>46</v>
      </c>
      <c r="AC799" s="70" t="s">
        <v>196</v>
      </c>
      <c r="AD799" s="70" t="s">
        <v>4616</v>
      </c>
      <c r="AE799" s="70"/>
      <c r="AF799" s="70"/>
      <c r="AG799" s="92" t="s">
        <v>7101</v>
      </c>
      <c r="AH799" s="70"/>
      <c r="AI799" s="69"/>
      <c r="AJ799" s="69"/>
      <c r="AK799" s="76" t="s">
        <v>53</v>
      </c>
      <c r="AL799" s="77" t="s">
        <v>540</v>
      </c>
      <c r="AM799" s="76" t="s">
        <v>50</v>
      </c>
      <c r="AN799" s="77" t="s">
        <v>441</v>
      </c>
      <c r="AO799" s="114"/>
      <c r="AP799" s="115"/>
      <c r="AQ799" s="55" t="s">
        <v>50</v>
      </c>
      <c r="AR799" s="128" t="s">
        <v>454</v>
      </c>
      <c r="AS799" s="70"/>
      <c r="AT799" s="69"/>
      <c r="AU799" s="69"/>
      <c r="AV799" s="69"/>
      <c r="AW799" s="13"/>
    </row>
    <row r="800" spans="1:49" ht="27">
      <c r="A800" s="85" t="s">
        <v>231</v>
      </c>
      <c r="B800" s="70" t="s">
        <v>7102</v>
      </c>
      <c r="C800" s="335" t="s">
        <v>4357</v>
      </c>
      <c r="D800" s="40">
        <v>856</v>
      </c>
      <c r="E800" s="41" t="s">
        <v>7103</v>
      </c>
      <c r="F800" s="42" t="s">
        <v>64</v>
      </c>
      <c r="G800" s="42" t="s">
        <v>261</v>
      </c>
      <c r="H800" s="42" t="s">
        <v>7104</v>
      </c>
      <c r="I800" s="50" t="s">
        <v>35</v>
      </c>
      <c r="J800" s="70"/>
      <c r="K800" s="70" t="s">
        <v>88</v>
      </c>
      <c r="L800" s="339" t="s">
        <v>4357</v>
      </c>
      <c r="M800" s="70" t="s">
        <v>7105</v>
      </c>
      <c r="N800" s="86" t="s">
        <v>7106</v>
      </c>
      <c r="O800" s="86" t="s">
        <v>7107</v>
      </c>
      <c r="P800" s="87" t="s">
        <v>39</v>
      </c>
      <c r="Q800" s="88" t="s">
        <v>40</v>
      </c>
      <c r="R800" s="89" t="s">
        <v>7108</v>
      </c>
      <c r="S800" s="89" t="s">
        <v>7109</v>
      </c>
      <c r="T800" s="70" t="s">
        <v>94</v>
      </c>
      <c r="U800" s="69">
        <v>800</v>
      </c>
      <c r="V800" s="90"/>
      <c r="W800" s="91">
        <v>800</v>
      </c>
      <c r="X800" s="91">
        <v>56.000000000000007</v>
      </c>
      <c r="Y800" s="90"/>
      <c r="Z800" s="331">
        <v>856</v>
      </c>
      <c r="AA800" s="331">
        <v>0</v>
      </c>
      <c r="AB800" s="69" t="s">
        <v>46</v>
      </c>
      <c r="AC800" s="70" t="s">
        <v>196</v>
      </c>
      <c r="AD800" s="70"/>
      <c r="AE800" s="70"/>
      <c r="AF800" s="70"/>
      <c r="AG800" s="92" t="s">
        <v>7110</v>
      </c>
      <c r="AH800" s="70"/>
      <c r="AI800" s="69"/>
      <c r="AJ800" s="69"/>
      <c r="AK800" s="76" t="s">
        <v>53</v>
      </c>
      <c r="AL800" s="77" t="s">
        <v>540</v>
      </c>
      <c r="AM800" s="76" t="s">
        <v>50</v>
      </c>
      <c r="AN800" s="77" t="s">
        <v>441</v>
      </c>
      <c r="AO800" s="114"/>
      <c r="AP800" s="115"/>
      <c r="AQ800" s="55" t="s">
        <v>50</v>
      </c>
      <c r="AR800" s="128" t="s">
        <v>454</v>
      </c>
      <c r="AS800" s="70"/>
      <c r="AT800" s="69"/>
      <c r="AU800" s="69"/>
      <c r="AV800" s="69"/>
      <c r="AW800" s="13"/>
    </row>
    <row r="801" spans="1:49" ht="27">
      <c r="A801" s="85" t="s">
        <v>231</v>
      </c>
      <c r="B801" s="70" t="s">
        <v>7111</v>
      </c>
      <c r="C801" s="335" t="s">
        <v>4357</v>
      </c>
      <c r="D801" s="40">
        <v>1424</v>
      </c>
      <c r="E801" s="60" t="s">
        <v>7112</v>
      </c>
      <c r="F801" s="42" t="s">
        <v>67</v>
      </c>
      <c r="G801" s="42" t="s">
        <v>234</v>
      </c>
      <c r="H801" s="42" t="s">
        <v>7113</v>
      </c>
      <c r="I801" s="50" t="s">
        <v>35</v>
      </c>
      <c r="J801" s="70"/>
      <c r="K801" s="70" t="s">
        <v>88</v>
      </c>
      <c r="L801" s="339" t="s">
        <v>196</v>
      </c>
      <c r="M801" s="93" t="s">
        <v>7114</v>
      </c>
      <c r="N801" s="86" t="s">
        <v>7115</v>
      </c>
      <c r="O801" s="86" t="s">
        <v>7116</v>
      </c>
      <c r="P801" s="87" t="s">
        <v>39</v>
      </c>
      <c r="Q801" s="88" t="s">
        <v>40</v>
      </c>
      <c r="R801" s="89" t="s">
        <v>7117</v>
      </c>
      <c r="S801" s="89" t="s">
        <v>7118</v>
      </c>
      <c r="T801" s="70" t="s">
        <v>94</v>
      </c>
      <c r="U801" s="69">
        <v>2270</v>
      </c>
      <c r="V801" s="90">
        <v>900</v>
      </c>
      <c r="W801" s="91">
        <v>1370</v>
      </c>
      <c r="X801" s="91">
        <v>95.9</v>
      </c>
      <c r="Y801" s="328">
        <v>41.1</v>
      </c>
      <c r="Z801" s="331">
        <v>1424.8</v>
      </c>
      <c r="AA801" s="331">
        <v>-0.79999999999995497</v>
      </c>
      <c r="AB801" s="69" t="s">
        <v>46</v>
      </c>
      <c r="AC801" s="70" t="s">
        <v>3003</v>
      </c>
      <c r="AD801" s="70"/>
      <c r="AE801" s="70" t="s">
        <v>7119</v>
      </c>
      <c r="AF801" s="70" t="s">
        <v>7120</v>
      </c>
      <c r="AG801" s="92" t="s">
        <v>7121</v>
      </c>
      <c r="AH801" s="70"/>
      <c r="AI801" s="69"/>
      <c r="AJ801" s="69"/>
      <c r="AK801" s="76" t="s">
        <v>53</v>
      </c>
      <c r="AL801" s="77" t="s">
        <v>540</v>
      </c>
      <c r="AM801" s="76" t="s">
        <v>50</v>
      </c>
      <c r="AN801" s="77" t="s">
        <v>441</v>
      </c>
      <c r="AO801" s="114"/>
      <c r="AP801" s="115"/>
      <c r="AQ801" s="55" t="s">
        <v>50</v>
      </c>
      <c r="AR801" s="128" t="s">
        <v>454</v>
      </c>
      <c r="AS801" s="70"/>
      <c r="AT801" s="69"/>
      <c r="AU801" s="69"/>
      <c r="AV801" s="69"/>
      <c r="AW801" s="13"/>
    </row>
    <row r="802" spans="1:49" ht="27">
      <c r="A802" s="85" t="s">
        <v>231</v>
      </c>
      <c r="B802" s="70" t="s">
        <v>7122</v>
      </c>
      <c r="C802" s="335" t="s">
        <v>4357</v>
      </c>
      <c r="D802" s="40">
        <v>1500</v>
      </c>
      <c r="E802" s="95" t="s">
        <v>7123</v>
      </c>
      <c r="F802" s="42" t="s">
        <v>54</v>
      </c>
      <c r="G802" s="42" t="s">
        <v>281</v>
      </c>
      <c r="H802" s="42" t="s">
        <v>7124</v>
      </c>
      <c r="I802" s="50" t="s">
        <v>35</v>
      </c>
      <c r="J802" s="70"/>
      <c r="K802" s="70" t="s">
        <v>88</v>
      </c>
      <c r="L802" s="339" t="s">
        <v>4357</v>
      </c>
      <c r="M802" s="70" t="s">
        <v>7125</v>
      </c>
      <c r="N802" s="86" t="s">
        <v>7126</v>
      </c>
      <c r="O802" s="86" t="s">
        <v>7127</v>
      </c>
      <c r="P802" s="87" t="s">
        <v>39</v>
      </c>
      <c r="Q802" s="88" t="s">
        <v>40</v>
      </c>
      <c r="R802" s="89" t="s">
        <v>7128</v>
      </c>
      <c r="S802" s="89" t="s">
        <v>7129</v>
      </c>
      <c r="T802" s="70" t="s">
        <v>77</v>
      </c>
      <c r="U802" s="69">
        <v>1442.31</v>
      </c>
      <c r="V802" s="90"/>
      <c r="W802" s="91">
        <v>1442.31</v>
      </c>
      <c r="X802" s="91">
        <v>100.96170000000001</v>
      </c>
      <c r="Y802" s="328">
        <v>43.269300000000001</v>
      </c>
      <c r="Z802" s="331">
        <v>1500.0024000000001</v>
      </c>
      <c r="AA802" s="331">
        <v>-2.40000000007967E-3</v>
      </c>
      <c r="AB802" s="69" t="s">
        <v>46</v>
      </c>
      <c r="AC802" s="70" t="s">
        <v>196</v>
      </c>
      <c r="AD802" s="70"/>
      <c r="AE802" s="70" t="s">
        <v>7130</v>
      </c>
      <c r="AF802" s="70" t="s">
        <v>7131</v>
      </c>
      <c r="AG802" s="92" t="s">
        <v>7123</v>
      </c>
      <c r="AH802" s="70"/>
      <c r="AI802" s="69"/>
      <c r="AJ802" s="69"/>
      <c r="AK802" s="76" t="s">
        <v>53</v>
      </c>
      <c r="AL802" s="77" t="s">
        <v>540</v>
      </c>
      <c r="AM802" s="76" t="s">
        <v>50</v>
      </c>
      <c r="AN802" s="77" t="s">
        <v>441</v>
      </c>
      <c r="AO802" s="114"/>
      <c r="AP802" s="115"/>
      <c r="AQ802" s="55" t="s">
        <v>50</v>
      </c>
      <c r="AR802" s="128" t="s">
        <v>454</v>
      </c>
      <c r="AS802" s="70"/>
      <c r="AT802" s="69"/>
      <c r="AU802" s="69"/>
      <c r="AV802" s="69"/>
      <c r="AW802" s="13"/>
    </row>
    <row r="803" spans="1:49" ht="40.200000000000003">
      <c r="A803" s="85" t="s">
        <v>231</v>
      </c>
      <c r="B803" s="118" t="s">
        <v>7132</v>
      </c>
      <c r="C803" s="335" t="s">
        <v>4357</v>
      </c>
      <c r="D803" s="40">
        <v>9211.64</v>
      </c>
      <c r="E803" s="79" t="s">
        <v>7133</v>
      </c>
      <c r="F803" s="61" t="s">
        <v>43</v>
      </c>
      <c r="G803" s="42" t="s">
        <v>1178</v>
      </c>
      <c r="H803" s="42" t="s">
        <v>7134</v>
      </c>
      <c r="I803" s="69" t="s">
        <v>43</v>
      </c>
      <c r="J803" s="70" t="s">
        <v>7135</v>
      </c>
      <c r="K803" s="70" t="s">
        <v>133</v>
      </c>
      <c r="L803" s="339" t="s">
        <v>4357</v>
      </c>
      <c r="M803" s="70" t="s">
        <v>7136</v>
      </c>
      <c r="N803" s="86" t="s">
        <v>7137</v>
      </c>
      <c r="O803" s="86" t="s">
        <v>7138</v>
      </c>
      <c r="P803" s="87" t="s">
        <v>39</v>
      </c>
      <c r="Q803" s="69"/>
      <c r="R803" s="89" t="s">
        <v>7139</v>
      </c>
      <c r="S803" s="89" t="s">
        <v>7140</v>
      </c>
      <c r="T803" s="70" t="s">
        <v>130</v>
      </c>
      <c r="U803" s="90">
        <v>8857.35</v>
      </c>
      <c r="V803" s="90"/>
      <c r="W803" s="91">
        <v>8857.35</v>
      </c>
      <c r="X803" s="91">
        <v>620.01450000000011</v>
      </c>
      <c r="Y803" s="328">
        <v>265.72050000000002</v>
      </c>
      <c r="Z803" s="331">
        <v>9211.6440000000002</v>
      </c>
      <c r="AA803" s="331">
        <v>-4.0000000008149099E-3</v>
      </c>
      <c r="AB803" s="69" t="s">
        <v>57</v>
      </c>
      <c r="AC803" s="70" t="s">
        <v>3003</v>
      </c>
      <c r="AD803" s="70"/>
      <c r="AE803" s="70" t="s">
        <v>7141</v>
      </c>
      <c r="AF803" s="70" t="s">
        <v>7142</v>
      </c>
      <c r="AG803" s="92" t="s">
        <v>7143</v>
      </c>
      <c r="AH803" s="70"/>
      <c r="AI803" s="69"/>
      <c r="AJ803" s="69"/>
      <c r="AK803" s="114"/>
      <c r="AL803" s="115"/>
      <c r="AM803" s="55" t="s">
        <v>50</v>
      </c>
      <c r="AN803" s="56" t="s">
        <v>441</v>
      </c>
      <c r="AO803" s="55" t="s">
        <v>50</v>
      </c>
      <c r="AP803" s="56" t="s">
        <v>441</v>
      </c>
      <c r="AQ803" s="116"/>
      <c r="AR803" s="117"/>
      <c r="AS803" s="70"/>
      <c r="AT803" s="69"/>
      <c r="AU803" s="69"/>
      <c r="AV803" s="69"/>
      <c r="AW803" s="13"/>
    </row>
    <row r="804" spans="1:49" ht="27">
      <c r="A804" s="85" t="s">
        <v>231</v>
      </c>
      <c r="B804" s="77" t="s">
        <v>7144</v>
      </c>
      <c r="C804" s="335" t="s">
        <v>196</v>
      </c>
      <c r="D804" s="40">
        <v>342.4</v>
      </c>
      <c r="E804" s="60" t="s">
        <v>7145</v>
      </c>
      <c r="F804" s="61" t="s">
        <v>64</v>
      </c>
      <c r="G804" s="42" t="s">
        <v>248</v>
      </c>
      <c r="H804" s="42" t="s">
        <v>7146</v>
      </c>
      <c r="I804" s="69" t="s">
        <v>35</v>
      </c>
      <c r="J804" s="70"/>
      <c r="K804" s="70" t="s">
        <v>88</v>
      </c>
      <c r="L804" s="339" t="s">
        <v>3003</v>
      </c>
      <c r="M804" s="70" t="s">
        <v>7147</v>
      </c>
      <c r="N804" s="86" t="s">
        <v>7148</v>
      </c>
      <c r="O804" s="86" t="s">
        <v>7149</v>
      </c>
      <c r="P804" s="87" t="s">
        <v>39</v>
      </c>
      <c r="Q804" s="88" t="s">
        <v>40</v>
      </c>
      <c r="R804" s="89" t="s">
        <v>7150</v>
      </c>
      <c r="S804" s="89" t="s">
        <v>7151</v>
      </c>
      <c r="T804" s="70" t="s">
        <v>94</v>
      </c>
      <c r="U804" s="69">
        <v>320</v>
      </c>
      <c r="V804" s="90"/>
      <c r="W804" s="91">
        <v>320</v>
      </c>
      <c r="X804" s="91">
        <v>22.400000000000002</v>
      </c>
      <c r="Y804" s="90"/>
      <c r="Z804" s="331">
        <v>342.4</v>
      </c>
      <c r="AA804" s="331">
        <v>0</v>
      </c>
      <c r="AB804" s="69" t="s">
        <v>46</v>
      </c>
      <c r="AC804" s="70" t="s">
        <v>199</v>
      </c>
      <c r="AD804" s="70"/>
      <c r="AE804" s="70"/>
      <c r="AF804" s="70"/>
      <c r="AG804" s="92" t="s">
        <v>7152</v>
      </c>
      <c r="AH804" s="70"/>
      <c r="AI804" s="69"/>
      <c r="AJ804" s="69"/>
      <c r="AK804" s="76" t="s">
        <v>53</v>
      </c>
      <c r="AL804" s="77" t="s">
        <v>441</v>
      </c>
      <c r="AM804" s="114"/>
      <c r="AN804" s="115"/>
      <c r="AO804" s="114"/>
      <c r="AP804" s="115"/>
      <c r="AQ804" s="55" t="s">
        <v>50</v>
      </c>
      <c r="AR804" s="128" t="s">
        <v>454</v>
      </c>
      <c r="AS804" s="70"/>
      <c r="AT804" s="69"/>
      <c r="AU804" s="69"/>
      <c r="AV804" s="69"/>
      <c r="AW804" s="13"/>
    </row>
    <row r="805" spans="1:49" ht="27">
      <c r="A805" s="85" t="s">
        <v>231</v>
      </c>
      <c r="B805" s="70" t="s">
        <v>7153</v>
      </c>
      <c r="C805" s="335" t="s">
        <v>196</v>
      </c>
      <c r="D805" s="40">
        <v>856</v>
      </c>
      <c r="E805" s="41" t="s">
        <v>7154</v>
      </c>
      <c r="F805" s="42" t="s">
        <v>37</v>
      </c>
      <c r="G805" s="42" t="s">
        <v>248</v>
      </c>
      <c r="H805" s="42" t="s">
        <v>7155</v>
      </c>
      <c r="I805" s="69" t="s">
        <v>35</v>
      </c>
      <c r="J805" s="70"/>
      <c r="K805" s="70" t="s">
        <v>88</v>
      </c>
      <c r="L805" s="339" t="s">
        <v>109</v>
      </c>
      <c r="M805" s="70" t="s">
        <v>7156</v>
      </c>
      <c r="N805" s="86" t="s">
        <v>7157</v>
      </c>
      <c r="O805" s="86" t="s">
        <v>7158</v>
      </c>
      <c r="P805" s="87" t="s">
        <v>39</v>
      </c>
      <c r="Q805" s="88" t="s">
        <v>45</v>
      </c>
      <c r="R805" s="89" t="s">
        <v>7159</v>
      </c>
      <c r="S805" s="89" t="s">
        <v>7160</v>
      </c>
      <c r="T805" s="70" t="s">
        <v>94</v>
      </c>
      <c r="U805" s="69">
        <v>800</v>
      </c>
      <c r="V805" s="90"/>
      <c r="W805" s="91">
        <v>800</v>
      </c>
      <c r="X805" s="91">
        <v>56.000000000000007</v>
      </c>
      <c r="Y805" s="90"/>
      <c r="Z805" s="331">
        <v>856</v>
      </c>
      <c r="AA805" s="331">
        <v>0</v>
      </c>
      <c r="AB805" s="69" t="s">
        <v>46</v>
      </c>
      <c r="AC805" s="70" t="s">
        <v>3003</v>
      </c>
      <c r="AD805" s="70"/>
      <c r="AE805" s="70"/>
      <c r="AF805" s="70"/>
      <c r="AG805" s="92" t="s">
        <v>7161</v>
      </c>
      <c r="AH805" s="70"/>
      <c r="AI805" s="69"/>
      <c r="AJ805" s="69"/>
      <c r="AK805" s="76" t="s">
        <v>53</v>
      </c>
      <c r="AL805" s="77" t="s">
        <v>441</v>
      </c>
      <c r="AM805" s="76" t="s">
        <v>50</v>
      </c>
      <c r="AN805" s="77" t="s">
        <v>441</v>
      </c>
      <c r="AO805" s="114"/>
      <c r="AP805" s="115"/>
      <c r="AQ805" s="55" t="s">
        <v>50</v>
      </c>
      <c r="AR805" s="128" t="s">
        <v>454</v>
      </c>
      <c r="AS805" s="70"/>
      <c r="AT805" s="69"/>
      <c r="AU805" s="69"/>
      <c r="AV805" s="69"/>
      <c r="AW805" s="13"/>
    </row>
    <row r="806" spans="1:49" ht="40.200000000000003">
      <c r="A806" s="85" t="s">
        <v>231</v>
      </c>
      <c r="B806" s="70" t="s">
        <v>7162</v>
      </c>
      <c r="C806" s="335" t="s">
        <v>196</v>
      </c>
      <c r="D806" s="40">
        <v>3553</v>
      </c>
      <c r="E806" s="41" t="s">
        <v>7163</v>
      </c>
      <c r="F806" s="42" t="s">
        <v>67</v>
      </c>
      <c r="G806" s="42" t="s">
        <v>234</v>
      </c>
      <c r="H806" s="42" t="s">
        <v>7164</v>
      </c>
      <c r="I806" s="69" t="s">
        <v>35</v>
      </c>
      <c r="J806" s="70"/>
      <c r="K806" s="70" t="s">
        <v>88</v>
      </c>
      <c r="L806" s="339" t="s">
        <v>196</v>
      </c>
      <c r="M806" s="70" t="s">
        <v>7165</v>
      </c>
      <c r="N806" s="86" t="s">
        <v>7166</v>
      </c>
      <c r="O806" s="86" t="s">
        <v>7167</v>
      </c>
      <c r="P806" s="87" t="s">
        <v>39</v>
      </c>
      <c r="Q806" s="88" t="s">
        <v>40</v>
      </c>
      <c r="R806" s="89" t="s">
        <v>7168</v>
      </c>
      <c r="S806" s="89" t="s">
        <v>7169</v>
      </c>
      <c r="T806" s="70" t="s">
        <v>94</v>
      </c>
      <c r="U806" s="69">
        <v>3320</v>
      </c>
      <c r="V806" s="90"/>
      <c r="W806" s="91">
        <v>3320</v>
      </c>
      <c r="X806" s="91">
        <v>232.40000000000003</v>
      </c>
      <c r="Y806" s="90"/>
      <c r="Z806" s="331">
        <v>3552.4</v>
      </c>
      <c r="AA806" s="331">
        <v>0.59999999999990905</v>
      </c>
      <c r="AB806" s="69" t="s">
        <v>46</v>
      </c>
      <c r="AC806" s="70" t="s">
        <v>3003</v>
      </c>
      <c r="AD806" s="70"/>
      <c r="AE806" s="70" t="s">
        <v>7170</v>
      </c>
      <c r="AF806" s="70" t="s">
        <v>7171</v>
      </c>
      <c r="AG806" s="92" t="s">
        <v>7172</v>
      </c>
      <c r="AH806" s="70"/>
      <c r="AI806" s="69"/>
      <c r="AJ806" s="69"/>
      <c r="AK806" s="76" t="s">
        <v>53</v>
      </c>
      <c r="AL806" s="77" t="s">
        <v>441</v>
      </c>
      <c r="AM806" s="76" t="s">
        <v>50</v>
      </c>
      <c r="AN806" s="77" t="s">
        <v>441</v>
      </c>
      <c r="AO806" s="114"/>
      <c r="AP806" s="115"/>
      <c r="AQ806" s="55" t="s">
        <v>50</v>
      </c>
      <c r="AR806" s="128" t="s">
        <v>454</v>
      </c>
      <c r="AS806" s="70"/>
      <c r="AT806" s="69"/>
      <c r="AU806" s="69"/>
      <c r="AV806" s="69"/>
      <c r="AW806" s="13"/>
    </row>
    <row r="807" spans="1:49" ht="27">
      <c r="A807" s="85" t="s">
        <v>231</v>
      </c>
      <c r="B807" s="70" t="s">
        <v>7173</v>
      </c>
      <c r="C807" s="335" t="s">
        <v>196</v>
      </c>
      <c r="D807" s="40">
        <v>4066</v>
      </c>
      <c r="E807" s="41" t="s">
        <v>7174</v>
      </c>
      <c r="F807" s="42" t="s">
        <v>67</v>
      </c>
      <c r="G807" s="42" t="s">
        <v>273</v>
      </c>
      <c r="H807" s="42" t="s">
        <v>7175</v>
      </c>
      <c r="I807" s="69" t="s">
        <v>35</v>
      </c>
      <c r="J807" s="70"/>
      <c r="K807" s="70" t="s">
        <v>88</v>
      </c>
      <c r="L807" s="339" t="s">
        <v>196</v>
      </c>
      <c r="M807" s="70" t="s">
        <v>7176</v>
      </c>
      <c r="N807" s="86" t="s">
        <v>7177</v>
      </c>
      <c r="O807" s="86" t="s">
        <v>7178</v>
      </c>
      <c r="P807" s="87" t="s">
        <v>39</v>
      </c>
      <c r="Q807" s="88" t="s">
        <v>40</v>
      </c>
      <c r="R807" s="89" t="s">
        <v>7179</v>
      </c>
      <c r="S807" s="89" t="s">
        <v>7180</v>
      </c>
      <c r="T807" s="70" t="s">
        <v>94</v>
      </c>
      <c r="U807" s="69">
        <v>3800</v>
      </c>
      <c r="V807" s="90"/>
      <c r="W807" s="91">
        <v>3800</v>
      </c>
      <c r="X807" s="91">
        <v>266</v>
      </c>
      <c r="Y807" s="90"/>
      <c r="Z807" s="331">
        <v>4066</v>
      </c>
      <c r="AA807" s="331">
        <v>0</v>
      </c>
      <c r="AB807" s="69" t="s">
        <v>46</v>
      </c>
      <c r="AC807" s="70" t="s">
        <v>3003</v>
      </c>
      <c r="AD807" s="70"/>
      <c r="AE807" s="70"/>
      <c r="AF807" s="70"/>
      <c r="AG807" s="92" t="s">
        <v>7181</v>
      </c>
      <c r="AH807" s="70"/>
      <c r="AI807" s="69"/>
      <c r="AJ807" s="69"/>
      <c r="AK807" s="76" t="s">
        <v>53</v>
      </c>
      <c r="AL807" s="77" t="s">
        <v>441</v>
      </c>
      <c r="AM807" s="76" t="s">
        <v>50</v>
      </c>
      <c r="AN807" s="77" t="s">
        <v>441</v>
      </c>
      <c r="AO807" s="114"/>
      <c r="AP807" s="115"/>
      <c r="AQ807" s="55" t="s">
        <v>50</v>
      </c>
      <c r="AR807" s="128" t="s">
        <v>454</v>
      </c>
      <c r="AS807" s="70"/>
      <c r="AT807" s="69"/>
      <c r="AU807" s="69"/>
      <c r="AV807" s="69"/>
      <c r="AW807" s="13"/>
    </row>
    <row r="808" spans="1:49" ht="27">
      <c r="A808" s="85" t="s">
        <v>231</v>
      </c>
      <c r="B808" s="70" t="s">
        <v>7182</v>
      </c>
      <c r="C808" s="335" t="s">
        <v>196</v>
      </c>
      <c r="D808" s="40">
        <v>342</v>
      </c>
      <c r="E808" s="41" t="s">
        <v>7183</v>
      </c>
      <c r="F808" s="42" t="s">
        <v>64</v>
      </c>
      <c r="G808" s="42" t="s">
        <v>281</v>
      </c>
      <c r="H808" s="42" t="s">
        <v>7184</v>
      </c>
      <c r="I808" s="69" t="s">
        <v>35</v>
      </c>
      <c r="J808" s="70"/>
      <c r="K808" s="70" t="s">
        <v>88</v>
      </c>
      <c r="L808" s="339" t="s">
        <v>196</v>
      </c>
      <c r="M808" s="70" t="s">
        <v>7185</v>
      </c>
      <c r="N808" s="86" t="s">
        <v>7186</v>
      </c>
      <c r="O808" s="86" t="s">
        <v>7187</v>
      </c>
      <c r="P808" s="87" t="s">
        <v>39</v>
      </c>
      <c r="Q808" s="88" t="s">
        <v>40</v>
      </c>
      <c r="R808" s="89" t="s">
        <v>7188</v>
      </c>
      <c r="S808" s="89" t="s">
        <v>7189</v>
      </c>
      <c r="T808" s="70" t="s">
        <v>94</v>
      </c>
      <c r="U808" s="69">
        <v>320</v>
      </c>
      <c r="V808" s="90"/>
      <c r="W808" s="91">
        <v>320</v>
      </c>
      <c r="X808" s="91">
        <v>22.400000000000002</v>
      </c>
      <c r="Y808" s="90"/>
      <c r="Z808" s="331">
        <v>342.4</v>
      </c>
      <c r="AA808" s="331">
        <v>-0.39999999999997699</v>
      </c>
      <c r="AB808" s="69" t="s">
        <v>46</v>
      </c>
      <c r="AC808" s="70" t="s">
        <v>3003</v>
      </c>
      <c r="AD808" s="70"/>
      <c r="AE808" s="70"/>
      <c r="AF808" s="70"/>
      <c r="AG808" s="92" t="s">
        <v>7190</v>
      </c>
      <c r="AH808" s="70"/>
      <c r="AI808" s="69"/>
      <c r="AJ808" s="69"/>
      <c r="AK808" s="76" t="s">
        <v>53</v>
      </c>
      <c r="AL808" s="77" t="s">
        <v>441</v>
      </c>
      <c r="AM808" s="76" t="s">
        <v>50</v>
      </c>
      <c r="AN808" s="77" t="s">
        <v>441</v>
      </c>
      <c r="AO808" s="114"/>
      <c r="AP808" s="115"/>
      <c r="AQ808" s="55" t="s">
        <v>50</v>
      </c>
      <c r="AR808" s="128" t="s">
        <v>454</v>
      </c>
      <c r="AS808" s="70"/>
      <c r="AT808" s="69"/>
      <c r="AU808" s="69"/>
      <c r="AV808" s="69"/>
      <c r="AW808" s="13"/>
    </row>
    <row r="809" spans="1:49" ht="27">
      <c r="A809" s="85" t="s">
        <v>231</v>
      </c>
      <c r="B809" s="77" t="s">
        <v>7191</v>
      </c>
      <c r="C809" s="335" t="s">
        <v>196</v>
      </c>
      <c r="D809" s="40">
        <v>513.6</v>
      </c>
      <c r="E809" s="60" t="s">
        <v>7192</v>
      </c>
      <c r="F809" s="61" t="s">
        <v>37</v>
      </c>
      <c r="G809" s="42" t="s">
        <v>461</v>
      </c>
      <c r="H809" s="42" t="s">
        <v>7193</v>
      </c>
      <c r="I809" s="69" t="s">
        <v>35</v>
      </c>
      <c r="J809" s="70"/>
      <c r="K809" s="70" t="s">
        <v>88</v>
      </c>
      <c r="L809" s="339" t="s">
        <v>3003</v>
      </c>
      <c r="M809" s="70" t="s">
        <v>7194</v>
      </c>
      <c r="N809" s="86" t="s">
        <v>7195</v>
      </c>
      <c r="O809" s="86" t="s">
        <v>7196</v>
      </c>
      <c r="P809" s="87" t="s">
        <v>39</v>
      </c>
      <c r="Q809" s="88" t="s">
        <v>45</v>
      </c>
      <c r="R809" s="89" t="s">
        <v>7197</v>
      </c>
      <c r="S809" s="89" t="s">
        <v>7198</v>
      </c>
      <c r="T809" s="70" t="s">
        <v>94</v>
      </c>
      <c r="U809" s="69">
        <v>480</v>
      </c>
      <c r="V809" s="90"/>
      <c r="W809" s="91">
        <v>480</v>
      </c>
      <c r="X809" s="91">
        <v>33.6</v>
      </c>
      <c r="Y809" s="90"/>
      <c r="Z809" s="331">
        <v>513.6</v>
      </c>
      <c r="AA809" s="331">
        <v>0</v>
      </c>
      <c r="AB809" s="69" t="s">
        <v>46</v>
      </c>
      <c r="AC809" s="70" t="s">
        <v>199</v>
      </c>
      <c r="AD809" s="70"/>
      <c r="AE809" s="70"/>
      <c r="AF809" s="70"/>
      <c r="AG809" s="92" t="s">
        <v>7199</v>
      </c>
      <c r="AH809" s="70"/>
      <c r="AI809" s="69"/>
      <c r="AJ809" s="69"/>
      <c r="AK809" s="76" t="s">
        <v>53</v>
      </c>
      <c r="AL809" s="77" t="s">
        <v>441</v>
      </c>
      <c r="AM809" s="76" t="s">
        <v>50</v>
      </c>
      <c r="AN809" s="77" t="s">
        <v>441</v>
      </c>
      <c r="AO809" s="114"/>
      <c r="AP809" s="115"/>
      <c r="AQ809" s="55" t="s">
        <v>50</v>
      </c>
      <c r="AR809" s="128" t="s">
        <v>454</v>
      </c>
      <c r="AS809" s="70"/>
      <c r="AT809" s="69"/>
      <c r="AU809" s="69"/>
      <c r="AV809" s="69"/>
      <c r="AW809" s="13"/>
    </row>
    <row r="810" spans="1:49" ht="40.200000000000003">
      <c r="A810" s="85" t="s">
        <v>231</v>
      </c>
      <c r="B810" s="70" t="s">
        <v>7200</v>
      </c>
      <c r="C810" s="335" t="s">
        <v>196</v>
      </c>
      <c r="D810" s="40">
        <v>4466.8</v>
      </c>
      <c r="E810" s="41" t="s">
        <v>7201</v>
      </c>
      <c r="F810" s="42" t="s">
        <v>144</v>
      </c>
      <c r="G810" s="42" t="s">
        <v>444</v>
      </c>
      <c r="H810" s="42" t="s">
        <v>7202</v>
      </c>
      <c r="I810" s="69" t="s">
        <v>35</v>
      </c>
      <c r="J810" s="70"/>
      <c r="K810" s="70" t="s">
        <v>88</v>
      </c>
      <c r="L810" s="339" t="s">
        <v>196</v>
      </c>
      <c r="M810" s="70" t="s">
        <v>7203</v>
      </c>
      <c r="N810" s="86" t="s">
        <v>7204</v>
      </c>
      <c r="O810" s="86" t="s">
        <v>7205</v>
      </c>
      <c r="P810" s="87" t="s">
        <v>39</v>
      </c>
      <c r="Q810" s="88" t="s">
        <v>40</v>
      </c>
      <c r="R810" s="89" t="s">
        <v>7206</v>
      </c>
      <c r="S810" s="89" t="s">
        <v>7207</v>
      </c>
      <c r="T810" s="70" t="s">
        <v>94</v>
      </c>
      <c r="U810" s="69">
        <v>4295</v>
      </c>
      <c r="V810" s="90"/>
      <c r="W810" s="91">
        <v>4295</v>
      </c>
      <c r="X810" s="91">
        <v>300.65000000000003</v>
      </c>
      <c r="Y810" s="328">
        <v>128.85</v>
      </c>
      <c r="Z810" s="331">
        <v>4466.8</v>
      </c>
      <c r="AA810" s="331">
        <v>0</v>
      </c>
      <c r="AB810" s="69" t="s">
        <v>46</v>
      </c>
      <c r="AC810" s="70" t="s">
        <v>3003</v>
      </c>
      <c r="AD810" s="70"/>
      <c r="AE810" s="70" t="s">
        <v>7208</v>
      </c>
      <c r="AF810" s="70" t="s">
        <v>7209</v>
      </c>
      <c r="AG810" s="92" t="s">
        <v>7210</v>
      </c>
      <c r="AH810" s="70"/>
      <c r="AI810" s="69"/>
      <c r="AJ810" s="69"/>
      <c r="AK810" s="76" t="s">
        <v>53</v>
      </c>
      <c r="AL810" s="77" t="s">
        <v>441</v>
      </c>
      <c r="AM810" s="76" t="s">
        <v>50</v>
      </c>
      <c r="AN810" s="77" t="s">
        <v>441</v>
      </c>
      <c r="AO810" s="114"/>
      <c r="AP810" s="115"/>
      <c r="AQ810" s="55" t="s">
        <v>50</v>
      </c>
      <c r="AR810" s="128" t="s">
        <v>454</v>
      </c>
      <c r="AS810" s="70"/>
      <c r="AT810" s="69"/>
      <c r="AU810" s="69"/>
      <c r="AV810" s="69"/>
      <c r="AW810" s="13"/>
    </row>
    <row r="811" spans="1:49" ht="27">
      <c r="A811" s="85" t="s">
        <v>231</v>
      </c>
      <c r="B811" s="70" t="s">
        <v>7211</v>
      </c>
      <c r="C811" s="335" t="s">
        <v>196</v>
      </c>
      <c r="D811" s="40">
        <v>342.4</v>
      </c>
      <c r="E811" s="42" t="s">
        <v>7212</v>
      </c>
      <c r="F811" s="42" t="s">
        <v>64</v>
      </c>
      <c r="G811" s="42" t="s">
        <v>500</v>
      </c>
      <c r="H811" s="42" t="s">
        <v>7213</v>
      </c>
      <c r="I811" s="69" t="s">
        <v>35</v>
      </c>
      <c r="J811" s="70"/>
      <c r="K811" s="70" t="s">
        <v>88</v>
      </c>
      <c r="L811" s="339" t="s">
        <v>196</v>
      </c>
      <c r="M811" s="70" t="s">
        <v>7214</v>
      </c>
      <c r="N811" s="86" t="s">
        <v>7215</v>
      </c>
      <c r="O811" s="86"/>
      <c r="P811" s="87" t="s">
        <v>44</v>
      </c>
      <c r="Q811" s="88" t="s">
        <v>40</v>
      </c>
      <c r="R811" s="89" t="s">
        <v>7216</v>
      </c>
      <c r="S811" s="89" t="s">
        <v>7217</v>
      </c>
      <c r="T811" s="70" t="s">
        <v>94</v>
      </c>
      <c r="U811" s="69">
        <v>320</v>
      </c>
      <c r="V811" s="90"/>
      <c r="W811" s="91">
        <v>320</v>
      </c>
      <c r="X811" s="91">
        <v>22.400000000000002</v>
      </c>
      <c r="Y811" s="90"/>
      <c r="Z811" s="331">
        <v>342.4</v>
      </c>
      <c r="AA811" s="331">
        <v>0</v>
      </c>
      <c r="AB811" s="69" t="s">
        <v>46</v>
      </c>
      <c r="AC811" s="70" t="s">
        <v>3003</v>
      </c>
      <c r="AD811" s="70"/>
      <c r="AE811" s="70"/>
      <c r="AF811" s="70"/>
      <c r="AG811" s="92" t="s">
        <v>7218</v>
      </c>
      <c r="AH811" s="180" t="s">
        <v>4086</v>
      </c>
      <c r="AI811" s="69"/>
      <c r="AJ811" s="69"/>
      <c r="AK811" s="76" t="s">
        <v>53</v>
      </c>
      <c r="AL811" s="77" t="s">
        <v>441</v>
      </c>
      <c r="AM811" s="76" t="s">
        <v>50</v>
      </c>
      <c r="AN811" s="77" t="s">
        <v>441</v>
      </c>
      <c r="AO811" s="114"/>
      <c r="AP811" s="115"/>
      <c r="AQ811" s="55" t="s">
        <v>50</v>
      </c>
      <c r="AR811" s="128" t="s">
        <v>454</v>
      </c>
      <c r="AS811" s="70"/>
      <c r="AT811" s="69"/>
      <c r="AU811" s="69"/>
      <c r="AV811" s="69"/>
      <c r="AW811" s="13"/>
    </row>
    <row r="812" spans="1:49" ht="27">
      <c r="A812" s="85" t="s">
        <v>231</v>
      </c>
      <c r="B812" s="70" t="s">
        <v>7219</v>
      </c>
      <c r="C812" s="335" t="s">
        <v>196</v>
      </c>
      <c r="D812" s="40">
        <v>1294</v>
      </c>
      <c r="E812" s="41" t="s">
        <v>7220</v>
      </c>
      <c r="F812" s="42" t="s">
        <v>67</v>
      </c>
      <c r="G812" s="42" t="s">
        <v>234</v>
      </c>
      <c r="H812" s="42" t="s">
        <v>7221</v>
      </c>
      <c r="I812" s="69" t="s">
        <v>35</v>
      </c>
      <c r="J812" s="70"/>
      <c r="K812" s="70" t="s">
        <v>88</v>
      </c>
      <c r="L812" s="339" t="s">
        <v>196</v>
      </c>
      <c r="M812" s="70" t="s">
        <v>7222</v>
      </c>
      <c r="N812" s="86" t="s">
        <v>7223</v>
      </c>
      <c r="O812" s="86" t="s">
        <v>7224</v>
      </c>
      <c r="P812" s="87" t="s">
        <v>39</v>
      </c>
      <c r="Q812" s="88" t="s">
        <v>40</v>
      </c>
      <c r="R812" s="89" t="s">
        <v>7225</v>
      </c>
      <c r="S812" s="89" t="s">
        <v>7226</v>
      </c>
      <c r="T812" s="70" t="s">
        <v>94</v>
      </c>
      <c r="U812" s="69">
        <v>1210</v>
      </c>
      <c r="V812" s="90"/>
      <c r="W812" s="91">
        <v>1210</v>
      </c>
      <c r="X812" s="91">
        <v>84.7</v>
      </c>
      <c r="Y812" s="90"/>
      <c r="Z812" s="331">
        <v>1294.7</v>
      </c>
      <c r="AA812" s="331">
        <v>-0.70000000000004503</v>
      </c>
      <c r="AB812" s="69" t="s">
        <v>46</v>
      </c>
      <c r="AC812" s="70" t="s">
        <v>3003</v>
      </c>
      <c r="AD812" s="70"/>
      <c r="AE812" s="70"/>
      <c r="AF812" s="70"/>
      <c r="AG812" s="92" t="s">
        <v>7227</v>
      </c>
      <c r="AH812" s="70"/>
      <c r="AI812" s="69"/>
      <c r="AJ812" s="69"/>
      <c r="AK812" s="76" t="s">
        <v>53</v>
      </c>
      <c r="AL812" s="77" t="s">
        <v>441</v>
      </c>
      <c r="AM812" s="76" t="s">
        <v>50</v>
      </c>
      <c r="AN812" s="77" t="s">
        <v>441</v>
      </c>
      <c r="AO812" s="114"/>
      <c r="AP812" s="115"/>
      <c r="AQ812" s="55" t="s">
        <v>50</v>
      </c>
      <c r="AR812" s="128" t="s">
        <v>454</v>
      </c>
      <c r="AS812" s="70"/>
      <c r="AT812" s="69"/>
      <c r="AU812" s="69"/>
      <c r="AV812" s="69"/>
      <c r="AW812" s="13"/>
    </row>
    <row r="813" spans="1:49" ht="27">
      <c r="A813" s="85" t="s">
        <v>231</v>
      </c>
      <c r="B813" s="70" t="s">
        <v>7228</v>
      </c>
      <c r="C813" s="335" t="s">
        <v>196</v>
      </c>
      <c r="D813" s="40">
        <v>342.4</v>
      </c>
      <c r="E813" s="41" t="s">
        <v>7229</v>
      </c>
      <c r="F813" s="42" t="s">
        <v>64</v>
      </c>
      <c r="G813" s="42" t="s">
        <v>500</v>
      </c>
      <c r="H813" s="42" t="s">
        <v>7213</v>
      </c>
      <c r="I813" s="69" t="s">
        <v>35</v>
      </c>
      <c r="J813" s="70"/>
      <c r="K813" s="70" t="s">
        <v>88</v>
      </c>
      <c r="L813" s="339" t="s">
        <v>196</v>
      </c>
      <c r="M813" s="70" t="s">
        <v>7214</v>
      </c>
      <c r="N813" s="86" t="s">
        <v>7215</v>
      </c>
      <c r="O813" s="86"/>
      <c r="P813" s="87" t="s">
        <v>44</v>
      </c>
      <c r="Q813" s="88" t="s">
        <v>40</v>
      </c>
      <c r="R813" s="89" t="s">
        <v>7216</v>
      </c>
      <c r="S813" s="89" t="s">
        <v>7230</v>
      </c>
      <c r="T813" s="70" t="s">
        <v>94</v>
      </c>
      <c r="U813" s="69">
        <v>320</v>
      </c>
      <c r="V813" s="90"/>
      <c r="W813" s="91">
        <v>320</v>
      </c>
      <c r="X813" s="91">
        <v>22.400000000000002</v>
      </c>
      <c r="Y813" s="90"/>
      <c r="Z813" s="331">
        <v>342.4</v>
      </c>
      <c r="AA813" s="331">
        <v>0</v>
      </c>
      <c r="AB813" s="69" t="s">
        <v>46</v>
      </c>
      <c r="AC813" s="70" t="s">
        <v>3003</v>
      </c>
      <c r="AD813" s="70"/>
      <c r="AE813" s="70"/>
      <c r="AF813" s="70"/>
      <c r="AG813" s="92" t="s">
        <v>7218</v>
      </c>
      <c r="AH813" s="180" t="s">
        <v>4086</v>
      </c>
      <c r="AI813" s="69"/>
      <c r="AJ813" s="69"/>
      <c r="AK813" s="76" t="s">
        <v>53</v>
      </c>
      <c r="AL813" s="77" t="s">
        <v>441</v>
      </c>
      <c r="AM813" s="76" t="s">
        <v>50</v>
      </c>
      <c r="AN813" s="77" t="s">
        <v>441</v>
      </c>
      <c r="AO813" s="114"/>
      <c r="AP813" s="115"/>
      <c r="AQ813" s="55" t="s">
        <v>50</v>
      </c>
      <c r="AR813" s="128" t="s">
        <v>454</v>
      </c>
      <c r="AS813" s="70"/>
      <c r="AT813" s="69"/>
      <c r="AU813" s="69"/>
      <c r="AV813" s="69"/>
      <c r="AW813" s="13"/>
    </row>
    <row r="814" spans="1:49" ht="27">
      <c r="A814" s="85" t="s">
        <v>231</v>
      </c>
      <c r="B814" s="70" t="s">
        <v>7231</v>
      </c>
      <c r="C814" s="335" t="s">
        <v>196</v>
      </c>
      <c r="D814" s="40">
        <v>1248</v>
      </c>
      <c r="E814" s="41" t="s">
        <v>7232</v>
      </c>
      <c r="F814" s="42" t="s">
        <v>35</v>
      </c>
      <c r="G814" s="42" t="s">
        <v>281</v>
      </c>
      <c r="H814" s="42" t="s">
        <v>7233</v>
      </c>
      <c r="I814" s="69" t="s">
        <v>35</v>
      </c>
      <c r="J814" s="70"/>
      <c r="K814" s="70" t="s">
        <v>88</v>
      </c>
      <c r="L814" s="339" t="s">
        <v>196</v>
      </c>
      <c r="M814" s="70" t="s">
        <v>7234</v>
      </c>
      <c r="N814" s="86" t="s">
        <v>7235</v>
      </c>
      <c r="O814" s="86" t="s">
        <v>7236</v>
      </c>
      <c r="P814" s="87" t="s">
        <v>39</v>
      </c>
      <c r="Q814" s="88" t="s">
        <v>45</v>
      </c>
      <c r="R814" s="89" t="s">
        <v>7237</v>
      </c>
      <c r="S814" s="89" t="s">
        <v>7238</v>
      </c>
      <c r="T814" s="70" t="s">
        <v>94</v>
      </c>
      <c r="U814" s="69">
        <v>1200</v>
      </c>
      <c r="V814" s="90"/>
      <c r="W814" s="91">
        <v>1200</v>
      </c>
      <c r="X814" s="91">
        <v>84.000000000000014</v>
      </c>
      <c r="Y814" s="328">
        <v>36</v>
      </c>
      <c r="Z814" s="331">
        <v>1248</v>
      </c>
      <c r="AA814" s="331">
        <v>0</v>
      </c>
      <c r="AB814" s="69" t="s">
        <v>46</v>
      </c>
      <c r="AC814" s="70" t="s">
        <v>3003</v>
      </c>
      <c r="AD814" s="70"/>
      <c r="AE814" s="70"/>
      <c r="AF814" s="70"/>
      <c r="AG814" s="92" t="s">
        <v>7239</v>
      </c>
      <c r="AH814" s="70"/>
      <c r="AI814" s="69"/>
      <c r="AJ814" s="69"/>
      <c r="AK814" s="76" t="s">
        <v>53</v>
      </c>
      <c r="AL814" s="77" t="s">
        <v>441</v>
      </c>
      <c r="AM814" s="76" t="s">
        <v>50</v>
      </c>
      <c r="AN814" s="77" t="s">
        <v>441</v>
      </c>
      <c r="AO814" s="114"/>
      <c r="AP814" s="115"/>
      <c r="AQ814" s="55" t="s">
        <v>50</v>
      </c>
      <c r="AR814" s="128" t="s">
        <v>454</v>
      </c>
      <c r="AS814" s="70"/>
      <c r="AT814" s="69"/>
      <c r="AU814" s="69"/>
      <c r="AV814" s="69"/>
      <c r="AW814" s="13"/>
    </row>
    <row r="815" spans="1:49" ht="27">
      <c r="A815" s="85" t="s">
        <v>231</v>
      </c>
      <c r="B815" s="70" t="s">
        <v>7240</v>
      </c>
      <c r="C815" s="335" t="s">
        <v>196</v>
      </c>
      <c r="D815" s="40">
        <v>331</v>
      </c>
      <c r="E815" s="41" t="s">
        <v>7241</v>
      </c>
      <c r="F815" s="42" t="s">
        <v>64</v>
      </c>
      <c r="G815" s="42" t="s">
        <v>461</v>
      </c>
      <c r="H815" s="42" t="s">
        <v>1345</v>
      </c>
      <c r="I815" s="69" t="s">
        <v>35</v>
      </c>
      <c r="J815" s="70"/>
      <c r="K815" s="70" t="s">
        <v>88</v>
      </c>
      <c r="L815" s="339" t="s">
        <v>196</v>
      </c>
      <c r="M815" s="70" t="s">
        <v>1346</v>
      </c>
      <c r="N815" s="86" t="s">
        <v>1347</v>
      </c>
      <c r="O815" s="86" t="s">
        <v>1348</v>
      </c>
      <c r="P815" s="87" t="s">
        <v>39</v>
      </c>
      <c r="Q815" s="88" t="s">
        <v>40</v>
      </c>
      <c r="R815" s="89" t="s">
        <v>1349</v>
      </c>
      <c r="S815" s="89" t="s">
        <v>7242</v>
      </c>
      <c r="T815" s="70" t="s">
        <v>94</v>
      </c>
      <c r="U815" s="69">
        <v>310</v>
      </c>
      <c r="V815" s="90"/>
      <c r="W815" s="91">
        <v>310</v>
      </c>
      <c r="X815" s="91">
        <v>21.700000000000003</v>
      </c>
      <c r="Y815" s="90"/>
      <c r="Z815" s="331">
        <v>331.7</v>
      </c>
      <c r="AA815" s="331">
        <v>-0.69999999999998896</v>
      </c>
      <c r="AB815" s="69" t="s">
        <v>46</v>
      </c>
      <c r="AC815" s="70" t="s">
        <v>3003</v>
      </c>
      <c r="AD815" s="70"/>
      <c r="AE815" s="70"/>
      <c r="AF815" s="70"/>
      <c r="AG815" s="92" t="s">
        <v>1351</v>
      </c>
      <c r="AH815" s="70"/>
      <c r="AI815" s="69"/>
      <c r="AJ815" s="69"/>
      <c r="AK815" s="76" t="s">
        <v>53</v>
      </c>
      <c r="AL815" s="77" t="s">
        <v>441</v>
      </c>
      <c r="AM815" s="76" t="s">
        <v>50</v>
      </c>
      <c r="AN815" s="77" t="s">
        <v>441</v>
      </c>
      <c r="AO815" s="114"/>
      <c r="AP815" s="115"/>
      <c r="AQ815" s="55" t="s">
        <v>50</v>
      </c>
      <c r="AR815" s="128" t="s">
        <v>454</v>
      </c>
      <c r="AS815" s="70"/>
      <c r="AT815" s="69"/>
      <c r="AU815" s="69"/>
      <c r="AV815" s="69"/>
      <c r="AW815" s="13"/>
    </row>
    <row r="816" spans="1:49" ht="27">
      <c r="A816" s="85" t="s">
        <v>231</v>
      </c>
      <c r="B816" s="70" t="s">
        <v>7243</v>
      </c>
      <c r="C816" s="335" t="s">
        <v>196</v>
      </c>
      <c r="D816" s="40">
        <v>1284</v>
      </c>
      <c r="E816" s="42" t="s">
        <v>7244</v>
      </c>
      <c r="F816" s="42" t="s">
        <v>59</v>
      </c>
      <c r="G816" s="42" t="s">
        <v>281</v>
      </c>
      <c r="H816" s="42" t="s">
        <v>7245</v>
      </c>
      <c r="I816" s="69" t="s">
        <v>35</v>
      </c>
      <c r="J816" s="70"/>
      <c r="K816" s="70" t="s">
        <v>88</v>
      </c>
      <c r="L816" s="339" t="s">
        <v>196</v>
      </c>
      <c r="M816" s="70" t="s">
        <v>7246</v>
      </c>
      <c r="N816" s="86" t="s">
        <v>7247</v>
      </c>
      <c r="O816" s="86"/>
      <c r="P816" s="87" t="s">
        <v>44</v>
      </c>
      <c r="Q816" s="88" t="s">
        <v>40</v>
      </c>
      <c r="R816" s="89" t="s">
        <v>7248</v>
      </c>
      <c r="S816" s="89" t="s">
        <v>7249</v>
      </c>
      <c r="T816" s="70" t="s">
        <v>94</v>
      </c>
      <c r="U816" s="69">
        <v>1200</v>
      </c>
      <c r="V816" s="90"/>
      <c r="W816" s="91">
        <v>1200</v>
      </c>
      <c r="X816" s="91">
        <v>84.000000000000014</v>
      </c>
      <c r="Y816" s="90"/>
      <c r="Z816" s="331">
        <v>1284</v>
      </c>
      <c r="AA816" s="331">
        <v>0</v>
      </c>
      <c r="AB816" s="69" t="s">
        <v>46</v>
      </c>
      <c r="AC816" s="70" t="s">
        <v>3003</v>
      </c>
      <c r="AD816" s="70"/>
      <c r="AE816" s="70"/>
      <c r="AF816" s="70"/>
      <c r="AG816" s="92" t="s">
        <v>7250</v>
      </c>
      <c r="AH816" s="70"/>
      <c r="AI816" s="69"/>
      <c r="AJ816" s="69"/>
      <c r="AK816" s="76" t="s">
        <v>53</v>
      </c>
      <c r="AL816" s="77" t="s">
        <v>441</v>
      </c>
      <c r="AM816" s="76" t="s">
        <v>50</v>
      </c>
      <c r="AN816" s="77" t="s">
        <v>441</v>
      </c>
      <c r="AO816" s="114"/>
      <c r="AP816" s="115"/>
      <c r="AQ816" s="55" t="s">
        <v>50</v>
      </c>
      <c r="AR816" s="128" t="s">
        <v>454</v>
      </c>
      <c r="AS816" s="70"/>
      <c r="AT816" s="69"/>
      <c r="AU816" s="69"/>
      <c r="AV816" s="69"/>
      <c r="AW816" s="13"/>
    </row>
    <row r="817" spans="1:49" ht="40.200000000000003">
      <c r="A817" s="85" t="s">
        <v>231</v>
      </c>
      <c r="B817" s="115" t="s">
        <v>7251</v>
      </c>
      <c r="C817" s="335" t="s">
        <v>196</v>
      </c>
      <c r="D817" s="40">
        <v>15600</v>
      </c>
      <c r="E817" s="60" t="s">
        <v>7252</v>
      </c>
      <c r="F817" s="61" t="s">
        <v>487</v>
      </c>
      <c r="G817" s="42" t="s">
        <v>7253</v>
      </c>
      <c r="H817" s="42" t="s">
        <v>7254</v>
      </c>
      <c r="I817" s="69"/>
      <c r="J817" s="70"/>
      <c r="K817" s="70"/>
      <c r="L817" s="70"/>
      <c r="M817" s="70"/>
      <c r="N817" s="86"/>
      <c r="O817" s="86"/>
      <c r="P817" s="87"/>
      <c r="Q817" s="69"/>
      <c r="R817" s="89"/>
      <c r="S817" s="89"/>
      <c r="T817" s="70"/>
      <c r="U817" s="70"/>
      <c r="V817" s="90"/>
      <c r="W817" s="91">
        <v>0</v>
      </c>
      <c r="X817" s="91">
        <v>0</v>
      </c>
      <c r="Y817" s="90"/>
      <c r="Z817" s="331">
        <v>0</v>
      </c>
      <c r="AA817" s="331">
        <v>15600</v>
      </c>
      <c r="AB817" s="69" t="s">
        <v>1342</v>
      </c>
      <c r="AC817" s="70" t="s">
        <v>1342</v>
      </c>
      <c r="AD817" s="97" t="s">
        <v>7255</v>
      </c>
      <c r="AE817" s="70"/>
      <c r="AF817" s="70"/>
      <c r="AG817" s="70"/>
      <c r="AH817" s="70"/>
      <c r="AI817" s="69"/>
      <c r="AJ817" s="69"/>
      <c r="AK817" s="114"/>
      <c r="AL817" s="115"/>
      <c r="AM817" s="114"/>
      <c r="AN817" s="115"/>
      <c r="AO817" s="114"/>
      <c r="AP817" s="115"/>
      <c r="AQ817" s="116"/>
      <c r="AR817" s="117"/>
      <c r="AS817" s="70"/>
      <c r="AT817" s="69"/>
      <c r="AU817" s="69"/>
      <c r="AV817" s="69"/>
      <c r="AW817" s="13"/>
    </row>
    <row r="818" spans="1:49" ht="40.200000000000003">
      <c r="A818" s="85" t="s">
        <v>231</v>
      </c>
      <c r="B818" s="70" t="s">
        <v>7256</v>
      </c>
      <c r="C818" s="335" t="s">
        <v>196</v>
      </c>
      <c r="D818" s="40">
        <v>1872</v>
      </c>
      <c r="E818" s="41" t="s">
        <v>7257</v>
      </c>
      <c r="F818" s="42" t="s">
        <v>144</v>
      </c>
      <c r="G818" s="42" t="s">
        <v>261</v>
      </c>
      <c r="H818" s="42" t="s">
        <v>7258</v>
      </c>
      <c r="I818" s="69" t="s">
        <v>35</v>
      </c>
      <c r="J818" s="70"/>
      <c r="K818" s="70" t="s">
        <v>88</v>
      </c>
      <c r="L818" s="339" t="s">
        <v>196</v>
      </c>
      <c r="M818" s="70" t="s">
        <v>7259</v>
      </c>
      <c r="N818" s="86" t="s">
        <v>7260</v>
      </c>
      <c r="O818" s="86" t="s">
        <v>7261</v>
      </c>
      <c r="P818" s="87" t="s">
        <v>39</v>
      </c>
      <c r="Q818" s="88" t="s">
        <v>40</v>
      </c>
      <c r="R818" s="89" t="s">
        <v>7262</v>
      </c>
      <c r="S818" s="89" t="s">
        <v>7263</v>
      </c>
      <c r="T818" s="70" t="s">
        <v>94</v>
      </c>
      <c r="U818" s="69">
        <v>1800</v>
      </c>
      <c r="V818" s="90"/>
      <c r="W818" s="91">
        <v>1800</v>
      </c>
      <c r="X818" s="91">
        <v>126.00000000000001</v>
      </c>
      <c r="Y818" s="328">
        <v>54</v>
      </c>
      <c r="Z818" s="331">
        <v>1872</v>
      </c>
      <c r="AA818" s="331">
        <v>0</v>
      </c>
      <c r="AB818" s="69" t="s">
        <v>46</v>
      </c>
      <c r="AC818" s="70" t="s">
        <v>3003</v>
      </c>
      <c r="AD818" s="70"/>
      <c r="AE818" s="70" t="s">
        <v>7264</v>
      </c>
      <c r="AF818" s="70" t="s">
        <v>7265</v>
      </c>
      <c r="AG818" s="92" t="s">
        <v>7266</v>
      </c>
      <c r="AH818" s="70"/>
      <c r="AI818" s="69"/>
      <c r="AJ818" s="69"/>
      <c r="AK818" s="76" t="s">
        <v>53</v>
      </c>
      <c r="AL818" s="77" t="s">
        <v>441</v>
      </c>
      <c r="AM818" s="76" t="s">
        <v>50</v>
      </c>
      <c r="AN818" s="77" t="s">
        <v>441</v>
      </c>
      <c r="AO818" s="114"/>
      <c r="AP818" s="115"/>
      <c r="AQ818" s="55" t="s">
        <v>50</v>
      </c>
      <c r="AR818" s="128" t="s">
        <v>454</v>
      </c>
      <c r="AS818" s="70"/>
      <c r="AT818" s="69"/>
      <c r="AU818" s="69"/>
      <c r="AV818" s="69"/>
      <c r="AW818" s="13"/>
    </row>
    <row r="819" spans="1:49" ht="27">
      <c r="A819" s="85" t="s">
        <v>231</v>
      </c>
      <c r="B819" s="70" t="s">
        <v>7267</v>
      </c>
      <c r="C819" s="335" t="s">
        <v>196</v>
      </c>
      <c r="D819" s="40">
        <v>322.39999999999998</v>
      </c>
      <c r="E819" s="41" t="s">
        <v>7268</v>
      </c>
      <c r="F819" s="42" t="s">
        <v>64</v>
      </c>
      <c r="G819" s="42" t="s">
        <v>273</v>
      </c>
      <c r="H819" s="42" t="s">
        <v>4922</v>
      </c>
      <c r="I819" s="69" t="s">
        <v>35</v>
      </c>
      <c r="J819" s="70"/>
      <c r="K819" s="70" t="s">
        <v>88</v>
      </c>
      <c r="L819" s="339" t="s">
        <v>196</v>
      </c>
      <c r="M819" s="70" t="s">
        <v>4923</v>
      </c>
      <c r="N819" s="86" t="s">
        <v>4924</v>
      </c>
      <c r="O819" s="86" t="s">
        <v>4925</v>
      </c>
      <c r="P819" s="87" t="s">
        <v>39</v>
      </c>
      <c r="Q819" s="88" t="s">
        <v>40</v>
      </c>
      <c r="R819" s="89" t="s">
        <v>7269</v>
      </c>
      <c r="S819" s="89" t="s">
        <v>7270</v>
      </c>
      <c r="T819" s="70" t="s">
        <v>94</v>
      </c>
      <c r="U819" s="69">
        <v>310</v>
      </c>
      <c r="V819" s="90"/>
      <c r="W819" s="91">
        <v>310</v>
      </c>
      <c r="X819" s="91">
        <v>21.700000000000003</v>
      </c>
      <c r="Y819" s="328">
        <v>9.3000000000000007</v>
      </c>
      <c r="Z819" s="331">
        <v>322.39999999999998</v>
      </c>
      <c r="AA819" s="331">
        <v>0</v>
      </c>
      <c r="AB819" s="69" t="s">
        <v>46</v>
      </c>
      <c r="AC819" s="70" t="s">
        <v>3003</v>
      </c>
      <c r="AD819" s="70"/>
      <c r="AE819" s="70" t="s">
        <v>4928</v>
      </c>
      <c r="AF819" s="70" t="s">
        <v>4929</v>
      </c>
      <c r="AG819" s="92" t="s">
        <v>7271</v>
      </c>
      <c r="AH819" s="70"/>
      <c r="AI819" s="69"/>
      <c r="AJ819" s="69"/>
      <c r="AK819" s="76" t="s">
        <v>53</v>
      </c>
      <c r="AL819" s="77" t="s">
        <v>441</v>
      </c>
      <c r="AM819" s="76" t="s">
        <v>50</v>
      </c>
      <c r="AN819" s="77" t="s">
        <v>441</v>
      </c>
      <c r="AO819" s="114"/>
      <c r="AP819" s="115"/>
      <c r="AQ819" s="55" t="s">
        <v>50</v>
      </c>
      <c r="AR819" s="128" t="s">
        <v>454</v>
      </c>
      <c r="AS819" s="70"/>
      <c r="AT819" s="69"/>
      <c r="AU819" s="69"/>
      <c r="AV819" s="69"/>
      <c r="AW819" s="13"/>
    </row>
    <row r="820" spans="1:49" ht="27">
      <c r="A820" s="85" t="s">
        <v>231</v>
      </c>
      <c r="B820" s="70" t="s">
        <v>7272</v>
      </c>
      <c r="C820" s="335" t="s">
        <v>196</v>
      </c>
      <c r="D820" s="40">
        <v>1382.4</v>
      </c>
      <c r="E820" s="60" t="s">
        <v>7273</v>
      </c>
      <c r="F820" s="61" t="s">
        <v>56</v>
      </c>
      <c r="G820" s="42" t="s">
        <v>281</v>
      </c>
      <c r="H820" s="42" t="s">
        <v>6293</v>
      </c>
      <c r="I820" s="69" t="s">
        <v>38</v>
      </c>
      <c r="J820" s="70"/>
      <c r="K820" s="70" t="s">
        <v>108</v>
      </c>
      <c r="L820" s="339" t="s">
        <v>196</v>
      </c>
      <c r="M820" s="70" t="s">
        <v>7274</v>
      </c>
      <c r="N820" s="86" t="s">
        <v>6295</v>
      </c>
      <c r="O820" s="86" t="s">
        <v>6296</v>
      </c>
      <c r="P820" s="87" t="s">
        <v>39</v>
      </c>
      <c r="Q820" s="88" t="s">
        <v>45</v>
      </c>
      <c r="R820" s="89" t="s">
        <v>7275</v>
      </c>
      <c r="S820" s="89" t="s">
        <v>7276</v>
      </c>
      <c r="T820" s="70" t="s">
        <v>94</v>
      </c>
      <c r="U820" s="69">
        <v>1000</v>
      </c>
      <c r="V820" s="90"/>
      <c r="W820" s="91">
        <v>1000</v>
      </c>
      <c r="X820" s="91">
        <v>70</v>
      </c>
      <c r="Y820" s="328">
        <v>30</v>
      </c>
      <c r="Z820" s="331">
        <v>1040</v>
      </c>
      <c r="AA820" s="331">
        <v>342.4</v>
      </c>
      <c r="AB820" s="69" t="s">
        <v>58</v>
      </c>
      <c r="AC820" s="70" t="s">
        <v>3003</v>
      </c>
      <c r="AD820" s="70" t="s">
        <v>7277</v>
      </c>
      <c r="AE820" s="70" t="s">
        <v>7278</v>
      </c>
      <c r="AF820" s="70" t="s">
        <v>7279</v>
      </c>
      <c r="AG820" s="92" t="s">
        <v>7280</v>
      </c>
      <c r="AH820" s="70"/>
      <c r="AI820" s="69"/>
      <c r="AJ820" s="69"/>
      <c r="AK820" s="76" t="s">
        <v>53</v>
      </c>
      <c r="AL820" s="77" t="s">
        <v>441</v>
      </c>
      <c r="AM820" s="76" t="s">
        <v>50</v>
      </c>
      <c r="AN820" s="77" t="s">
        <v>441</v>
      </c>
      <c r="AO820" s="114"/>
      <c r="AP820" s="115"/>
      <c r="AQ820" s="55" t="s">
        <v>50</v>
      </c>
      <c r="AR820" s="128" t="s">
        <v>454</v>
      </c>
      <c r="AS820" s="70"/>
      <c r="AT820" s="69"/>
      <c r="AU820" s="69"/>
      <c r="AV820" s="69"/>
      <c r="AW820" s="13"/>
    </row>
    <row r="821" spans="1:49" ht="27">
      <c r="A821" s="85"/>
      <c r="B821" s="70" t="s">
        <v>7281</v>
      </c>
      <c r="C821" s="39"/>
      <c r="D821" s="40"/>
      <c r="E821" s="60" t="s">
        <v>7273</v>
      </c>
      <c r="F821" s="61" t="s">
        <v>56</v>
      </c>
      <c r="G821" s="42"/>
      <c r="H821" s="42"/>
      <c r="I821" s="69" t="s">
        <v>38</v>
      </c>
      <c r="J821" s="70"/>
      <c r="K821" s="70" t="s">
        <v>108</v>
      </c>
      <c r="L821" s="339" t="s">
        <v>196</v>
      </c>
      <c r="M821" s="70" t="s">
        <v>7274</v>
      </c>
      <c r="N821" s="86" t="s">
        <v>6295</v>
      </c>
      <c r="O821" s="86" t="s">
        <v>6296</v>
      </c>
      <c r="P821" s="87" t="s">
        <v>39</v>
      </c>
      <c r="Q821" s="88" t="s">
        <v>45</v>
      </c>
      <c r="R821" s="89" t="s">
        <v>7275</v>
      </c>
      <c r="S821" s="103" t="s">
        <v>7282</v>
      </c>
      <c r="T821" s="70" t="s">
        <v>94</v>
      </c>
      <c r="U821" s="69">
        <v>320</v>
      </c>
      <c r="V821" s="90"/>
      <c r="W821" s="91">
        <v>320</v>
      </c>
      <c r="X821" s="91">
        <v>22.400000000000002</v>
      </c>
      <c r="Y821" s="90"/>
      <c r="Z821" s="331">
        <v>342.4</v>
      </c>
      <c r="AA821" s="331">
        <v>0</v>
      </c>
      <c r="AB821" s="69" t="s">
        <v>58</v>
      </c>
      <c r="AC821" s="70" t="s">
        <v>3003</v>
      </c>
      <c r="AD821" s="70" t="s">
        <v>7283</v>
      </c>
      <c r="AE821" s="70" t="s">
        <v>7278</v>
      </c>
      <c r="AF821" s="70" t="s">
        <v>7279</v>
      </c>
      <c r="AG821" s="92" t="s">
        <v>7280</v>
      </c>
      <c r="AH821" s="70"/>
      <c r="AI821" s="69"/>
      <c r="AJ821" s="69"/>
      <c r="AK821" s="76" t="s">
        <v>53</v>
      </c>
      <c r="AL821" s="77" t="s">
        <v>441</v>
      </c>
      <c r="AM821" s="76" t="s">
        <v>50</v>
      </c>
      <c r="AN821" s="77" t="s">
        <v>441</v>
      </c>
      <c r="AO821" s="114"/>
      <c r="AP821" s="115"/>
      <c r="AQ821" s="55" t="s">
        <v>50</v>
      </c>
      <c r="AR821" s="128" t="s">
        <v>454</v>
      </c>
      <c r="AS821" s="70"/>
      <c r="AT821" s="69"/>
      <c r="AU821" s="69"/>
      <c r="AV821" s="69"/>
      <c r="AW821" s="13"/>
    </row>
    <row r="822" spans="1:49" ht="40.200000000000003">
      <c r="A822" s="85" t="s">
        <v>231</v>
      </c>
      <c r="B822" s="70" t="s">
        <v>7284</v>
      </c>
      <c r="C822" s="335" t="s">
        <v>196</v>
      </c>
      <c r="D822" s="40">
        <v>6420</v>
      </c>
      <c r="E822" s="41" t="s">
        <v>7285</v>
      </c>
      <c r="F822" s="42" t="s">
        <v>65</v>
      </c>
      <c r="G822" s="42" t="s">
        <v>273</v>
      </c>
      <c r="H822" s="42" t="s">
        <v>7286</v>
      </c>
      <c r="I822" s="69" t="s">
        <v>35</v>
      </c>
      <c r="J822" s="70"/>
      <c r="K822" s="70" t="s">
        <v>88</v>
      </c>
      <c r="L822" s="339" t="s">
        <v>196</v>
      </c>
      <c r="M822" s="70" t="s">
        <v>7287</v>
      </c>
      <c r="N822" s="86" t="s">
        <v>7288</v>
      </c>
      <c r="O822" s="86" t="s">
        <v>7289</v>
      </c>
      <c r="P822" s="87" t="s">
        <v>39</v>
      </c>
      <c r="Q822" s="88" t="s">
        <v>40</v>
      </c>
      <c r="R822" s="89" t="s">
        <v>7290</v>
      </c>
      <c r="S822" s="89" t="s">
        <v>7291</v>
      </c>
      <c r="T822" s="70" t="s">
        <v>193</v>
      </c>
      <c r="U822" s="69">
        <v>6900</v>
      </c>
      <c r="V822" s="90">
        <v>900</v>
      </c>
      <c r="W822" s="91">
        <v>6000</v>
      </c>
      <c r="X822" s="91">
        <v>420.00000000000006</v>
      </c>
      <c r="Y822" s="90"/>
      <c r="Z822" s="331">
        <v>6420</v>
      </c>
      <c r="AA822" s="331">
        <v>0</v>
      </c>
      <c r="AB822" s="69" t="s">
        <v>46</v>
      </c>
      <c r="AC822" s="70" t="s">
        <v>3003</v>
      </c>
      <c r="AD822" s="70"/>
      <c r="AE822" s="70"/>
      <c r="AF822" s="70"/>
      <c r="AG822" s="92" t="s">
        <v>7292</v>
      </c>
      <c r="AH822" s="70"/>
      <c r="AI822" s="69"/>
      <c r="AJ822" s="69"/>
      <c r="AK822" s="76" t="s">
        <v>53</v>
      </c>
      <c r="AL822" s="77" t="s">
        <v>441</v>
      </c>
      <c r="AM822" s="76" t="s">
        <v>50</v>
      </c>
      <c r="AN822" s="77" t="s">
        <v>441</v>
      </c>
      <c r="AO822" s="114"/>
      <c r="AP822" s="115"/>
      <c r="AQ822" s="55" t="s">
        <v>50</v>
      </c>
      <c r="AR822" s="128" t="s">
        <v>454</v>
      </c>
      <c r="AS822" s="70"/>
      <c r="AT822" s="69"/>
      <c r="AU822" s="69"/>
      <c r="AV822" s="69"/>
      <c r="AW822" s="13"/>
    </row>
    <row r="823" spans="1:49" ht="27">
      <c r="A823" s="85" t="s">
        <v>231</v>
      </c>
      <c r="B823" s="70" t="s">
        <v>7293</v>
      </c>
      <c r="C823" s="335" t="s">
        <v>196</v>
      </c>
      <c r="D823" s="40">
        <v>342</v>
      </c>
      <c r="E823" s="41" t="s">
        <v>7294</v>
      </c>
      <c r="F823" s="42" t="s">
        <v>64</v>
      </c>
      <c r="G823" s="42" t="s">
        <v>407</v>
      </c>
      <c r="H823" s="42" t="s">
        <v>7295</v>
      </c>
      <c r="I823" s="69" t="s">
        <v>35</v>
      </c>
      <c r="J823" s="70"/>
      <c r="K823" s="70" t="s">
        <v>88</v>
      </c>
      <c r="L823" s="339" t="s">
        <v>196</v>
      </c>
      <c r="M823" s="70" t="s">
        <v>7296</v>
      </c>
      <c r="N823" s="86" t="s">
        <v>2899</v>
      </c>
      <c r="O823" s="86" t="s">
        <v>2900</v>
      </c>
      <c r="P823" s="87" t="s">
        <v>39</v>
      </c>
      <c r="Q823" s="88" t="s">
        <v>40</v>
      </c>
      <c r="R823" s="89" t="s">
        <v>2901</v>
      </c>
      <c r="S823" s="89" t="s">
        <v>7297</v>
      </c>
      <c r="T823" s="70" t="s">
        <v>94</v>
      </c>
      <c r="U823" s="69">
        <v>320</v>
      </c>
      <c r="V823" s="90"/>
      <c r="W823" s="91">
        <v>320</v>
      </c>
      <c r="X823" s="91">
        <v>22.400000000000002</v>
      </c>
      <c r="Y823" s="90"/>
      <c r="Z823" s="331">
        <v>342.4</v>
      </c>
      <c r="AA823" s="331">
        <v>-0.39999999999997699</v>
      </c>
      <c r="AB823" s="69" t="s">
        <v>46</v>
      </c>
      <c r="AC823" s="70" t="s">
        <v>3003</v>
      </c>
      <c r="AD823" s="70"/>
      <c r="AE823" s="70"/>
      <c r="AF823" s="70"/>
      <c r="AG823" s="92" t="s">
        <v>7298</v>
      </c>
      <c r="AH823" s="70"/>
      <c r="AI823" s="69"/>
      <c r="AJ823" s="69"/>
      <c r="AK823" s="76" t="s">
        <v>53</v>
      </c>
      <c r="AL823" s="77" t="s">
        <v>441</v>
      </c>
      <c r="AM823" s="76" t="s">
        <v>50</v>
      </c>
      <c r="AN823" s="77" t="s">
        <v>441</v>
      </c>
      <c r="AO823" s="114"/>
      <c r="AP823" s="115"/>
      <c r="AQ823" s="55" t="s">
        <v>50</v>
      </c>
      <c r="AR823" s="128" t="s">
        <v>454</v>
      </c>
      <c r="AS823" s="70"/>
      <c r="AT823" s="69"/>
      <c r="AU823" s="69"/>
      <c r="AV823" s="69"/>
      <c r="AW823" s="13"/>
    </row>
    <row r="824" spans="1:49" ht="27">
      <c r="A824" s="85" t="s">
        <v>231</v>
      </c>
      <c r="B824" s="70" t="s">
        <v>7299</v>
      </c>
      <c r="C824" s="335" t="s">
        <v>196</v>
      </c>
      <c r="D824" s="40">
        <v>1726</v>
      </c>
      <c r="E824" s="41" t="s">
        <v>7300</v>
      </c>
      <c r="F824" s="42" t="s">
        <v>144</v>
      </c>
      <c r="G824" s="42" t="s">
        <v>444</v>
      </c>
      <c r="H824" s="42" t="s">
        <v>7301</v>
      </c>
      <c r="I824" s="69" t="s">
        <v>35</v>
      </c>
      <c r="J824" s="70"/>
      <c r="K824" s="70" t="s">
        <v>88</v>
      </c>
      <c r="L824" s="339" t="s">
        <v>196</v>
      </c>
      <c r="M824" s="70" t="s">
        <v>7302</v>
      </c>
      <c r="N824" s="86" t="s">
        <v>7303</v>
      </c>
      <c r="O824" s="86" t="s">
        <v>7304</v>
      </c>
      <c r="P824" s="87" t="s">
        <v>39</v>
      </c>
      <c r="Q824" s="88" t="s">
        <v>40</v>
      </c>
      <c r="R824" s="89" t="s">
        <v>7305</v>
      </c>
      <c r="S824" s="89" t="s">
        <v>7306</v>
      </c>
      <c r="T824" s="70" t="s">
        <v>94</v>
      </c>
      <c r="U824" s="69">
        <v>1810</v>
      </c>
      <c r="V824" s="90">
        <v>150</v>
      </c>
      <c r="W824" s="91">
        <v>1660</v>
      </c>
      <c r="X824" s="91">
        <v>116.20000000000002</v>
      </c>
      <c r="Y824" s="328">
        <v>49.8</v>
      </c>
      <c r="Z824" s="331">
        <v>1726.4</v>
      </c>
      <c r="AA824" s="331">
        <v>-0.400000000000091</v>
      </c>
      <c r="AB824" s="69" t="s">
        <v>46</v>
      </c>
      <c r="AC824" s="70" t="s">
        <v>3003</v>
      </c>
      <c r="AD824" s="70"/>
      <c r="AE824" s="70" t="s">
        <v>7307</v>
      </c>
      <c r="AF824" s="70" t="s">
        <v>7308</v>
      </c>
      <c r="AG824" s="92" t="s">
        <v>7309</v>
      </c>
      <c r="AH824" s="70"/>
      <c r="AI824" s="69"/>
      <c r="AJ824" s="69"/>
      <c r="AK824" s="76" t="s">
        <v>53</v>
      </c>
      <c r="AL824" s="77" t="s">
        <v>441</v>
      </c>
      <c r="AM824" s="76" t="s">
        <v>50</v>
      </c>
      <c r="AN824" s="77" t="s">
        <v>441</v>
      </c>
      <c r="AO824" s="114"/>
      <c r="AP824" s="115"/>
      <c r="AQ824" s="55" t="s">
        <v>50</v>
      </c>
      <c r="AR824" s="128" t="s">
        <v>454</v>
      </c>
      <c r="AS824" s="70"/>
      <c r="AT824" s="69"/>
      <c r="AU824" s="69"/>
      <c r="AV824" s="69"/>
      <c r="AW824" s="13"/>
    </row>
    <row r="825" spans="1:49" ht="14.4">
      <c r="A825" s="85" t="s">
        <v>231</v>
      </c>
      <c r="B825" s="145" t="s">
        <v>7310</v>
      </c>
      <c r="C825" s="335" t="s">
        <v>196</v>
      </c>
      <c r="D825" s="40">
        <v>12</v>
      </c>
      <c r="E825" s="42" t="s">
        <v>2996</v>
      </c>
      <c r="F825" s="42" t="s">
        <v>61</v>
      </c>
      <c r="G825" s="42" t="s">
        <v>461</v>
      </c>
      <c r="H825" s="42" t="s">
        <v>7311</v>
      </c>
      <c r="I825" s="69"/>
      <c r="J825" s="70"/>
      <c r="K825" s="70"/>
      <c r="L825" s="70"/>
      <c r="M825" s="70"/>
      <c r="N825" s="86"/>
      <c r="O825" s="86"/>
      <c r="P825" s="87"/>
      <c r="Q825" s="69"/>
      <c r="R825" s="89"/>
      <c r="S825" s="89"/>
      <c r="T825" s="70"/>
      <c r="U825" s="70"/>
      <c r="V825" s="90"/>
      <c r="W825" s="91">
        <v>0</v>
      </c>
      <c r="X825" s="91">
        <v>0</v>
      </c>
      <c r="Y825" s="90"/>
      <c r="Z825" s="331">
        <v>0</v>
      </c>
      <c r="AA825" s="331">
        <v>12</v>
      </c>
      <c r="AB825" s="69" t="s">
        <v>46</v>
      </c>
      <c r="AC825" s="70" t="s">
        <v>3003</v>
      </c>
      <c r="AD825" s="70" t="s">
        <v>7312</v>
      </c>
      <c r="AE825" s="70"/>
      <c r="AF825" s="70"/>
      <c r="AG825" s="70"/>
      <c r="AH825" s="70"/>
      <c r="AI825" s="69"/>
      <c r="AJ825" s="69"/>
      <c r="AK825" s="76" t="s">
        <v>53</v>
      </c>
      <c r="AL825" s="77" t="s">
        <v>454</v>
      </c>
      <c r="AM825" s="57" t="s">
        <v>41</v>
      </c>
      <c r="AN825" s="56" t="s">
        <v>497</v>
      </c>
      <c r="AO825" s="57" t="s">
        <v>41</v>
      </c>
      <c r="AP825" s="56" t="s">
        <v>497</v>
      </c>
      <c r="AQ825" s="57" t="s">
        <v>41</v>
      </c>
      <c r="AR825" s="56" t="s">
        <v>497</v>
      </c>
      <c r="AS825" s="57" t="s">
        <v>41</v>
      </c>
      <c r="AT825" s="56" t="s">
        <v>497</v>
      </c>
      <c r="AU825" s="69"/>
      <c r="AV825" s="69"/>
      <c r="AW825" s="13"/>
    </row>
    <row r="826" spans="1:49" ht="27">
      <c r="A826" s="85" t="s">
        <v>231</v>
      </c>
      <c r="B826" s="77" t="s">
        <v>7313</v>
      </c>
      <c r="C826" s="335" t="s">
        <v>196</v>
      </c>
      <c r="D826" s="40">
        <v>342</v>
      </c>
      <c r="E826" s="60" t="s">
        <v>7314</v>
      </c>
      <c r="F826" s="42" t="s">
        <v>64</v>
      </c>
      <c r="G826" s="42" t="s">
        <v>7315</v>
      </c>
      <c r="H826" s="42" t="s">
        <v>7316</v>
      </c>
      <c r="I826" s="69" t="s">
        <v>35</v>
      </c>
      <c r="J826" s="70"/>
      <c r="K826" s="70" t="s">
        <v>88</v>
      </c>
      <c r="L826" s="339" t="s">
        <v>196</v>
      </c>
      <c r="M826" s="70" t="s">
        <v>146</v>
      </c>
      <c r="N826" s="86" t="s">
        <v>7317</v>
      </c>
      <c r="O826" s="86" t="s">
        <v>147</v>
      </c>
      <c r="P826" s="87" t="s">
        <v>39</v>
      </c>
      <c r="Q826" s="88" t="s">
        <v>40</v>
      </c>
      <c r="R826" s="89" t="s">
        <v>7318</v>
      </c>
      <c r="S826" s="89" t="s">
        <v>7319</v>
      </c>
      <c r="T826" s="70" t="s">
        <v>94</v>
      </c>
      <c r="U826" s="69">
        <v>320</v>
      </c>
      <c r="V826" s="90"/>
      <c r="W826" s="91">
        <v>320</v>
      </c>
      <c r="X826" s="91">
        <v>22.400000000000002</v>
      </c>
      <c r="Y826" s="90"/>
      <c r="Z826" s="331">
        <v>342.4</v>
      </c>
      <c r="AA826" s="331">
        <v>-0.39999999999997699</v>
      </c>
      <c r="AB826" s="69" t="s">
        <v>46</v>
      </c>
      <c r="AC826" s="70" t="s">
        <v>199</v>
      </c>
      <c r="AD826" s="70"/>
      <c r="AE826" s="70"/>
      <c r="AF826" s="70"/>
      <c r="AG826" s="92" t="s">
        <v>7320</v>
      </c>
      <c r="AH826" s="70"/>
      <c r="AI826" s="69"/>
      <c r="AJ826" s="69"/>
      <c r="AK826" s="76" t="s">
        <v>53</v>
      </c>
      <c r="AL826" s="77" t="s">
        <v>441</v>
      </c>
      <c r="AM826" s="76" t="s">
        <v>50</v>
      </c>
      <c r="AN826" s="77" t="s">
        <v>441</v>
      </c>
      <c r="AO826" s="114"/>
      <c r="AP826" s="115"/>
      <c r="AQ826" s="55" t="s">
        <v>50</v>
      </c>
      <c r="AR826" s="128" t="s">
        <v>454</v>
      </c>
      <c r="AS826" s="70"/>
      <c r="AT826" s="69"/>
      <c r="AU826" s="69"/>
      <c r="AV826" s="69"/>
      <c r="AW826" s="13"/>
    </row>
    <row r="827" spans="1:49" ht="27">
      <c r="A827" s="85" t="s">
        <v>231</v>
      </c>
      <c r="B827" s="70" t="s">
        <v>7321</v>
      </c>
      <c r="C827" s="335" t="s">
        <v>196</v>
      </c>
      <c r="D827" s="40">
        <v>636.65</v>
      </c>
      <c r="E827" s="41" t="s">
        <v>7322</v>
      </c>
      <c r="F827" s="42" t="s">
        <v>37</v>
      </c>
      <c r="G827" s="42" t="s">
        <v>444</v>
      </c>
      <c r="H827" s="42" t="s">
        <v>7323</v>
      </c>
      <c r="I827" s="69" t="s">
        <v>35</v>
      </c>
      <c r="J827" s="70"/>
      <c r="K827" s="70" t="s">
        <v>88</v>
      </c>
      <c r="L827" s="339" t="s">
        <v>196</v>
      </c>
      <c r="M827" s="70" t="s">
        <v>7324</v>
      </c>
      <c r="N827" s="86" t="s">
        <v>7325</v>
      </c>
      <c r="O827" s="86" t="s">
        <v>7326</v>
      </c>
      <c r="P827" s="87" t="s">
        <v>39</v>
      </c>
      <c r="Q827" s="69" t="s">
        <v>45</v>
      </c>
      <c r="R827" s="89" t="s">
        <v>7327</v>
      </c>
      <c r="S827" s="89" t="s">
        <v>7328</v>
      </c>
      <c r="T827" s="70" t="s">
        <v>94</v>
      </c>
      <c r="U827" s="69">
        <v>595</v>
      </c>
      <c r="V827" s="90"/>
      <c r="W827" s="91">
        <v>595</v>
      </c>
      <c r="X827" s="91">
        <v>41.650000000000006</v>
      </c>
      <c r="Y827" s="90"/>
      <c r="Z827" s="331">
        <v>636.65</v>
      </c>
      <c r="AA827" s="331">
        <v>0</v>
      </c>
      <c r="AB827" s="69" t="s">
        <v>46</v>
      </c>
      <c r="AC827" s="70" t="s">
        <v>3003</v>
      </c>
      <c r="AD827" s="70"/>
      <c r="AE827" s="70"/>
      <c r="AF827" s="70"/>
      <c r="AG827" s="92" t="s">
        <v>7329</v>
      </c>
      <c r="AH827" s="70"/>
      <c r="AI827" s="69"/>
      <c r="AJ827" s="69"/>
      <c r="AK827" s="76" t="s">
        <v>53</v>
      </c>
      <c r="AL827" s="77" t="s">
        <v>441</v>
      </c>
      <c r="AM827" s="76" t="s">
        <v>50</v>
      </c>
      <c r="AN827" s="77" t="s">
        <v>441</v>
      </c>
      <c r="AO827" s="114"/>
      <c r="AP827" s="115"/>
      <c r="AQ827" s="55" t="s">
        <v>50</v>
      </c>
      <c r="AR827" s="128" t="s">
        <v>454</v>
      </c>
      <c r="AS827" s="70"/>
      <c r="AT827" s="69"/>
      <c r="AU827" s="69"/>
      <c r="AV827" s="69"/>
      <c r="AW827" s="13"/>
    </row>
    <row r="828" spans="1:49" ht="14.4">
      <c r="A828" s="85" t="s">
        <v>231</v>
      </c>
      <c r="B828" s="70" t="s">
        <v>7330</v>
      </c>
      <c r="C828" s="335" t="s">
        <v>196</v>
      </c>
      <c r="D828" s="40">
        <v>636.65</v>
      </c>
      <c r="E828" s="41" t="s">
        <v>7331</v>
      </c>
      <c r="F828" s="42" t="s">
        <v>37</v>
      </c>
      <c r="G828" s="42" t="s">
        <v>273</v>
      </c>
      <c r="H828" s="42" t="s">
        <v>7097</v>
      </c>
      <c r="I828" s="69" t="s">
        <v>35</v>
      </c>
      <c r="J828" s="70"/>
      <c r="K828" s="70" t="s">
        <v>88</v>
      </c>
      <c r="L828" s="339" t="s">
        <v>196</v>
      </c>
      <c r="M828" s="70" t="s">
        <v>7098</v>
      </c>
      <c r="N828" s="86" t="s">
        <v>7099</v>
      </c>
      <c r="O828" s="86"/>
      <c r="P828" s="87" t="s">
        <v>44</v>
      </c>
      <c r="Q828" s="69" t="s">
        <v>45</v>
      </c>
      <c r="R828" s="89"/>
      <c r="S828" s="89" t="s">
        <v>7332</v>
      </c>
      <c r="T828" s="70" t="s">
        <v>94</v>
      </c>
      <c r="U828" s="69">
        <v>595</v>
      </c>
      <c r="V828" s="90"/>
      <c r="W828" s="91">
        <v>595</v>
      </c>
      <c r="X828" s="91">
        <v>41.650000000000006</v>
      </c>
      <c r="Y828" s="90"/>
      <c r="Z828" s="331">
        <v>636.65</v>
      </c>
      <c r="AA828" s="331">
        <v>0</v>
      </c>
      <c r="AB828" s="69" t="s">
        <v>46</v>
      </c>
      <c r="AC828" s="70" t="s">
        <v>3003</v>
      </c>
      <c r="AD828" s="70" t="s">
        <v>4616</v>
      </c>
      <c r="AE828" s="70"/>
      <c r="AF828" s="70"/>
      <c r="AG828" s="92" t="s">
        <v>7101</v>
      </c>
      <c r="AH828" s="70"/>
      <c r="AI828" s="69"/>
      <c r="AJ828" s="69"/>
      <c r="AK828" s="76" t="s">
        <v>53</v>
      </c>
      <c r="AL828" s="77" t="s">
        <v>441</v>
      </c>
      <c r="AM828" s="76" t="s">
        <v>50</v>
      </c>
      <c r="AN828" s="77" t="s">
        <v>441</v>
      </c>
      <c r="AO828" s="114"/>
      <c r="AP828" s="115"/>
      <c r="AQ828" s="55" t="s">
        <v>50</v>
      </c>
      <c r="AR828" s="128" t="s">
        <v>454</v>
      </c>
      <c r="AS828" s="70"/>
      <c r="AT828" s="69"/>
      <c r="AU828" s="69"/>
      <c r="AV828" s="69"/>
      <c r="AW828" s="13"/>
    </row>
    <row r="829" spans="1:49" ht="27">
      <c r="A829" s="85" t="s">
        <v>231</v>
      </c>
      <c r="B829" s="70" t="s">
        <v>7333</v>
      </c>
      <c r="C829" s="335" t="s">
        <v>196</v>
      </c>
      <c r="D829" s="40">
        <v>21060</v>
      </c>
      <c r="E829" s="41" t="s">
        <v>7334</v>
      </c>
      <c r="F829" s="42" t="s">
        <v>144</v>
      </c>
      <c r="G829" s="42" t="s">
        <v>261</v>
      </c>
      <c r="H829" s="42" t="s">
        <v>7335</v>
      </c>
      <c r="I829" s="69" t="s">
        <v>35</v>
      </c>
      <c r="J829" s="70"/>
      <c r="K829" s="70" t="s">
        <v>88</v>
      </c>
      <c r="L829" s="339" t="s">
        <v>196</v>
      </c>
      <c r="M829" s="93" t="s">
        <v>7336</v>
      </c>
      <c r="N829" s="86" t="s">
        <v>7337</v>
      </c>
      <c r="O829" s="86" t="s">
        <v>7338</v>
      </c>
      <c r="P829" s="87" t="s">
        <v>39</v>
      </c>
      <c r="Q829" s="88" t="s">
        <v>40</v>
      </c>
      <c r="R829" s="89" t="s">
        <v>7339</v>
      </c>
      <c r="S829" s="89" t="s">
        <v>7340</v>
      </c>
      <c r="T829" s="70" t="s">
        <v>94</v>
      </c>
      <c r="U829" s="69">
        <v>20250</v>
      </c>
      <c r="V829" s="90"/>
      <c r="W829" s="91">
        <v>20250</v>
      </c>
      <c r="X829" s="91">
        <v>1417.5000000000002</v>
      </c>
      <c r="Y829" s="328">
        <v>607.5</v>
      </c>
      <c r="Z829" s="331">
        <v>21060</v>
      </c>
      <c r="AA829" s="331">
        <v>0</v>
      </c>
      <c r="AB829" s="69" t="s">
        <v>46</v>
      </c>
      <c r="AC829" s="70" t="s">
        <v>3003</v>
      </c>
      <c r="AD829" s="70"/>
      <c r="AE829" s="70" t="s">
        <v>7341</v>
      </c>
      <c r="AF829" s="70" t="s">
        <v>7342</v>
      </c>
      <c r="AG829" s="92" t="s">
        <v>7343</v>
      </c>
      <c r="AH829" s="70"/>
      <c r="AI829" s="69"/>
      <c r="AJ829" s="69"/>
      <c r="AK829" s="76" t="s">
        <v>53</v>
      </c>
      <c r="AL829" s="77" t="s">
        <v>441</v>
      </c>
      <c r="AM829" s="76" t="s">
        <v>50</v>
      </c>
      <c r="AN829" s="77" t="s">
        <v>441</v>
      </c>
      <c r="AO829" s="114"/>
      <c r="AP829" s="115"/>
      <c r="AQ829" s="55" t="s">
        <v>50</v>
      </c>
      <c r="AR829" s="128" t="s">
        <v>454</v>
      </c>
      <c r="AS829" s="70"/>
      <c r="AT829" s="69"/>
      <c r="AU829" s="69"/>
      <c r="AV829" s="69"/>
      <c r="AW829" s="13"/>
    </row>
    <row r="830" spans="1:49" ht="66.599999999999994">
      <c r="A830" s="85" t="s">
        <v>231</v>
      </c>
      <c r="B830" s="118" t="s">
        <v>7344</v>
      </c>
      <c r="C830" s="335" t="s">
        <v>196</v>
      </c>
      <c r="D830" s="40">
        <v>5617.5</v>
      </c>
      <c r="E830" s="79" t="s">
        <v>7345</v>
      </c>
      <c r="F830" s="61" t="s">
        <v>43</v>
      </c>
      <c r="G830" s="42" t="s">
        <v>234</v>
      </c>
      <c r="H830" s="42" t="s">
        <v>7346</v>
      </c>
      <c r="I830" s="69" t="s">
        <v>43</v>
      </c>
      <c r="J830" s="70" t="s">
        <v>7347</v>
      </c>
      <c r="K830" s="70" t="s">
        <v>133</v>
      </c>
      <c r="L830" s="339" t="s">
        <v>196</v>
      </c>
      <c r="M830" s="70" t="s">
        <v>7348</v>
      </c>
      <c r="N830" s="86" t="s">
        <v>7349</v>
      </c>
      <c r="O830" s="86"/>
      <c r="P830" s="87" t="s">
        <v>44</v>
      </c>
      <c r="Q830" s="69"/>
      <c r="R830" s="89" t="s">
        <v>7350</v>
      </c>
      <c r="S830" s="89" t="s">
        <v>7351</v>
      </c>
      <c r="T830" s="70" t="s">
        <v>130</v>
      </c>
      <c r="U830" s="69">
        <v>5250</v>
      </c>
      <c r="V830" s="90"/>
      <c r="W830" s="91">
        <v>5250</v>
      </c>
      <c r="X830" s="91">
        <v>367.50000000000006</v>
      </c>
      <c r="Y830" s="90"/>
      <c r="Z830" s="331">
        <v>5617.5</v>
      </c>
      <c r="AA830" s="331">
        <v>0</v>
      </c>
      <c r="AB830" s="69" t="s">
        <v>57</v>
      </c>
      <c r="AC830" s="70" t="s">
        <v>3003</v>
      </c>
      <c r="AD830" s="70"/>
      <c r="AE830" s="70" t="s">
        <v>7349</v>
      </c>
      <c r="AF830" s="70" t="s">
        <v>7352</v>
      </c>
      <c r="AG830" s="92" t="s">
        <v>7353</v>
      </c>
      <c r="AH830" s="70"/>
      <c r="AI830" s="69"/>
      <c r="AJ830" s="69"/>
      <c r="AK830" s="76" t="s">
        <v>53</v>
      </c>
      <c r="AL830" s="77" t="s">
        <v>441</v>
      </c>
      <c r="AM830" s="55" t="s">
        <v>50</v>
      </c>
      <c r="AN830" s="56" t="s">
        <v>441</v>
      </c>
      <c r="AO830" s="55" t="s">
        <v>50</v>
      </c>
      <c r="AP830" s="56" t="s">
        <v>441</v>
      </c>
      <c r="AQ830" s="116"/>
      <c r="AR830" s="117"/>
      <c r="AS830" s="70"/>
      <c r="AT830" s="69"/>
      <c r="AU830" s="69"/>
      <c r="AV830" s="69"/>
      <c r="AW830" s="13"/>
    </row>
    <row r="831" spans="1:49" ht="27">
      <c r="A831" s="85" t="s">
        <v>231</v>
      </c>
      <c r="B831" s="70" t="s">
        <v>7354</v>
      </c>
      <c r="C831" s="335" t="s">
        <v>196</v>
      </c>
      <c r="D831" s="40">
        <v>684.8</v>
      </c>
      <c r="E831" s="41" t="s">
        <v>7355</v>
      </c>
      <c r="F831" s="42" t="s">
        <v>64</v>
      </c>
      <c r="G831" s="42" t="s">
        <v>273</v>
      </c>
      <c r="H831" s="42" t="s">
        <v>7356</v>
      </c>
      <c r="I831" s="69" t="s">
        <v>35</v>
      </c>
      <c r="J831" s="70"/>
      <c r="K831" s="70" t="s">
        <v>88</v>
      </c>
      <c r="L831" s="339" t="s">
        <v>196</v>
      </c>
      <c r="M831" s="70" t="s">
        <v>7357</v>
      </c>
      <c r="N831" s="86" t="s">
        <v>7358</v>
      </c>
      <c r="O831" s="86" t="s">
        <v>7359</v>
      </c>
      <c r="P831" s="87" t="s">
        <v>39</v>
      </c>
      <c r="Q831" s="88" t="s">
        <v>40</v>
      </c>
      <c r="R831" s="89" t="s">
        <v>7360</v>
      </c>
      <c r="S831" s="89" t="s">
        <v>7361</v>
      </c>
      <c r="T831" s="70" t="s">
        <v>480</v>
      </c>
      <c r="U831" s="69">
        <v>640</v>
      </c>
      <c r="V831" s="90"/>
      <c r="W831" s="91">
        <v>640</v>
      </c>
      <c r="X831" s="91">
        <v>44.800000000000004</v>
      </c>
      <c r="Y831" s="90"/>
      <c r="Z831" s="331">
        <v>684.8</v>
      </c>
      <c r="AA831" s="331">
        <v>0</v>
      </c>
      <c r="AB831" s="69" t="s">
        <v>46</v>
      </c>
      <c r="AC831" s="70" t="s">
        <v>3003</v>
      </c>
      <c r="AD831" s="70"/>
      <c r="AE831" s="70"/>
      <c r="AF831" s="70"/>
      <c r="AG831" s="92" t="s">
        <v>7362</v>
      </c>
      <c r="AH831" s="70"/>
      <c r="AI831" s="69"/>
      <c r="AJ831" s="69"/>
      <c r="AK831" s="76" t="s">
        <v>53</v>
      </c>
      <c r="AL831" s="77" t="s">
        <v>441</v>
      </c>
      <c r="AM831" s="76" t="s">
        <v>50</v>
      </c>
      <c r="AN831" s="77" t="s">
        <v>441</v>
      </c>
      <c r="AO831" s="114"/>
      <c r="AP831" s="115"/>
      <c r="AQ831" s="55" t="s">
        <v>50</v>
      </c>
      <c r="AR831" s="128" t="s">
        <v>454</v>
      </c>
      <c r="AS831" s="70"/>
      <c r="AT831" s="69"/>
      <c r="AU831" s="69"/>
      <c r="AV831" s="69"/>
      <c r="AW831" s="13"/>
    </row>
    <row r="832" spans="1:49" ht="53.4">
      <c r="A832" s="85" t="s">
        <v>231</v>
      </c>
      <c r="B832" s="70" t="s">
        <v>7363</v>
      </c>
      <c r="C832" s="335" t="s">
        <v>196</v>
      </c>
      <c r="D832" s="40">
        <v>4274</v>
      </c>
      <c r="E832" s="41" t="s">
        <v>7364</v>
      </c>
      <c r="F832" s="42" t="s">
        <v>67</v>
      </c>
      <c r="G832" s="42" t="s">
        <v>909</v>
      </c>
      <c r="H832" s="42" t="s">
        <v>7365</v>
      </c>
      <c r="I832" s="69" t="s">
        <v>35</v>
      </c>
      <c r="J832" s="70"/>
      <c r="K832" s="70" t="s">
        <v>88</v>
      </c>
      <c r="L832" s="339" t="s">
        <v>196</v>
      </c>
      <c r="M832" s="93" t="s">
        <v>7366</v>
      </c>
      <c r="N832" s="86" t="s">
        <v>7367</v>
      </c>
      <c r="O832" s="86" t="s">
        <v>7368</v>
      </c>
      <c r="P832" s="87" t="s">
        <v>39</v>
      </c>
      <c r="Q832" s="88" t="s">
        <v>40</v>
      </c>
      <c r="R832" s="89" t="s">
        <v>7369</v>
      </c>
      <c r="S832" s="89" t="s">
        <v>7370</v>
      </c>
      <c r="T832" s="70" t="s">
        <v>94</v>
      </c>
      <c r="U832" s="69">
        <v>5010</v>
      </c>
      <c r="V832" s="90">
        <v>900</v>
      </c>
      <c r="W832" s="91">
        <v>4110</v>
      </c>
      <c r="X832" s="91">
        <v>287.70000000000005</v>
      </c>
      <c r="Y832" s="328">
        <v>123.3</v>
      </c>
      <c r="Z832" s="331">
        <v>4274.3999999999996</v>
      </c>
      <c r="AA832" s="331">
        <v>-0.39999999999963598</v>
      </c>
      <c r="AB832" s="69" t="s">
        <v>46</v>
      </c>
      <c r="AC832" s="70" t="s">
        <v>3003</v>
      </c>
      <c r="AD832" s="70"/>
      <c r="AE832" s="70" t="s">
        <v>7371</v>
      </c>
      <c r="AF832" s="70" t="s">
        <v>7372</v>
      </c>
      <c r="AG832" s="92" t="s">
        <v>7373</v>
      </c>
      <c r="AH832" s="70"/>
      <c r="AI832" s="69"/>
      <c r="AJ832" s="69"/>
      <c r="AK832" s="76" t="s">
        <v>53</v>
      </c>
      <c r="AL832" s="77" t="s">
        <v>441</v>
      </c>
      <c r="AM832" s="76" t="s">
        <v>50</v>
      </c>
      <c r="AN832" s="77" t="s">
        <v>441</v>
      </c>
      <c r="AO832" s="114"/>
      <c r="AP832" s="115"/>
      <c r="AQ832" s="55" t="s">
        <v>50</v>
      </c>
      <c r="AR832" s="128" t="s">
        <v>454</v>
      </c>
      <c r="AS832" s="70"/>
      <c r="AT832" s="69"/>
      <c r="AU832" s="69"/>
      <c r="AV832" s="69"/>
      <c r="AW832" s="13"/>
    </row>
    <row r="833" spans="1:49" ht="27">
      <c r="A833" s="85" t="s">
        <v>231</v>
      </c>
      <c r="B833" s="77" t="s">
        <v>7374</v>
      </c>
      <c r="C833" s="335" t="s">
        <v>196</v>
      </c>
      <c r="D833" s="40">
        <v>342</v>
      </c>
      <c r="E833" s="79" t="s">
        <v>7375</v>
      </c>
      <c r="F833" s="61" t="s">
        <v>64</v>
      </c>
      <c r="G833" s="42" t="s">
        <v>461</v>
      </c>
      <c r="H833" s="42" t="s">
        <v>7376</v>
      </c>
      <c r="I833" s="69" t="s">
        <v>35</v>
      </c>
      <c r="J833" s="70"/>
      <c r="K833" s="70" t="s">
        <v>88</v>
      </c>
      <c r="L833" s="339" t="s">
        <v>4130</v>
      </c>
      <c r="M833" s="70" t="s">
        <v>7377</v>
      </c>
      <c r="N833" s="86" t="s">
        <v>7378</v>
      </c>
      <c r="O833" s="86" t="s">
        <v>7379</v>
      </c>
      <c r="P833" s="87" t="s">
        <v>44</v>
      </c>
      <c r="Q833" s="88" t="s">
        <v>40</v>
      </c>
      <c r="R833" s="89" t="s">
        <v>7380</v>
      </c>
      <c r="S833" s="89" t="s">
        <v>7381</v>
      </c>
      <c r="T833" s="70" t="s">
        <v>94</v>
      </c>
      <c r="U833" s="69">
        <v>320</v>
      </c>
      <c r="V833" s="90"/>
      <c r="W833" s="91">
        <v>320</v>
      </c>
      <c r="X833" s="91">
        <v>22.400000000000002</v>
      </c>
      <c r="Y833" s="90"/>
      <c r="Z833" s="331">
        <v>342.4</v>
      </c>
      <c r="AA833" s="331">
        <v>-0.39999999999997699</v>
      </c>
      <c r="AB833" s="69" t="s">
        <v>46</v>
      </c>
      <c r="AC833" s="70" t="s">
        <v>83</v>
      </c>
      <c r="AD833" s="70"/>
      <c r="AE833" s="70"/>
      <c r="AF833" s="70"/>
      <c r="AG833" s="92" t="s">
        <v>7382</v>
      </c>
      <c r="AH833" s="70"/>
      <c r="AI833" s="69"/>
      <c r="AJ833" s="69"/>
      <c r="AK833" s="77" t="s">
        <v>441</v>
      </c>
      <c r="AL833" s="115" t="s">
        <v>484</v>
      </c>
      <c r="AM833" s="114"/>
      <c r="AN833" s="115"/>
      <c r="AO833" s="114"/>
      <c r="AP833" s="115"/>
      <c r="AQ833" s="116"/>
      <c r="AR833" s="117"/>
      <c r="AS833" s="70"/>
      <c r="AT833" s="69"/>
      <c r="AU833" s="69"/>
      <c r="AV833" s="69"/>
      <c r="AW833" s="13"/>
    </row>
    <row r="834" spans="1:49" ht="27">
      <c r="A834" s="85" t="s">
        <v>231</v>
      </c>
      <c r="B834" s="70" t="s">
        <v>7383</v>
      </c>
      <c r="C834" s="335" t="s">
        <v>196</v>
      </c>
      <c r="D834" s="40">
        <v>3827.2</v>
      </c>
      <c r="E834" s="41" t="s">
        <v>7384</v>
      </c>
      <c r="F834" s="42" t="s">
        <v>144</v>
      </c>
      <c r="G834" s="42" t="s">
        <v>7385</v>
      </c>
      <c r="H834" s="42" t="s">
        <v>7386</v>
      </c>
      <c r="I834" s="69" t="s">
        <v>35</v>
      </c>
      <c r="J834" s="70"/>
      <c r="K834" s="70" t="s">
        <v>88</v>
      </c>
      <c r="L834" s="339" t="s">
        <v>196</v>
      </c>
      <c r="M834" s="70" t="s">
        <v>7387</v>
      </c>
      <c r="N834" s="86" t="s">
        <v>7388</v>
      </c>
      <c r="O834" s="86" t="s">
        <v>7389</v>
      </c>
      <c r="P834" s="87" t="s">
        <v>39</v>
      </c>
      <c r="Q834" s="88" t="s">
        <v>49</v>
      </c>
      <c r="R834" s="89" t="s">
        <v>7390</v>
      </c>
      <c r="S834" s="89" t="s">
        <v>7391</v>
      </c>
      <c r="T834" s="70" t="s">
        <v>94</v>
      </c>
      <c r="U834" s="69">
        <v>3680</v>
      </c>
      <c r="V834" s="90"/>
      <c r="W834" s="91">
        <v>3680</v>
      </c>
      <c r="X834" s="91">
        <v>257.60000000000002</v>
      </c>
      <c r="Y834" s="328">
        <v>110.4</v>
      </c>
      <c r="Z834" s="331">
        <v>3827.2</v>
      </c>
      <c r="AA834" s="331">
        <v>0</v>
      </c>
      <c r="AB834" s="69" t="s">
        <v>46</v>
      </c>
      <c r="AC834" s="70" t="s">
        <v>3003</v>
      </c>
      <c r="AD834" s="70"/>
      <c r="AE834" s="70" t="s">
        <v>7392</v>
      </c>
      <c r="AF834" s="70" t="s">
        <v>7393</v>
      </c>
      <c r="AG834" s="92" t="s">
        <v>7394</v>
      </c>
      <c r="AH834" s="70"/>
      <c r="AI834" s="69"/>
      <c r="AJ834" s="69"/>
      <c r="AK834" s="76" t="s">
        <v>53</v>
      </c>
      <c r="AL834" s="77" t="s">
        <v>441</v>
      </c>
      <c r="AM834" s="76" t="s">
        <v>50</v>
      </c>
      <c r="AN834" s="77" t="s">
        <v>441</v>
      </c>
      <c r="AO834" s="114"/>
      <c r="AP834" s="115"/>
      <c r="AQ834" s="55" t="s">
        <v>50</v>
      </c>
      <c r="AR834" s="128" t="s">
        <v>454</v>
      </c>
      <c r="AS834" s="70"/>
      <c r="AT834" s="69"/>
      <c r="AU834" s="69"/>
      <c r="AV834" s="69"/>
      <c r="AW834" s="13"/>
    </row>
    <row r="835" spans="1:49" ht="27">
      <c r="A835" s="85" t="s">
        <v>231</v>
      </c>
      <c r="B835" s="70" t="s">
        <v>7395</v>
      </c>
      <c r="C835" s="335" t="s">
        <v>196</v>
      </c>
      <c r="D835" s="40">
        <v>4284.8</v>
      </c>
      <c r="E835" s="41" t="s">
        <v>7396</v>
      </c>
      <c r="F835" s="42" t="s">
        <v>67</v>
      </c>
      <c r="G835" s="42" t="s">
        <v>281</v>
      </c>
      <c r="H835" s="42" t="s">
        <v>7397</v>
      </c>
      <c r="I835" s="69" t="s">
        <v>35</v>
      </c>
      <c r="J835" s="70"/>
      <c r="K835" s="70" t="s">
        <v>88</v>
      </c>
      <c r="L835" s="339" t="s">
        <v>196</v>
      </c>
      <c r="M835" s="70" t="s">
        <v>7398</v>
      </c>
      <c r="N835" s="86" t="s">
        <v>7399</v>
      </c>
      <c r="O835" s="86" t="s">
        <v>7400</v>
      </c>
      <c r="P835" s="87" t="s">
        <v>39</v>
      </c>
      <c r="Q835" s="88" t="s">
        <v>40</v>
      </c>
      <c r="R835" s="89" t="s">
        <v>7401</v>
      </c>
      <c r="S835" s="89" t="s">
        <v>7402</v>
      </c>
      <c r="T835" s="70" t="s">
        <v>94</v>
      </c>
      <c r="U835" s="69">
        <v>4120</v>
      </c>
      <c r="V835" s="90"/>
      <c r="W835" s="91">
        <v>4120</v>
      </c>
      <c r="X835" s="91">
        <v>288.40000000000003</v>
      </c>
      <c r="Y835" s="328">
        <v>123.6</v>
      </c>
      <c r="Z835" s="331">
        <v>4284.8</v>
      </c>
      <c r="AA835" s="331">
        <v>0</v>
      </c>
      <c r="AB835" s="69" t="s">
        <v>46</v>
      </c>
      <c r="AC835" s="70" t="s">
        <v>3003</v>
      </c>
      <c r="AD835" s="70"/>
      <c r="AE835" s="70" t="s">
        <v>7403</v>
      </c>
      <c r="AF835" s="70" t="s">
        <v>7404</v>
      </c>
      <c r="AG835" s="92" t="s">
        <v>7405</v>
      </c>
      <c r="AH835" s="70"/>
      <c r="AI835" s="69"/>
      <c r="AJ835" s="69"/>
      <c r="AK835" s="76" t="s">
        <v>53</v>
      </c>
      <c r="AL835" s="77" t="s">
        <v>441</v>
      </c>
      <c r="AM835" s="76" t="s">
        <v>50</v>
      </c>
      <c r="AN835" s="77" t="s">
        <v>441</v>
      </c>
      <c r="AO835" s="114"/>
      <c r="AP835" s="115"/>
      <c r="AQ835" s="55" t="s">
        <v>50</v>
      </c>
      <c r="AR835" s="128" t="s">
        <v>454</v>
      </c>
      <c r="AS835" s="70"/>
      <c r="AT835" s="69"/>
      <c r="AU835" s="69"/>
      <c r="AV835" s="69"/>
      <c r="AW835" s="13"/>
    </row>
    <row r="836" spans="1:49" ht="40.200000000000003">
      <c r="A836" s="85" t="s">
        <v>231</v>
      </c>
      <c r="B836" s="70" t="s">
        <v>7406</v>
      </c>
      <c r="C836" s="335" t="s">
        <v>196</v>
      </c>
      <c r="D836" s="40">
        <v>3120</v>
      </c>
      <c r="E836" s="95" t="s">
        <v>7407</v>
      </c>
      <c r="F836" s="42" t="s">
        <v>63</v>
      </c>
      <c r="G836" s="42" t="s">
        <v>444</v>
      </c>
      <c r="H836" s="42" t="s">
        <v>7408</v>
      </c>
      <c r="I836" s="69" t="s">
        <v>35</v>
      </c>
      <c r="J836" s="70"/>
      <c r="K836" s="70" t="s">
        <v>88</v>
      </c>
      <c r="L836" s="339" t="s">
        <v>196</v>
      </c>
      <c r="M836" s="70" t="s">
        <v>7409</v>
      </c>
      <c r="N836" s="86" t="s">
        <v>7410</v>
      </c>
      <c r="O836" s="86" t="s">
        <v>7411</v>
      </c>
      <c r="P836" s="87" t="s">
        <v>39</v>
      </c>
      <c r="Q836" s="88" t="s">
        <v>40</v>
      </c>
      <c r="R836" s="89" t="s">
        <v>7412</v>
      </c>
      <c r="S836" s="89" t="s">
        <v>7413</v>
      </c>
      <c r="T836" s="70" t="s">
        <v>77</v>
      </c>
      <c r="U836" s="69">
        <v>3000</v>
      </c>
      <c r="V836" s="90"/>
      <c r="W836" s="91">
        <v>3000</v>
      </c>
      <c r="X836" s="91">
        <v>210.00000000000003</v>
      </c>
      <c r="Y836" s="328">
        <v>90</v>
      </c>
      <c r="Z836" s="331">
        <v>3120</v>
      </c>
      <c r="AA836" s="331">
        <v>0</v>
      </c>
      <c r="AB836" s="69" t="s">
        <v>46</v>
      </c>
      <c r="AC836" s="70" t="s">
        <v>3003</v>
      </c>
      <c r="AD836" s="70"/>
      <c r="AE836" s="70" t="s">
        <v>7414</v>
      </c>
      <c r="AF836" s="70" t="s">
        <v>7415</v>
      </c>
      <c r="AG836" s="92" t="s">
        <v>7407</v>
      </c>
      <c r="AH836" s="70"/>
      <c r="AI836" s="69"/>
      <c r="AJ836" s="69"/>
      <c r="AK836" s="76" t="s">
        <v>53</v>
      </c>
      <c r="AL836" s="77" t="s">
        <v>441</v>
      </c>
      <c r="AM836" s="76" t="s">
        <v>50</v>
      </c>
      <c r="AN836" s="77" t="s">
        <v>441</v>
      </c>
      <c r="AO836" s="114"/>
      <c r="AP836" s="115"/>
      <c r="AQ836" s="55" t="s">
        <v>50</v>
      </c>
      <c r="AR836" s="128" t="s">
        <v>454</v>
      </c>
      <c r="AS836" s="70"/>
      <c r="AT836" s="69"/>
      <c r="AU836" s="69"/>
      <c r="AV836" s="69"/>
      <c r="AW836" s="13"/>
    </row>
    <row r="837" spans="1:49" ht="27">
      <c r="A837" s="85" t="s">
        <v>231</v>
      </c>
      <c r="B837" s="70" t="s">
        <v>7416</v>
      </c>
      <c r="C837" s="335" t="s">
        <v>196</v>
      </c>
      <c r="D837" s="40">
        <v>513.6</v>
      </c>
      <c r="E837" s="41" t="s">
        <v>2765</v>
      </c>
      <c r="F837" s="42" t="s">
        <v>37</v>
      </c>
      <c r="G837" s="42" t="s">
        <v>281</v>
      </c>
      <c r="H837" s="42" t="s">
        <v>2766</v>
      </c>
      <c r="I837" s="69" t="s">
        <v>35</v>
      </c>
      <c r="J837" s="70"/>
      <c r="K837" s="70" t="s">
        <v>88</v>
      </c>
      <c r="L837" s="339" t="s">
        <v>196</v>
      </c>
      <c r="M837" s="70" t="s">
        <v>2767</v>
      </c>
      <c r="N837" s="86" t="s">
        <v>2768</v>
      </c>
      <c r="O837" s="86" t="s">
        <v>2769</v>
      </c>
      <c r="P837" s="87" t="s">
        <v>39</v>
      </c>
      <c r="Q837" s="69" t="s">
        <v>45</v>
      </c>
      <c r="R837" s="89" t="s">
        <v>7417</v>
      </c>
      <c r="S837" s="89" t="s">
        <v>7418</v>
      </c>
      <c r="T837" s="70" t="s">
        <v>94</v>
      </c>
      <c r="U837" s="69">
        <v>480</v>
      </c>
      <c r="V837" s="90"/>
      <c r="W837" s="91">
        <v>480</v>
      </c>
      <c r="X837" s="91">
        <v>33.6</v>
      </c>
      <c r="Y837" s="90"/>
      <c r="Z837" s="331">
        <v>513.6</v>
      </c>
      <c r="AA837" s="331">
        <v>0</v>
      </c>
      <c r="AB837" s="69" t="s">
        <v>46</v>
      </c>
      <c r="AC837" s="70" t="s">
        <v>3003</v>
      </c>
      <c r="AD837" s="70"/>
      <c r="AE837" s="70"/>
      <c r="AF837" s="70"/>
      <c r="AG837" s="92" t="s">
        <v>2773</v>
      </c>
      <c r="AH837" s="70"/>
      <c r="AI837" s="69"/>
      <c r="AJ837" s="69"/>
      <c r="AK837" s="76" t="s">
        <v>53</v>
      </c>
      <c r="AL837" s="77" t="s">
        <v>441</v>
      </c>
      <c r="AM837" s="76" t="s">
        <v>50</v>
      </c>
      <c r="AN837" s="77" t="s">
        <v>441</v>
      </c>
      <c r="AO837" s="114"/>
      <c r="AP837" s="115"/>
      <c r="AQ837" s="55" t="s">
        <v>50</v>
      </c>
      <c r="AR837" s="128" t="s">
        <v>454</v>
      </c>
      <c r="AS837" s="70"/>
      <c r="AT837" s="69"/>
      <c r="AU837" s="69"/>
      <c r="AV837" s="69"/>
      <c r="AW837" s="13"/>
    </row>
    <row r="838" spans="1:49" ht="14.4">
      <c r="A838" s="85" t="s">
        <v>231</v>
      </c>
      <c r="B838" s="145" t="s">
        <v>7419</v>
      </c>
      <c r="C838" s="335" t="s">
        <v>196</v>
      </c>
      <c r="D838" s="40">
        <v>123.05</v>
      </c>
      <c r="E838" s="41" t="s">
        <v>6976</v>
      </c>
      <c r="F838" s="42" t="s">
        <v>54</v>
      </c>
      <c r="G838" s="42" t="s">
        <v>281</v>
      </c>
      <c r="H838" s="42" t="s">
        <v>6977</v>
      </c>
      <c r="I838" s="69"/>
      <c r="J838" s="70"/>
      <c r="K838" s="70"/>
      <c r="L838" s="70"/>
      <c r="M838" s="70"/>
      <c r="N838" s="86"/>
      <c r="O838" s="86"/>
      <c r="P838" s="87"/>
      <c r="Q838" s="69"/>
      <c r="R838" s="89"/>
      <c r="S838" s="89"/>
      <c r="T838" s="70"/>
      <c r="U838" s="70"/>
      <c r="V838" s="90"/>
      <c r="W838" s="91">
        <v>0</v>
      </c>
      <c r="X838" s="91">
        <v>0</v>
      </c>
      <c r="Y838" s="90"/>
      <c r="Z838" s="331">
        <v>0</v>
      </c>
      <c r="AA838" s="331">
        <v>123.05</v>
      </c>
      <c r="AB838" s="69" t="s">
        <v>46</v>
      </c>
      <c r="AC838" s="70" t="s">
        <v>3003</v>
      </c>
      <c r="AD838" s="70" t="s">
        <v>7420</v>
      </c>
      <c r="AE838" s="70"/>
      <c r="AF838" s="70"/>
      <c r="AG838" s="70"/>
      <c r="AH838" s="70"/>
      <c r="AI838" s="69"/>
      <c r="AJ838" s="69"/>
      <c r="AK838" s="76" t="s">
        <v>53</v>
      </c>
      <c r="AL838" s="77" t="s">
        <v>540</v>
      </c>
      <c r="AM838" s="114"/>
      <c r="AN838" s="115"/>
      <c r="AO838" s="114"/>
      <c r="AP838" s="115"/>
      <c r="AQ838" s="116"/>
      <c r="AR838" s="117"/>
      <c r="AS838" s="70"/>
      <c r="AT838" s="69"/>
      <c r="AU838" s="69"/>
      <c r="AV838" s="69"/>
      <c r="AW838" s="13"/>
    </row>
    <row r="839" spans="1:49" ht="27">
      <c r="A839" s="85" t="s">
        <v>231</v>
      </c>
      <c r="B839" s="118" t="s">
        <v>7421</v>
      </c>
      <c r="C839" s="335" t="s">
        <v>196</v>
      </c>
      <c r="D839" s="40">
        <v>7490</v>
      </c>
      <c r="E839" s="79" t="s">
        <v>7422</v>
      </c>
      <c r="F839" s="61" t="s">
        <v>43</v>
      </c>
      <c r="G839" s="42" t="s">
        <v>500</v>
      </c>
      <c r="H839" s="42" t="s">
        <v>7423</v>
      </c>
      <c r="I839" s="69" t="s">
        <v>43</v>
      </c>
      <c r="J839" s="70" t="s">
        <v>7424</v>
      </c>
      <c r="K839" s="70" t="s">
        <v>133</v>
      </c>
      <c r="L839" s="339" t="s">
        <v>196</v>
      </c>
      <c r="M839" s="70" t="s">
        <v>7425</v>
      </c>
      <c r="N839" s="86" t="s">
        <v>7426</v>
      </c>
      <c r="O839" s="86"/>
      <c r="P839" s="87" t="s">
        <v>44</v>
      </c>
      <c r="Q839" s="69"/>
      <c r="R839" s="89" t="s">
        <v>7427</v>
      </c>
      <c r="S839" s="89" t="s">
        <v>7428</v>
      </c>
      <c r="T839" s="70" t="s">
        <v>128</v>
      </c>
      <c r="U839" s="90">
        <v>7000</v>
      </c>
      <c r="V839" s="90"/>
      <c r="W839" s="91">
        <v>7000</v>
      </c>
      <c r="X839" s="91">
        <v>490.00000000000006</v>
      </c>
      <c r="Y839" s="90"/>
      <c r="Z839" s="331">
        <v>7490</v>
      </c>
      <c r="AA839" s="331">
        <v>0</v>
      </c>
      <c r="AB839" s="69" t="s">
        <v>57</v>
      </c>
      <c r="AC839" s="70" t="s">
        <v>3003</v>
      </c>
      <c r="AD839" s="70"/>
      <c r="AE839" s="70" t="s">
        <v>7426</v>
      </c>
      <c r="AF839" s="70" t="s">
        <v>7429</v>
      </c>
      <c r="AG839" s="92" t="s">
        <v>7430</v>
      </c>
      <c r="AH839" s="70"/>
      <c r="AI839" s="69"/>
      <c r="AJ839" s="69"/>
      <c r="AK839" s="114"/>
      <c r="AL839" s="115"/>
      <c r="AM839" s="114"/>
      <c r="AN839" s="115"/>
      <c r="AO839" s="114"/>
      <c r="AP839" s="115"/>
      <c r="AQ839" s="116"/>
      <c r="AR839" s="117"/>
      <c r="AS839" s="70"/>
      <c r="AT839" s="69"/>
      <c r="AU839" s="69"/>
      <c r="AV839" s="69"/>
      <c r="AW839" s="13"/>
    </row>
    <row r="840" spans="1:49" ht="93">
      <c r="A840" s="85" t="s">
        <v>231</v>
      </c>
      <c r="B840" s="70" t="s">
        <v>7431</v>
      </c>
      <c r="C840" s="335" t="s">
        <v>196</v>
      </c>
      <c r="D840" s="40">
        <v>216</v>
      </c>
      <c r="E840" s="61" t="s">
        <v>7432</v>
      </c>
      <c r="F840" s="61" t="s">
        <v>72</v>
      </c>
      <c r="G840" s="42" t="s">
        <v>273</v>
      </c>
      <c r="H840" s="42" t="s">
        <v>7433</v>
      </c>
      <c r="I840" s="69" t="s">
        <v>38</v>
      </c>
      <c r="J840" s="70"/>
      <c r="K840" s="70" t="s">
        <v>108</v>
      </c>
      <c r="L840" s="339" t="s">
        <v>196</v>
      </c>
      <c r="M840" s="70" t="s">
        <v>7434</v>
      </c>
      <c r="N840" s="86" t="s">
        <v>7435</v>
      </c>
      <c r="O840" s="86"/>
      <c r="P840" s="87" t="s">
        <v>44</v>
      </c>
      <c r="Q840" s="88" t="s">
        <v>40</v>
      </c>
      <c r="R840" s="89"/>
      <c r="S840" s="89" t="s">
        <v>7436</v>
      </c>
      <c r="T840" s="70" t="s">
        <v>803</v>
      </c>
      <c r="U840" s="69">
        <v>800</v>
      </c>
      <c r="V840" s="90"/>
      <c r="W840" s="91">
        <v>800</v>
      </c>
      <c r="X840" s="91">
        <v>56.000000000000007</v>
      </c>
      <c r="Y840" s="90"/>
      <c r="Z840" s="331">
        <v>856</v>
      </c>
      <c r="AA840" s="331">
        <v>-640</v>
      </c>
      <c r="AB840" s="69" t="s">
        <v>58</v>
      </c>
      <c r="AC840" s="70" t="s">
        <v>3003</v>
      </c>
      <c r="AD840" s="181" t="s">
        <v>7437</v>
      </c>
      <c r="AE840" s="70"/>
      <c r="AF840" s="70"/>
      <c r="AG840" s="92" t="s">
        <v>7438</v>
      </c>
      <c r="AH840" s="70"/>
      <c r="AI840" s="69"/>
      <c r="AJ840" s="69"/>
      <c r="AK840" s="76" t="s">
        <v>53</v>
      </c>
      <c r="AL840" s="77" t="s">
        <v>441</v>
      </c>
      <c r="AM840" s="76" t="s">
        <v>50</v>
      </c>
      <c r="AN840" s="77" t="s">
        <v>441</v>
      </c>
      <c r="AO840" s="114"/>
      <c r="AP840" s="115"/>
      <c r="AQ840" s="55" t="s">
        <v>50</v>
      </c>
      <c r="AR840" s="128" t="s">
        <v>454</v>
      </c>
      <c r="AS840" s="70"/>
      <c r="AT840" s="69"/>
      <c r="AU840" s="69"/>
      <c r="AV840" s="69"/>
      <c r="AW840" s="13"/>
    </row>
    <row r="841" spans="1:49" ht="27">
      <c r="A841" s="85" t="s">
        <v>231</v>
      </c>
      <c r="B841" s="70" t="s">
        <v>7439</v>
      </c>
      <c r="C841" s="335" t="s">
        <v>196</v>
      </c>
      <c r="D841" s="40">
        <v>1872.5</v>
      </c>
      <c r="E841" s="41" t="s">
        <v>7440</v>
      </c>
      <c r="F841" s="42" t="s">
        <v>67</v>
      </c>
      <c r="G841" s="42" t="s">
        <v>444</v>
      </c>
      <c r="H841" s="42" t="s">
        <v>7441</v>
      </c>
      <c r="I841" s="69" t="s">
        <v>35</v>
      </c>
      <c r="J841" s="70"/>
      <c r="K841" s="70" t="s">
        <v>88</v>
      </c>
      <c r="L841" s="339" t="s">
        <v>196</v>
      </c>
      <c r="M841" s="70" t="s">
        <v>7442</v>
      </c>
      <c r="N841" s="86" t="s">
        <v>7443</v>
      </c>
      <c r="O841" s="86" t="s">
        <v>7444</v>
      </c>
      <c r="P841" s="87" t="s">
        <v>39</v>
      </c>
      <c r="Q841" s="88" t="s">
        <v>40</v>
      </c>
      <c r="R841" s="89" t="s">
        <v>7445</v>
      </c>
      <c r="S841" s="89" t="s">
        <v>7446</v>
      </c>
      <c r="T841" s="70" t="s">
        <v>94</v>
      </c>
      <c r="U841" s="69">
        <v>1800</v>
      </c>
      <c r="V841" s="90"/>
      <c r="W841" s="91">
        <v>1800</v>
      </c>
      <c r="X841" s="91">
        <v>126.00000000000001</v>
      </c>
      <c r="Y841" s="328">
        <v>54</v>
      </c>
      <c r="Z841" s="331">
        <v>1872</v>
      </c>
      <c r="AA841" s="331">
        <v>0.5</v>
      </c>
      <c r="AB841" s="69" t="s">
        <v>46</v>
      </c>
      <c r="AC841" s="70" t="s">
        <v>3003</v>
      </c>
      <c r="AD841" s="70"/>
      <c r="AE841" s="70" t="s">
        <v>7447</v>
      </c>
      <c r="AF841" s="70" t="s">
        <v>7448</v>
      </c>
      <c r="AG841" s="92" t="s">
        <v>7449</v>
      </c>
      <c r="AH841" s="182" t="s">
        <v>4086</v>
      </c>
      <c r="AI841" s="69"/>
      <c r="AJ841" s="69"/>
      <c r="AK841" s="76" t="s">
        <v>53</v>
      </c>
      <c r="AL841" s="77" t="s">
        <v>441</v>
      </c>
      <c r="AM841" s="76" t="s">
        <v>50</v>
      </c>
      <c r="AN841" s="77" t="s">
        <v>441</v>
      </c>
      <c r="AO841" s="114"/>
      <c r="AP841" s="115"/>
      <c r="AQ841" s="55" t="s">
        <v>50</v>
      </c>
      <c r="AR841" s="128" t="s">
        <v>454</v>
      </c>
      <c r="AS841" s="70"/>
      <c r="AT841" s="69"/>
      <c r="AU841" s="69"/>
      <c r="AV841" s="69"/>
      <c r="AW841" s="13"/>
    </row>
    <row r="842" spans="1:49" ht="27">
      <c r="A842" s="85" t="s">
        <v>231</v>
      </c>
      <c r="B842" s="70" t="s">
        <v>7450</v>
      </c>
      <c r="C842" s="335" t="s">
        <v>196</v>
      </c>
      <c r="D842" s="40">
        <v>4680</v>
      </c>
      <c r="E842" s="41" t="s">
        <v>7451</v>
      </c>
      <c r="F842" s="42" t="s">
        <v>59</v>
      </c>
      <c r="G842" s="42" t="s">
        <v>261</v>
      </c>
      <c r="H842" s="42" t="s">
        <v>2793</v>
      </c>
      <c r="I842" s="69" t="s">
        <v>35</v>
      </c>
      <c r="J842" s="70"/>
      <c r="K842" s="70" t="s">
        <v>88</v>
      </c>
      <c r="L842" s="339" t="s">
        <v>196</v>
      </c>
      <c r="M842" s="70" t="s">
        <v>2794</v>
      </c>
      <c r="N842" s="86" t="s">
        <v>2795</v>
      </c>
      <c r="O842" s="86" t="s">
        <v>7452</v>
      </c>
      <c r="P842" s="87" t="s">
        <v>39</v>
      </c>
      <c r="Q842" s="88" t="s">
        <v>40</v>
      </c>
      <c r="R842" s="89" t="s">
        <v>7453</v>
      </c>
      <c r="S842" s="89" t="s">
        <v>7454</v>
      </c>
      <c r="T842" s="70" t="s">
        <v>94</v>
      </c>
      <c r="U842" s="69">
        <v>4500</v>
      </c>
      <c r="V842" s="90"/>
      <c r="W842" s="91">
        <v>4500</v>
      </c>
      <c r="X842" s="91">
        <v>315.00000000000006</v>
      </c>
      <c r="Y842" s="328">
        <v>135</v>
      </c>
      <c r="Z842" s="331">
        <v>4680</v>
      </c>
      <c r="AA842" s="331">
        <v>0</v>
      </c>
      <c r="AB842" s="69" t="s">
        <v>46</v>
      </c>
      <c r="AC842" s="70" t="s">
        <v>3003</v>
      </c>
      <c r="AD842" s="70"/>
      <c r="AE842" s="70" t="s">
        <v>7455</v>
      </c>
      <c r="AF842" s="70" t="s">
        <v>2799</v>
      </c>
      <c r="AG842" s="92" t="s">
        <v>7456</v>
      </c>
      <c r="AH842" s="70"/>
      <c r="AI842" s="69"/>
      <c r="AJ842" s="69"/>
      <c r="AK842" s="76" t="s">
        <v>53</v>
      </c>
      <c r="AL842" s="77" t="s">
        <v>441</v>
      </c>
      <c r="AM842" s="76" t="s">
        <v>50</v>
      </c>
      <c r="AN842" s="77" t="s">
        <v>441</v>
      </c>
      <c r="AO842" s="114"/>
      <c r="AP842" s="115"/>
      <c r="AQ842" s="55" t="s">
        <v>50</v>
      </c>
      <c r="AR842" s="128" t="s">
        <v>454</v>
      </c>
      <c r="AS842" s="70"/>
      <c r="AT842" s="69"/>
      <c r="AU842" s="69"/>
      <c r="AV842" s="69"/>
      <c r="AW842" s="13"/>
    </row>
    <row r="843" spans="1:49" ht="40.200000000000003">
      <c r="A843" s="85" t="s">
        <v>231</v>
      </c>
      <c r="B843" s="77" t="s">
        <v>7457</v>
      </c>
      <c r="C843" s="335" t="s">
        <v>196</v>
      </c>
      <c r="D843" s="40">
        <v>4992</v>
      </c>
      <c r="E843" s="61" t="s">
        <v>7458</v>
      </c>
      <c r="F843" s="61" t="s">
        <v>66</v>
      </c>
      <c r="G843" s="42" t="s">
        <v>847</v>
      </c>
      <c r="H843" s="42" t="s">
        <v>7459</v>
      </c>
      <c r="I843" s="69" t="s">
        <v>35</v>
      </c>
      <c r="J843" s="70"/>
      <c r="K843" s="70" t="s">
        <v>88</v>
      </c>
      <c r="L843" s="339" t="s">
        <v>3003</v>
      </c>
      <c r="M843" s="70" t="s">
        <v>6155</v>
      </c>
      <c r="N843" s="86" t="s">
        <v>6156</v>
      </c>
      <c r="O843" s="86" t="s">
        <v>6157</v>
      </c>
      <c r="P843" s="87" t="s">
        <v>39</v>
      </c>
      <c r="Q843" s="88" t="s">
        <v>40</v>
      </c>
      <c r="R843" s="89" t="s">
        <v>6158</v>
      </c>
      <c r="S843" s="89" t="s">
        <v>7460</v>
      </c>
      <c r="T843" s="70" t="s">
        <v>94</v>
      </c>
      <c r="U843" s="69">
        <v>4800</v>
      </c>
      <c r="V843" s="90"/>
      <c r="W843" s="91">
        <v>4800</v>
      </c>
      <c r="X843" s="91">
        <v>336.00000000000006</v>
      </c>
      <c r="Y843" s="328">
        <v>144</v>
      </c>
      <c r="Z843" s="331">
        <v>4992</v>
      </c>
      <c r="AA843" s="331">
        <v>0</v>
      </c>
      <c r="AB843" s="69" t="s">
        <v>46</v>
      </c>
      <c r="AC843" s="70" t="s">
        <v>199</v>
      </c>
      <c r="AD843" s="70"/>
      <c r="AE843" s="70" t="s">
        <v>6160</v>
      </c>
      <c r="AF843" s="70" t="s">
        <v>6161</v>
      </c>
      <c r="AG843" s="92" t="s">
        <v>6162</v>
      </c>
      <c r="AH843" s="70"/>
      <c r="AI843" s="69"/>
      <c r="AJ843" s="69"/>
      <c r="AK843" s="76" t="s">
        <v>53</v>
      </c>
      <c r="AL843" s="77" t="s">
        <v>441</v>
      </c>
      <c r="AM843" s="76" t="s">
        <v>50</v>
      </c>
      <c r="AN843" s="77" t="s">
        <v>441</v>
      </c>
      <c r="AO843" s="114"/>
      <c r="AP843" s="115"/>
      <c r="AQ843" s="55" t="s">
        <v>50</v>
      </c>
      <c r="AR843" s="128" t="s">
        <v>454</v>
      </c>
      <c r="AS843" s="70"/>
      <c r="AT843" s="69"/>
      <c r="AU843" s="69"/>
      <c r="AV843" s="69"/>
      <c r="AW843" s="13"/>
    </row>
    <row r="844" spans="1:49" ht="27">
      <c r="A844" s="85" t="s">
        <v>231</v>
      </c>
      <c r="B844" s="70" t="s">
        <v>7461</v>
      </c>
      <c r="C844" s="335" t="s">
        <v>196</v>
      </c>
      <c r="D844" s="40">
        <v>342</v>
      </c>
      <c r="E844" s="41" t="s">
        <v>7440</v>
      </c>
      <c r="F844" s="42" t="s">
        <v>64</v>
      </c>
      <c r="G844" s="42" t="s">
        <v>444</v>
      </c>
      <c r="H844" s="42" t="s">
        <v>7441</v>
      </c>
      <c r="I844" s="69" t="s">
        <v>35</v>
      </c>
      <c r="J844" s="70"/>
      <c r="K844" s="70" t="s">
        <v>88</v>
      </c>
      <c r="L844" s="339" t="s">
        <v>196</v>
      </c>
      <c r="M844" s="70" t="s">
        <v>7442</v>
      </c>
      <c r="N844" s="86" t="s">
        <v>7443</v>
      </c>
      <c r="O844" s="86" t="s">
        <v>7444</v>
      </c>
      <c r="P844" s="87" t="s">
        <v>39</v>
      </c>
      <c r="Q844" s="88" t="s">
        <v>40</v>
      </c>
      <c r="R844" s="89" t="s">
        <v>7445</v>
      </c>
      <c r="S844" s="89" t="s">
        <v>7462</v>
      </c>
      <c r="T844" s="70" t="s">
        <v>94</v>
      </c>
      <c r="U844" s="69">
        <v>320</v>
      </c>
      <c r="V844" s="90"/>
      <c r="W844" s="91">
        <v>320</v>
      </c>
      <c r="X844" s="91">
        <v>22.400000000000002</v>
      </c>
      <c r="Y844" s="90"/>
      <c r="Z844" s="331">
        <v>342.4</v>
      </c>
      <c r="AA844" s="331">
        <v>-0.39999999999997699</v>
      </c>
      <c r="AB844" s="50" t="s">
        <v>46</v>
      </c>
      <c r="AC844" s="45" t="s">
        <v>3003</v>
      </c>
      <c r="AD844" s="70"/>
      <c r="AE844" s="70"/>
      <c r="AF844" s="70"/>
      <c r="AG844" s="92" t="s">
        <v>7449</v>
      </c>
      <c r="AH844" s="182" t="s">
        <v>4086</v>
      </c>
      <c r="AI844" s="69"/>
      <c r="AJ844" s="69"/>
      <c r="AK844" s="76" t="s">
        <v>53</v>
      </c>
      <c r="AL844" s="77" t="s">
        <v>441</v>
      </c>
      <c r="AM844" s="76" t="s">
        <v>50</v>
      </c>
      <c r="AN844" s="77" t="s">
        <v>441</v>
      </c>
      <c r="AO844" s="114"/>
      <c r="AP844" s="115"/>
      <c r="AQ844" s="55" t="s">
        <v>50</v>
      </c>
      <c r="AR844" s="128" t="s">
        <v>454</v>
      </c>
      <c r="AS844" s="70"/>
      <c r="AT844" s="69"/>
      <c r="AU844" s="69"/>
      <c r="AV844" s="69"/>
      <c r="AW844" s="13"/>
    </row>
    <row r="845" spans="1:49" ht="14.4">
      <c r="A845" s="85" t="s">
        <v>231</v>
      </c>
      <c r="B845" s="70" t="s">
        <v>7463</v>
      </c>
      <c r="C845" s="335" t="s">
        <v>196</v>
      </c>
      <c r="D845" s="40">
        <v>342</v>
      </c>
      <c r="E845" s="41" t="s">
        <v>7464</v>
      </c>
      <c r="F845" s="42" t="s">
        <v>64</v>
      </c>
      <c r="G845" s="42" t="s">
        <v>281</v>
      </c>
      <c r="H845" s="42" t="s">
        <v>7465</v>
      </c>
      <c r="I845" s="69" t="s">
        <v>35</v>
      </c>
      <c r="J845" s="70"/>
      <c r="K845" s="70" t="s">
        <v>88</v>
      </c>
      <c r="L845" s="339" t="s">
        <v>196</v>
      </c>
      <c r="M845" s="70" t="s">
        <v>7466</v>
      </c>
      <c r="N845" s="86" t="s">
        <v>7467</v>
      </c>
      <c r="O845" s="86"/>
      <c r="P845" s="87" t="s">
        <v>44</v>
      </c>
      <c r="Q845" s="88" t="s">
        <v>40</v>
      </c>
      <c r="R845" s="89"/>
      <c r="S845" s="89" t="s">
        <v>7468</v>
      </c>
      <c r="T845" s="70" t="s">
        <v>94</v>
      </c>
      <c r="U845" s="69">
        <v>320</v>
      </c>
      <c r="V845" s="90"/>
      <c r="W845" s="91">
        <v>320</v>
      </c>
      <c r="X845" s="91">
        <v>22.400000000000002</v>
      </c>
      <c r="Y845" s="90"/>
      <c r="Z845" s="331">
        <v>342.4</v>
      </c>
      <c r="AA845" s="331">
        <v>-0.39999999999997699</v>
      </c>
      <c r="AB845" s="50" t="s">
        <v>46</v>
      </c>
      <c r="AC845" s="45" t="s">
        <v>3003</v>
      </c>
      <c r="AD845" s="70" t="s">
        <v>7469</v>
      </c>
      <c r="AE845" s="70"/>
      <c r="AF845" s="70"/>
      <c r="AG845" s="92" t="s">
        <v>7470</v>
      </c>
      <c r="AH845" s="70"/>
      <c r="AI845" s="69"/>
      <c r="AJ845" s="69"/>
      <c r="AK845" s="76" t="s">
        <v>53</v>
      </c>
      <c r="AL845" s="77" t="s">
        <v>441</v>
      </c>
      <c r="AM845" s="76" t="s">
        <v>50</v>
      </c>
      <c r="AN845" s="77" t="s">
        <v>441</v>
      </c>
      <c r="AO845" s="114"/>
      <c r="AP845" s="115"/>
      <c r="AQ845" s="55" t="s">
        <v>50</v>
      </c>
      <c r="AR845" s="128" t="s">
        <v>454</v>
      </c>
      <c r="AS845" s="70"/>
      <c r="AT845" s="69"/>
      <c r="AU845" s="69"/>
      <c r="AV845" s="69"/>
      <c r="AW845" s="13"/>
    </row>
    <row r="846" spans="1:49" ht="40.200000000000003">
      <c r="A846" s="85" t="s">
        <v>231</v>
      </c>
      <c r="B846" s="70" t="s">
        <v>7471</v>
      </c>
      <c r="C846" s="335" t="s">
        <v>196</v>
      </c>
      <c r="D846" s="40">
        <v>331</v>
      </c>
      <c r="E846" s="41" t="s">
        <v>7472</v>
      </c>
      <c r="F846" s="42" t="s">
        <v>64</v>
      </c>
      <c r="G846" s="42" t="s">
        <v>234</v>
      </c>
      <c r="H846" s="42" t="s">
        <v>3904</v>
      </c>
      <c r="I846" s="69" t="s">
        <v>35</v>
      </c>
      <c r="J846" s="70"/>
      <c r="K846" s="70" t="s">
        <v>88</v>
      </c>
      <c r="L846" s="339" t="s">
        <v>196</v>
      </c>
      <c r="M846" s="70" t="s">
        <v>7473</v>
      </c>
      <c r="N846" s="86" t="s">
        <v>3906</v>
      </c>
      <c r="O846" s="86" t="s">
        <v>3907</v>
      </c>
      <c r="P846" s="87" t="s">
        <v>39</v>
      </c>
      <c r="Q846" s="88" t="s">
        <v>40</v>
      </c>
      <c r="R846" s="89" t="s">
        <v>7474</v>
      </c>
      <c r="S846" s="89" t="s">
        <v>7475</v>
      </c>
      <c r="T846" s="70" t="s">
        <v>94</v>
      </c>
      <c r="U846" s="69">
        <v>310</v>
      </c>
      <c r="V846" s="90"/>
      <c r="W846" s="91">
        <v>310</v>
      </c>
      <c r="X846" s="91">
        <v>21.700000000000003</v>
      </c>
      <c r="Y846" s="90"/>
      <c r="Z846" s="331">
        <v>331.7</v>
      </c>
      <c r="AA846" s="331">
        <v>-0.69999999999998896</v>
      </c>
      <c r="AB846" s="50" t="s">
        <v>46</v>
      </c>
      <c r="AC846" s="45" t="s">
        <v>3003</v>
      </c>
      <c r="AD846" s="70" t="s">
        <v>1036</v>
      </c>
      <c r="AE846" s="70"/>
      <c r="AF846" s="70"/>
      <c r="AG846" s="92" t="s">
        <v>3911</v>
      </c>
      <c r="AH846" s="70"/>
      <c r="AI846" s="69"/>
      <c r="AJ846" s="69"/>
      <c r="AK846" s="76" t="s">
        <v>53</v>
      </c>
      <c r="AL846" s="77" t="s">
        <v>441</v>
      </c>
      <c r="AM846" s="76" t="s">
        <v>50</v>
      </c>
      <c r="AN846" s="77" t="s">
        <v>441</v>
      </c>
      <c r="AO846" s="114"/>
      <c r="AP846" s="115"/>
      <c r="AQ846" s="55" t="s">
        <v>50</v>
      </c>
      <c r="AR846" s="128" t="s">
        <v>454</v>
      </c>
      <c r="AS846" s="70"/>
      <c r="AT846" s="69"/>
      <c r="AU846" s="69"/>
      <c r="AV846" s="69"/>
      <c r="AW846" s="13"/>
    </row>
    <row r="847" spans="1:49" ht="14.4">
      <c r="A847" s="85" t="s">
        <v>231</v>
      </c>
      <c r="B847" s="115" t="s">
        <v>7476</v>
      </c>
      <c r="C847" s="335" t="s">
        <v>196</v>
      </c>
      <c r="D847" s="40">
        <v>41184</v>
      </c>
      <c r="E847" s="61"/>
      <c r="F847" s="61"/>
      <c r="G847" s="42" t="s">
        <v>234</v>
      </c>
      <c r="H847" s="42" t="s">
        <v>7477</v>
      </c>
      <c r="I847" s="69"/>
      <c r="J847" s="70"/>
      <c r="K847" s="70"/>
      <c r="L847" s="70"/>
      <c r="M847" s="70"/>
      <c r="N847" s="86"/>
      <c r="O847" s="86"/>
      <c r="P847" s="87"/>
      <c r="Q847" s="69"/>
      <c r="R847" s="89"/>
      <c r="S847" s="89"/>
      <c r="T847" s="70"/>
      <c r="U847" s="70"/>
      <c r="V847" s="90"/>
      <c r="W847" s="91">
        <v>0</v>
      </c>
      <c r="X847" s="91">
        <v>0</v>
      </c>
      <c r="Y847" s="90"/>
      <c r="Z847" s="331">
        <v>0</v>
      </c>
      <c r="AA847" s="331">
        <v>41184</v>
      </c>
      <c r="AB847" s="69" t="s">
        <v>7478</v>
      </c>
      <c r="AC847" s="70" t="s">
        <v>1342</v>
      </c>
      <c r="AD847" s="70"/>
      <c r="AE847" s="70"/>
      <c r="AF847" s="70"/>
      <c r="AG847" s="70"/>
      <c r="AH847" s="70"/>
      <c r="AI847" s="69"/>
      <c r="AJ847" s="69"/>
      <c r="AK847" s="114"/>
      <c r="AL847" s="115"/>
      <c r="AM847" s="114"/>
      <c r="AN847" s="115"/>
      <c r="AO847" s="114"/>
      <c r="AP847" s="115"/>
      <c r="AQ847" s="116"/>
      <c r="AR847" s="117"/>
      <c r="AS847" s="70"/>
      <c r="AT847" s="69"/>
      <c r="AU847" s="69"/>
      <c r="AV847" s="69"/>
      <c r="AW847" s="13"/>
    </row>
    <row r="848" spans="1:49" ht="27">
      <c r="A848" s="85" t="s">
        <v>231</v>
      </c>
      <c r="B848" s="70" t="s">
        <v>7479</v>
      </c>
      <c r="C848" s="335" t="s">
        <v>196</v>
      </c>
      <c r="D848" s="40">
        <v>342</v>
      </c>
      <c r="E848" s="41" t="s">
        <v>7480</v>
      </c>
      <c r="F848" s="42" t="s">
        <v>64</v>
      </c>
      <c r="G848" s="42" t="s">
        <v>444</v>
      </c>
      <c r="H848" s="42" t="s">
        <v>7481</v>
      </c>
      <c r="I848" s="69" t="s">
        <v>35</v>
      </c>
      <c r="J848" s="70"/>
      <c r="K848" s="70" t="s">
        <v>88</v>
      </c>
      <c r="L848" s="339" t="s">
        <v>196</v>
      </c>
      <c r="M848" s="70" t="s">
        <v>7482</v>
      </c>
      <c r="N848" s="86" t="s">
        <v>7483</v>
      </c>
      <c r="O848" s="86"/>
      <c r="P848" s="87" t="s">
        <v>44</v>
      </c>
      <c r="Q848" s="88" t="s">
        <v>40</v>
      </c>
      <c r="R848" s="89" t="s">
        <v>7484</v>
      </c>
      <c r="S848" s="89" t="s">
        <v>7485</v>
      </c>
      <c r="T848" s="70" t="s">
        <v>94</v>
      </c>
      <c r="U848" s="69">
        <v>320</v>
      </c>
      <c r="V848" s="90"/>
      <c r="W848" s="91">
        <v>320</v>
      </c>
      <c r="X848" s="91">
        <v>22.400000000000002</v>
      </c>
      <c r="Y848" s="90"/>
      <c r="Z848" s="331">
        <v>342.4</v>
      </c>
      <c r="AA848" s="331">
        <v>-0.39999999999997699</v>
      </c>
      <c r="AB848" s="69" t="s">
        <v>46</v>
      </c>
      <c r="AC848" s="70" t="s">
        <v>3003</v>
      </c>
      <c r="AD848" s="70"/>
      <c r="AE848" s="70"/>
      <c r="AF848" s="70"/>
      <c r="AG848" s="92" t="s">
        <v>7486</v>
      </c>
      <c r="AH848" s="70"/>
      <c r="AI848" s="69"/>
      <c r="AJ848" s="69"/>
      <c r="AK848" s="76" t="s">
        <v>53</v>
      </c>
      <c r="AL848" s="77" t="s">
        <v>441</v>
      </c>
      <c r="AM848" s="76" t="s">
        <v>50</v>
      </c>
      <c r="AN848" s="77" t="s">
        <v>441</v>
      </c>
      <c r="AO848" s="114"/>
      <c r="AP848" s="115"/>
      <c r="AQ848" s="55" t="s">
        <v>50</v>
      </c>
      <c r="AR848" s="128" t="s">
        <v>454</v>
      </c>
      <c r="AS848" s="70"/>
      <c r="AT848" s="69"/>
      <c r="AU848" s="69"/>
      <c r="AV848" s="69"/>
      <c r="AW848" s="13"/>
    </row>
    <row r="849" spans="1:49" ht="14.4">
      <c r="A849" s="85" t="s">
        <v>231</v>
      </c>
      <c r="B849" s="77" t="s">
        <v>7487</v>
      </c>
      <c r="C849" s="335" t="s">
        <v>196</v>
      </c>
      <c r="D849" s="40">
        <v>342.4</v>
      </c>
      <c r="E849" s="60" t="s">
        <v>7488</v>
      </c>
      <c r="F849" s="61" t="s">
        <v>3766</v>
      </c>
      <c r="G849" s="42" t="s">
        <v>281</v>
      </c>
      <c r="H849" s="42" t="s">
        <v>7489</v>
      </c>
      <c r="I849" s="69" t="s">
        <v>35</v>
      </c>
      <c r="J849" s="70"/>
      <c r="K849" s="70" t="s">
        <v>88</v>
      </c>
      <c r="L849" s="339" t="s">
        <v>3003</v>
      </c>
      <c r="M849" s="70" t="s">
        <v>7490</v>
      </c>
      <c r="N849" s="86" t="s">
        <v>7491</v>
      </c>
      <c r="O849" s="86"/>
      <c r="P849" s="87" t="s">
        <v>44</v>
      </c>
      <c r="Q849" s="88" t="s">
        <v>40</v>
      </c>
      <c r="R849" s="89"/>
      <c r="S849" s="89" t="s">
        <v>7492</v>
      </c>
      <c r="T849" s="70" t="s">
        <v>94</v>
      </c>
      <c r="U849" s="69">
        <v>320</v>
      </c>
      <c r="V849" s="90"/>
      <c r="W849" s="91">
        <v>320</v>
      </c>
      <c r="X849" s="91">
        <v>22.400000000000002</v>
      </c>
      <c r="Y849" s="90"/>
      <c r="Z849" s="331">
        <v>342.4</v>
      </c>
      <c r="AA849" s="331">
        <v>0</v>
      </c>
      <c r="AB849" s="69" t="s">
        <v>46</v>
      </c>
      <c r="AC849" s="70" t="s">
        <v>199</v>
      </c>
      <c r="AD849" s="70"/>
      <c r="AE849" s="70"/>
      <c r="AF849" s="70"/>
      <c r="AG849" s="92" t="s">
        <v>7493</v>
      </c>
      <c r="AH849" s="70"/>
      <c r="AI849" s="69"/>
      <c r="AJ849" s="69"/>
      <c r="AK849" s="76" t="s">
        <v>53</v>
      </c>
      <c r="AL849" s="77" t="s">
        <v>441</v>
      </c>
      <c r="AM849" s="114"/>
      <c r="AN849" s="115"/>
      <c r="AO849" s="114"/>
      <c r="AP849" s="115"/>
      <c r="AQ849" s="116"/>
      <c r="AR849" s="117"/>
      <c r="AS849" s="70"/>
      <c r="AT849" s="69"/>
      <c r="AU849" s="69"/>
      <c r="AV849" s="69"/>
      <c r="AW849" s="13"/>
    </row>
    <row r="850" spans="1:49" ht="27">
      <c r="A850" s="85" t="s">
        <v>231</v>
      </c>
      <c r="B850" s="70" t="s">
        <v>7494</v>
      </c>
      <c r="C850" s="335" t="s">
        <v>196</v>
      </c>
      <c r="D850" s="40">
        <v>1872</v>
      </c>
      <c r="E850" s="41" t="s">
        <v>7495</v>
      </c>
      <c r="F850" s="42" t="s">
        <v>67</v>
      </c>
      <c r="G850" s="42" t="s">
        <v>444</v>
      </c>
      <c r="H850" s="42" t="s">
        <v>7496</v>
      </c>
      <c r="I850" s="69" t="s">
        <v>35</v>
      </c>
      <c r="J850" s="70"/>
      <c r="K850" s="70" t="s">
        <v>88</v>
      </c>
      <c r="L850" s="339" t="s">
        <v>196</v>
      </c>
      <c r="M850" s="70" t="s">
        <v>7497</v>
      </c>
      <c r="N850" s="86" t="s">
        <v>7498</v>
      </c>
      <c r="O850" s="86" t="s">
        <v>7499</v>
      </c>
      <c r="P850" s="87" t="s">
        <v>39</v>
      </c>
      <c r="Q850" s="88" t="s">
        <v>40</v>
      </c>
      <c r="R850" s="89" t="s">
        <v>7500</v>
      </c>
      <c r="S850" s="89" t="s">
        <v>7501</v>
      </c>
      <c r="T850" s="70" t="s">
        <v>94</v>
      </c>
      <c r="U850" s="69">
        <v>1800</v>
      </c>
      <c r="V850" s="90"/>
      <c r="W850" s="91">
        <v>1800</v>
      </c>
      <c r="X850" s="91">
        <v>126.00000000000001</v>
      </c>
      <c r="Y850" s="328">
        <v>54</v>
      </c>
      <c r="Z850" s="331">
        <v>1872</v>
      </c>
      <c r="AA850" s="331">
        <v>0</v>
      </c>
      <c r="AB850" s="69" t="s">
        <v>46</v>
      </c>
      <c r="AC850" s="70" t="s">
        <v>3003</v>
      </c>
      <c r="AD850" s="70"/>
      <c r="AE850" s="70" t="s">
        <v>7502</v>
      </c>
      <c r="AF850" s="70" t="s">
        <v>7503</v>
      </c>
      <c r="AG850" s="92" t="s">
        <v>7504</v>
      </c>
      <c r="AH850" s="70"/>
      <c r="AI850" s="69"/>
      <c r="AJ850" s="69"/>
      <c r="AK850" s="76" t="s">
        <v>53</v>
      </c>
      <c r="AL850" s="77" t="s">
        <v>441</v>
      </c>
      <c r="AM850" s="76" t="s">
        <v>50</v>
      </c>
      <c r="AN850" s="77" t="s">
        <v>441</v>
      </c>
      <c r="AO850" s="114"/>
      <c r="AP850" s="115"/>
      <c r="AQ850" s="55" t="s">
        <v>50</v>
      </c>
      <c r="AR850" s="128" t="s">
        <v>454</v>
      </c>
      <c r="AS850" s="70"/>
      <c r="AT850" s="69"/>
      <c r="AU850" s="69"/>
      <c r="AV850" s="69"/>
      <c r="AW850" s="13"/>
    </row>
    <row r="851" spans="1:49" ht="14.4">
      <c r="A851" s="85" t="s">
        <v>231</v>
      </c>
      <c r="B851" s="70" t="s">
        <v>7505</v>
      </c>
      <c r="C851" s="335" t="s">
        <v>196</v>
      </c>
      <c r="D851" s="40">
        <v>342</v>
      </c>
      <c r="E851" s="41" t="s">
        <v>7506</v>
      </c>
      <c r="F851" s="42" t="s">
        <v>64</v>
      </c>
      <c r="G851" s="42" t="s">
        <v>281</v>
      </c>
      <c r="H851" s="42" t="s">
        <v>7507</v>
      </c>
      <c r="I851" s="69" t="s">
        <v>35</v>
      </c>
      <c r="J851" s="70"/>
      <c r="K851" s="70" t="s">
        <v>88</v>
      </c>
      <c r="L851" s="339" t="s">
        <v>196</v>
      </c>
      <c r="M851" s="70" t="s">
        <v>7508</v>
      </c>
      <c r="N851" s="86" t="s">
        <v>7509</v>
      </c>
      <c r="O851" s="86"/>
      <c r="P851" s="87" t="s">
        <v>44</v>
      </c>
      <c r="Q851" s="88" t="s">
        <v>40</v>
      </c>
      <c r="R851" s="89"/>
      <c r="S851" s="89" t="s">
        <v>7510</v>
      </c>
      <c r="T851" s="70" t="s">
        <v>94</v>
      </c>
      <c r="U851" s="69">
        <v>320</v>
      </c>
      <c r="V851" s="90"/>
      <c r="W851" s="91">
        <v>320</v>
      </c>
      <c r="X851" s="91">
        <v>22.400000000000002</v>
      </c>
      <c r="Y851" s="90"/>
      <c r="Z851" s="331">
        <v>342.4</v>
      </c>
      <c r="AA851" s="331">
        <v>-0.39999999999997699</v>
      </c>
      <c r="AB851" s="69" t="s">
        <v>46</v>
      </c>
      <c r="AC851" s="70" t="s">
        <v>3003</v>
      </c>
      <c r="AD851" s="70"/>
      <c r="AE851" s="70"/>
      <c r="AF851" s="70"/>
      <c r="AG851" s="92" t="s">
        <v>7511</v>
      </c>
      <c r="AH851" s="70"/>
      <c r="AI851" s="69"/>
      <c r="AJ851" s="69"/>
      <c r="AK851" s="76" t="s">
        <v>53</v>
      </c>
      <c r="AL851" s="77" t="s">
        <v>441</v>
      </c>
      <c r="AM851" s="76" t="s">
        <v>50</v>
      </c>
      <c r="AN851" s="77" t="s">
        <v>441</v>
      </c>
      <c r="AO851" s="114"/>
      <c r="AP851" s="115"/>
      <c r="AQ851" s="55" t="s">
        <v>50</v>
      </c>
      <c r="AR851" s="128" t="s">
        <v>454</v>
      </c>
      <c r="AS851" s="70"/>
      <c r="AT851" s="69"/>
      <c r="AU851" s="69"/>
      <c r="AV851" s="69"/>
      <c r="AW851" s="13"/>
    </row>
    <row r="852" spans="1:49" ht="27">
      <c r="A852" s="85" t="s">
        <v>231</v>
      </c>
      <c r="B852" s="70" t="s">
        <v>7512</v>
      </c>
      <c r="C852" s="335" t="s">
        <v>196</v>
      </c>
      <c r="D852" s="40">
        <v>2311.1999999999998</v>
      </c>
      <c r="E852" s="42" t="s">
        <v>7513</v>
      </c>
      <c r="F852" s="42" t="s">
        <v>59</v>
      </c>
      <c r="G852" s="42" t="s">
        <v>281</v>
      </c>
      <c r="H852" s="42" t="s">
        <v>7514</v>
      </c>
      <c r="I852" s="69" t="s">
        <v>35</v>
      </c>
      <c r="J852" s="70"/>
      <c r="K852" s="70" t="s">
        <v>88</v>
      </c>
      <c r="L852" s="339" t="s">
        <v>196</v>
      </c>
      <c r="M852" s="70" t="s">
        <v>7515</v>
      </c>
      <c r="N852" s="86" t="s">
        <v>7516</v>
      </c>
      <c r="O852" s="86"/>
      <c r="P852" s="87" t="s">
        <v>39</v>
      </c>
      <c r="Q852" s="88" t="s">
        <v>40</v>
      </c>
      <c r="R852" s="89" t="s">
        <v>7517</v>
      </c>
      <c r="S852" s="89" t="s">
        <v>7518</v>
      </c>
      <c r="T852" s="70" t="s">
        <v>167</v>
      </c>
      <c r="U852" s="69">
        <v>2160</v>
      </c>
      <c r="V852" s="90"/>
      <c r="W852" s="91">
        <v>2160</v>
      </c>
      <c r="X852" s="91">
        <v>151.20000000000002</v>
      </c>
      <c r="Y852" s="90"/>
      <c r="Z852" s="331">
        <v>2311.1999999999998</v>
      </c>
      <c r="AA852" s="331">
        <v>0</v>
      </c>
      <c r="AB852" s="69" t="s">
        <v>46</v>
      </c>
      <c r="AC852" s="70" t="s">
        <v>3003</v>
      </c>
      <c r="AD852" s="70"/>
      <c r="AE852" s="70"/>
      <c r="AF852" s="70"/>
      <c r="AG852" s="92" t="s">
        <v>7519</v>
      </c>
      <c r="AH852" s="70"/>
      <c r="AI852" s="69"/>
      <c r="AJ852" s="69"/>
      <c r="AK852" s="76" t="s">
        <v>53</v>
      </c>
      <c r="AL852" s="77" t="s">
        <v>441</v>
      </c>
      <c r="AM852" s="76" t="s">
        <v>50</v>
      </c>
      <c r="AN852" s="77" t="s">
        <v>441</v>
      </c>
      <c r="AO852" s="114"/>
      <c r="AP852" s="115"/>
      <c r="AQ852" s="55" t="s">
        <v>50</v>
      </c>
      <c r="AR852" s="128" t="s">
        <v>454</v>
      </c>
      <c r="AS852" s="70"/>
      <c r="AT852" s="69"/>
      <c r="AU852" s="69"/>
      <c r="AV852" s="69"/>
      <c r="AW852" s="13"/>
    </row>
    <row r="853" spans="1:49" ht="27">
      <c r="A853" s="85" t="s">
        <v>231</v>
      </c>
      <c r="B853" s="77" t="s">
        <v>7520</v>
      </c>
      <c r="C853" s="335" t="s">
        <v>196</v>
      </c>
      <c r="D853" s="40">
        <v>342.4</v>
      </c>
      <c r="E853" s="60" t="s">
        <v>7521</v>
      </c>
      <c r="F853" s="42" t="s">
        <v>64</v>
      </c>
      <c r="G853" s="42" t="s">
        <v>281</v>
      </c>
      <c r="H853" s="42" t="s">
        <v>7522</v>
      </c>
      <c r="I853" s="69" t="s">
        <v>35</v>
      </c>
      <c r="J853" s="70"/>
      <c r="K853" s="70" t="s">
        <v>88</v>
      </c>
      <c r="L853" s="339" t="s">
        <v>3003</v>
      </c>
      <c r="M853" s="70" t="s">
        <v>7523</v>
      </c>
      <c r="N853" s="86" t="s">
        <v>7524</v>
      </c>
      <c r="O853" s="86" t="s">
        <v>7525</v>
      </c>
      <c r="P853" s="87" t="s">
        <v>39</v>
      </c>
      <c r="Q853" s="88" t="s">
        <v>40</v>
      </c>
      <c r="R853" s="89" t="s">
        <v>7526</v>
      </c>
      <c r="S853" s="89" t="s">
        <v>7527</v>
      </c>
      <c r="T853" s="70" t="s">
        <v>94</v>
      </c>
      <c r="U853" s="69">
        <v>320</v>
      </c>
      <c r="V853" s="90"/>
      <c r="W853" s="91">
        <v>320</v>
      </c>
      <c r="X853" s="91">
        <v>22.400000000000002</v>
      </c>
      <c r="Y853" s="90"/>
      <c r="Z853" s="331">
        <v>342.4</v>
      </c>
      <c r="AA853" s="331">
        <v>0</v>
      </c>
      <c r="AB853" s="69" t="s">
        <v>46</v>
      </c>
      <c r="AC853" s="70" t="s">
        <v>199</v>
      </c>
      <c r="AD853" s="70"/>
      <c r="AE853" s="70"/>
      <c r="AF853" s="70"/>
      <c r="AG853" s="92" t="s">
        <v>7528</v>
      </c>
      <c r="AH853" s="70"/>
      <c r="AI853" s="69"/>
      <c r="AJ853" s="69"/>
      <c r="AK853" s="76" t="s">
        <v>53</v>
      </c>
      <c r="AL853" s="77" t="s">
        <v>441</v>
      </c>
      <c r="AM853" s="76" t="s">
        <v>50</v>
      </c>
      <c r="AN853" s="77" t="s">
        <v>441</v>
      </c>
      <c r="AO853" s="114"/>
      <c r="AP853" s="115"/>
      <c r="AQ853" s="55" t="s">
        <v>50</v>
      </c>
      <c r="AR853" s="128" t="s">
        <v>454</v>
      </c>
      <c r="AS853" s="70"/>
      <c r="AT853" s="69"/>
      <c r="AU853" s="69"/>
      <c r="AV853" s="69"/>
      <c r="AW853" s="13"/>
    </row>
    <row r="854" spans="1:49" ht="40.200000000000003">
      <c r="A854" s="85" t="s">
        <v>231</v>
      </c>
      <c r="B854" s="70" t="s">
        <v>7529</v>
      </c>
      <c r="C854" s="335" t="s">
        <v>3003</v>
      </c>
      <c r="D854" s="40">
        <v>513.6</v>
      </c>
      <c r="E854" s="42" t="s">
        <v>7530</v>
      </c>
      <c r="F854" s="42" t="s">
        <v>37</v>
      </c>
      <c r="G854" s="42" t="s">
        <v>281</v>
      </c>
      <c r="H854" s="42" t="s">
        <v>7531</v>
      </c>
      <c r="I854" s="69" t="s">
        <v>35</v>
      </c>
      <c r="J854" s="70"/>
      <c r="K854" s="70" t="s">
        <v>88</v>
      </c>
      <c r="L854" s="339" t="s">
        <v>3003</v>
      </c>
      <c r="M854" s="70" t="s">
        <v>7532</v>
      </c>
      <c r="N854" s="86" t="s">
        <v>7533</v>
      </c>
      <c r="O854" s="86" t="s">
        <v>7534</v>
      </c>
      <c r="P854" s="87" t="s">
        <v>39</v>
      </c>
      <c r="Q854" s="69" t="s">
        <v>45</v>
      </c>
      <c r="R854" s="89" t="s">
        <v>7535</v>
      </c>
      <c r="S854" s="89" t="s">
        <v>7536</v>
      </c>
      <c r="T854" s="70" t="s">
        <v>94</v>
      </c>
      <c r="U854" s="69">
        <v>480</v>
      </c>
      <c r="V854" s="90"/>
      <c r="W854" s="91">
        <v>480</v>
      </c>
      <c r="X854" s="91">
        <v>33.6</v>
      </c>
      <c r="Y854" s="90"/>
      <c r="Z854" s="331">
        <v>513.6</v>
      </c>
      <c r="AA854" s="331">
        <v>0</v>
      </c>
      <c r="AB854" s="69" t="s">
        <v>46</v>
      </c>
      <c r="AC854" s="70" t="s">
        <v>199</v>
      </c>
      <c r="AD854" s="70"/>
      <c r="AE854" s="70"/>
      <c r="AF854" s="70"/>
      <c r="AG854" s="92" t="s">
        <v>7537</v>
      </c>
      <c r="AH854" s="70"/>
      <c r="AI854" s="69"/>
      <c r="AJ854" s="69"/>
      <c r="AK854" s="76" t="s">
        <v>53</v>
      </c>
      <c r="AL854" s="77" t="s">
        <v>454</v>
      </c>
      <c r="AM854" s="76" t="s">
        <v>50</v>
      </c>
      <c r="AN854" s="77" t="s">
        <v>4985</v>
      </c>
      <c r="AO854" s="114"/>
      <c r="AP854" s="115"/>
      <c r="AQ854" s="55" t="s">
        <v>50</v>
      </c>
      <c r="AR854" s="128" t="s">
        <v>7538</v>
      </c>
      <c r="AS854" s="70"/>
      <c r="AT854" s="69"/>
      <c r="AU854" s="69"/>
      <c r="AV854" s="69"/>
      <c r="AW854" s="13"/>
    </row>
    <row r="855" spans="1:49" ht="14.4">
      <c r="A855" s="85" t="s">
        <v>231</v>
      </c>
      <c r="B855" s="115" t="s">
        <v>7539</v>
      </c>
      <c r="C855" s="335" t="s">
        <v>3003</v>
      </c>
      <c r="D855" s="40">
        <v>162230</v>
      </c>
      <c r="E855" s="61"/>
      <c r="F855" s="61"/>
      <c r="G855" s="42" t="s">
        <v>248</v>
      </c>
      <c r="H855" s="42" t="s">
        <v>7540</v>
      </c>
      <c r="I855" s="69"/>
      <c r="J855" s="70"/>
      <c r="K855" s="70"/>
      <c r="L855" s="70"/>
      <c r="M855" s="70"/>
      <c r="N855" s="86"/>
      <c r="O855" s="86"/>
      <c r="P855" s="87"/>
      <c r="Q855" s="69"/>
      <c r="R855" s="89"/>
      <c r="S855" s="89"/>
      <c r="T855" s="70"/>
      <c r="U855" s="70"/>
      <c r="V855" s="90"/>
      <c r="W855" s="91">
        <v>0</v>
      </c>
      <c r="X855" s="91">
        <v>0</v>
      </c>
      <c r="Y855" s="90"/>
      <c r="Z855" s="331">
        <v>0</v>
      </c>
      <c r="AA855" s="331">
        <v>162230</v>
      </c>
      <c r="AB855" s="69" t="s">
        <v>1342</v>
      </c>
      <c r="AC855" s="70" t="s">
        <v>1342</v>
      </c>
      <c r="AD855" s="70"/>
      <c r="AE855" s="70"/>
      <c r="AF855" s="70"/>
      <c r="AG855" s="70"/>
      <c r="AH855" s="70"/>
      <c r="AI855" s="69"/>
      <c r="AJ855" s="69"/>
      <c r="AK855" s="114"/>
      <c r="AL855" s="115"/>
      <c r="AM855" s="114"/>
      <c r="AN855" s="115"/>
      <c r="AO855" s="114"/>
      <c r="AP855" s="115"/>
      <c r="AQ855" s="116"/>
      <c r="AR855" s="117"/>
      <c r="AS855" s="70"/>
      <c r="AT855" s="69"/>
      <c r="AU855" s="69"/>
      <c r="AV855" s="69"/>
      <c r="AW855" s="13"/>
    </row>
    <row r="856" spans="1:49" ht="14.4">
      <c r="A856" s="85" t="s">
        <v>231</v>
      </c>
      <c r="B856" s="115" t="s">
        <v>7541</v>
      </c>
      <c r="C856" s="335" t="s">
        <v>3003</v>
      </c>
      <c r="D856" s="40">
        <v>2226</v>
      </c>
      <c r="E856" s="61"/>
      <c r="F856" s="61"/>
      <c r="G856" s="42" t="s">
        <v>248</v>
      </c>
      <c r="H856" s="42" t="s">
        <v>3396</v>
      </c>
      <c r="I856" s="69"/>
      <c r="J856" s="70"/>
      <c r="K856" s="70"/>
      <c r="L856" s="70"/>
      <c r="M856" s="70"/>
      <c r="N856" s="86"/>
      <c r="O856" s="86"/>
      <c r="P856" s="87"/>
      <c r="Q856" s="69"/>
      <c r="R856" s="89"/>
      <c r="S856" s="89"/>
      <c r="T856" s="70"/>
      <c r="U856" s="70"/>
      <c r="V856" s="90"/>
      <c r="W856" s="91">
        <v>0</v>
      </c>
      <c r="X856" s="91">
        <v>0</v>
      </c>
      <c r="Y856" s="90"/>
      <c r="Z856" s="331">
        <v>0</v>
      </c>
      <c r="AA856" s="331">
        <v>2226</v>
      </c>
      <c r="AB856" s="69" t="s">
        <v>1342</v>
      </c>
      <c r="AC856" s="70" t="s">
        <v>1342</v>
      </c>
      <c r="AD856" s="70"/>
      <c r="AE856" s="70"/>
      <c r="AF856" s="70"/>
      <c r="AG856" s="70"/>
      <c r="AH856" s="70"/>
      <c r="AI856" s="69"/>
      <c r="AJ856" s="69"/>
      <c r="AK856" s="114"/>
      <c r="AL856" s="115"/>
      <c r="AM856" s="114"/>
      <c r="AN856" s="115"/>
      <c r="AO856" s="114"/>
      <c r="AP856" s="115"/>
      <c r="AQ856" s="116"/>
      <c r="AR856" s="117"/>
      <c r="AS856" s="70"/>
      <c r="AT856" s="69"/>
      <c r="AU856" s="69"/>
      <c r="AV856" s="69"/>
      <c r="AW856" s="13"/>
    </row>
    <row r="857" spans="1:49" ht="27">
      <c r="A857" s="85" t="s">
        <v>231</v>
      </c>
      <c r="B857" s="118" t="s">
        <v>7542</v>
      </c>
      <c r="C857" s="335" t="s">
        <v>3003</v>
      </c>
      <c r="D857" s="40">
        <v>6240</v>
      </c>
      <c r="E857" s="79" t="s">
        <v>7543</v>
      </c>
      <c r="F857" s="61" t="s">
        <v>43</v>
      </c>
      <c r="G857" s="42" t="s">
        <v>461</v>
      </c>
      <c r="H857" s="42" t="s">
        <v>7544</v>
      </c>
      <c r="I857" s="69" t="s">
        <v>43</v>
      </c>
      <c r="J857" s="70" t="s">
        <v>7545</v>
      </c>
      <c r="K857" s="70" t="s">
        <v>133</v>
      </c>
      <c r="L857" s="339" t="s">
        <v>3003</v>
      </c>
      <c r="M857" s="70" t="s">
        <v>7546</v>
      </c>
      <c r="N857" s="86" t="s">
        <v>7547</v>
      </c>
      <c r="O857" s="86" t="s">
        <v>7548</v>
      </c>
      <c r="P857" s="87" t="s">
        <v>39</v>
      </c>
      <c r="Q857" s="69"/>
      <c r="R857" s="89" t="s">
        <v>7549</v>
      </c>
      <c r="S857" s="89" t="s">
        <v>7550</v>
      </c>
      <c r="T857" s="70" t="s">
        <v>130</v>
      </c>
      <c r="U857" s="90">
        <v>6000</v>
      </c>
      <c r="V857" s="90"/>
      <c r="W857" s="91">
        <v>6000</v>
      </c>
      <c r="X857" s="91">
        <v>420.00000000000006</v>
      </c>
      <c r="Y857" s="328">
        <v>180</v>
      </c>
      <c r="Z857" s="331">
        <v>6240</v>
      </c>
      <c r="AA857" s="331">
        <v>0</v>
      </c>
      <c r="AB857" s="69" t="s">
        <v>57</v>
      </c>
      <c r="AC857" s="70" t="s">
        <v>199</v>
      </c>
      <c r="AD857" s="70"/>
      <c r="AE857" s="70" t="s">
        <v>7551</v>
      </c>
      <c r="AF857" s="70" t="s">
        <v>7552</v>
      </c>
      <c r="AG857" s="92" t="s">
        <v>7553</v>
      </c>
      <c r="AH857" s="70"/>
      <c r="AI857" s="69"/>
      <c r="AJ857" s="69"/>
      <c r="AK857" s="114"/>
      <c r="AL857" s="115"/>
      <c r="AM857" s="55" t="s">
        <v>50</v>
      </c>
      <c r="AN857" s="56" t="s">
        <v>441</v>
      </c>
      <c r="AO857" s="55" t="s">
        <v>50</v>
      </c>
      <c r="AP857" s="56" t="s">
        <v>441</v>
      </c>
      <c r="AQ857" s="116"/>
      <c r="AR857" s="117"/>
      <c r="AS857" s="70"/>
      <c r="AT857" s="69"/>
      <c r="AU857" s="69"/>
      <c r="AV857" s="69"/>
      <c r="AW857" s="13"/>
    </row>
    <row r="858" spans="1:49" ht="14.4">
      <c r="A858" s="85" t="s">
        <v>231</v>
      </c>
      <c r="B858" s="115" t="s">
        <v>7554</v>
      </c>
      <c r="C858" s="335" t="s">
        <v>3003</v>
      </c>
      <c r="D858" s="40">
        <v>1027.2</v>
      </c>
      <c r="E858" s="61"/>
      <c r="F858" s="61"/>
      <c r="G858" s="42" t="s">
        <v>444</v>
      </c>
      <c r="H858" s="42" t="s">
        <v>7555</v>
      </c>
      <c r="I858" s="69"/>
      <c r="J858" s="70"/>
      <c r="K858" s="70"/>
      <c r="L858" s="70"/>
      <c r="M858" s="70"/>
      <c r="N858" s="86"/>
      <c r="O858" s="86"/>
      <c r="P858" s="87"/>
      <c r="Q858" s="69"/>
      <c r="R858" s="89"/>
      <c r="S858" s="89"/>
      <c r="T858" s="70"/>
      <c r="U858" s="70"/>
      <c r="V858" s="90"/>
      <c r="W858" s="91">
        <v>0</v>
      </c>
      <c r="X858" s="91">
        <v>0</v>
      </c>
      <c r="Y858" s="90"/>
      <c r="Z858" s="331">
        <v>0</v>
      </c>
      <c r="AA858" s="331">
        <v>1027.2</v>
      </c>
      <c r="AB858" s="69" t="s">
        <v>1342</v>
      </c>
      <c r="AC858" s="70" t="s">
        <v>1342</v>
      </c>
      <c r="AD858" s="70"/>
      <c r="AE858" s="70"/>
      <c r="AF858" s="70"/>
      <c r="AG858" s="70"/>
      <c r="AH858" s="70"/>
      <c r="AI858" s="69"/>
      <c r="AJ858" s="69"/>
      <c r="AK858" s="114"/>
      <c r="AL858" s="115"/>
      <c r="AM858" s="114"/>
      <c r="AN858" s="115"/>
      <c r="AO858" s="114"/>
      <c r="AP858" s="115"/>
      <c r="AQ858" s="116"/>
      <c r="AR858" s="117"/>
      <c r="AS858" s="70"/>
      <c r="AT858" s="69"/>
      <c r="AU858" s="69"/>
      <c r="AV858" s="69"/>
      <c r="AW858" s="13"/>
    </row>
    <row r="859" spans="1:49" ht="40.200000000000003">
      <c r="A859" s="85" t="s">
        <v>231</v>
      </c>
      <c r="B859" s="70" t="s">
        <v>7556</v>
      </c>
      <c r="C859" s="335" t="s">
        <v>3003</v>
      </c>
      <c r="D859" s="40">
        <v>3952</v>
      </c>
      <c r="E859" s="41" t="s">
        <v>7557</v>
      </c>
      <c r="F859" s="42" t="s">
        <v>67</v>
      </c>
      <c r="G859" s="42" t="s">
        <v>273</v>
      </c>
      <c r="H859" s="42" t="s">
        <v>7558</v>
      </c>
      <c r="I859" s="69" t="s">
        <v>35</v>
      </c>
      <c r="J859" s="70"/>
      <c r="K859" s="70" t="s">
        <v>88</v>
      </c>
      <c r="L859" s="339" t="s">
        <v>3003</v>
      </c>
      <c r="M859" s="70" t="s">
        <v>7559</v>
      </c>
      <c r="N859" s="86" t="s">
        <v>7560</v>
      </c>
      <c r="O859" s="86" t="s">
        <v>7561</v>
      </c>
      <c r="P859" s="87" t="s">
        <v>39</v>
      </c>
      <c r="Q859" s="88" t="s">
        <v>40</v>
      </c>
      <c r="R859" s="89" t="s">
        <v>7562</v>
      </c>
      <c r="S859" s="89" t="s">
        <v>7563</v>
      </c>
      <c r="T859" s="70" t="s">
        <v>94</v>
      </c>
      <c r="U859" s="69">
        <v>3800</v>
      </c>
      <c r="V859" s="90"/>
      <c r="W859" s="91">
        <v>3800</v>
      </c>
      <c r="X859" s="91">
        <v>266</v>
      </c>
      <c r="Y859" s="328">
        <v>114</v>
      </c>
      <c r="Z859" s="331">
        <v>3952</v>
      </c>
      <c r="AA859" s="331">
        <v>0</v>
      </c>
      <c r="AB859" s="69" t="s">
        <v>46</v>
      </c>
      <c r="AC859" s="70" t="s">
        <v>199</v>
      </c>
      <c r="AD859" s="70"/>
      <c r="AE859" s="70" t="s">
        <v>7564</v>
      </c>
      <c r="AF859" s="70" t="s">
        <v>7565</v>
      </c>
      <c r="AG859" s="92" t="s">
        <v>7566</v>
      </c>
      <c r="AH859" s="183" t="s">
        <v>4086</v>
      </c>
      <c r="AI859" s="69"/>
      <c r="AJ859" s="69"/>
      <c r="AK859" s="76" t="s">
        <v>53</v>
      </c>
      <c r="AL859" s="77" t="s">
        <v>454</v>
      </c>
      <c r="AM859" s="76" t="s">
        <v>50</v>
      </c>
      <c r="AN859" s="77" t="s">
        <v>4985</v>
      </c>
      <c r="AO859" s="114"/>
      <c r="AP859" s="115"/>
      <c r="AQ859" s="55" t="s">
        <v>50</v>
      </c>
      <c r="AR859" s="128" t="s">
        <v>7538</v>
      </c>
      <c r="AS859" s="70"/>
      <c r="AT859" s="69"/>
      <c r="AU859" s="69"/>
      <c r="AV859" s="69"/>
      <c r="AW859" s="13"/>
    </row>
    <row r="860" spans="1:49" ht="40.200000000000003">
      <c r="A860" s="85" t="s">
        <v>231</v>
      </c>
      <c r="B860" s="70" t="s">
        <v>7567</v>
      </c>
      <c r="C860" s="335" t="s">
        <v>3003</v>
      </c>
      <c r="D860" s="40">
        <v>3952</v>
      </c>
      <c r="E860" s="41" t="s">
        <v>7568</v>
      </c>
      <c r="F860" s="42" t="s">
        <v>67</v>
      </c>
      <c r="G860" s="42" t="s">
        <v>273</v>
      </c>
      <c r="H860" s="42" t="s">
        <v>7558</v>
      </c>
      <c r="I860" s="69" t="s">
        <v>35</v>
      </c>
      <c r="J860" s="70"/>
      <c r="K860" s="70" t="s">
        <v>88</v>
      </c>
      <c r="L860" s="339" t="s">
        <v>3003</v>
      </c>
      <c r="M860" s="70" t="s">
        <v>7559</v>
      </c>
      <c r="N860" s="86" t="s">
        <v>7560</v>
      </c>
      <c r="O860" s="86" t="s">
        <v>7561</v>
      </c>
      <c r="P860" s="87" t="s">
        <v>39</v>
      </c>
      <c r="Q860" s="88" t="s">
        <v>40</v>
      </c>
      <c r="R860" s="89" t="s">
        <v>7562</v>
      </c>
      <c r="S860" s="89" t="s">
        <v>7569</v>
      </c>
      <c r="T860" s="70" t="s">
        <v>94</v>
      </c>
      <c r="U860" s="69">
        <v>3800</v>
      </c>
      <c r="V860" s="90"/>
      <c r="W860" s="91">
        <v>3800</v>
      </c>
      <c r="X860" s="91">
        <v>266</v>
      </c>
      <c r="Y860" s="328">
        <v>114</v>
      </c>
      <c r="Z860" s="331">
        <v>3952</v>
      </c>
      <c r="AA860" s="331">
        <v>0</v>
      </c>
      <c r="AB860" s="69" t="s">
        <v>46</v>
      </c>
      <c r="AC860" s="70" t="s">
        <v>199</v>
      </c>
      <c r="AD860" s="70"/>
      <c r="AE860" s="70" t="s">
        <v>7564</v>
      </c>
      <c r="AF860" s="70" t="s">
        <v>7565</v>
      </c>
      <c r="AG860" s="92" t="s">
        <v>7566</v>
      </c>
      <c r="AH860" s="183" t="s">
        <v>4086</v>
      </c>
      <c r="AI860" s="69"/>
      <c r="AJ860" s="69"/>
      <c r="AK860" s="76" t="s">
        <v>53</v>
      </c>
      <c r="AL860" s="77" t="s">
        <v>454</v>
      </c>
      <c r="AM860" s="76" t="s">
        <v>50</v>
      </c>
      <c r="AN860" s="77" t="s">
        <v>4985</v>
      </c>
      <c r="AO860" s="114"/>
      <c r="AP860" s="115"/>
      <c r="AQ860" s="55" t="s">
        <v>50</v>
      </c>
      <c r="AR860" s="128" t="s">
        <v>7538</v>
      </c>
      <c r="AS860" s="70"/>
      <c r="AT860" s="69"/>
      <c r="AU860" s="69"/>
      <c r="AV860" s="69"/>
      <c r="AW860" s="13"/>
    </row>
    <row r="861" spans="1:49" ht="27">
      <c r="A861" s="85" t="s">
        <v>231</v>
      </c>
      <c r="B861" s="77" t="s">
        <v>7570</v>
      </c>
      <c r="C861" s="335" t="s">
        <v>3003</v>
      </c>
      <c r="D861" s="40">
        <v>3737</v>
      </c>
      <c r="E861" s="60" t="s">
        <v>7571</v>
      </c>
      <c r="F861" s="61" t="s">
        <v>487</v>
      </c>
      <c r="G861" s="42" t="s">
        <v>7572</v>
      </c>
      <c r="H861" s="42" t="s">
        <v>7573</v>
      </c>
      <c r="I861" s="69" t="s">
        <v>35</v>
      </c>
      <c r="J861" s="70"/>
      <c r="K861" s="70" t="s">
        <v>88</v>
      </c>
      <c r="L861" s="339" t="s">
        <v>199</v>
      </c>
      <c r="M861" s="70" t="s">
        <v>7574</v>
      </c>
      <c r="N861" s="86" t="s">
        <v>7575</v>
      </c>
      <c r="O861" s="86" t="s">
        <v>7576</v>
      </c>
      <c r="P861" s="87" t="s">
        <v>39</v>
      </c>
      <c r="Q861" s="88" t="s">
        <v>40</v>
      </c>
      <c r="R861" s="89" t="s">
        <v>7577</v>
      </c>
      <c r="S861" s="89" t="s">
        <v>7578</v>
      </c>
      <c r="T861" s="70" t="s">
        <v>77</v>
      </c>
      <c r="U861" s="69">
        <v>3657</v>
      </c>
      <c r="V861" s="90"/>
      <c r="W861" s="91">
        <v>3657</v>
      </c>
      <c r="X861" s="91">
        <v>255.99000000000004</v>
      </c>
      <c r="Y861" s="328">
        <v>109.71</v>
      </c>
      <c r="Z861" s="331">
        <v>3803.28</v>
      </c>
      <c r="AA861" s="331">
        <v>-66.2800000000002</v>
      </c>
      <c r="AB861" s="69" t="s">
        <v>46</v>
      </c>
      <c r="AC861" s="70" t="s">
        <v>7579</v>
      </c>
      <c r="AD861" s="70" t="s">
        <v>7580</v>
      </c>
      <c r="AE861" s="70" t="s">
        <v>7581</v>
      </c>
      <c r="AF861" s="70" t="s">
        <v>7582</v>
      </c>
      <c r="AG861" s="92" t="s">
        <v>7583</v>
      </c>
      <c r="AH861" s="70"/>
      <c r="AI861" s="69"/>
      <c r="AJ861" s="69"/>
      <c r="AK861" s="76" t="s">
        <v>53</v>
      </c>
      <c r="AL861" s="77" t="s">
        <v>4985</v>
      </c>
      <c r="AM861" s="76" t="s">
        <v>50</v>
      </c>
      <c r="AN861" s="77" t="s">
        <v>4985</v>
      </c>
      <c r="AO861" s="114"/>
      <c r="AP861" s="115"/>
      <c r="AQ861" s="55" t="s">
        <v>50</v>
      </c>
      <c r="AR861" s="128" t="s">
        <v>7538</v>
      </c>
      <c r="AS861" s="70"/>
      <c r="AT861" s="69"/>
      <c r="AU861" s="69"/>
      <c r="AV861" s="69"/>
      <c r="AW861" s="13"/>
    </row>
    <row r="862" spans="1:49" ht="40.200000000000003">
      <c r="A862" s="85" t="s">
        <v>231</v>
      </c>
      <c r="B862" s="70" t="s">
        <v>7584</v>
      </c>
      <c r="C862" s="335" t="s">
        <v>3003</v>
      </c>
      <c r="D862" s="40">
        <v>998.5</v>
      </c>
      <c r="E862" s="41" t="s">
        <v>7585</v>
      </c>
      <c r="F862" s="42" t="s">
        <v>37</v>
      </c>
      <c r="G862" s="42" t="s">
        <v>7586</v>
      </c>
      <c r="H862" s="42" t="s">
        <v>7587</v>
      </c>
      <c r="I862" s="69" t="s">
        <v>35</v>
      </c>
      <c r="J862" s="70"/>
      <c r="K862" s="70" t="s">
        <v>88</v>
      </c>
      <c r="L862" s="339" t="s">
        <v>3003</v>
      </c>
      <c r="M862" s="70" t="s">
        <v>7588</v>
      </c>
      <c r="N862" s="86" t="s">
        <v>7589</v>
      </c>
      <c r="O862" s="86" t="s">
        <v>7590</v>
      </c>
      <c r="P862" s="87" t="s">
        <v>39</v>
      </c>
      <c r="Q862" s="88" t="s">
        <v>45</v>
      </c>
      <c r="R862" s="89" t="s">
        <v>7591</v>
      </c>
      <c r="S862" s="89" t="s">
        <v>7592</v>
      </c>
      <c r="T862" s="70" t="s">
        <v>480</v>
      </c>
      <c r="U862" s="69">
        <v>960</v>
      </c>
      <c r="V862" s="90"/>
      <c r="W862" s="91">
        <v>960</v>
      </c>
      <c r="X862" s="91">
        <v>67.2</v>
      </c>
      <c r="Y862" s="328">
        <v>28.8</v>
      </c>
      <c r="Z862" s="331">
        <v>998.4</v>
      </c>
      <c r="AA862" s="331">
        <v>0.100000000000023</v>
      </c>
      <c r="AB862" s="69" t="s">
        <v>46</v>
      </c>
      <c r="AC862" s="70" t="s">
        <v>199</v>
      </c>
      <c r="AD862" s="70"/>
      <c r="AE862" s="70" t="s">
        <v>7593</v>
      </c>
      <c r="AF862" s="70" t="s">
        <v>7594</v>
      </c>
      <c r="AG862" s="92" t="s">
        <v>7595</v>
      </c>
      <c r="AH862" s="70"/>
      <c r="AI862" s="69"/>
      <c r="AJ862" s="69"/>
      <c r="AK862" s="76" t="s">
        <v>53</v>
      </c>
      <c r="AL862" s="77" t="s">
        <v>454</v>
      </c>
      <c r="AM862" s="76" t="s">
        <v>50</v>
      </c>
      <c r="AN862" s="77" t="s">
        <v>4985</v>
      </c>
      <c r="AO862" s="114"/>
      <c r="AP862" s="115"/>
      <c r="AQ862" s="55" t="s">
        <v>50</v>
      </c>
      <c r="AR862" s="128" t="s">
        <v>7538</v>
      </c>
      <c r="AS862" s="70"/>
      <c r="AT862" s="69"/>
      <c r="AU862" s="69"/>
      <c r="AV862" s="69"/>
      <c r="AW862" s="13"/>
    </row>
    <row r="863" spans="1:49" ht="14.4">
      <c r="A863" s="85" t="s">
        <v>231</v>
      </c>
      <c r="B863" s="70" t="s">
        <v>7596</v>
      </c>
      <c r="C863" s="335" t="s">
        <v>3003</v>
      </c>
      <c r="D863" s="40">
        <v>133</v>
      </c>
      <c r="E863" s="95" t="s">
        <v>7597</v>
      </c>
      <c r="F863" s="42" t="s">
        <v>63</v>
      </c>
      <c r="G863" s="42" t="s">
        <v>273</v>
      </c>
      <c r="H863" s="42" t="s">
        <v>7598</v>
      </c>
      <c r="I863" s="69" t="s">
        <v>35</v>
      </c>
      <c r="J863" s="70"/>
      <c r="K863" s="70" t="s">
        <v>88</v>
      </c>
      <c r="L863" s="339" t="s">
        <v>3003</v>
      </c>
      <c r="M863" s="70" t="s">
        <v>7599</v>
      </c>
      <c r="N863" s="86" t="s">
        <v>7600</v>
      </c>
      <c r="O863" s="86"/>
      <c r="P863" s="87" t="s">
        <v>44</v>
      </c>
      <c r="Q863" s="88" t="s">
        <v>40</v>
      </c>
      <c r="R863" s="89"/>
      <c r="S863" s="89" t="s">
        <v>7601</v>
      </c>
      <c r="T863" s="70" t="s">
        <v>77</v>
      </c>
      <c r="U863" s="69">
        <v>125</v>
      </c>
      <c r="V863" s="90"/>
      <c r="W863" s="91">
        <v>125</v>
      </c>
      <c r="X863" s="91">
        <v>8.75</v>
      </c>
      <c r="Y863" s="90"/>
      <c r="Z863" s="331">
        <v>133.75</v>
      </c>
      <c r="AA863" s="331">
        <v>-0.75</v>
      </c>
      <c r="AB863" s="69" t="s">
        <v>46</v>
      </c>
      <c r="AC863" s="70" t="s">
        <v>199</v>
      </c>
      <c r="AD863" s="70"/>
      <c r="AE863" s="70"/>
      <c r="AF863" s="70"/>
      <c r="AG863" s="92" t="s">
        <v>7597</v>
      </c>
      <c r="AH863" s="70"/>
      <c r="AI863" s="69"/>
      <c r="AJ863" s="69"/>
      <c r="AK863" s="76" t="s">
        <v>53</v>
      </c>
      <c r="AL863" s="77" t="s">
        <v>454</v>
      </c>
      <c r="AM863" s="76" t="s">
        <v>50</v>
      </c>
      <c r="AN863" s="77" t="s">
        <v>4985</v>
      </c>
      <c r="AO863" s="114"/>
      <c r="AP863" s="115"/>
      <c r="AQ863" s="55" t="s">
        <v>50</v>
      </c>
      <c r="AR863" s="128" t="s">
        <v>7538</v>
      </c>
      <c r="AS863" s="70"/>
      <c r="AT863" s="69"/>
      <c r="AU863" s="69"/>
      <c r="AV863" s="69"/>
      <c r="AW863" s="13"/>
    </row>
    <row r="864" spans="1:49" ht="40.200000000000003">
      <c r="A864" s="85" t="s">
        <v>231</v>
      </c>
      <c r="B864" s="118" t="s">
        <v>7602</v>
      </c>
      <c r="C864" s="335" t="s">
        <v>3003</v>
      </c>
      <c r="D864" s="40">
        <v>14980</v>
      </c>
      <c r="E864" s="79" t="s">
        <v>7603</v>
      </c>
      <c r="F864" s="61" t="s">
        <v>43</v>
      </c>
      <c r="G864" s="42" t="s">
        <v>281</v>
      </c>
      <c r="H864" s="42" t="s">
        <v>7604</v>
      </c>
      <c r="I864" s="69" t="s">
        <v>43</v>
      </c>
      <c r="J864" s="70" t="s">
        <v>7605</v>
      </c>
      <c r="K864" s="70" t="s">
        <v>133</v>
      </c>
      <c r="L864" s="339" t="s">
        <v>3003</v>
      </c>
      <c r="M864" s="70" t="s">
        <v>7606</v>
      </c>
      <c r="N864" s="86" t="s">
        <v>7607</v>
      </c>
      <c r="O864" s="86"/>
      <c r="P864" s="87" t="s">
        <v>44</v>
      </c>
      <c r="Q864" s="69"/>
      <c r="R864" s="89" t="s">
        <v>7608</v>
      </c>
      <c r="S864" s="89" t="s">
        <v>7609</v>
      </c>
      <c r="T864" s="70" t="s">
        <v>130</v>
      </c>
      <c r="U864" s="90">
        <v>14000</v>
      </c>
      <c r="V864" s="90"/>
      <c r="W864" s="91">
        <v>14000</v>
      </c>
      <c r="X864" s="91">
        <v>980.00000000000011</v>
      </c>
      <c r="Y864" s="90"/>
      <c r="Z864" s="331">
        <v>14980</v>
      </c>
      <c r="AA864" s="331">
        <v>0</v>
      </c>
      <c r="AB864" s="69" t="s">
        <v>57</v>
      </c>
      <c r="AC864" s="70" t="s">
        <v>199</v>
      </c>
      <c r="AD864" s="70"/>
      <c r="AE864" s="70" t="s">
        <v>7607</v>
      </c>
      <c r="AF864" s="70" t="s">
        <v>7610</v>
      </c>
      <c r="AG864" s="92" t="s">
        <v>7611</v>
      </c>
      <c r="AH864" s="70"/>
      <c r="AI864" s="69"/>
      <c r="AJ864" s="69"/>
      <c r="AK864" s="114"/>
      <c r="AL864" s="115"/>
      <c r="AM864" s="114"/>
      <c r="AN864" s="115"/>
      <c r="AO864" s="114"/>
      <c r="AP864" s="115"/>
      <c r="AQ864" s="116"/>
      <c r="AR864" s="117"/>
      <c r="AS864" s="70"/>
      <c r="AT864" s="69"/>
      <c r="AU864" s="69"/>
      <c r="AV864" s="69"/>
      <c r="AW864" s="13"/>
    </row>
    <row r="865" spans="1:49" ht="27">
      <c r="A865" s="85" t="s">
        <v>231</v>
      </c>
      <c r="B865" s="70" t="s">
        <v>7612</v>
      </c>
      <c r="C865" s="335" t="s">
        <v>3003</v>
      </c>
      <c r="D865" s="40">
        <v>7190.4</v>
      </c>
      <c r="E865" s="41" t="s">
        <v>7613</v>
      </c>
      <c r="F865" s="42" t="s">
        <v>67</v>
      </c>
      <c r="G865" s="42" t="s">
        <v>281</v>
      </c>
      <c r="H865" s="42" t="s">
        <v>7614</v>
      </c>
      <c r="I865" s="69" t="s">
        <v>35</v>
      </c>
      <c r="J865" s="70"/>
      <c r="K865" s="70" t="s">
        <v>88</v>
      </c>
      <c r="L865" s="339" t="s">
        <v>3003</v>
      </c>
      <c r="M865" s="70" t="s">
        <v>7615</v>
      </c>
      <c r="N865" s="86" t="s">
        <v>7616</v>
      </c>
      <c r="O865" s="86"/>
      <c r="P865" s="87" t="s">
        <v>44</v>
      </c>
      <c r="Q865" s="88" t="s">
        <v>40</v>
      </c>
      <c r="R865" s="89"/>
      <c r="S865" s="89" t="s">
        <v>7617</v>
      </c>
      <c r="T865" s="70" t="s">
        <v>193</v>
      </c>
      <c r="U865" s="69">
        <v>7800</v>
      </c>
      <c r="V865" s="90">
        <v>1080</v>
      </c>
      <c r="W865" s="91">
        <v>6720</v>
      </c>
      <c r="X865" s="91">
        <v>470.40000000000003</v>
      </c>
      <c r="Y865" s="90"/>
      <c r="Z865" s="331">
        <v>7190.4</v>
      </c>
      <c r="AA865" s="331">
        <v>0</v>
      </c>
      <c r="AB865" s="69" t="s">
        <v>46</v>
      </c>
      <c r="AC865" s="70" t="s">
        <v>199</v>
      </c>
      <c r="AD865" s="70"/>
      <c r="AE865" s="70"/>
      <c r="AF865" s="70"/>
      <c r="AG865" s="92" t="s">
        <v>7618</v>
      </c>
      <c r="AH865" s="70"/>
      <c r="AI865" s="69"/>
      <c r="AJ865" s="69"/>
      <c r="AK865" s="76" t="s">
        <v>53</v>
      </c>
      <c r="AL865" s="77" t="s">
        <v>454</v>
      </c>
      <c r="AM865" s="76" t="s">
        <v>50</v>
      </c>
      <c r="AN865" s="77" t="s">
        <v>4985</v>
      </c>
      <c r="AO865" s="114"/>
      <c r="AP865" s="115"/>
      <c r="AQ865" s="55" t="s">
        <v>50</v>
      </c>
      <c r="AR865" s="128" t="s">
        <v>7538</v>
      </c>
      <c r="AS865" s="70"/>
      <c r="AT865" s="69"/>
      <c r="AU865" s="69"/>
      <c r="AV865" s="69"/>
      <c r="AW865" s="13"/>
    </row>
    <row r="866" spans="1:49" ht="27">
      <c r="A866" s="85" t="s">
        <v>231</v>
      </c>
      <c r="B866" s="70" t="s">
        <v>7619</v>
      </c>
      <c r="C866" s="335" t="s">
        <v>3003</v>
      </c>
      <c r="D866" s="40">
        <v>342</v>
      </c>
      <c r="E866" s="41" t="s">
        <v>7620</v>
      </c>
      <c r="F866" s="42" t="s">
        <v>64</v>
      </c>
      <c r="G866" s="42" t="s">
        <v>500</v>
      </c>
      <c r="H866" s="42" t="s">
        <v>7621</v>
      </c>
      <c r="I866" s="69" t="s">
        <v>35</v>
      </c>
      <c r="J866" s="70"/>
      <c r="K866" s="70" t="s">
        <v>88</v>
      </c>
      <c r="L866" s="339" t="s">
        <v>3003</v>
      </c>
      <c r="M866" s="70" t="s">
        <v>7622</v>
      </c>
      <c r="N866" s="86" t="s">
        <v>7623</v>
      </c>
      <c r="O866" s="86" t="s">
        <v>7624</v>
      </c>
      <c r="P866" s="87" t="s">
        <v>39</v>
      </c>
      <c r="Q866" s="88" t="s">
        <v>40</v>
      </c>
      <c r="R866" s="89" t="s">
        <v>7625</v>
      </c>
      <c r="S866" s="89" t="s">
        <v>7626</v>
      </c>
      <c r="T866" s="70" t="s">
        <v>94</v>
      </c>
      <c r="U866" s="69">
        <v>320</v>
      </c>
      <c r="V866" s="90"/>
      <c r="W866" s="91">
        <v>320</v>
      </c>
      <c r="X866" s="91">
        <v>22.400000000000002</v>
      </c>
      <c r="Y866" s="90"/>
      <c r="Z866" s="331">
        <v>342.4</v>
      </c>
      <c r="AA866" s="331">
        <v>-0.39999999999997699</v>
      </c>
      <c r="AB866" s="69" t="s">
        <v>46</v>
      </c>
      <c r="AC866" s="70" t="s">
        <v>199</v>
      </c>
      <c r="AD866" s="70"/>
      <c r="AE866" s="70"/>
      <c r="AF866" s="70"/>
      <c r="AG866" s="92" t="s">
        <v>7627</v>
      </c>
      <c r="AH866" s="70"/>
      <c r="AI866" s="69"/>
      <c r="AJ866" s="69"/>
      <c r="AK866" s="76" t="s">
        <v>53</v>
      </c>
      <c r="AL866" s="77" t="s">
        <v>454</v>
      </c>
      <c r="AM866" s="76" t="s">
        <v>50</v>
      </c>
      <c r="AN866" s="77" t="s">
        <v>4985</v>
      </c>
      <c r="AO866" s="114"/>
      <c r="AP866" s="115"/>
      <c r="AQ866" s="55" t="s">
        <v>50</v>
      </c>
      <c r="AR866" s="128" t="s">
        <v>7538</v>
      </c>
      <c r="AS866" s="70"/>
      <c r="AT866" s="69"/>
      <c r="AU866" s="69"/>
      <c r="AV866" s="69"/>
      <c r="AW866" s="13"/>
    </row>
    <row r="867" spans="1:49" ht="27">
      <c r="A867" s="85" t="s">
        <v>231</v>
      </c>
      <c r="B867" s="70" t="s">
        <v>7628</v>
      </c>
      <c r="C867" s="335" t="s">
        <v>3003</v>
      </c>
      <c r="D867" s="40">
        <v>4680</v>
      </c>
      <c r="E867" s="41" t="s">
        <v>7629</v>
      </c>
      <c r="F867" s="42" t="s">
        <v>59</v>
      </c>
      <c r="G867" s="42" t="s">
        <v>273</v>
      </c>
      <c r="H867" s="42" t="s">
        <v>7630</v>
      </c>
      <c r="I867" s="69" t="s">
        <v>35</v>
      </c>
      <c r="J867" s="70"/>
      <c r="K867" s="70" t="s">
        <v>88</v>
      </c>
      <c r="L867" s="339" t="s">
        <v>3003</v>
      </c>
      <c r="M867" s="70" t="s">
        <v>7631</v>
      </c>
      <c r="N867" s="86" t="s">
        <v>7632</v>
      </c>
      <c r="O867" s="86" t="s">
        <v>7633</v>
      </c>
      <c r="P867" s="87" t="s">
        <v>44</v>
      </c>
      <c r="Q867" s="88" t="s">
        <v>40</v>
      </c>
      <c r="R867" s="89" t="s">
        <v>7634</v>
      </c>
      <c r="S867" s="89" t="s">
        <v>7635</v>
      </c>
      <c r="T867" s="70" t="s">
        <v>94</v>
      </c>
      <c r="U867" s="69">
        <v>4500</v>
      </c>
      <c r="V867" s="90"/>
      <c r="W867" s="91">
        <v>4500</v>
      </c>
      <c r="X867" s="91">
        <v>315.00000000000006</v>
      </c>
      <c r="Y867" s="328">
        <v>135</v>
      </c>
      <c r="Z867" s="331">
        <v>4680</v>
      </c>
      <c r="AA867" s="331">
        <v>0</v>
      </c>
      <c r="AB867" s="69" t="s">
        <v>46</v>
      </c>
      <c r="AC867" s="70" t="s">
        <v>199</v>
      </c>
      <c r="AD867" s="70" t="s">
        <v>1036</v>
      </c>
      <c r="AE867" s="70" t="s">
        <v>7636</v>
      </c>
      <c r="AF867" s="70" t="s">
        <v>7637</v>
      </c>
      <c r="AG867" s="92" t="s">
        <v>7638</v>
      </c>
      <c r="AH867" s="70"/>
      <c r="AI867" s="69"/>
      <c r="AJ867" s="69"/>
      <c r="AK867" s="76" t="s">
        <v>53</v>
      </c>
      <c r="AL867" s="77" t="s">
        <v>454</v>
      </c>
      <c r="AM867" s="76" t="s">
        <v>50</v>
      </c>
      <c r="AN867" s="77" t="s">
        <v>4985</v>
      </c>
      <c r="AO867" s="114"/>
      <c r="AP867" s="115"/>
      <c r="AQ867" s="55" t="s">
        <v>50</v>
      </c>
      <c r="AR867" s="128" t="s">
        <v>7538</v>
      </c>
      <c r="AS867" s="70"/>
      <c r="AT867" s="69"/>
      <c r="AU867" s="69"/>
      <c r="AV867" s="69"/>
      <c r="AW867" s="13"/>
    </row>
    <row r="868" spans="1:49" ht="27">
      <c r="A868" s="85" t="s">
        <v>231</v>
      </c>
      <c r="B868" s="70" t="s">
        <v>7639</v>
      </c>
      <c r="C868" s="335" t="s">
        <v>3003</v>
      </c>
      <c r="D868" s="40">
        <v>331</v>
      </c>
      <c r="E868" s="41" t="s">
        <v>7640</v>
      </c>
      <c r="F868" s="42" t="s">
        <v>64</v>
      </c>
      <c r="G868" s="42" t="s">
        <v>281</v>
      </c>
      <c r="H868" s="42" t="s">
        <v>7641</v>
      </c>
      <c r="I868" s="69" t="s">
        <v>35</v>
      </c>
      <c r="J868" s="70"/>
      <c r="K868" s="70" t="s">
        <v>88</v>
      </c>
      <c r="L868" s="339" t="s">
        <v>3003</v>
      </c>
      <c r="M868" s="70" t="s">
        <v>7642</v>
      </c>
      <c r="N868" s="86" t="s">
        <v>7643</v>
      </c>
      <c r="O868" s="86" t="s">
        <v>7644</v>
      </c>
      <c r="P868" s="87" t="s">
        <v>39</v>
      </c>
      <c r="Q868" s="88" t="s">
        <v>40</v>
      </c>
      <c r="R868" s="89" t="s">
        <v>7645</v>
      </c>
      <c r="S868" s="89" t="s">
        <v>7646</v>
      </c>
      <c r="T868" s="70" t="s">
        <v>94</v>
      </c>
      <c r="U868" s="69">
        <v>310</v>
      </c>
      <c r="V868" s="90"/>
      <c r="W868" s="91">
        <v>310</v>
      </c>
      <c r="X868" s="91">
        <v>21.700000000000003</v>
      </c>
      <c r="Y868" s="90"/>
      <c r="Z868" s="331">
        <v>331.7</v>
      </c>
      <c r="AA868" s="331">
        <v>-0.69999999999998896</v>
      </c>
      <c r="AB868" s="69" t="s">
        <v>46</v>
      </c>
      <c r="AC868" s="70" t="s">
        <v>199</v>
      </c>
      <c r="AD868" s="70"/>
      <c r="AE868" s="70"/>
      <c r="AF868" s="70"/>
      <c r="AG868" s="92" t="s">
        <v>7647</v>
      </c>
      <c r="AH868" s="70"/>
      <c r="AI868" s="69"/>
      <c r="AJ868" s="69"/>
      <c r="AK868" s="76" t="s">
        <v>53</v>
      </c>
      <c r="AL868" s="77" t="s">
        <v>454</v>
      </c>
      <c r="AM868" s="76" t="s">
        <v>50</v>
      </c>
      <c r="AN868" s="77" t="s">
        <v>4985</v>
      </c>
      <c r="AO868" s="114"/>
      <c r="AP868" s="115"/>
      <c r="AQ868" s="55" t="s">
        <v>50</v>
      </c>
      <c r="AR868" s="128" t="s">
        <v>7538</v>
      </c>
      <c r="AS868" s="70"/>
      <c r="AT868" s="69"/>
      <c r="AU868" s="69"/>
      <c r="AV868" s="69"/>
      <c r="AW868" s="13"/>
    </row>
    <row r="869" spans="1:49" ht="53.4">
      <c r="A869" s="85" t="s">
        <v>231</v>
      </c>
      <c r="B869" s="70" t="s">
        <v>7648</v>
      </c>
      <c r="C869" s="335" t="s">
        <v>3003</v>
      </c>
      <c r="D869" s="40">
        <v>8299.2000000000007</v>
      </c>
      <c r="E869" s="79" t="s">
        <v>7649</v>
      </c>
      <c r="F869" s="61" t="s">
        <v>69</v>
      </c>
      <c r="G869" s="42" t="s">
        <v>248</v>
      </c>
      <c r="H869" s="42" t="s">
        <v>7650</v>
      </c>
      <c r="I869" s="69" t="s">
        <v>38</v>
      </c>
      <c r="J869" s="70"/>
      <c r="K869" s="70" t="s">
        <v>108</v>
      </c>
      <c r="L869" s="339" t="s">
        <v>3003</v>
      </c>
      <c r="M869" s="70" t="s">
        <v>7651</v>
      </c>
      <c r="N869" s="86" t="s">
        <v>7652</v>
      </c>
      <c r="O869" s="86" t="s">
        <v>7653</v>
      </c>
      <c r="P869" s="87" t="s">
        <v>39</v>
      </c>
      <c r="Q869" s="88" t="s">
        <v>40</v>
      </c>
      <c r="R869" s="89" t="s">
        <v>7654</v>
      </c>
      <c r="S869" s="89" t="s">
        <v>7655</v>
      </c>
      <c r="T869" s="70" t="s">
        <v>148</v>
      </c>
      <c r="U869" s="69">
        <v>11970</v>
      </c>
      <c r="V869" s="90">
        <v>3990</v>
      </c>
      <c r="W869" s="91">
        <v>7980</v>
      </c>
      <c r="X869" s="91">
        <v>558.6</v>
      </c>
      <c r="Y869" s="328">
        <v>239.4</v>
      </c>
      <c r="Z869" s="331">
        <v>8299.2000000000007</v>
      </c>
      <c r="AA869" s="331">
        <v>0</v>
      </c>
      <c r="AB869" s="69" t="s">
        <v>58</v>
      </c>
      <c r="AC869" s="70" t="s">
        <v>199</v>
      </c>
      <c r="AD869" s="70"/>
      <c r="AE869" s="70" t="s">
        <v>7656</v>
      </c>
      <c r="AF869" s="70" t="s">
        <v>7657</v>
      </c>
      <c r="AG869" s="121" t="s">
        <v>7658</v>
      </c>
      <c r="AH869" s="70"/>
      <c r="AI869" s="69"/>
      <c r="AJ869" s="69"/>
      <c r="AK869" s="76" t="s">
        <v>53</v>
      </c>
      <c r="AL869" s="77" t="s">
        <v>454</v>
      </c>
      <c r="AM869" s="76" t="s">
        <v>50</v>
      </c>
      <c r="AN869" s="77" t="s">
        <v>4985</v>
      </c>
      <c r="AO869" s="114"/>
      <c r="AP869" s="115"/>
      <c r="AQ869" s="55" t="s">
        <v>50</v>
      </c>
      <c r="AR869" s="128" t="s">
        <v>7538</v>
      </c>
      <c r="AS869" s="70"/>
      <c r="AT869" s="69"/>
      <c r="AU869" s="69"/>
      <c r="AV869" s="69"/>
      <c r="AW869" s="13"/>
    </row>
    <row r="870" spans="1:49" ht="27">
      <c r="A870" s="85" t="s">
        <v>231</v>
      </c>
      <c r="B870" s="70" t="s">
        <v>7659</v>
      </c>
      <c r="C870" s="335" t="s">
        <v>3003</v>
      </c>
      <c r="D870" s="40">
        <v>1880</v>
      </c>
      <c r="E870" s="41" t="s">
        <v>7660</v>
      </c>
      <c r="F870" s="42" t="s">
        <v>65</v>
      </c>
      <c r="G870" s="42" t="s">
        <v>461</v>
      </c>
      <c r="H870" s="42" t="s">
        <v>7661</v>
      </c>
      <c r="I870" s="69" t="s">
        <v>35</v>
      </c>
      <c r="J870" s="70"/>
      <c r="K870" s="70" t="s">
        <v>88</v>
      </c>
      <c r="L870" s="339" t="s">
        <v>3003</v>
      </c>
      <c r="M870" s="70" t="s">
        <v>7662</v>
      </c>
      <c r="N870" s="86" t="s">
        <v>7663</v>
      </c>
      <c r="O870" s="86" t="s">
        <v>7664</v>
      </c>
      <c r="P870" s="87" t="s">
        <v>39</v>
      </c>
      <c r="Q870" s="88" t="s">
        <v>40</v>
      </c>
      <c r="R870" s="89" t="s">
        <v>7665</v>
      </c>
      <c r="S870" s="89" t="s">
        <v>7666</v>
      </c>
      <c r="T870" s="70" t="s">
        <v>94</v>
      </c>
      <c r="U870" s="69">
        <v>1820</v>
      </c>
      <c r="V870" s="90"/>
      <c r="W870" s="91">
        <v>1820</v>
      </c>
      <c r="X870" s="91">
        <v>127.4</v>
      </c>
      <c r="Y870" s="328">
        <v>54.6</v>
      </c>
      <c r="Z870" s="331">
        <v>1892.8</v>
      </c>
      <c r="AA870" s="331">
        <v>-12.8</v>
      </c>
      <c r="AB870" s="69" t="s">
        <v>46</v>
      </c>
      <c r="AC870" s="70" t="s">
        <v>199</v>
      </c>
      <c r="AD870" s="70" t="s">
        <v>7667</v>
      </c>
      <c r="AE870" s="70"/>
      <c r="AF870" s="70"/>
      <c r="AG870" s="92" t="s">
        <v>7668</v>
      </c>
      <c r="AH870" s="70"/>
      <c r="AI870" s="69"/>
      <c r="AJ870" s="69"/>
      <c r="AK870" s="76" t="s">
        <v>53</v>
      </c>
      <c r="AL870" s="77" t="s">
        <v>4985</v>
      </c>
      <c r="AM870" s="76" t="s">
        <v>50</v>
      </c>
      <c r="AN870" s="77" t="s">
        <v>4985</v>
      </c>
      <c r="AO870" s="114"/>
      <c r="AP870" s="115"/>
      <c r="AQ870" s="55" t="s">
        <v>50</v>
      </c>
      <c r="AR870" s="128" t="s">
        <v>7538</v>
      </c>
      <c r="AS870" s="70"/>
      <c r="AT870" s="69"/>
      <c r="AU870" s="69"/>
      <c r="AV870" s="69"/>
      <c r="AW870" s="13"/>
    </row>
    <row r="871" spans="1:49" ht="27">
      <c r="A871" s="85" t="s">
        <v>231</v>
      </c>
      <c r="B871" s="70" t="s">
        <v>7669</v>
      </c>
      <c r="C871" s="335" t="s">
        <v>3003</v>
      </c>
      <c r="D871" s="40">
        <v>343</v>
      </c>
      <c r="E871" s="42" t="s">
        <v>7670</v>
      </c>
      <c r="F871" s="42" t="s">
        <v>64</v>
      </c>
      <c r="G871" s="42" t="s">
        <v>281</v>
      </c>
      <c r="H871" s="42" t="s">
        <v>7671</v>
      </c>
      <c r="I871" s="69" t="s">
        <v>35</v>
      </c>
      <c r="J871" s="70"/>
      <c r="K871" s="70" t="s">
        <v>88</v>
      </c>
      <c r="L871" s="339" t="s">
        <v>3003</v>
      </c>
      <c r="M871" s="70" t="s">
        <v>7672</v>
      </c>
      <c r="N871" s="86" t="s">
        <v>7673</v>
      </c>
      <c r="O871" s="86"/>
      <c r="P871" s="87" t="s">
        <v>44</v>
      </c>
      <c r="Q871" s="88" t="s">
        <v>40</v>
      </c>
      <c r="R871" s="89" t="s">
        <v>7674</v>
      </c>
      <c r="S871" s="89" t="s">
        <v>7675</v>
      </c>
      <c r="T871" s="70" t="s">
        <v>94</v>
      </c>
      <c r="U871" s="69">
        <v>320</v>
      </c>
      <c r="V871" s="90"/>
      <c r="W871" s="91">
        <v>320</v>
      </c>
      <c r="X871" s="91">
        <v>22.400000000000002</v>
      </c>
      <c r="Y871" s="90"/>
      <c r="Z871" s="331">
        <v>342.4</v>
      </c>
      <c r="AA871" s="331">
        <v>0.60000000000002296</v>
      </c>
      <c r="AB871" s="69" t="s">
        <v>46</v>
      </c>
      <c r="AC871" s="70" t="s">
        <v>199</v>
      </c>
      <c r="AD871" s="70"/>
      <c r="AE871" s="70"/>
      <c r="AF871" s="70"/>
      <c r="AG871" s="92" t="s">
        <v>7676</v>
      </c>
      <c r="AH871" s="70"/>
      <c r="AI871" s="69"/>
      <c r="AJ871" s="69"/>
      <c r="AK871" s="76" t="s">
        <v>53</v>
      </c>
      <c r="AL871" s="77" t="s">
        <v>454</v>
      </c>
      <c r="AM871" s="76" t="s">
        <v>50</v>
      </c>
      <c r="AN871" s="77" t="s">
        <v>4985</v>
      </c>
      <c r="AO871" s="114"/>
      <c r="AP871" s="115"/>
      <c r="AQ871" s="55" t="s">
        <v>50</v>
      </c>
      <c r="AR871" s="128" t="s">
        <v>7538</v>
      </c>
      <c r="AS871" s="70"/>
      <c r="AT871" s="69"/>
      <c r="AU871" s="69"/>
      <c r="AV871" s="69"/>
      <c r="AW871" s="13"/>
    </row>
    <row r="872" spans="1:49" ht="27">
      <c r="A872" s="85" t="s">
        <v>231</v>
      </c>
      <c r="B872" s="70" t="s">
        <v>7677</v>
      </c>
      <c r="C872" s="335" t="s">
        <v>3003</v>
      </c>
      <c r="D872" s="40">
        <v>5778</v>
      </c>
      <c r="E872" s="42" t="s">
        <v>7678</v>
      </c>
      <c r="F872" s="42" t="s">
        <v>67</v>
      </c>
      <c r="G872" s="42" t="s">
        <v>234</v>
      </c>
      <c r="H872" s="42" t="s">
        <v>7679</v>
      </c>
      <c r="I872" s="69" t="s">
        <v>35</v>
      </c>
      <c r="J872" s="70"/>
      <c r="K872" s="70" t="s">
        <v>88</v>
      </c>
      <c r="L872" s="339" t="s">
        <v>3003</v>
      </c>
      <c r="M872" s="70" t="s">
        <v>7680</v>
      </c>
      <c r="N872" s="86" t="s">
        <v>7681</v>
      </c>
      <c r="O872" s="86"/>
      <c r="P872" s="87" t="s">
        <v>44</v>
      </c>
      <c r="Q872" s="88" t="s">
        <v>40</v>
      </c>
      <c r="R872" s="89" t="s">
        <v>7682</v>
      </c>
      <c r="S872" s="89" t="s">
        <v>7683</v>
      </c>
      <c r="T872" s="70" t="s">
        <v>94</v>
      </c>
      <c r="U872" s="69">
        <v>5400</v>
      </c>
      <c r="V872" s="90"/>
      <c r="W872" s="91">
        <v>5400</v>
      </c>
      <c r="X872" s="91">
        <v>378.00000000000006</v>
      </c>
      <c r="Y872" s="90"/>
      <c r="Z872" s="331">
        <v>5778</v>
      </c>
      <c r="AA872" s="331">
        <v>0</v>
      </c>
      <c r="AB872" s="69" t="s">
        <v>46</v>
      </c>
      <c r="AC872" s="70" t="s">
        <v>199</v>
      </c>
      <c r="AD872" s="70"/>
      <c r="AE872" s="70"/>
      <c r="AF872" s="70"/>
      <c r="AG872" s="92" t="s">
        <v>7684</v>
      </c>
      <c r="AH872" s="70"/>
      <c r="AI872" s="69"/>
      <c r="AJ872" s="69"/>
      <c r="AK872" s="76" t="s">
        <v>53</v>
      </c>
      <c r="AL872" s="77" t="s">
        <v>454</v>
      </c>
      <c r="AM872" s="76" t="s">
        <v>50</v>
      </c>
      <c r="AN872" s="77" t="s">
        <v>4985</v>
      </c>
      <c r="AO872" s="114"/>
      <c r="AP872" s="115"/>
      <c r="AQ872" s="55" t="s">
        <v>50</v>
      </c>
      <c r="AR872" s="128" t="s">
        <v>7538</v>
      </c>
      <c r="AS872" s="70"/>
      <c r="AT872" s="69"/>
      <c r="AU872" s="69"/>
      <c r="AV872" s="69"/>
      <c r="AW872" s="13"/>
    </row>
    <row r="873" spans="1:49" ht="27">
      <c r="A873" s="85" t="s">
        <v>231</v>
      </c>
      <c r="B873" s="70" t="s">
        <v>7685</v>
      </c>
      <c r="C873" s="335" t="s">
        <v>3003</v>
      </c>
      <c r="D873" s="40">
        <v>4393.3999999999996</v>
      </c>
      <c r="E873" s="41" t="s">
        <v>7686</v>
      </c>
      <c r="F873" s="42" t="s">
        <v>67</v>
      </c>
      <c r="G873" s="42" t="s">
        <v>248</v>
      </c>
      <c r="H873" s="42" t="s">
        <v>7687</v>
      </c>
      <c r="I873" s="69" t="s">
        <v>35</v>
      </c>
      <c r="J873" s="70"/>
      <c r="K873" s="70" t="s">
        <v>88</v>
      </c>
      <c r="L873" s="339" t="s">
        <v>3003</v>
      </c>
      <c r="M873" s="70" t="s">
        <v>7688</v>
      </c>
      <c r="N873" s="86" t="s">
        <v>7689</v>
      </c>
      <c r="O873" s="86" t="s">
        <v>7690</v>
      </c>
      <c r="P873" s="87" t="s">
        <v>39</v>
      </c>
      <c r="Q873" s="88" t="s">
        <v>40</v>
      </c>
      <c r="R873" s="89" t="s">
        <v>7691</v>
      </c>
      <c r="S873" s="89" t="s">
        <v>7692</v>
      </c>
      <c r="T873" s="70" t="s">
        <v>94</v>
      </c>
      <c r="U873" s="69">
        <v>4120</v>
      </c>
      <c r="V873" s="90"/>
      <c r="W873" s="91">
        <v>4120</v>
      </c>
      <c r="X873" s="91">
        <v>288.40000000000003</v>
      </c>
      <c r="Y873" s="90"/>
      <c r="Z873" s="331">
        <v>4408.3999999999996</v>
      </c>
      <c r="AA873" s="331">
        <v>-15</v>
      </c>
      <c r="AB873" s="69" t="s">
        <v>46</v>
      </c>
      <c r="AC873" s="70" t="s">
        <v>220</v>
      </c>
      <c r="AD873" s="70" t="s">
        <v>7693</v>
      </c>
      <c r="AE873" s="70"/>
      <c r="AF873" s="70"/>
      <c r="AG873" s="92" t="s">
        <v>7694</v>
      </c>
      <c r="AH873" s="70"/>
      <c r="AI873" s="69"/>
      <c r="AJ873" s="69"/>
      <c r="AK873" s="76" t="s">
        <v>53</v>
      </c>
      <c r="AL873" s="77" t="s">
        <v>454</v>
      </c>
      <c r="AM873" s="76" t="s">
        <v>50</v>
      </c>
      <c r="AN873" s="77" t="s">
        <v>4985</v>
      </c>
      <c r="AO873" s="114"/>
      <c r="AP873" s="115"/>
      <c r="AQ873" s="55" t="s">
        <v>50</v>
      </c>
      <c r="AR873" s="128" t="s">
        <v>7538</v>
      </c>
      <c r="AS873" s="70"/>
      <c r="AT873" s="69"/>
      <c r="AU873" s="69"/>
      <c r="AV873" s="69"/>
      <c r="AW873" s="13"/>
    </row>
    <row r="874" spans="1:49" ht="27">
      <c r="A874" s="85" t="s">
        <v>231</v>
      </c>
      <c r="B874" s="77" t="s">
        <v>7695</v>
      </c>
      <c r="C874" s="335" t="s">
        <v>3003</v>
      </c>
      <c r="D874" s="40">
        <v>342.4</v>
      </c>
      <c r="E874" s="60" t="s">
        <v>7696</v>
      </c>
      <c r="F874" s="61" t="s">
        <v>64</v>
      </c>
      <c r="G874" s="42" t="s">
        <v>444</v>
      </c>
      <c r="H874" s="42" t="s">
        <v>7697</v>
      </c>
      <c r="I874" s="69" t="s">
        <v>35</v>
      </c>
      <c r="J874" s="70"/>
      <c r="K874" s="70" t="s">
        <v>88</v>
      </c>
      <c r="L874" s="339" t="s">
        <v>199</v>
      </c>
      <c r="M874" s="70" t="s">
        <v>7698</v>
      </c>
      <c r="N874" s="86" t="s">
        <v>7699</v>
      </c>
      <c r="O874" s="86" t="s">
        <v>7700</v>
      </c>
      <c r="P874" s="87" t="s">
        <v>39</v>
      </c>
      <c r="Q874" s="88" t="s">
        <v>40</v>
      </c>
      <c r="R874" s="89" t="s">
        <v>7701</v>
      </c>
      <c r="S874" s="89" t="s">
        <v>7702</v>
      </c>
      <c r="T874" s="70" t="s">
        <v>94</v>
      </c>
      <c r="U874" s="69">
        <v>320</v>
      </c>
      <c r="V874" s="90"/>
      <c r="W874" s="91">
        <v>320</v>
      </c>
      <c r="X874" s="91">
        <v>22.400000000000002</v>
      </c>
      <c r="Y874" s="90"/>
      <c r="Z874" s="331">
        <v>342.4</v>
      </c>
      <c r="AA874" s="331">
        <v>0</v>
      </c>
      <c r="AB874" s="69" t="s">
        <v>46</v>
      </c>
      <c r="AC874" s="70" t="s">
        <v>4130</v>
      </c>
      <c r="AD874" s="70"/>
      <c r="AE874" s="70"/>
      <c r="AF874" s="70"/>
      <c r="AG874" s="92" t="s">
        <v>7703</v>
      </c>
      <c r="AH874" s="70"/>
      <c r="AI874" s="69"/>
      <c r="AJ874" s="69"/>
      <c r="AK874" s="76" t="s">
        <v>53</v>
      </c>
      <c r="AL874" s="77" t="s">
        <v>4985</v>
      </c>
      <c r="AM874" s="76" t="s">
        <v>50</v>
      </c>
      <c r="AN874" s="77" t="s">
        <v>4985</v>
      </c>
      <c r="AO874" s="114"/>
      <c r="AP874" s="115"/>
      <c r="AQ874" s="55" t="s">
        <v>50</v>
      </c>
      <c r="AR874" s="128" t="s">
        <v>7538</v>
      </c>
      <c r="AS874" s="70"/>
      <c r="AT874" s="69"/>
      <c r="AU874" s="69"/>
      <c r="AV874" s="69"/>
      <c r="AW874" s="13"/>
    </row>
    <row r="875" spans="1:49" ht="27">
      <c r="A875" s="85" t="s">
        <v>231</v>
      </c>
      <c r="B875" s="70" t="s">
        <v>7704</v>
      </c>
      <c r="C875" s="335" t="s">
        <v>3003</v>
      </c>
      <c r="D875" s="40">
        <v>385</v>
      </c>
      <c r="E875" s="41" t="s">
        <v>7705</v>
      </c>
      <c r="F875" s="42" t="s">
        <v>64</v>
      </c>
      <c r="G875" s="42" t="s">
        <v>281</v>
      </c>
      <c r="H875" s="42" t="s">
        <v>7706</v>
      </c>
      <c r="I875" s="69" t="s">
        <v>35</v>
      </c>
      <c r="J875" s="70"/>
      <c r="K875" s="70" t="s">
        <v>88</v>
      </c>
      <c r="L875" s="339" t="s">
        <v>3003</v>
      </c>
      <c r="M875" s="70" t="s">
        <v>2038</v>
      </c>
      <c r="N875" s="86" t="s">
        <v>2039</v>
      </c>
      <c r="O875" s="86" t="s">
        <v>2040</v>
      </c>
      <c r="P875" s="87" t="s">
        <v>39</v>
      </c>
      <c r="Q875" s="88" t="s">
        <v>40</v>
      </c>
      <c r="R875" s="89" t="s">
        <v>7707</v>
      </c>
      <c r="S875" s="89" t="s">
        <v>7708</v>
      </c>
      <c r="T875" s="70" t="s">
        <v>94</v>
      </c>
      <c r="U875" s="69">
        <v>360</v>
      </c>
      <c r="V875" s="90"/>
      <c r="W875" s="91">
        <v>360</v>
      </c>
      <c r="X875" s="91">
        <v>25.200000000000003</v>
      </c>
      <c r="Y875" s="90"/>
      <c r="Z875" s="331">
        <v>385.2</v>
      </c>
      <c r="AA875" s="331">
        <v>-0.19999999999998899</v>
      </c>
      <c r="AB875" s="69" t="s">
        <v>46</v>
      </c>
      <c r="AC875" s="70" t="s">
        <v>199</v>
      </c>
      <c r="AD875" s="70"/>
      <c r="AE875" s="70" t="s">
        <v>2043</v>
      </c>
      <c r="AF875" s="70" t="s">
        <v>2044</v>
      </c>
      <c r="AG875" s="92" t="s">
        <v>2036</v>
      </c>
      <c r="AH875" s="70"/>
      <c r="AI875" s="69"/>
      <c r="AJ875" s="69"/>
      <c r="AK875" s="76" t="s">
        <v>53</v>
      </c>
      <c r="AL875" s="77" t="s">
        <v>441</v>
      </c>
      <c r="AM875" s="76" t="s">
        <v>50</v>
      </c>
      <c r="AN875" s="77" t="s">
        <v>4985</v>
      </c>
      <c r="AO875" s="114"/>
      <c r="AP875" s="115"/>
      <c r="AQ875" s="55" t="s">
        <v>50</v>
      </c>
      <c r="AR875" s="128" t="s">
        <v>7538</v>
      </c>
      <c r="AS875" s="70"/>
      <c r="AT875" s="69"/>
      <c r="AU875" s="69"/>
      <c r="AV875" s="69"/>
      <c r="AW875" s="13"/>
    </row>
    <row r="876" spans="1:49" ht="27">
      <c r="A876" s="85" t="s">
        <v>231</v>
      </c>
      <c r="B876" s="70" t="s">
        <v>7709</v>
      </c>
      <c r="C876" s="335" t="s">
        <v>3003</v>
      </c>
      <c r="D876" s="40">
        <v>2268.4</v>
      </c>
      <c r="E876" s="41" t="s">
        <v>7710</v>
      </c>
      <c r="F876" s="42" t="s">
        <v>67</v>
      </c>
      <c r="G876" s="42" t="s">
        <v>281</v>
      </c>
      <c r="H876" s="42" t="s">
        <v>7711</v>
      </c>
      <c r="I876" s="69" t="s">
        <v>35</v>
      </c>
      <c r="J876" s="70"/>
      <c r="K876" s="70" t="s">
        <v>88</v>
      </c>
      <c r="L876" s="339" t="s">
        <v>3003</v>
      </c>
      <c r="M876" s="70" t="s">
        <v>7712</v>
      </c>
      <c r="N876" s="86" t="s">
        <v>7713</v>
      </c>
      <c r="O876" s="86"/>
      <c r="P876" s="87" t="s">
        <v>44</v>
      </c>
      <c r="Q876" s="88" t="s">
        <v>40</v>
      </c>
      <c r="R876" s="89" t="s">
        <v>7714</v>
      </c>
      <c r="S876" s="89" t="s">
        <v>7715</v>
      </c>
      <c r="T876" s="70" t="s">
        <v>94</v>
      </c>
      <c r="U876" s="69">
        <v>2120</v>
      </c>
      <c r="V876" s="90"/>
      <c r="W876" s="91">
        <v>2120</v>
      </c>
      <c r="X876" s="91">
        <v>148.4</v>
      </c>
      <c r="Y876" s="90"/>
      <c r="Z876" s="331">
        <v>2268.4</v>
      </c>
      <c r="AA876" s="331">
        <v>0</v>
      </c>
      <c r="AB876" s="69" t="s">
        <v>46</v>
      </c>
      <c r="AC876" s="70" t="s">
        <v>199</v>
      </c>
      <c r="AD876" s="70"/>
      <c r="AE876" s="70"/>
      <c r="AF876" s="70"/>
      <c r="AG876" s="92" t="s">
        <v>7716</v>
      </c>
      <c r="AH876" s="70"/>
      <c r="AI876" s="69"/>
      <c r="AJ876" s="69"/>
      <c r="AK876" s="76" t="s">
        <v>53</v>
      </c>
      <c r="AL876" s="77" t="s">
        <v>441</v>
      </c>
      <c r="AM876" s="76" t="s">
        <v>50</v>
      </c>
      <c r="AN876" s="77" t="s">
        <v>4985</v>
      </c>
      <c r="AO876" s="114"/>
      <c r="AP876" s="115"/>
      <c r="AQ876" s="55" t="s">
        <v>50</v>
      </c>
      <c r="AR876" s="128" t="s">
        <v>7538</v>
      </c>
      <c r="AS876" s="70"/>
      <c r="AT876" s="69"/>
      <c r="AU876" s="69"/>
      <c r="AV876" s="69"/>
      <c r="AW876" s="13"/>
    </row>
    <row r="877" spans="1:49" ht="27">
      <c r="A877" s="85" t="s">
        <v>231</v>
      </c>
      <c r="B877" s="77" t="s">
        <v>7717</v>
      </c>
      <c r="C877" s="335" t="s">
        <v>3003</v>
      </c>
      <c r="D877" s="40">
        <v>1248</v>
      </c>
      <c r="E877" s="60" t="s">
        <v>7718</v>
      </c>
      <c r="F877" s="61" t="s">
        <v>59</v>
      </c>
      <c r="G877" s="42" t="s">
        <v>7719</v>
      </c>
      <c r="H877" s="42" t="s">
        <v>7720</v>
      </c>
      <c r="I877" s="69" t="s">
        <v>35</v>
      </c>
      <c r="J877" s="70"/>
      <c r="K877" s="70" t="s">
        <v>88</v>
      </c>
      <c r="L877" s="339" t="s">
        <v>199</v>
      </c>
      <c r="M877" s="70" t="s">
        <v>7721</v>
      </c>
      <c r="N877" s="86" t="s">
        <v>7722</v>
      </c>
      <c r="O877" s="86" t="s">
        <v>7723</v>
      </c>
      <c r="P877" s="87" t="s">
        <v>39</v>
      </c>
      <c r="Q877" s="88" t="s">
        <v>40</v>
      </c>
      <c r="R877" s="89" t="s">
        <v>7724</v>
      </c>
      <c r="S877" s="89" t="s">
        <v>7725</v>
      </c>
      <c r="T877" s="70" t="s">
        <v>94</v>
      </c>
      <c r="U877" s="69">
        <v>1200</v>
      </c>
      <c r="V877" s="90"/>
      <c r="W877" s="91">
        <v>1200</v>
      </c>
      <c r="X877" s="91">
        <v>84.000000000000014</v>
      </c>
      <c r="Y877" s="328">
        <v>36</v>
      </c>
      <c r="Z877" s="331">
        <v>1248</v>
      </c>
      <c r="AA877" s="331">
        <v>0</v>
      </c>
      <c r="AB877" s="69" t="s">
        <v>46</v>
      </c>
      <c r="AC877" s="70" t="s">
        <v>4130</v>
      </c>
      <c r="AD877" s="70"/>
      <c r="AE877" s="70" t="s">
        <v>7726</v>
      </c>
      <c r="AF877" s="70" t="s">
        <v>7727</v>
      </c>
      <c r="AG877" s="92" t="s">
        <v>7728</v>
      </c>
      <c r="AH877" s="70"/>
      <c r="AI877" s="69"/>
      <c r="AJ877" s="69"/>
      <c r="AK877" s="76" t="s">
        <v>53</v>
      </c>
      <c r="AL877" s="77" t="s">
        <v>4985</v>
      </c>
      <c r="AM877" s="76" t="s">
        <v>50</v>
      </c>
      <c r="AN877" s="77" t="s">
        <v>4985</v>
      </c>
      <c r="AO877" s="114"/>
      <c r="AP877" s="115"/>
      <c r="AQ877" s="55" t="s">
        <v>50</v>
      </c>
      <c r="AR877" s="128" t="s">
        <v>7538</v>
      </c>
      <c r="AS877" s="70"/>
      <c r="AT877" s="69"/>
      <c r="AU877" s="69"/>
      <c r="AV877" s="69"/>
      <c r="AW877" s="13"/>
    </row>
    <row r="878" spans="1:49" ht="27">
      <c r="A878" s="85" t="s">
        <v>231</v>
      </c>
      <c r="B878" s="70" t="s">
        <v>7729</v>
      </c>
      <c r="C878" s="335" t="s">
        <v>3003</v>
      </c>
      <c r="D878" s="40">
        <v>1404</v>
      </c>
      <c r="E878" s="95" t="s">
        <v>7730</v>
      </c>
      <c r="F878" s="42" t="s">
        <v>144</v>
      </c>
      <c r="G878" s="42" t="s">
        <v>407</v>
      </c>
      <c r="H878" s="42" t="s">
        <v>7731</v>
      </c>
      <c r="I878" s="69" t="s">
        <v>35</v>
      </c>
      <c r="J878" s="70"/>
      <c r="K878" s="70" t="s">
        <v>88</v>
      </c>
      <c r="L878" s="339" t="s">
        <v>3003</v>
      </c>
      <c r="M878" s="70" t="s">
        <v>7732</v>
      </c>
      <c r="N878" s="86" t="s">
        <v>7733</v>
      </c>
      <c r="O878" s="86" t="s">
        <v>7734</v>
      </c>
      <c r="P878" s="87" t="s">
        <v>39</v>
      </c>
      <c r="Q878" s="88" t="s">
        <v>40</v>
      </c>
      <c r="R878" s="89" t="s">
        <v>7735</v>
      </c>
      <c r="S878" s="89" t="s">
        <v>7736</v>
      </c>
      <c r="T878" s="70" t="s">
        <v>94</v>
      </c>
      <c r="U878" s="69">
        <v>1500</v>
      </c>
      <c r="V878" s="90">
        <v>150</v>
      </c>
      <c r="W878" s="91">
        <v>1350</v>
      </c>
      <c r="X878" s="91">
        <v>94.500000000000014</v>
      </c>
      <c r="Y878" s="328">
        <v>40.5</v>
      </c>
      <c r="Z878" s="331">
        <v>1404</v>
      </c>
      <c r="AA878" s="331">
        <v>0</v>
      </c>
      <c r="AB878" s="69" t="s">
        <v>46</v>
      </c>
      <c r="AC878" s="70" t="s">
        <v>199</v>
      </c>
      <c r="AD878" s="70"/>
      <c r="AE878" s="70" t="s">
        <v>7737</v>
      </c>
      <c r="AF878" s="70" t="s">
        <v>7738</v>
      </c>
      <c r="AG878" s="92" t="s">
        <v>7739</v>
      </c>
      <c r="AH878" s="70"/>
      <c r="AI878" s="69"/>
      <c r="AJ878" s="69"/>
      <c r="AK878" s="76" t="s">
        <v>53</v>
      </c>
      <c r="AL878" s="77" t="s">
        <v>441</v>
      </c>
      <c r="AM878" s="76" t="s">
        <v>50</v>
      </c>
      <c r="AN878" s="77" t="s">
        <v>4985</v>
      </c>
      <c r="AO878" s="114"/>
      <c r="AP878" s="115"/>
      <c r="AQ878" s="55" t="s">
        <v>50</v>
      </c>
      <c r="AR878" s="128" t="s">
        <v>7538</v>
      </c>
      <c r="AS878" s="70"/>
      <c r="AT878" s="69"/>
      <c r="AU878" s="69"/>
      <c r="AV878" s="69"/>
      <c r="AW878" s="13"/>
    </row>
    <row r="879" spans="1:49" ht="40.200000000000003">
      <c r="A879" s="85" t="s">
        <v>231</v>
      </c>
      <c r="B879" s="70" t="s">
        <v>7740</v>
      </c>
      <c r="C879" s="335" t="s">
        <v>3003</v>
      </c>
      <c r="D879" s="40">
        <v>3619.2</v>
      </c>
      <c r="E879" s="61" t="s">
        <v>7741</v>
      </c>
      <c r="F879" s="61" t="s">
        <v>56</v>
      </c>
      <c r="G879" s="42" t="s">
        <v>234</v>
      </c>
      <c r="H879" s="42" t="s">
        <v>7742</v>
      </c>
      <c r="I879" s="69" t="s">
        <v>38</v>
      </c>
      <c r="J879" s="70"/>
      <c r="K879" s="70" t="s">
        <v>108</v>
      </c>
      <c r="L879" s="339" t="s">
        <v>3003</v>
      </c>
      <c r="M879" s="70" t="s">
        <v>7743</v>
      </c>
      <c r="N879" s="86" t="s">
        <v>7744</v>
      </c>
      <c r="O879" s="86" t="s">
        <v>7745</v>
      </c>
      <c r="P879" s="87" t="s">
        <v>39</v>
      </c>
      <c r="Q879" s="88" t="s">
        <v>45</v>
      </c>
      <c r="R879" s="89" t="s">
        <v>7746</v>
      </c>
      <c r="S879" s="103" t="s">
        <v>7747</v>
      </c>
      <c r="T879" s="70" t="s">
        <v>94</v>
      </c>
      <c r="U879" s="69">
        <v>3480</v>
      </c>
      <c r="V879" s="90"/>
      <c r="W879" s="91">
        <v>3480</v>
      </c>
      <c r="X879" s="91">
        <v>243.60000000000002</v>
      </c>
      <c r="Y879" s="328">
        <v>104.4</v>
      </c>
      <c r="Z879" s="331">
        <v>3619.2</v>
      </c>
      <c r="AA879" s="331">
        <v>0</v>
      </c>
      <c r="AB879" s="69" t="s">
        <v>58</v>
      </c>
      <c r="AC879" s="70" t="s">
        <v>199</v>
      </c>
      <c r="AD879" s="70"/>
      <c r="AE879" s="70" t="s">
        <v>7748</v>
      </c>
      <c r="AF879" s="6">
        <v>800593858</v>
      </c>
      <c r="AG879" s="92" t="s">
        <v>7749</v>
      </c>
      <c r="AH879" s="70"/>
      <c r="AI879" s="69"/>
      <c r="AJ879" s="69"/>
      <c r="AK879" s="76" t="s">
        <v>53</v>
      </c>
      <c r="AL879" s="77" t="s">
        <v>441</v>
      </c>
      <c r="AM879" s="76" t="s">
        <v>50</v>
      </c>
      <c r="AN879" s="77" t="s">
        <v>4985</v>
      </c>
      <c r="AO879" s="114"/>
      <c r="AP879" s="115"/>
      <c r="AQ879" s="55" t="s">
        <v>50</v>
      </c>
      <c r="AR879" s="128" t="s">
        <v>7538</v>
      </c>
      <c r="AS879" s="70"/>
      <c r="AT879" s="69"/>
      <c r="AU879" s="69"/>
      <c r="AV879" s="69"/>
      <c r="AW879" s="13"/>
    </row>
    <row r="880" spans="1:49" ht="27">
      <c r="A880" s="85" t="s">
        <v>231</v>
      </c>
      <c r="B880" s="118" t="s">
        <v>7750</v>
      </c>
      <c r="C880" s="335" t="s">
        <v>3003</v>
      </c>
      <c r="D880" s="40">
        <v>27713</v>
      </c>
      <c r="E880" s="61" t="s">
        <v>7751</v>
      </c>
      <c r="F880" s="61" t="s">
        <v>54</v>
      </c>
      <c r="G880" s="42" t="s">
        <v>234</v>
      </c>
      <c r="H880" s="42" t="s">
        <v>3446</v>
      </c>
      <c r="I880" s="69" t="s">
        <v>38</v>
      </c>
      <c r="J880" s="70" t="s">
        <v>7752</v>
      </c>
      <c r="K880" s="70" t="s">
        <v>108</v>
      </c>
      <c r="L880" s="339" t="s">
        <v>3003</v>
      </c>
      <c r="M880" s="70" t="s">
        <v>3448</v>
      </c>
      <c r="N880" s="86" t="s">
        <v>3445</v>
      </c>
      <c r="O880" s="86"/>
      <c r="P880" s="87" t="s">
        <v>44</v>
      </c>
      <c r="Q880" s="69" t="s">
        <v>45</v>
      </c>
      <c r="R880" s="89" t="s">
        <v>7753</v>
      </c>
      <c r="S880" s="89" t="s">
        <v>7754</v>
      </c>
      <c r="T880" s="70"/>
      <c r="U880" s="184">
        <v>25900</v>
      </c>
      <c r="V880" s="90"/>
      <c r="W880" s="91">
        <v>25900</v>
      </c>
      <c r="X880" s="91">
        <v>1813.0000000000002</v>
      </c>
      <c r="Y880" s="90"/>
      <c r="Z880" s="331">
        <v>27713</v>
      </c>
      <c r="AA880" s="331">
        <v>0</v>
      </c>
      <c r="AB880" s="69" t="s">
        <v>58</v>
      </c>
      <c r="AC880" s="70" t="s">
        <v>199</v>
      </c>
      <c r="AD880" s="70"/>
      <c r="AE880" s="70"/>
      <c r="AF880" s="70"/>
      <c r="AG880" s="92" t="s">
        <v>7755</v>
      </c>
      <c r="AH880" s="70"/>
      <c r="AI880" s="69"/>
      <c r="AJ880" s="69"/>
      <c r="AK880" s="114"/>
      <c r="AL880" s="115"/>
      <c r="AM880" s="114"/>
      <c r="AN880" s="115"/>
      <c r="AO880" s="114"/>
      <c r="AP880" s="115"/>
      <c r="AQ880" s="116"/>
      <c r="AR880" s="117"/>
      <c r="AS880" s="70"/>
      <c r="AT880" s="69"/>
      <c r="AU880" s="69"/>
      <c r="AV880" s="69"/>
      <c r="AW880" s="13"/>
    </row>
    <row r="881" spans="1:49" ht="27">
      <c r="A881" s="85" t="s">
        <v>231</v>
      </c>
      <c r="B881" s="70" t="s">
        <v>7756</v>
      </c>
      <c r="C881" s="335" t="s">
        <v>3003</v>
      </c>
      <c r="D881" s="40">
        <v>331</v>
      </c>
      <c r="E881" s="41" t="s">
        <v>7757</v>
      </c>
      <c r="F881" s="42" t="s">
        <v>64</v>
      </c>
      <c r="G881" s="42" t="s">
        <v>281</v>
      </c>
      <c r="H881" s="42" t="s">
        <v>7758</v>
      </c>
      <c r="I881" s="69" t="s">
        <v>35</v>
      </c>
      <c r="J881" s="70"/>
      <c r="K881" s="70" t="s">
        <v>88</v>
      </c>
      <c r="L881" s="339" t="s">
        <v>3003</v>
      </c>
      <c r="M881" s="93" t="s">
        <v>7759</v>
      </c>
      <c r="N881" s="86" t="s">
        <v>7760</v>
      </c>
      <c r="O881" s="86" t="s">
        <v>7761</v>
      </c>
      <c r="P881" s="87" t="s">
        <v>39</v>
      </c>
      <c r="Q881" s="88" t="s">
        <v>40</v>
      </c>
      <c r="R881" s="89" t="s">
        <v>7762</v>
      </c>
      <c r="S881" s="89" t="s">
        <v>7763</v>
      </c>
      <c r="T881" s="70" t="s">
        <v>94</v>
      </c>
      <c r="U881" s="69">
        <v>310</v>
      </c>
      <c r="V881" s="90"/>
      <c r="W881" s="91">
        <v>310</v>
      </c>
      <c r="X881" s="91">
        <v>21.700000000000003</v>
      </c>
      <c r="Y881" s="90"/>
      <c r="Z881" s="331">
        <v>331.7</v>
      </c>
      <c r="AA881" s="331">
        <v>-0.69999999999998896</v>
      </c>
      <c r="AB881" s="69" t="s">
        <v>46</v>
      </c>
      <c r="AC881" s="70" t="s">
        <v>199</v>
      </c>
      <c r="AD881" s="70"/>
      <c r="AE881" s="70"/>
      <c r="AF881" s="70"/>
      <c r="AG881" s="92" t="s">
        <v>7764</v>
      </c>
      <c r="AH881" s="70"/>
      <c r="AI881" s="69"/>
      <c r="AJ881" s="69"/>
      <c r="AK881" s="76" t="s">
        <v>53</v>
      </c>
      <c r="AL881" s="77" t="s">
        <v>454</v>
      </c>
      <c r="AM881" s="76" t="s">
        <v>50</v>
      </c>
      <c r="AN881" s="77" t="s">
        <v>4985</v>
      </c>
      <c r="AO881" s="114"/>
      <c r="AP881" s="115"/>
      <c r="AQ881" s="55" t="s">
        <v>50</v>
      </c>
      <c r="AR881" s="128" t="s">
        <v>7538</v>
      </c>
      <c r="AS881" s="70"/>
      <c r="AT881" s="69"/>
      <c r="AU881" s="69"/>
      <c r="AV881" s="69"/>
      <c r="AW881" s="13"/>
    </row>
    <row r="882" spans="1:49" ht="27">
      <c r="A882" s="85" t="s">
        <v>231</v>
      </c>
      <c r="B882" s="70" t="s">
        <v>7765</v>
      </c>
      <c r="C882" s="335" t="s">
        <v>3003</v>
      </c>
      <c r="D882" s="40">
        <v>800</v>
      </c>
      <c r="E882" s="41" t="s">
        <v>7766</v>
      </c>
      <c r="F882" s="42" t="s">
        <v>37</v>
      </c>
      <c r="G882" s="42" t="s">
        <v>281</v>
      </c>
      <c r="H882" s="42" t="s">
        <v>7767</v>
      </c>
      <c r="I882" s="69" t="s">
        <v>35</v>
      </c>
      <c r="J882" s="70"/>
      <c r="K882" s="70" t="s">
        <v>88</v>
      </c>
      <c r="L882" s="339" t="s">
        <v>3003</v>
      </c>
      <c r="M882" s="70" t="s">
        <v>7768</v>
      </c>
      <c r="N882" s="86" t="s">
        <v>7769</v>
      </c>
      <c r="O882" s="86"/>
      <c r="P882" s="87" t="s">
        <v>44</v>
      </c>
      <c r="Q882" s="69" t="s">
        <v>45</v>
      </c>
      <c r="R882" s="89" t="s">
        <v>7770</v>
      </c>
      <c r="S882" s="89" t="s">
        <v>7771</v>
      </c>
      <c r="T882" s="70" t="s">
        <v>94</v>
      </c>
      <c r="U882" s="69">
        <v>800</v>
      </c>
      <c r="V882" s="90"/>
      <c r="W882" s="91">
        <v>800</v>
      </c>
      <c r="X882" s="91">
        <v>56.000000000000007</v>
      </c>
      <c r="Y882" s="90"/>
      <c r="Z882" s="331">
        <v>856</v>
      </c>
      <c r="AA882" s="331">
        <v>-56</v>
      </c>
      <c r="AB882" s="69" t="s">
        <v>46</v>
      </c>
      <c r="AC882" s="70" t="s">
        <v>199</v>
      </c>
      <c r="AD882" s="70" t="s">
        <v>4878</v>
      </c>
      <c r="AE882" s="70"/>
      <c r="AF882" s="70"/>
      <c r="AG882" s="92" t="s">
        <v>7772</v>
      </c>
      <c r="AH882" s="70"/>
      <c r="AI882" s="69"/>
      <c r="AJ882" s="69"/>
      <c r="AK882" s="76" t="s">
        <v>53</v>
      </c>
      <c r="AL882" s="77" t="s">
        <v>454</v>
      </c>
      <c r="AM882" s="76" t="s">
        <v>50</v>
      </c>
      <c r="AN882" s="77" t="s">
        <v>4985</v>
      </c>
      <c r="AO882" s="114"/>
      <c r="AP882" s="115"/>
      <c r="AQ882" s="55" t="s">
        <v>50</v>
      </c>
      <c r="AR882" s="128" t="s">
        <v>7538</v>
      </c>
      <c r="AS882" s="70"/>
      <c r="AT882" s="69"/>
      <c r="AU882" s="69"/>
      <c r="AV882" s="69"/>
      <c r="AW882" s="13"/>
    </row>
    <row r="883" spans="1:49" ht="14.4">
      <c r="A883" s="85" t="s">
        <v>231</v>
      </c>
      <c r="B883" s="185" t="s">
        <v>7773</v>
      </c>
      <c r="C883" s="335" t="s">
        <v>3003</v>
      </c>
      <c r="D883" s="40">
        <v>56</v>
      </c>
      <c r="E883" s="41" t="s">
        <v>7766</v>
      </c>
      <c r="F883" s="42" t="s">
        <v>61</v>
      </c>
      <c r="G883" s="42" t="s">
        <v>281</v>
      </c>
      <c r="H883" s="42" t="s">
        <v>7767</v>
      </c>
      <c r="I883" s="69"/>
      <c r="J883" s="70"/>
      <c r="K883" s="70"/>
      <c r="L883" s="70"/>
      <c r="M883" s="70"/>
      <c r="N883" s="86"/>
      <c r="O883" s="86"/>
      <c r="P883" s="87"/>
      <c r="Q883" s="69"/>
      <c r="R883" s="89"/>
      <c r="S883" s="89"/>
      <c r="T883" s="70"/>
      <c r="U883" s="70"/>
      <c r="V883" s="90"/>
      <c r="W883" s="91">
        <v>0</v>
      </c>
      <c r="X883" s="91">
        <v>0</v>
      </c>
      <c r="Y883" s="90"/>
      <c r="Z883" s="331">
        <v>0</v>
      </c>
      <c r="AA883" s="331">
        <v>56</v>
      </c>
      <c r="AB883" s="69" t="s">
        <v>46</v>
      </c>
      <c r="AC883" s="70" t="s">
        <v>199</v>
      </c>
      <c r="AD883" s="70" t="s">
        <v>4878</v>
      </c>
      <c r="AE883" s="70"/>
      <c r="AF883" s="70"/>
      <c r="AG883" s="70"/>
      <c r="AH883" s="70"/>
      <c r="AI883" s="69"/>
      <c r="AJ883" s="69"/>
      <c r="AK883" s="76" t="s">
        <v>53</v>
      </c>
      <c r="AL883" s="77" t="s">
        <v>454</v>
      </c>
      <c r="AM883" s="114"/>
      <c r="AN883" s="115"/>
      <c r="AO883" s="114"/>
      <c r="AP883" s="115"/>
      <c r="AQ883" s="116"/>
      <c r="AR883" s="117"/>
      <c r="AS883" s="70"/>
      <c r="AT883" s="69"/>
      <c r="AU883" s="69"/>
      <c r="AV883" s="69"/>
      <c r="AW883" s="13"/>
    </row>
    <row r="884" spans="1:49" ht="27">
      <c r="A884" s="85" t="s">
        <v>231</v>
      </c>
      <c r="B884" s="77" t="s">
        <v>7774</v>
      </c>
      <c r="C884" s="335" t="s">
        <v>3003</v>
      </c>
      <c r="D884" s="40">
        <v>5200</v>
      </c>
      <c r="E884" s="60" t="s">
        <v>7775</v>
      </c>
      <c r="F884" s="61" t="s">
        <v>487</v>
      </c>
      <c r="G884" s="42" t="s">
        <v>248</v>
      </c>
      <c r="H884" s="42" t="s">
        <v>7776</v>
      </c>
      <c r="I884" s="69" t="s">
        <v>35</v>
      </c>
      <c r="J884" s="70"/>
      <c r="K884" s="70" t="s">
        <v>88</v>
      </c>
      <c r="L884" s="339" t="s">
        <v>199</v>
      </c>
      <c r="M884" s="70" t="s">
        <v>7777</v>
      </c>
      <c r="N884" s="86" t="s">
        <v>7778</v>
      </c>
      <c r="O884" s="86" t="s">
        <v>7779</v>
      </c>
      <c r="P884" s="87" t="s">
        <v>39</v>
      </c>
      <c r="Q884" s="88" t="s">
        <v>40</v>
      </c>
      <c r="R884" s="89" t="s">
        <v>7780</v>
      </c>
      <c r="S884" s="89" t="s">
        <v>7781</v>
      </c>
      <c r="T884" s="70" t="s">
        <v>94</v>
      </c>
      <c r="U884" s="69">
        <v>5000</v>
      </c>
      <c r="V884" s="90"/>
      <c r="W884" s="91">
        <v>5000</v>
      </c>
      <c r="X884" s="91">
        <v>350.00000000000006</v>
      </c>
      <c r="Y884" s="328">
        <v>150</v>
      </c>
      <c r="Z884" s="331">
        <v>5200</v>
      </c>
      <c r="AA884" s="331">
        <v>0</v>
      </c>
      <c r="AB884" s="69" t="s">
        <v>46</v>
      </c>
      <c r="AC884" s="70" t="s">
        <v>4130</v>
      </c>
      <c r="AD884" s="70"/>
      <c r="AE884" s="70" t="s">
        <v>7782</v>
      </c>
      <c r="AF884" s="70" t="s">
        <v>7783</v>
      </c>
      <c r="AG884" s="92" t="s">
        <v>7784</v>
      </c>
      <c r="AH884" s="70"/>
      <c r="AI884" s="69"/>
      <c r="AJ884" s="69"/>
      <c r="AK884" s="76" t="s">
        <v>53</v>
      </c>
      <c r="AL884" s="77" t="s">
        <v>454</v>
      </c>
      <c r="AM884" s="76" t="s">
        <v>50</v>
      </c>
      <c r="AN884" s="77" t="s">
        <v>4985</v>
      </c>
      <c r="AO884" s="114"/>
      <c r="AP884" s="115"/>
      <c r="AQ884" s="55" t="s">
        <v>50</v>
      </c>
      <c r="AR884" s="128" t="s">
        <v>7538</v>
      </c>
      <c r="AS884" s="70"/>
      <c r="AT884" s="69"/>
      <c r="AU884" s="69"/>
      <c r="AV884" s="69"/>
      <c r="AW884" s="13"/>
    </row>
    <row r="885" spans="1:49" ht="27">
      <c r="A885" s="85" t="s">
        <v>231</v>
      </c>
      <c r="B885" s="70" t="s">
        <v>7785</v>
      </c>
      <c r="C885" s="335" t="s">
        <v>3003</v>
      </c>
      <c r="D885" s="40">
        <v>4149.6000000000004</v>
      </c>
      <c r="E885" s="79" t="s">
        <v>7786</v>
      </c>
      <c r="F885" s="61" t="s">
        <v>69</v>
      </c>
      <c r="G885" s="42" t="s">
        <v>847</v>
      </c>
      <c r="H885" s="42" t="s">
        <v>7787</v>
      </c>
      <c r="I885" s="69" t="s">
        <v>38</v>
      </c>
      <c r="J885" s="70"/>
      <c r="K885" s="70" t="s">
        <v>108</v>
      </c>
      <c r="L885" s="339" t="s">
        <v>3003</v>
      </c>
      <c r="M885" s="70" t="s">
        <v>7788</v>
      </c>
      <c r="N885" s="86" t="s">
        <v>7789</v>
      </c>
      <c r="O885" s="86" t="s">
        <v>7790</v>
      </c>
      <c r="P885" s="87" t="s">
        <v>39</v>
      </c>
      <c r="Q885" s="88" t="s">
        <v>40</v>
      </c>
      <c r="R885" s="89" t="s">
        <v>7791</v>
      </c>
      <c r="S885" s="89" t="s">
        <v>7792</v>
      </c>
      <c r="T885" s="70" t="s">
        <v>94</v>
      </c>
      <c r="U885" s="69">
        <v>3990</v>
      </c>
      <c r="V885" s="90"/>
      <c r="W885" s="91">
        <v>3990</v>
      </c>
      <c r="X885" s="91">
        <v>279.3</v>
      </c>
      <c r="Y885" s="328">
        <v>119.7</v>
      </c>
      <c r="Z885" s="331">
        <v>4149.6000000000004</v>
      </c>
      <c r="AA885" s="331">
        <v>0</v>
      </c>
      <c r="AB885" s="69" t="s">
        <v>58</v>
      </c>
      <c r="AC885" s="70" t="s">
        <v>199</v>
      </c>
      <c r="AD885" s="70"/>
      <c r="AE885" s="70"/>
      <c r="AF885" s="70" t="s">
        <v>7793</v>
      </c>
      <c r="AG885" s="92" t="s">
        <v>7794</v>
      </c>
      <c r="AH885" s="121" t="s">
        <v>7795</v>
      </c>
      <c r="AI885" s="69"/>
      <c r="AJ885" s="69"/>
      <c r="AK885" s="76" t="s">
        <v>53</v>
      </c>
      <c r="AL885" s="77" t="s">
        <v>454</v>
      </c>
      <c r="AM885" s="76" t="s">
        <v>50</v>
      </c>
      <c r="AN885" s="77" t="s">
        <v>4985</v>
      </c>
      <c r="AO885" s="114"/>
      <c r="AP885" s="115"/>
      <c r="AQ885" s="55" t="s">
        <v>50</v>
      </c>
      <c r="AR885" s="128" t="s">
        <v>7538</v>
      </c>
      <c r="AS885" s="70"/>
      <c r="AT885" s="69"/>
      <c r="AU885" s="69"/>
      <c r="AV885" s="69"/>
      <c r="AW885" s="13"/>
    </row>
    <row r="886" spans="1:49" ht="93">
      <c r="A886" s="85" t="s">
        <v>231</v>
      </c>
      <c r="B886" s="77" t="s">
        <v>7796</v>
      </c>
      <c r="C886" s="335" t="s">
        <v>3003</v>
      </c>
      <c r="D886" s="40">
        <v>4992</v>
      </c>
      <c r="E886" s="60" t="s">
        <v>7797</v>
      </c>
      <c r="F886" s="61" t="s">
        <v>59</v>
      </c>
      <c r="G886" s="42" t="s">
        <v>261</v>
      </c>
      <c r="H886" s="42" t="s">
        <v>7798</v>
      </c>
      <c r="I886" s="69" t="s">
        <v>35</v>
      </c>
      <c r="J886" s="70"/>
      <c r="K886" s="70" t="s">
        <v>88</v>
      </c>
      <c r="L886" s="339" t="s">
        <v>199</v>
      </c>
      <c r="M886" s="70" t="s">
        <v>7799</v>
      </c>
      <c r="N886" s="86" t="s">
        <v>7800</v>
      </c>
      <c r="O886" s="86" t="s">
        <v>7801</v>
      </c>
      <c r="P886" s="87" t="s">
        <v>39</v>
      </c>
      <c r="Q886" s="88" t="s">
        <v>40</v>
      </c>
      <c r="R886" s="89" t="s">
        <v>7802</v>
      </c>
      <c r="S886" s="89" t="s">
        <v>7803</v>
      </c>
      <c r="T886" s="70" t="s">
        <v>94</v>
      </c>
      <c r="U886" s="69">
        <v>4800</v>
      </c>
      <c r="V886" s="90"/>
      <c r="W886" s="91">
        <v>4800</v>
      </c>
      <c r="X886" s="91">
        <v>336.00000000000006</v>
      </c>
      <c r="Y886" s="328">
        <v>144</v>
      </c>
      <c r="Z886" s="331">
        <v>4992</v>
      </c>
      <c r="AA886" s="331">
        <v>0</v>
      </c>
      <c r="AB886" s="69" t="s">
        <v>46</v>
      </c>
      <c r="AC886" s="70" t="s">
        <v>4130</v>
      </c>
      <c r="AD886" s="70"/>
      <c r="AE886" s="70" t="s">
        <v>7804</v>
      </c>
      <c r="AF886" s="70" t="s">
        <v>7805</v>
      </c>
      <c r="AG886" s="92" t="s">
        <v>7806</v>
      </c>
      <c r="AH886" s="70"/>
      <c r="AI886" s="69"/>
      <c r="AJ886" s="69"/>
      <c r="AK886" s="76" t="s">
        <v>53</v>
      </c>
      <c r="AL886" s="77" t="s">
        <v>4985</v>
      </c>
      <c r="AM886" s="76" t="s">
        <v>50</v>
      </c>
      <c r="AN886" s="77" t="s">
        <v>4985</v>
      </c>
      <c r="AO886" s="114"/>
      <c r="AP886" s="115"/>
      <c r="AQ886" s="55" t="s">
        <v>50</v>
      </c>
      <c r="AR886" s="128" t="s">
        <v>7538</v>
      </c>
      <c r="AS886" s="70"/>
      <c r="AT886" s="69"/>
      <c r="AU886" s="69"/>
      <c r="AV886" s="69"/>
      <c r="AW886" s="13"/>
    </row>
    <row r="887" spans="1:49" ht="14.4">
      <c r="A887" s="85" t="s">
        <v>231</v>
      </c>
      <c r="B887" s="145" t="s">
        <v>7807</v>
      </c>
      <c r="C887" s="335" t="s">
        <v>3003</v>
      </c>
      <c r="D887" s="40">
        <v>12.8</v>
      </c>
      <c r="E887" s="41" t="s">
        <v>7660</v>
      </c>
      <c r="F887" s="42" t="s">
        <v>65</v>
      </c>
      <c r="G887" s="42" t="s">
        <v>281</v>
      </c>
      <c r="H887" s="42" t="s">
        <v>7808</v>
      </c>
      <c r="I887" s="69"/>
      <c r="J887" s="70"/>
      <c r="K887" s="70"/>
      <c r="L887" s="70"/>
      <c r="M887" s="70"/>
      <c r="N887" s="86"/>
      <c r="O887" s="86"/>
      <c r="P887" s="87"/>
      <c r="Q887" s="69"/>
      <c r="R887" s="89"/>
      <c r="S887" s="89"/>
      <c r="T887" s="70"/>
      <c r="U887" s="70"/>
      <c r="V887" s="90"/>
      <c r="W887" s="91">
        <v>0</v>
      </c>
      <c r="X887" s="91">
        <v>0</v>
      </c>
      <c r="Y887" s="90"/>
      <c r="Z887" s="331">
        <v>0</v>
      </c>
      <c r="AA887" s="331">
        <v>12.8</v>
      </c>
      <c r="AB887" s="69" t="s">
        <v>46</v>
      </c>
      <c r="AC887" s="70" t="s">
        <v>199</v>
      </c>
      <c r="AD887" s="70" t="s">
        <v>7667</v>
      </c>
      <c r="AE887" s="70"/>
      <c r="AF887" s="70"/>
      <c r="AG887" s="70"/>
      <c r="AH887" s="70"/>
      <c r="AI887" s="69"/>
      <c r="AJ887" s="69"/>
      <c r="AK887" s="76" t="s">
        <v>53</v>
      </c>
      <c r="AL887" s="77" t="s">
        <v>4985</v>
      </c>
      <c r="AM887" s="114"/>
      <c r="AN887" s="115"/>
      <c r="AO887" s="114"/>
      <c r="AP887" s="115"/>
      <c r="AQ887" s="116"/>
      <c r="AR887" s="117"/>
      <c r="AS887" s="70"/>
      <c r="AT887" s="69"/>
      <c r="AU887" s="69"/>
      <c r="AV887" s="69"/>
      <c r="AW887" s="13"/>
    </row>
    <row r="888" spans="1:49" ht="14.4">
      <c r="A888" s="85" t="s">
        <v>231</v>
      </c>
      <c r="B888" s="70" t="s">
        <v>7809</v>
      </c>
      <c r="C888" s="335" t="s">
        <v>3003</v>
      </c>
      <c r="D888" s="40">
        <v>308</v>
      </c>
      <c r="E888" s="41" t="s">
        <v>7810</v>
      </c>
      <c r="F888" s="42" t="s">
        <v>64</v>
      </c>
      <c r="G888" s="42" t="s">
        <v>407</v>
      </c>
      <c r="H888" s="42" t="s">
        <v>7811</v>
      </c>
      <c r="I888" s="69" t="s">
        <v>35</v>
      </c>
      <c r="J888" s="70"/>
      <c r="K888" s="70" t="s">
        <v>88</v>
      </c>
      <c r="L888" s="339" t="s">
        <v>3003</v>
      </c>
      <c r="M888" s="70" t="s">
        <v>7812</v>
      </c>
      <c r="N888" s="86" t="s">
        <v>7813</v>
      </c>
      <c r="O888" s="86"/>
      <c r="P888" s="87" t="s">
        <v>44</v>
      </c>
      <c r="Q888" s="88" t="s">
        <v>40</v>
      </c>
      <c r="R888" s="89" t="s">
        <v>662</v>
      </c>
      <c r="S888" s="89" t="s">
        <v>7814</v>
      </c>
      <c r="T888" s="70" t="s">
        <v>94</v>
      </c>
      <c r="U888" s="69">
        <v>288</v>
      </c>
      <c r="V888" s="90"/>
      <c r="W888" s="91">
        <v>288</v>
      </c>
      <c r="X888" s="91">
        <v>20.160000000000004</v>
      </c>
      <c r="Y888" s="90"/>
      <c r="Z888" s="331">
        <v>308.16000000000003</v>
      </c>
      <c r="AA888" s="331">
        <v>-0.16000000000002501</v>
      </c>
      <c r="AB888" s="69" t="s">
        <v>46</v>
      </c>
      <c r="AC888" s="70" t="s">
        <v>199</v>
      </c>
      <c r="AD888" s="70"/>
      <c r="AE888" s="70"/>
      <c r="AF888" s="70"/>
      <c r="AG888" s="92" t="s">
        <v>7815</v>
      </c>
      <c r="AH888" s="70"/>
      <c r="AI888" s="69"/>
      <c r="AJ888" s="69"/>
      <c r="AK888" s="76" t="s">
        <v>53</v>
      </c>
      <c r="AL888" s="77" t="s">
        <v>454</v>
      </c>
      <c r="AM888" s="76" t="s">
        <v>50</v>
      </c>
      <c r="AN888" s="77" t="s">
        <v>4985</v>
      </c>
      <c r="AO888" s="114"/>
      <c r="AP888" s="115"/>
      <c r="AQ888" s="55" t="s">
        <v>50</v>
      </c>
      <c r="AR888" s="128" t="s">
        <v>7538</v>
      </c>
      <c r="AS888" s="70"/>
      <c r="AT888" s="69"/>
      <c r="AU888" s="69"/>
      <c r="AV888" s="69"/>
      <c r="AW888" s="13"/>
    </row>
    <row r="889" spans="1:49" ht="27">
      <c r="A889" s="85" t="s">
        <v>231</v>
      </c>
      <c r="B889" s="70" t="s">
        <v>7816</v>
      </c>
      <c r="C889" s="335" t="s">
        <v>199</v>
      </c>
      <c r="D889" s="40">
        <v>2496</v>
      </c>
      <c r="E889" s="41" t="s">
        <v>7817</v>
      </c>
      <c r="F889" s="42" t="s">
        <v>37</v>
      </c>
      <c r="G889" s="42" t="s">
        <v>248</v>
      </c>
      <c r="H889" s="42" t="s">
        <v>7818</v>
      </c>
      <c r="I889" s="69" t="s">
        <v>35</v>
      </c>
      <c r="J889" s="70"/>
      <c r="K889" s="70" t="s">
        <v>88</v>
      </c>
      <c r="L889" s="339" t="s">
        <v>196</v>
      </c>
      <c r="M889" s="70" t="s">
        <v>7819</v>
      </c>
      <c r="N889" s="86" t="s">
        <v>7820</v>
      </c>
      <c r="O889" s="86" t="s">
        <v>7821</v>
      </c>
      <c r="P889" s="87" t="s">
        <v>39</v>
      </c>
      <c r="Q889" s="88" t="s">
        <v>40</v>
      </c>
      <c r="R889" s="89" t="s">
        <v>7822</v>
      </c>
      <c r="S889" s="89" t="s">
        <v>7823</v>
      </c>
      <c r="T889" s="70" t="s">
        <v>193</v>
      </c>
      <c r="U889" s="69">
        <v>2400</v>
      </c>
      <c r="V889" s="90"/>
      <c r="W889" s="91">
        <v>2400</v>
      </c>
      <c r="X889" s="91">
        <v>168.00000000000003</v>
      </c>
      <c r="Y889" s="328">
        <v>72</v>
      </c>
      <c r="Z889" s="331">
        <v>2496</v>
      </c>
      <c r="AA889" s="331">
        <v>0</v>
      </c>
      <c r="AB889" s="69" t="s">
        <v>46</v>
      </c>
      <c r="AC889" s="70" t="s">
        <v>4130</v>
      </c>
      <c r="AD889" s="70"/>
      <c r="AE889" s="70" t="s">
        <v>7824</v>
      </c>
      <c r="AF889" s="70" t="s">
        <v>7825</v>
      </c>
      <c r="AG889" s="92" t="s">
        <v>7826</v>
      </c>
      <c r="AH889" s="70"/>
      <c r="AI889" s="69"/>
      <c r="AJ889" s="69"/>
      <c r="AK889" s="76" t="s">
        <v>53</v>
      </c>
      <c r="AL889" s="77" t="s">
        <v>4985</v>
      </c>
      <c r="AM889" s="76" t="s">
        <v>50</v>
      </c>
      <c r="AN889" s="77" t="s">
        <v>4985</v>
      </c>
      <c r="AO889" s="114"/>
      <c r="AP889" s="115"/>
      <c r="AQ889" s="55" t="s">
        <v>50</v>
      </c>
      <c r="AR889" s="128" t="s">
        <v>7538</v>
      </c>
      <c r="AS889" s="70"/>
      <c r="AT889" s="69"/>
      <c r="AU889" s="69"/>
      <c r="AV889" s="69"/>
      <c r="AW889" s="13"/>
    </row>
    <row r="890" spans="1:49" ht="27">
      <c r="A890" s="85" t="s">
        <v>231</v>
      </c>
      <c r="B890" s="70" t="s">
        <v>7827</v>
      </c>
      <c r="C890" s="335" t="s">
        <v>199</v>
      </c>
      <c r="D890" s="40">
        <v>2641.6</v>
      </c>
      <c r="E890" s="41" t="s">
        <v>7828</v>
      </c>
      <c r="F890" s="42" t="s">
        <v>67</v>
      </c>
      <c r="G890" s="42" t="s">
        <v>461</v>
      </c>
      <c r="H890" s="42" t="s">
        <v>7829</v>
      </c>
      <c r="I890" s="69" t="s">
        <v>35</v>
      </c>
      <c r="J890" s="70"/>
      <c r="K890" s="70" t="s">
        <v>88</v>
      </c>
      <c r="L890" s="339" t="s">
        <v>199</v>
      </c>
      <c r="M890" s="93" t="s">
        <v>7830</v>
      </c>
      <c r="N890" s="86" t="s">
        <v>7831</v>
      </c>
      <c r="O890" s="86" t="s">
        <v>7832</v>
      </c>
      <c r="P890" s="48" t="s">
        <v>39</v>
      </c>
      <c r="Q890" s="99" t="s">
        <v>40</v>
      </c>
      <c r="R890" s="89" t="s">
        <v>7833</v>
      </c>
      <c r="S890" s="89" t="s">
        <v>7834</v>
      </c>
      <c r="T890" s="70" t="s">
        <v>94</v>
      </c>
      <c r="U890" s="69">
        <v>4440</v>
      </c>
      <c r="V890" s="90">
        <v>1900</v>
      </c>
      <c r="W890" s="91">
        <v>2540</v>
      </c>
      <c r="X890" s="91">
        <v>177.8</v>
      </c>
      <c r="Y890" s="328">
        <v>76.2</v>
      </c>
      <c r="Z890" s="331">
        <v>2641.6</v>
      </c>
      <c r="AA890" s="331">
        <v>0</v>
      </c>
      <c r="AB890" s="69" t="s">
        <v>46</v>
      </c>
      <c r="AC890" s="70" t="s">
        <v>4130</v>
      </c>
      <c r="AD890" s="70"/>
      <c r="AE890" s="70" t="s">
        <v>7835</v>
      </c>
      <c r="AF890" s="70" t="s">
        <v>7836</v>
      </c>
      <c r="AG890" s="92" t="s">
        <v>7837</v>
      </c>
      <c r="AH890" s="70"/>
      <c r="AI890" s="69"/>
      <c r="AJ890" s="69"/>
      <c r="AK890" s="76" t="s">
        <v>53</v>
      </c>
      <c r="AL890" s="77" t="s">
        <v>4985</v>
      </c>
      <c r="AM890" s="76" t="s">
        <v>50</v>
      </c>
      <c r="AN890" s="77" t="s">
        <v>4985</v>
      </c>
      <c r="AO890" s="114"/>
      <c r="AP890" s="115"/>
      <c r="AQ890" s="55" t="s">
        <v>50</v>
      </c>
      <c r="AR890" s="128" t="s">
        <v>7538</v>
      </c>
      <c r="AS890" s="70"/>
      <c r="AT890" s="69"/>
      <c r="AU890" s="69"/>
      <c r="AV890" s="69"/>
      <c r="AW890" s="13"/>
    </row>
    <row r="891" spans="1:49" ht="27">
      <c r="A891" s="85" t="s">
        <v>231</v>
      </c>
      <c r="B891" s="70" t="s">
        <v>7838</v>
      </c>
      <c r="C891" s="335" t="s">
        <v>199</v>
      </c>
      <c r="D891" s="40">
        <v>342.4</v>
      </c>
      <c r="E891" s="41" t="s">
        <v>7839</v>
      </c>
      <c r="F891" s="42" t="s">
        <v>64</v>
      </c>
      <c r="G891" s="42" t="s">
        <v>902</v>
      </c>
      <c r="H891" s="42" t="s">
        <v>7840</v>
      </c>
      <c r="I891" s="69" t="s">
        <v>35</v>
      </c>
      <c r="J891" s="70"/>
      <c r="K891" s="70" t="s">
        <v>88</v>
      </c>
      <c r="L891" s="339" t="s">
        <v>199</v>
      </c>
      <c r="M891" s="70" t="s">
        <v>7841</v>
      </c>
      <c r="N891" s="86" t="s">
        <v>7842</v>
      </c>
      <c r="O891" s="86" t="s">
        <v>7843</v>
      </c>
      <c r="P891" s="48" t="s">
        <v>39</v>
      </c>
      <c r="Q891" s="99" t="s">
        <v>40</v>
      </c>
      <c r="R891" s="89" t="s">
        <v>7844</v>
      </c>
      <c r="S891" s="89" t="s">
        <v>7845</v>
      </c>
      <c r="T891" s="70" t="s">
        <v>94</v>
      </c>
      <c r="U891" s="69">
        <v>320</v>
      </c>
      <c r="V891" s="90"/>
      <c r="W891" s="91">
        <v>320</v>
      </c>
      <c r="X891" s="91">
        <v>22.400000000000002</v>
      </c>
      <c r="Y891" s="90"/>
      <c r="Z891" s="331">
        <v>342.4</v>
      </c>
      <c r="AA891" s="331">
        <v>0</v>
      </c>
      <c r="AB891" s="69" t="s">
        <v>46</v>
      </c>
      <c r="AC891" s="70" t="s">
        <v>4130</v>
      </c>
      <c r="AD891" s="70"/>
      <c r="AE891" s="70"/>
      <c r="AF891" s="70"/>
      <c r="AG891" s="92" t="s">
        <v>7846</v>
      </c>
      <c r="AH891" s="70"/>
      <c r="AI891" s="69"/>
      <c r="AJ891" s="69"/>
      <c r="AK891" s="76" t="s">
        <v>53</v>
      </c>
      <c r="AL891" s="77" t="s">
        <v>4985</v>
      </c>
      <c r="AM891" s="76" t="s">
        <v>50</v>
      </c>
      <c r="AN891" s="77" t="s">
        <v>4985</v>
      </c>
      <c r="AO891" s="114"/>
      <c r="AP891" s="115"/>
      <c r="AQ891" s="55" t="s">
        <v>50</v>
      </c>
      <c r="AR891" s="128" t="s">
        <v>7538</v>
      </c>
      <c r="AS891" s="70"/>
      <c r="AT891" s="69"/>
      <c r="AU891" s="69"/>
      <c r="AV891" s="69"/>
      <c r="AW891" s="13"/>
    </row>
    <row r="892" spans="1:49" ht="27">
      <c r="A892" s="85" t="s">
        <v>231</v>
      </c>
      <c r="B892" s="70" t="s">
        <v>7847</v>
      </c>
      <c r="C892" s="335" t="s">
        <v>199</v>
      </c>
      <c r="D892" s="40">
        <v>12840</v>
      </c>
      <c r="E892" s="41" t="s">
        <v>7848</v>
      </c>
      <c r="F892" s="42" t="s">
        <v>144</v>
      </c>
      <c r="G892" s="42" t="s">
        <v>261</v>
      </c>
      <c r="H892" s="42" t="s">
        <v>7104</v>
      </c>
      <c r="I892" s="69" t="s">
        <v>35</v>
      </c>
      <c r="J892" s="70"/>
      <c r="K892" s="70" t="s">
        <v>88</v>
      </c>
      <c r="L892" s="339" t="s">
        <v>199</v>
      </c>
      <c r="M892" s="70" t="s">
        <v>7849</v>
      </c>
      <c r="N892" s="86" t="s">
        <v>7106</v>
      </c>
      <c r="O892" s="86" t="s">
        <v>7107</v>
      </c>
      <c r="P892" s="87" t="s">
        <v>39</v>
      </c>
      <c r="Q892" s="88" t="s">
        <v>40</v>
      </c>
      <c r="R892" s="89" t="s">
        <v>7108</v>
      </c>
      <c r="S892" s="89" t="s">
        <v>7850</v>
      </c>
      <c r="T892" s="70" t="s">
        <v>193</v>
      </c>
      <c r="U892" s="69">
        <v>15000</v>
      </c>
      <c r="V892" s="90">
        <v>3000</v>
      </c>
      <c r="W892" s="91">
        <v>12000</v>
      </c>
      <c r="X892" s="91">
        <v>840.00000000000011</v>
      </c>
      <c r="Y892" s="90"/>
      <c r="Z892" s="331">
        <v>12840</v>
      </c>
      <c r="AA892" s="331">
        <v>0</v>
      </c>
      <c r="AB892" s="69" t="s">
        <v>46</v>
      </c>
      <c r="AC892" s="70" t="s">
        <v>4130</v>
      </c>
      <c r="AD892" s="70"/>
      <c r="AE892" s="70"/>
      <c r="AF892" s="70"/>
      <c r="AG892" s="92" t="s">
        <v>7851</v>
      </c>
      <c r="AH892" s="145" t="s">
        <v>4086</v>
      </c>
      <c r="AI892" s="69"/>
      <c r="AJ892" s="69"/>
      <c r="AK892" s="76" t="s">
        <v>53</v>
      </c>
      <c r="AL892" s="77" t="s">
        <v>4985</v>
      </c>
      <c r="AM892" s="76" t="s">
        <v>50</v>
      </c>
      <c r="AN892" s="77" t="s">
        <v>4985</v>
      </c>
      <c r="AO892" s="114"/>
      <c r="AP892" s="115"/>
      <c r="AQ892" s="55" t="s">
        <v>50</v>
      </c>
      <c r="AR892" s="128" t="s">
        <v>7538</v>
      </c>
      <c r="AS892" s="70"/>
      <c r="AT892" s="69"/>
      <c r="AU892" s="69"/>
      <c r="AV892" s="69"/>
      <c r="AW892" s="13"/>
    </row>
    <row r="893" spans="1:49" ht="27">
      <c r="A893" s="85" t="s">
        <v>231</v>
      </c>
      <c r="B893" s="70" t="s">
        <v>7852</v>
      </c>
      <c r="C893" s="335" t="s">
        <v>199</v>
      </c>
      <c r="D893" s="40">
        <v>856</v>
      </c>
      <c r="E893" s="41" t="s">
        <v>7848</v>
      </c>
      <c r="F893" s="42" t="s">
        <v>64</v>
      </c>
      <c r="G893" s="42" t="s">
        <v>261</v>
      </c>
      <c r="H893" s="42" t="s">
        <v>7104</v>
      </c>
      <c r="I893" s="69" t="s">
        <v>35</v>
      </c>
      <c r="J893" s="70"/>
      <c r="K893" s="70" t="s">
        <v>88</v>
      </c>
      <c r="L893" s="339" t="s">
        <v>199</v>
      </c>
      <c r="M893" s="70" t="s">
        <v>7849</v>
      </c>
      <c r="N893" s="86" t="s">
        <v>7106</v>
      </c>
      <c r="O893" s="86" t="s">
        <v>7107</v>
      </c>
      <c r="P893" s="87" t="s">
        <v>39</v>
      </c>
      <c r="Q893" s="88" t="s">
        <v>40</v>
      </c>
      <c r="R893" s="89" t="s">
        <v>7108</v>
      </c>
      <c r="S893" s="89" t="s">
        <v>7853</v>
      </c>
      <c r="T893" s="70" t="s">
        <v>94</v>
      </c>
      <c r="U893" s="69">
        <v>800</v>
      </c>
      <c r="V893" s="90"/>
      <c r="W893" s="91">
        <v>800</v>
      </c>
      <c r="X893" s="91">
        <v>56.000000000000007</v>
      </c>
      <c r="Y893" s="90"/>
      <c r="Z893" s="331">
        <v>856</v>
      </c>
      <c r="AA893" s="331">
        <v>0</v>
      </c>
      <c r="AB893" s="69" t="s">
        <v>46</v>
      </c>
      <c r="AC893" s="70" t="s">
        <v>4130</v>
      </c>
      <c r="AD893" s="70"/>
      <c r="AE893" s="70"/>
      <c r="AF893" s="70"/>
      <c r="AG893" s="92" t="s">
        <v>7851</v>
      </c>
      <c r="AH893" s="145" t="s">
        <v>4086</v>
      </c>
      <c r="AI893" s="69"/>
      <c r="AJ893" s="69"/>
      <c r="AK893" s="76" t="s">
        <v>53</v>
      </c>
      <c r="AL893" s="77" t="s">
        <v>4985</v>
      </c>
      <c r="AM893" s="76" t="s">
        <v>50</v>
      </c>
      <c r="AN893" s="77" t="s">
        <v>4985</v>
      </c>
      <c r="AO893" s="114"/>
      <c r="AP893" s="115"/>
      <c r="AQ893" s="55" t="s">
        <v>50</v>
      </c>
      <c r="AR893" s="128" t="s">
        <v>7538</v>
      </c>
      <c r="AS893" s="70"/>
      <c r="AT893" s="69"/>
      <c r="AU893" s="69"/>
      <c r="AV893" s="69"/>
      <c r="AW893" s="13"/>
    </row>
    <row r="894" spans="1:49" ht="40.200000000000003">
      <c r="A894" s="85" t="s">
        <v>231</v>
      </c>
      <c r="B894" s="70" t="s">
        <v>7854</v>
      </c>
      <c r="C894" s="335" t="s">
        <v>199</v>
      </c>
      <c r="D894" s="40">
        <v>3952</v>
      </c>
      <c r="E894" s="41" t="s">
        <v>2468</v>
      </c>
      <c r="F894" s="42" t="s">
        <v>67</v>
      </c>
      <c r="G894" s="42" t="s">
        <v>281</v>
      </c>
      <c r="H894" s="42" t="s">
        <v>2469</v>
      </c>
      <c r="I894" s="69" t="s">
        <v>35</v>
      </c>
      <c r="J894" s="70"/>
      <c r="K894" s="70" t="s">
        <v>88</v>
      </c>
      <c r="L894" s="339" t="s">
        <v>199</v>
      </c>
      <c r="M894" s="70" t="s">
        <v>2470</v>
      </c>
      <c r="N894" s="86" t="s">
        <v>2471</v>
      </c>
      <c r="O894" s="86" t="s">
        <v>2472</v>
      </c>
      <c r="P894" s="87" t="s">
        <v>39</v>
      </c>
      <c r="Q894" s="88" t="s">
        <v>40</v>
      </c>
      <c r="R894" s="89" t="s">
        <v>7855</v>
      </c>
      <c r="S894" s="89" t="s">
        <v>7856</v>
      </c>
      <c r="T894" s="70" t="s">
        <v>94</v>
      </c>
      <c r="U894" s="69">
        <v>3800</v>
      </c>
      <c r="V894" s="90"/>
      <c r="W894" s="91">
        <v>3800</v>
      </c>
      <c r="X894" s="91">
        <v>266</v>
      </c>
      <c r="Y894" s="328">
        <v>114</v>
      </c>
      <c r="Z894" s="331">
        <v>3952</v>
      </c>
      <c r="AA894" s="331">
        <v>0</v>
      </c>
      <c r="AB894" s="69" t="s">
        <v>46</v>
      </c>
      <c r="AC894" s="70" t="s">
        <v>4130</v>
      </c>
      <c r="AD894" s="70"/>
      <c r="AE894" s="70" t="s">
        <v>2475</v>
      </c>
      <c r="AF894" s="70" t="s">
        <v>7857</v>
      </c>
      <c r="AG894" s="92" t="s">
        <v>2477</v>
      </c>
      <c r="AH894" s="70"/>
      <c r="AI894" s="69"/>
      <c r="AJ894" s="69"/>
      <c r="AK894" s="76" t="s">
        <v>53</v>
      </c>
      <c r="AL894" s="77" t="s">
        <v>4985</v>
      </c>
      <c r="AM894" s="76" t="s">
        <v>50</v>
      </c>
      <c r="AN894" s="77" t="s">
        <v>4985</v>
      </c>
      <c r="AO894" s="114"/>
      <c r="AP894" s="115"/>
      <c r="AQ894" s="55" t="s">
        <v>50</v>
      </c>
      <c r="AR894" s="128" t="s">
        <v>7538</v>
      </c>
      <c r="AS894" s="70"/>
      <c r="AT894" s="69"/>
      <c r="AU894" s="69"/>
      <c r="AV894" s="69"/>
      <c r="AW894" s="13"/>
    </row>
    <row r="895" spans="1:49" ht="40.200000000000003">
      <c r="A895" s="85" t="s">
        <v>231</v>
      </c>
      <c r="B895" s="70" t="s">
        <v>7858</v>
      </c>
      <c r="C895" s="335" t="s">
        <v>199</v>
      </c>
      <c r="D895" s="40">
        <v>3541.49</v>
      </c>
      <c r="E895" s="79" t="s">
        <v>7859</v>
      </c>
      <c r="F895" s="61" t="s">
        <v>69</v>
      </c>
      <c r="G895" s="42" t="s">
        <v>234</v>
      </c>
      <c r="H895" s="42" t="s">
        <v>7860</v>
      </c>
      <c r="I895" s="69" t="s">
        <v>38</v>
      </c>
      <c r="J895" s="70"/>
      <c r="K895" s="70" t="s">
        <v>108</v>
      </c>
      <c r="L895" s="339" t="s">
        <v>199</v>
      </c>
      <c r="M895" s="93" t="s">
        <v>7861</v>
      </c>
      <c r="N895" s="86" t="s">
        <v>7862</v>
      </c>
      <c r="O895" s="86"/>
      <c r="P895" s="87" t="s">
        <v>44</v>
      </c>
      <c r="Q895" s="88" t="s">
        <v>40</v>
      </c>
      <c r="R895" s="89" t="s">
        <v>7863</v>
      </c>
      <c r="S895" s="89" t="s">
        <v>7864</v>
      </c>
      <c r="T895" s="70" t="s">
        <v>94</v>
      </c>
      <c r="U895" s="69">
        <v>3820</v>
      </c>
      <c r="V895" s="90">
        <f>500+10</f>
        <v>510</v>
      </c>
      <c r="W895" s="91">
        <v>3310</v>
      </c>
      <c r="X895" s="91">
        <v>231.70000000000002</v>
      </c>
      <c r="Y895" s="90"/>
      <c r="Z895" s="331">
        <v>3541.7</v>
      </c>
      <c r="AA895" s="331">
        <v>-0.21000000000003599</v>
      </c>
      <c r="AB895" s="69" t="s">
        <v>58</v>
      </c>
      <c r="AC895" s="70" t="s">
        <v>4130</v>
      </c>
      <c r="AD895" s="70"/>
      <c r="AE895" s="70"/>
      <c r="AF895" s="70"/>
      <c r="AG895" s="92" t="s">
        <v>7865</v>
      </c>
      <c r="AH895" s="70"/>
      <c r="AI895" s="69"/>
      <c r="AJ895" s="69"/>
      <c r="AK895" s="76" t="s">
        <v>53</v>
      </c>
      <c r="AL895" s="77" t="s">
        <v>4985</v>
      </c>
      <c r="AM895" s="76" t="s">
        <v>50</v>
      </c>
      <c r="AN895" s="77" t="s">
        <v>4985</v>
      </c>
      <c r="AO895" s="114"/>
      <c r="AP895" s="115"/>
      <c r="AQ895" s="55" t="s">
        <v>50</v>
      </c>
      <c r="AR895" s="128" t="s">
        <v>7538</v>
      </c>
      <c r="AS895" s="70"/>
      <c r="AT895" s="69"/>
      <c r="AU895" s="69"/>
      <c r="AV895" s="69"/>
      <c r="AW895" s="13"/>
    </row>
    <row r="896" spans="1:49" ht="40.200000000000003">
      <c r="A896" s="85" t="s">
        <v>231</v>
      </c>
      <c r="B896" s="118" t="s">
        <v>7866</v>
      </c>
      <c r="C896" s="335" t="s">
        <v>199</v>
      </c>
      <c r="D896" s="40">
        <v>8221</v>
      </c>
      <c r="E896" s="61"/>
      <c r="F896" s="61"/>
      <c r="G896" s="42" t="s">
        <v>281</v>
      </c>
      <c r="H896" s="42" t="s">
        <v>7867</v>
      </c>
      <c r="I896" s="101" t="s">
        <v>52</v>
      </c>
      <c r="J896" s="44" t="s">
        <v>7868</v>
      </c>
      <c r="K896" s="44" t="s">
        <v>88</v>
      </c>
      <c r="L896" s="44"/>
      <c r="M896" s="37" t="s">
        <v>7869</v>
      </c>
      <c r="N896" s="46" t="s">
        <v>7870</v>
      </c>
      <c r="O896" s="47" t="s">
        <v>7871</v>
      </c>
      <c r="P896" s="48" t="s">
        <v>39</v>
      </c>
      <c r="Q896" s="49" t="s">
        <v>40</v>
      </c>
      <c r="R896" s="46" t="s">
        <v>7872</v>
      </c>
      <c r="S896" s="46" t="s">
        <v>7873</v>
      </c>
      <c r="T896" s="44" t="s">
        <v>803</v>
      </c>
      <c r="U896" s="50">
        <v>7904.8</v>
      </c>
      <c r="V896" s="51"/>
      <c r="W896" s="102">
        <v>7904.8</v>
      </c>
      <c r="X896" s="102">
        <v>553.33600000000001</v>
      </c>
      <c r="Y896" s="329">
        <v>237.14400000000001</v>
      </c>
      <c r="Z896" s="329">
        <v>8220.9920000000002</v>
      </c>
      <c r="AA896" s="329">
        <v>7.9999999998108303E-3</v>
      </c>
      <c r="AB896" s="50" t="s">
        <v>129</v>
      </c>
      <c r="AC896" s="37" t="s">
        <v>4130</v>
      </c>
      <c r="AD896" s="44"/>
      <c r="AE896" s="53" t="s">
        <v>7874</v>
      </c>
      <c r="AF896" s="52" t="s">
        <v>7875</v>
      </c>
      <c r="AG896" s="54" t="s">
        <v>7876</v>
      </c>
      <c r="AH896" s="70"/>
      <c r="AI896" s="69"/>
      <c r="AJ896" s="69"/>
      <c r="AK896" s="114"/>
      <c r="AL896" s="115"/>
      <c r="AM896" s="114"/>
      <c r="AN896" s="115"/>
      <c r="AO896" s="114"/>
      <c r="AP896" s="115"/>
      <c r="AQ896" s="116"/>
      <c r="AR896" s="117"/>
      <c r="AS896" s="70"/>
      <c r="AT896" s="69"/>
      <c r="AU896" s="69"/>
      <c r="AV896" s="69"/>
      <c r="AW896" s="13"/>
    </row>
    <row r="897" spans="1:49" ht="27">
      <c r="A897" s="85" t="s">
        <v>231</v>
      </c>
      <c r="B897" s="70" t="s">
        <v>7877</v>
      </c>
      <c r="C897" s="335" t="s">
        <v>199</v>
      </c>
      <c r="D897" s="40">
        <v>1872</v>
      </c>
      <c r="E897" s="41" t="s">
        <v>7878</v>
      </c>
      <c r="F897" s="42" t="s">
        <v>67</v>
      </c>
      <c r="G897" s="42" t="s">
        <v>261</v>
      </c>
      <c r="H897" s="42" t="s">
        <v>7879</v>
      </c>
      <c r="I897" s="69" t="s">
        <v>35</v>
      </c>
      <c r="J897" s="70"/>
      <c r="K897" s="70" t="s">
        <v>88</v>
      </c>
      <c r="L897" s="339" t="s">
        <v>199</v>
      </c>
      <c r="M897" s="70" t="s">
        <v>7880</v>
      </c>
      <c r="N897" s="86" t="s">
        <v>7881</v>
      </c>
      <c r="O897" s="86" t="s">
        <v>7882</v>
      </c>
      <c r="P897" s="48" t="s">
        <v>39</v>
      </c>
      <c r="Q897" s="49" t="s">
        <v>40</v>
      </c>
      <c r="R897" s="89" t="s">
        <v>7883</v>
      </c>
      <c r="S897" s="89" t="s">
        <v>7884</v>
      </c>
      <c r="T897" s="70" t="s">
        <v>94</v>
      </c>
      <c r="U897" s="69">
        <v>1800</v>
      </c>
      <c r="V897" s="90"/>
      <c r="W897" s="91">
        <v>1800</v>
      </c>
      <c r="X897" s="91">
        <v>126.00000000000001</v>
      </c>
      <c r="Y897" s="328">
        <v>54</v>
      </c>
      <c r="Z897" s="331">
        <v>1872</v>
      </c>
      <c r="AA897" s="331">
        <v>0</v>
      </c>
      <c r="AB897" s="69" t="s">
        <v>46</v>
      </c>
      <c r="AC897" s="70" t="s">
        <v>4130</v>
      </c>
      <c r="AD897" s="70"/>
      <c r="AE897" s="70" t="s">
        <v>7885</v>
      </c>
      <c r="AF897" s="70" t="s">
        <v>7886</v>
      </c>
      <c r="AG897" s="92" t="s">
        <v>7887</v>
      </c>
      <c r="AH897" s="70"/>
      <c r="AI897" s="69"/>
      <c r="AJ897" s="69"/>
      <c r="AK897" s="76" t="s">
        <v>53</v>
      </c>
      <c r="AL897" s="77" t="s">
        <v>4985</v>
      </c>
      <c r="AM897" s="76" t="s">
        <v>50</v>
      </c>
      <c r="AN897" s="77" t="s">
        <v>4985</v>
      </c>
      <c r="AO897" s="114"/>
      <c r="AP897" s="115"/>
      <c r="AQ897" s="55" t="s">
        <v>50</v>
      </c>
      <c r="AR897" s="128" t="s">
        <v>7538</v>
      </c>
      <c r="AS897" s="70"/>
      <c r="AT897" s="69"/>
      <c r="AU897" s="69"/>
      <c r="AV897" s="69"/>
      <c r="AW897" s="13"/>
    </row>
    <row r="898" spans="1:49" ht="27">
      <c r="A898" s="85" t="s">
        <v>231</v>
      </c>
      <c r="B898" s="70" t="s">
        <v>7888</v>
      </c>
      <c r="C898" s="335" t="s">
        <v>199</v>
      </c>
      <c r="D898" s="40">
        <v>577</v>
      </c>
      <c r="E898" s="41" t="s">
        <v>7889</v>
      </c>
      <c r="F898" s="42" t="s">
        <v>64</v>
      </c>
      <c r="G898" s="42" t="s">
        <v>444</v>
      </c>
      <c r="H898" s="42" t="s">
        <v>7890</v>
      </c>
      <c r="I898" s="69" t="s">
        <v>35</v>
      </c>
      <c r="J898" s="70"/>
      <c r="K898" s="70" t="s">
        <v>88</v>
      </c>
      <c r="L898" s="339" t="s">
        <v>199</v>
      </c>
      <c r="M898" s="70" t="s">
        <v>7891</v>
      </c>
      <c r="N898" s="86" t="s">
        <v>7892</v>
      </c>
      <c r="O898" s="86" t="s">
        <v>7893</v>
      </c>
      <c r="P898" s="87" t="s">
        <v>39</v>
      </c>
      <c r="Q898" s="88" t="s">
        <v>40</v>
      </c>
      <c r="R898" s="89" t="s">
        <v>7894</v>
      </c>
      <c r="S898" s="89" t="s">
        <v>7895</v>
      </c>
      <c r="T898" s="70" t="s">
        <v>94</v>
      </c>
      <c r="U898" s="69">
        <v>540</v>
      </c>
      <c r="V898" s="90"/>
      <c r="W898" s="91">
        <v>540</v>
      </c>
      <c r="X898" s="91">
        <v>37.800000000000004</v>
      </c>
      <c r="Y898" s="90"/>
      <c r="Z898" s="331">
        <v>577.79999999999995</v>
      </c>
      <c r="AA898" s="331">
        <v>-0.79999999999995497</v>
      </c>
      <c r="AB898" s="69" t="s">
        <v>46</v>
      </c>
      <c r="AC898" s="70" t="s">
        <v>4130</v>
      </c>
      <c r="AD898" s="70"/>
      <c r="AE898" s="70"/>
      <c r="AF898" s="70"/>
      <c r="AG898" s="92" t="s">
        <v>7896</v>
      </c>
      <c r="AH898" s="70"/>
      <c r="AI898" s="69"/>
      <c r="AJ898" s="69"/>
      <c r="AK898" s="76" t="s">
        <v>53</v>
      </c>
      <c r="AL898" s="77" t="s">
        <v>4985</v>
      </c>
      <c r="AM898" s="76" t="s">
        <v>50</v>
      </c>
      <c r="AN898" s="77" t="s">
        <v>4985</v>
      </c>
      <c r="AO898" s="114"/>
      <c r="AP898" s="115"/>
      <c r="AQ898" s="55" t="s">
        <v>50</v>
      </c>
      <c r="AR898" s="128" t="s">
        <v>7538</v>
      </c>
      <c r="AS898" s="70"/>
      <c r="AT898" s="69"/>
      <c r="AU898" s="69"/>
      <c r="AV898" s="69"/>
      <c r="AW898" s="13"/>
    </row>
    <row r="899" spans="1:49" ht="40.200000000000003">
      <c r="A899" s="85" t="s">
        <v>231</v>
      </c>
      <c r="B899" s="70" t="s">
        <v>7897</v>
      </c>
      <c r="C899" s="335" t="s">
        <v>199</v>
      </c>
      <c r="D899" s="40">
        <v>8112</v>
      </c>
      <c r="E899" s="41" t="s">
        <v>7898</v>
      </c>
      <c r="F899" s="42" t="s">
        <v>65</v>
      </c>
      <c r="G899" s="42" t="s">
        <v>7899</v>
      </c>
      <c r="H899" s="42" t="s">
        <v>7900</v>
      </c>
      <c r="I899" s="69" t="s">
        <v>35</v>
      </c>
      <c r="J899" s="70"/>
      <c r="K899" s="70" t="s">
        <v>88</v>
      </c>
      <c r="L899" s="339" t="s">
        <v>199</v>
      </c>
      <c r="M899" s="70" t="s">
        <v>7901</v>
      </c>
      <c r="N899" s="86" t="s">
        <v>7902</v>
      </c>
      <c r="O899" s="86" t="s">
        <v>7903</v>
      </c>
      <c r="P899" s="87" t="s">
        <v>39</v>
      </c>
      <c r="Q899" s="88" t="s">
        <v>40</v>
      </c>
      <c r="R899" s="89" t="s">
        <v>7904</v>
      </c>
      <c r="S899" s="89" t="s">
        <v>7905</v>
      </c>
      <c r="T899" s="70" t="s">
        <v>94</v>
      </c>
      <c r="U899" s="69">
        <v>7800</v>
      </c>
      <c r="V899" s="90"/>
      <c r="W899" s="91">
        <v>7800</v>
      </c>
      <c r="X899" s="91">
        <v>546</v>
      </c>
      <c r="Y899" s="328">
        <v>234</v>
      </c>
      <c r="Z899" s="331">
        <v>8112</v>
      </c>
      <c r="AA899" s="331">
        <v>0</v>
      </c>
      <c r="AB899" s="69" t="s">
        <v>46</v>
      </c>
      <c r="AC899" s="70" t="s">
        <v>4130</v>
      </c>
      <c r="AD899" s="70"/>
      <c r="AE899" s="70" t="s">
        <v>7906</v>
      </c>
      <c r="AF899" s="70" t="s">
        <v>7907</v>
      </c>
      <c r="AG899" s="92" t="s">
        <v>7908</v>
      </c>
      <c r="AH899" s="70"/>
      <c r="AI899" s="69"/>
      <c r="AJ899" s="69"/>
      <c r="AK899" s="76" t="s">
        <v>53</v>
      </c>
      <c r="AL899" s="77" t="s">
        <v>4985</v>
      </c>
      <c r="AM899" s="76" t="s">
        <v>50</v>
      </c>
      <c r="AN899" s="77" t="s">
        <v>4985</v>
      </c>
      <c r="AO899" s="114"/>
      <c r="AP899" s="115"/>
      <c r="AQ899" s="55" t="s">
        <v>50</v>
      </c>
      <c r="AR899" s="128" t="s">
        <v>7538</v>
      </c>
      <c r="AS899" s="70"/>
      <c r="AT899" s="69"/>
      <c r="AU899" s="69"/>
      <c r="AV899" s="69"/>
      <c r="AW899" s="13"/>
    </row>
    <row r="900" spans="1:49" ht="40.200000000000003">
      <c r="A900" s="85" t="s">
        <v>231</v>
      </c>
      <c r="B900" s="70" t="s">
        <v>7909</v>
      </c>
      <c r="C900" s="335" t="s">
        <v>199</v>
      </c>
      <c r="D900" s="40">
        <v>6174</v>
      </c>
      <c r="E900" s="42" t="s">
        <v>7910</v>
      </c>
      <c r="F900" s="42" t="s">
        <v>67</v>
      </c>
      <c r="G900" s="42" t="s">
        <v>7911</v>
      </c>
      <c r="H900" s="42" t="s">
        <v>7912</v>
      </c>
      <c r="I900" s="69" t="s">
        <v>35</v>
      </c>
      <c r="J900" s="70"/>
      <c r="K900" s="70" t="s">
        <v>88</v>
      </c>
      <c r="L900" s="339" t="s">
        <v>199</v>
      </c>
      <c r="M900" s="70" t="s">
        <v>7913</v>
      </c>
      <c r="N900" s="86" t="s">
        <v>7914</v>
      </c>
      <c r="O900" s="86"/>
      <c r="P900" s="87" t="s">
        <v>44</v>
      </c>
      <c r="Q900" s="88" t="s">
        <v>40</v>
      </c>
      <c r="R900" s="89" t="s">
        <v>662</v>
      </c>
      <c r="S900" s="89" t="s">
        <v>7915</v>
      </c>
      <c r="T900" s="70" t="s">
        <v>94</v>
      </c>
      <c r="U900" s="69">
        <v>5770</v>
      </c>
      <c r="V900" s="90"/>
      <c r="W900" s="91">
        <v>5770</v>
      </c>
      <c r="X900" s="91">
        <v>403.90000000000003</v>
      </c>
      <c r="Y900" s="90"/>
      <c r="Z900" s="331">
        <v>6173.9</v>
      </c>
      <c r="AA900" s="331">
        <v>0.10000000000036401</v>
      </c>
      <c r="AB900" s="69" t="s">
        <v>46</v>
      </c>
      <c r="AC900" s="70" t="s">
        <v>4130</v>
      </c>
      <c r="AD900" s="70"/>
      <c r="AE900" s="70"/>
      <c r="AF900" s="70"/>
      <c r="AG900" s="92" t="s">
        <v>7916</v>
      </c>
      <c r="AH900" s="70"/>
      <c r="AI900" s="69"/>
      <c r="AJ900" s="69"/>
      <c r="AK900" s="76" t="s">
        <v>53</v>
      </c>
      <c r="AL900" s="77" t="s">
        <v>4985</v>
      </c>
      <c r="AM900" s="76" t="s">
        <v>50</v>
      </c>
      <c r="AN900" s="77" t="s">
        <v>4985</v>
      </c>
      <c r="AO900" s="114"/>
      <c r="AP900" s="115"/>
      <c r="AQ900" s="55" t="s">
        <v>50</v>
      </c>
      <c r="AR900" s="128" t="s">
        <v>7538</v>
      </c>
      <c r="AS900" s="70"/>
      <c r="AT900" s="69"/>
      <c r="AU900" s="69"/>
      <c r="AV900" s="69"/>
      <c r="AW900" s="13"/>
    </row>
    <row r="901" spans="1:49" ht="27">
      <c r="A901" s="85" t="s">
        <v>231</v>
      </c>
      <c r="B901" s="70" t="s">
        <v>7917</v>
      </c>
      <c r="C901" s="335" t="s">
        <v>199</v>
      </c>
      <c r="D901" s="40">
        <v>342</v>
      </c>
      <c r="E901" s="42" t="s">
        <v>7918</v>
      </c>
      <c r="F901" s="42" t="s">
        <v>64</v>
      </c>
      <c r="G901" s="42" t="s">
        <v>281</v>
      </c>
      <c r="H901" s="42" t="s">
        <v>7919</v>
      </c>
      <c r="I901" s="69" t="s">
        <v>35</v>
      </c>
      <c r="J901" s="70"/>
      <c r="K901" s="70" t="s">
        <v>88</v>
      </c>
      <c r="L901" s="339" t="s">
        <v>199</v>
      </c>
      <c r="M901" s="70" t="s">
        <v>7920</v>
      </c>
      <c r="N901" s="86" t="s">
        <v>7921</v>
      </c>
      <c r="O901" s="86"/>
      <c r="P901" s="87" t="s">
        <v>44</v>
      </c>
      <c r="Q901" s="88" t="s">
        <v>40</v>
      </c>
      <c r="R901" s="89" t="s">
        <v>7922</v>
      </c>
      <c r="S901" s="89" t="s">
        <v>7923</v>
      </c>
      <c r="T901" s="70" t="s">
        <v>94</v>
      </c>
      <c r="U901" s="69">
        <v>320</v>
      </c>
      <c r="V901" s="90"/>
      <c r="W901" s="91">
        <v>320</v>
      </c>
      <c r="X901" s="91">
        <v>22.400000000000002</v>
      </c>
      <c r="Y901" s="90"/>
      <c r="Z901" s="331">
        <v>342.4</v>
      </c>
      <c r="AA901" s="331">
        <v>-0.39999999999997699</v>
      </c>
      <c r="AB901" s="69" t="s">
        <v>46</v>
      </c>
      <c r="AC901" s="70" t="s">
        <v>4130</v>
      </c>
      <c r="AD901" s="70"/>
      <c r="AE901" s="70"/>
      <c r="AF901" s="70"/>
      <c r="AG901" s="92" t="s">
        <v>7924</v>
      </c>
      <c r="AH901" s="70"/>
      <c r="AI901" s="69"/>
      <c r="AJ901" s="69"/>
      <c r="AK901" s="76" t="s">
        <v>53</v>
      </c>
      <c r="AL901" s="77" t="s">
        <v>4985</v>
      </c>
      <c r="AM901" s="76" t="s">
        <v>50</v>
      </c>
      <c r="AN901" s="77" t="s">
        <v>4985</v>
      </c>
      <c r="AO901" s="114"/>
      <c r="AP901" s="115"/>
      <c r="AQ901" s="55" t="s">
        <v>50</v>
      </c>
      <c r="AR901" s="128" t="s">
        <v>7538</v>
      </c>
      <c r="AS901" s="70"/>
      <c r="AT901" s="69"/>
      <c r="AU901" s="69"/>
      <c r="AV901" s="69"/>
      <c r="AW901" s="13"/>
    </row>
    <row r="902" spans="1:49" ht="27">
      <c r="A902" s="85" t="s">
        <v>231</v>
      </c>
      <c r="B902" s="77" t="s">
        <v>7925</v>
      </c>
      <c r="C902" s="335" t="s">
        <v>199</v>
      </c>
      <c r="D902" s="40">
        <v>4922</v>
      </c>
      <c r="E902" s="60" t="s">
        <v>7926</v>
      </c>
      <c r="F902" s="61" t="s">
        <v>67</v>
      </c>
      <c r="G902" s="42" t="s">
        <v>273</v>
      </c>
      <c r="H902" s="42" t="s">
        <v>7927</v>
      </c>
      <c r="I902" s="69" t="s">
        <v>35</v>
      </c>
      <c r="J902" s="70"/>
      <c r="K902" s="70" t="s">
        <v>88</v>
      </c>
      <c r="L902" s="339" t="s">
        <v>220</v>
      </c>
      <c r="M902" s="70" t="s">
        <v>7928</v>
      </c>
      <c r="N902" s="86" t="s">
        <v>7929</v>
      </c>
      <c r="O902" s="86"/>
      <c r="P902" s="87" t="s">
        <v>44</v>
      </c>
      <c r="Q902" s="88" t="s">
        <v>40</v>
      </c>
      <c r="R902" s="89" t="s">
        <v>662</v>
      </c>
      <c r="S902" s="89" t="s">
        <v>7930</v>
      </c>
      <c r="T902" s="70" t="s">
        <v>94</v>
      </c>
      <c r="U902" s="69">
        <v>4600</v>
      </c>
      <c r="V902" s="90"/>
      <c r="W902" s="91">
        <v>4600</v>
      </c>
      <c r="X902" s="91">
        <v>322.00000000000006</v>
      </c>
      <c r="Y902" s="90"/>
      <c r="Z902" s="331">
        <v>4922</v>
      </c>
      <c r="AA902" s="331">
        <v>0</v>
      </c>
      <c r="AB902" s="69" t="s">
        <v>46</v>
      </c>
      <c r="AC902" s="70" t="s">
        <v>6419</v>
      </c>
      <c r="AD902" s="70"/>
      <c r="AE902" s="70"/>
      <c r="AF902" s="70"/>
      <c r="AG902" s="92" t="s">
        <v>7931</v>
      </c>
      <c r="AH902" s="70"/>
      <c r="AI902" s="69"/>
      <c r="AJ902" s="69"/>
      <c r="AK902" s="76" t="s">
        <v>53</v>
      </c>
      <c r="AL902" s="77" t="s">
        <v>497</v>
      </c>
      <c r="AM902" s="114"/>
      <c r="AN902" s="115"/>
      <c r="AO902" s="114"/>
      <c r="AP902" s="115"/>
      <c r="AQ902" s="116"/>
      <c r="AR902" s="117"/>
      <c r="AS902" s="70"/>
      <c r="AT902" s="69"/>
      <c r="AU902" s="69"/>
      <c r="AV902" s="69"/>
      <c r="AW902" s="13"/>
    </row>
    <row r="903" spans="1:49" ht="27">
      <c r="A903" s="85" t="s">
        <v>231</v>
      </c>
      <c r="B903" s="118" t="s">
        <v>7932</v>
      </c>
      <c r="C903" s="335" t="s">
        <v>199</v>
      </c>
      <c r="D903" s="40">
        <v>2730</v>
      </c>
      <c r="E903" s="79" t="s">
        <v>1776</v>
      </c>
      <c r="F903" s="61" t="s">
        <v>43</v>
      </c>
      <c r="G903" s="42" t="s">
        <v>261</v>
      </c>
      <c r="H903" s="42" t="s">
        <v>1777</v>
      </c>
      <c r="I903" s="69" t="s">
        <v>43</v>
      </c>
      <c r="J903" s="70" t="s">
        <v>7933</v>
      </c>
      <c r="K903" s="70" t="s">
        <v>133</v>
      </c>
      <c r="L903" s="339" t="s">
        <v>199</v>
      </c>
      <c r="M903" s="70" t="s">
        <v>1779</v>
      </c>
      <c r="N903" s="86" t="s">
        <v>1780</v>
      </c>
      <c r="O903" s="86" t="s">
        <v>1781</v>
      </c>
      <c r="P903" s="87" t="s">
        <v>39</v>
      </c>
      <c r="Q903" s="69"/>
      <c r="R903" s="89" t="s">
        <v>1782</v>
      </c>
      <c r="S903" s="89" t="s">
        <v>7934</v>
      </c>
      <c r="T903" s="70" t="s">
        <v>130</v>
      </c>
      <c r="U903" s="90">
        <v>2625</v>
      </c>
      <c r="V903" s="90"/>
      <c r="W903" s="91">
        <v>2625</v>
      </c>
      <c r="X903" s="91">
        <v>183.75000000000003</v>
      </c>
      <c r="Y903" s="328">
        <v>78.75</v>
      </c>
      <c r="Z903" s="331">
        <v>2730</v>
      </c>
      <c r="AA903" s="331">
        <v>0</v>
      </c>
      <c r="AB903" s="69" t="s">
        <v>57</v>
      </c>
      <c r="AC903" s="70" t="s">
        <v>7579</v>
      </c>
      <c r="AD903" s="70"/>
      <c r="AE903" s="70" t="s">
        <v>7935</v>
      </c>
      <c r="AF903" s="70" t="s">
        <v>1785</v>
      </c>
      <c r="AG903" s="92" t="s">
        <v>1786</v>
      </c>
      <c r="AH903" s="70"/>
      <c r="AI903" s="69"/>
      <c r="AJ903" s="69"/>
      <c r="AK903" s="114"/>
      <c r="AL903" s="115"/>
      <c r="AM903" s="114"/>
      <c r="AN903" s="115"/>
      <c r="AO903" s="114"/>
      <c r="AP903" s="115"/>
      <c r="AQ903" s="116"/>
      <c r="AR903" s="117"/>
      <c r="AS903" s="70"/>
      <c r="AT903" s="69"/>
      <c r="AU903" s="69"/>
      <c r="AV903" s="69"/>
      <c r="AW903" s="13"/>
    </row>
    <row r="904" spans="1:49" ht="27">
      <c r="A904" s="85" t="s">
        <v>231</v>
      </c>
      <c r="B904" s="70" t="s">
        <v>7936</v>
      </c>
      <c r="C904" s="335" t="s">
        <v>199</v>
      </c>
      <c r="D904" s="40">
        <v>2204.8000000000002</v>
      </c>
      <c r="E904" s="41" t="s">
        <v>7937</v>
      </c>
      <c r="F904" s="42" t="s">
        <v>67</v>
      </c>
      <c r="G904" s="42" t="s">
        <v>234</v>
      </c>
      <c r="H904" s="42" t="s">
        <v>7938</v>
      </c>
      <c r="I904" s="69" t="s">
        <v>35</v>
      </c>
      <c r="J904" s="70"/>
      <c r="K904" s="70" t="s">
        <v>88</v>
      </c>
      <c r="L904" s="339" t="s">
        <v>199</v>
      </c>
      <c r="M904" s="70" t="s">
        <v>7939</v>
      </c>
      <c r="N904" s="86" t="s">
        <v>7940</v>
      </c>
      <c r="O904" s="86" t="s">
        <v>7941</v>
      </c>
      <c r="P904" s="87" t="s">
        <v>39</v>
      </c>
      <c r="Q904" s="88" t="s">
        <v>40</v>
      </c>
      <c r="R904" s="89" t="s">
        <v>7942</v>
      </c>
      <c r="S904" s="89" t="s">
        <v>7943</v>
      </c>
      <c r="T904" s="70" t="s">
        <v>94</v>
      </c>
      <c r="U904" s="69">
        <v>2120</v>
      </c>
      <c r="V904" s="90"/>
      <c r="W904" s="91">
        <v>2120</v>
      </c>
      <c r="X904" s="91">
        <v>148.4</v>
      </c>
      <c r="Y904" s="328">
        <v>63.6</v>
      </c>
      <c r="Z904" s="331">
        <v>2204.8000000000002</v>
      </c>
      <c r="AA904" s="331">
        <v>0</v>
      </c>
      <c r="AB904" s="69" t="s">
        <v>46</v>
      </c>
      <c r="AC904" s="70" t="s">
        <v>4130</v>
      </c>
      <c r="AD904" s="70"/>
      <c r="AE904" s="70" t="s">
        <v>7944</v>
      </c>
      <c r="AF904" s="70" t="s">
        <v>7945</v>
      </c>
      <c r="AG904" s="92" t="s">
        <v>7946</v>
      </c>
      <c r="AH904" s="70"/>
      <c r="AI904" s="69"/>
      <c r="AJ904" s="69"/>
      <c r="AK904" s="76" t="s">
        <v>53</v>
      </c>
      <c r="AL904" s="77" t="s">
        <v>4985</v>
      </c>
      <c r="AM904" s="76" t="s">
        <v>50</v>
      </c>
      <c r="AN904" s="77" t="s">
        <v>4985</v>
      </c>
      <c r="AO904" s="114"/>
      <c r="AP904" s="115"/>
      <c r="AQ904" s="55" t="s">
        <v>50</v>
      </c>
      <c r="AR904" s="128" t="s">
        <v>7538</v>
      </c>
      <c r="AS904" s="70"/>
      <c r="AT904" s="69"/>
      <c r="AU904" s="69"/>
      <c r="AV904" s="69"/>
      <c r="AW904" s="13"/>
    </row>
    <row r="905" spans="1:49" ht="27">
      <c r="A905" s="85" t="s">
        <v>231</v>
      </c>
      <c r="B905" s="118" t="s">
        <v>7947</v>
      </c>
      <c r="C905" s="335" t="s">
        <v>199</v>
      </c>
      <c r="D905" s="40">
        <v>2730</v>
      </c>
      <c r="E905" s="60" t="s">
        <v>1776</v>
      </c>
      <c r="F905" s="61" t="s">
        <v>43</v>
      </c>
      <c r="G905" s="42" t="s">
        <v>261</v>
      </c>
      <c r="H905" s="42" t="s">
        <v>1777</v>
      </c>
      <c r="I905" s="69" t="s">
        <v>43</v>
      </c>
      <c r="J905" s="70" t="s">
        <v>7948</v>
      </c>
      <c r="K905" s="70" t="s">
        <v>133</v>
      </c>
      <c r="L905" s="339" t="s">
        <v>199</v>
      </c>
      <c r="M905" s="70" t="s">
        <v>1779</v>
      </c>
      <c r="N905" s="86" t="s">
        <v>1780</v>
      </c>
      <c r="O905" s="86" t="s">
        <v>1781</v>
      </c>
      <c r="P905" s="87" t="s">
        <v>39</v>
      </c>
      <c r="Q905" s="69"/>
      <c r="R905" s="89" t="s">
        <v>1782</v>
      </c>
      <c r="S905" s="89" t="s">
        <v>7949</v>
      </c>
      <c r="T905" s="70" t="s">
        <v>130</v>
      </c>
      <c r="U905" s="90">
        <v>2625</v>
      </c>
      <c r="V905" s="90"/>
      <c r="W905" s="91">
        <v>2625</v>
      </c>
      <c r="X905" s="91">
        <v>183.75000000000003</v>
      </c>
      <c r="Y905" s="328">
        <v>78.75</v>
      </c>
      <c r="Z905" s="331">
        <v>2730</v>
      </c>
      <c r="AA905" s="331">
        <v>0</v>
      </c>
      <c r="AB905" s="69" t="s">
        <v>57</v>
      </c>
      <c r="AC905" s="70" t="s">
        <v>83</v>
      </c>
      <c r="AD905" s="70"/>
      <c r="AE905" s="70" t="s">
        <v>7935</v>
      </c>
      <c r="AF905" s="70" t="s">
        <v>1785</v>
      </c>
      <c r="AG905" s="92" t="s">
        <v>1786</v>
      </c>
      <c r="AH905" s="70"/>
      <c r="AI905" s="69"/>
      <c r="AJ905" s="69"/>
      <c r="AK905" s="114"/>
      <c r="AL905" s="115"/>
      <c r="AM905" s="114"/>
      <c r="AN905" s="115"/>
      <c r="AO905" s="114"/>
      <c r="AP905" s="115"/>
      <c r="AQ905" s="116"/>
      <c r="AR905" s="117"/>
      <c r="AS905" s="70"/>
      <c r="AT905" s="69"/>
      <c r="AU905" s="69"/>
      <c r="AV905" s="69"/>
      <c r="AW905" s="13"/>
    </row>
    <row r="906" spans="1:49" ht="27">
      <c r="A906" s="85" t="s">
        <v>231</v>
      </c>
      <c r="B906" s="118" t="s">
        <v>7950</v>
      </c>
      <c r="C906" s="335" t="s">
        <v>199</v>
      </c>
      <c r="D906" s="40">
        <v>2730</v>
      </c>
      <c r="E906" s="79" t="s">
        <v>1776</v>
      </c>
      <c r="F906" s="61" t="s">
        <v>43</v>
      </c>
      <c r="G906" s="42" t="s">
        <v>281</v>
      </c>
      <c r="H906" s="42" t="s">
        <v>7951</v>
      </c>
      <c r="I906" s="69" t="s">
        <v>43</v>
      </c>
      <c r="J906" s="70" t="s">
        <v>7952</v>
      </c>
      <c r="K906" s="70" t="s">
        <v>133</v>
      </c>
      <c r="L906" s="339" t="s">
        <v>199</v>
      </c>
      <c r="M906" s="70" t="s">
        <v>1779</v>
      </c>
      <c r="N906" s="86" t="s">
        <v>1780</v>
      </c>
      <c r="O906" s="86" t="s">
        <v>1781</v>
      </c>
      <c r="P906" s="87" t="s">
        <v>39</v>
      </c>
      <c r="Q906" s="69"/>
      <c r="R906" s="89" t="s">
        <v>1782</v>
      </c>
      <c r="S906" s="89" t="s">
        <v>7953</v>
      </c>
      <c r="T906" s="70" t="s">
        <v>130</v>
      </c>
      <c r="U906" s="90">
        <v>2625</v>
      </c>
      <c r="V906" s="90"/>
      <c r="W906" s="91">
        <v>2625</v>
      </c>
      <c r="X906" s="91">
        <v>183.75000000000003</v>
      </c>
      <c r="Y906" s="328">
        <v>78.75</v>
      </c>
      <c r="Z906" s="331">
        <v>2730</v>
      </c>
      <c r="AA906" s="331">
        <v>0</v>
      </c>
      <c r="AB906" s="69" t="s">
        <v>57</v>
      </c>
      <c r="AC906" s="70" t="s">
        <v>83</v>
      </c>
      <c r="AD906" s="70"/>
      <c r="AE906" s="70" t="s">
        <v>7935</v>
      </c>
      <c r="AF906" s="70" t="s">
        <v>1785</v>
      </c>
      <c r="AG906" s="92" t="s">
        <v>1786</v>
      </c>
      <c r="AH906" s="70"/>
      <c r="AI906" s="69"/>
      <c r="AJ906" s="69"/>
      <c r="AK906" s="114"/>
      <c r="AL906" s="115"/>
      <c r="AM906" s="114"/>
      <c r="AN906" s="115"/>
      <c r="AO906" s="114"/>
      <c r="AP906" s="115"/>
      <c r="AQ906" s="116"/>
      <c r="AR906" s="117"/>
      <c r="AS906" s="70"/>
      <c r="AT906" s="69"/>
      <c r="AU906" s="69"/>
      <c r="AV906" s="69"/>
      <c r="AW906" s="13"/>
    </row>
    <row r="907" spans="1:49" ht="27">
      <c r="A907" s="85" t="s">
        <v>231</v>
      </c>
      <c r="B907" s="118" t="s">
        <v>7954</v>
      </c>
      <c r="C907" s="335" t="s">
        <v>199</v>
      </c>
      <c r="D907" s="40">
        <v>7826</v>
      </c>
      <c r="E907" s="61"/>
      <c r="F907" s="61"/>
      <c r="G907" s="42" t="s">
        <v>444</v>
      </c>
      <c r="H907" s="42" t="s">
        <v>7955</v>
      </c>
      <c r="I907" s="101" t="s">
        <v>52</v>
      </c>
      <c r="J907" s="56" t="s">
        <v>7956</v>
      </c>
      <c r="K907" s="44" t="s">
        <v>88</v>
      </c>
      <c r="L907" s="44"/>
      <c r="M907" s="37" t="s">
        <v>7957</v>
      </c>
      <c r="N907" s="46" t="s">
        <v>7958</v>
      </c>
      <c r="O907" s="47" t="s">
        <v>7959</v>
      </c>
      <c r="P907" s="48" t="s">
        <v>39</v>
      </c>
      <c r="Q907" s="49" t="s">
        <v>40</v>
      </c>
      <c r="R907" s="46" t="s">
        <v>7960</v>
      </c>
      <c r="S907" s="46" t="s">
        <v>7961</v>
      </c>
      <c r="T907" s="44" t="s">
        <v>803</v>
      </c>
      <c r="U907" s="51">
        <v>7525.6</v>
      </c>
      <c r="V907" s="51"/>
      <c r="W907" s="102">
        <v>7525.6</v>
      </c>
      <c r="X907" s="102">
        <v>526.79200000000003</v>
      </c>
      <c r="Y907" s="329">
        <v>225.768</v>
      </c>
      <c r="Z907" s="329">
        <v>7826.6239999999998</v>
      </c>
      <c r="AA907" s="329">
        <v>-0.62399999999979605</v>
      </c>
      <c r="AB907" s="50" t="s">
        <v>129</v>
      </c>
      <c r="AC907" s="70" t="s">
        <v>220</v>
      </c>
      <c r="AD907" s="44"/>
      <c r="AE907" s="53" t="s">
        <v>7962</v>
      </c>
      <c r="AF907" s="52" t="s">
        <v>7963</v>
      </c>
      <c r="AG907" s="54" t="s">
        <v>7964</v>
      </c>
      <c r="AH907" s="44"/>
      <c r="AI907" s="69"/>
      <c r="AJ907" s="69"/>
      <c r="AK907" s="114"/>
      <c r="AL907" s="115"/>
      <c r="AM907" s="114"/>
      <c r="AN907" s="115"/>
      <c r="AO907" s="114"/>
      <c r="AP907" s="115"/>
      <c r="AQ907" s="116"/>
      <c r="AR907" s="117"/>
      <c r="AS907" s="70"/>
      <c r="AT907" s="69"/>
      <c r="AU907" s="69"/>
      <c r="AV907" s="69"/>
      <c r="AW907" s="13"/>
    </row>
    <row r="908" spans="1:49" ht="27">
      <c r="A908" s="85" t="s">
        <v>231</v>
      </c>
      <c r="B908" s="77" t="s">
        <v>7965</v>
      </c>
      <c r="C908" s="335" t="s">
        <v>199</v>
      </c>
      <c r="D908" s="40">
        <v>3744</v>
      </c>
      <c r="E908" s="60" t="s">
        <v>7966</v>
      </c>
      <c r="F908" s="61" t="s">
        <v>67</v>
      </c>
      <c r="G908" s="42" t="s">
        <v>234</v>
      </c>
      <c r="H908" s="42" t="s">
        <v>7967</v>
      </c>
      <c r="I908" s="69" t="s">
        <v>35</v>
      </c>
      <c r="J908" s="70"/>
      <c r="K908" s="70" t="s">
        <v>88</v>
      </c>
      <c r="L908" s="339" t="s">
        <v>220</v>
      </c>
      <c r="M908" s="70" t="s">
        <v>7968</v>
      </c>
      <c r="N908" s="86" t="s">
        <v>7969</v>
      </c>
      <c r="O908" s="86" t="s">
        <v>7970</v>
      </c>
      <c r="P908" s="48" t="s">
        <v>39</v>
      </c>
      <c r="Q908" s="49" t="s">
        <v>40</v>
      </c>
      <c r="R908" s="89" t="s">
        <v>7971</v>
      </c>
      <c r="S908" s="89" t="s">
        <v>7972</v>
      </c>
      <c r="T908" s="70" t="s">
        <v>167</v>
      </c>
      <c r="U908" s="69">
        <v>4000</v>
      </c>
      <c r="V908" s="90">
        <v>400</v>
      </c>
      <c r="W908" s="91">
        <v>3600</v>
      </c>
      <c r="X908" s="91">
        <v>252.00000000000003</v>
      </c>
      <c r="Y908" s="328">
        <v>108</v>
      </c>
      <c r="Z908" s="331">
        <v>3744</v>
      </c>
      <c r="AA908" s="331">
        <v>0</v>
      </c>
      <c r="AB908" s="69" t="s">
        <v>46</v>
      </c>
      <c r="AC908" s="70" t="s">
        <v>6419</v>
      </c>
      <c r="AD908" s="70"/>
      <c r="AE908" s="70" t="s">
        <v>7973</v>
      </c>
      <c r="AF908" s="70" t="s">
        <v>7974</v>
      </c>
      <c r="AG908" s="92" t="s">
        <v>7975</v>
      </c>
      <c r="AH908" s="70"/>
      <c r="AI908" s="69"/>
      <c r="AJ908" s="69"/>
      <c r="AK908" s="76" t="s">
        <v>53</v>
      </c>
      <c r="AL908" s="77" t="s">
        <v>497</v>
      </c>
      <c r="AM908" s="114"/>
      <c r="AN908" s="115"/>
      <c r="AO908" s="114"/>
      <c r="AP908" s="115"/>
      <c r="AQ908" s="116"/>
      <c r="AR908" s="117"/>
      <c r="AS908" s="70"/>
      <c r="AT908" s="69"/>
      <c r="AU908" s="69"/>
      <c r="AV908" s="69"/>
      <c r="AW908" s="13"/>
    </row>
    <row r="909" spans="1:49" ht="27">
      <c r="A909" s="85" t="s">
        <v>231</v>
      </c>
      <c r="B909" s="118" t="s">
        <v>7976</v>
      </c>
      <c r="C909" s="335" t="s">
        <v>199</v>
      </c>
      <c r="D909" s="40">
        <v>2843.21</v>
      </c>
      <c r="E909" s="79" t="s">
        <v>7977</v>
      </c>
      <c r="F909" s="61" t="s">
        <v>43</v>
      </c>
      <c r="G909" s="42" t="s">
        <v>281</v>
      </c>
      <c r="H909" s="42" t="s">
        <v>7978</v>
      </c>
      <c r="I909" s="69" t="s">
        <v>43</v>
      </c>
      <c r="J909" s="70" t="s">
        <v>7979</v>
      </c>
      <c r="K909" s="70" t="s">
        <v>133</v>
      </c>
      <c r="L909" s="339" t="s">
        <v>199</v>
      </c>
      <c r="M909" s="70" t="s">
        <v>7980</v>
      </c>
      <c r="N909" s="86" t="s">
        <v>7981</v>
      </c>
      <c r="O909" s="86" t="s">
        <v>7982</v>
      </c>
      <c r="P909" s="87" t="s">
        <v>39</v>
      </c>
      <c r="Q909" s="69"/>
      <c r="R909" s="89" t="s">
        <v>7983</v>
      </c>
      <c r="S909" s="89" t="s">
        <v>7984</v>
      </c>
      <c r="T909" s="70" t="s">
        <v>130</v>
      </c>
      <c r="U909" s="90">
        <v>2657.21</v>
      </c>
      <c r="V909" s="90"/>
      <c r="W909" s="91">
        <v>2657.21</v>
      </c>
      <c r="X909" s="91">
        <v>186.00470000000001</v>
      </c>
      <c r="Y909" s="90"/>
      <c r="Z909" s="331">
        <v>2843.2147</v>
      </c>
      <c r="AA909" s="331">
        <v>-4.6999999999570701E-3</v>
      </c>
      <c r="AB909" s="69" t="s">
        <v>57</v>
      </c>
      <c r="AC909" s="70" t="s">
        <v>7579</v>
      </c>
      <c r="AD909" s="70"/>
      <c r="AE909" s="70" t="s">
        <v>7985</v>
      </c>
      <c r="AF909" s="70" t="s">
        <v>7986</v>
      </c>
      <c r="AG909" s="92" t="s">
        <v>7987</v>
      </c>
      <c r="AH909" s="70"/>
      <c r="AI909" s="69"/>
      <c r="AJ909" s="69"/>
      <c r="AK909" s="114"/>
      <c r="AL909" s="115"/>
      <c r="AM909" s="114"/>
      <c r="AN909" s="115"/>
      <c r="AO909" s="114"/>
      <c r="AP909" s="115"/>
      <c r="AQ909" s="116"/>
      <c r="AR909" s="117"/>
      <c r="AS909" s="70"/>
      <c r="AT909" s="69"/>
      <c r="AU909" s="69"/>
      <c r="AV909" s="69"/>
      <c r="AW909" s="13"/>
    </row>
    <row r="910" spans="1:49" ht="27">
      <c r="A910" s="85" t="s">
        <v>231</v>
      </c>
      <c r="B910" s="70" t="s">
        <v>7988</v>
      </c>
      <c r="C910" s="335" t="s">
        <v>199</v>
      </c>
      <c r="D910" s="40">
        <v>1212</v>
      </c>
      <c r="E910" s="41" t="s">
        <v>7989</v>
      </c>
      <c r="F910" s="42" t="s">
        <v>59</v>
      </c>
      <c r="G910" s="42" t="s">
        <v>234</v>
      </c>
      <c r="H910" s="42" t="s">
        <v>7990</v>
      </c>
      <c r="I910" s="69" t="s">
        <v>35</v>
      </c>
      <c r="J910" s="70"/>
      <c r="K910" s="70" t="s">
        <v>88</v>
      </c>
      <c r="L910" s="339" t="s">
        <v>199</v>
      </c>
      <c r="M910" s="70" t="s">
        <v>7991</v>
      </c>
      <c r="N910" s="86" t="s">
        <v>7992</v>
      </c>
      <c r="O910" s="86" t="s">
        <v>7993</v>
      </c>
      <c r="P910" s="87" t="s">
        <v>39</v>
      </c>
      <c r="Q910" s="88" t="s">
        <v>40</v>
      </c>
      <c r="R910" s="89" t="s">
        <v>7994</v>
      </c>
      <c r="S910" s="89" t="s">
        <v>7995</v>
      </c>
      <c r="T910" s="70" t="s">
        <v>94</v>
      </c>
      <c r="U910" s="69">
        <v>1200</v>
      </c>
      <c r="V910" s="90"/>
      <c r="W910" s="91">
        <v>1200</v>
      </c>
      <c r="X910" s="91">
        <v>84.000000000000014</v>
      </c>
      <c r="Y910" s="328">
        <v>36</v>
      </c>
      <c r="Z910" s="331">
        <v>1248</v>
      </c>
      <c r="AA910" s="331">
        <v>-36</v>
      </c>
      <c r="AB910" s="69" t="s">
        <v>46</v>
      </c>
      <c r="AC910" s="70" t="s">
        <v>4130</v>
      </c>
      <c r="AD910" s="70" t="s">
        <v>7996</v>
      </c>
      <c r="AE910" s="70" t="s">
        <v>7997</v>
      </c>
      <c r="AF910" s="70" t="s">
        <v>7998</v>
      </c>
      <c r="AG910" s="92" t="s">
        <v>7999</v>
      </c>
      <c r="AH910" s="70"/>
      <c r="AI910" s="69"/>
      <c r="AJ910" s="69"/>
      <c r="AK910" s="76" t="s">
        <v>53</v>
      </c>
      <c r="AL910" s="77" t="s">
        <v>4985</v>
      </c>
      <c r="AM910" s="76" t="s">
        <v>50</v>
      </c>
      <c r="AN910" s="77" t="s">
        <v>4985</v>
      </c>
      <c r="AO910" s="114"/>
      <c r="AP910" s="115"/>
      <c r="AQ910" s="55" t="s">
        <v>50</v>
      </c>
      <c r="AR910" s="128" t="s">
        <v>7538</v>
      </c>
      <c r="AS910" s="70"/>
      <c r="AT910" s="69"/>
      <c r="AU910" s="69"/>
      <c r="AV910" s="69"/>
      <c r="AW910" s="13"/>
    </row>
    <row r="911" spans="1:49" ht="27">
      <c r="A911" s="85" t="s">
        <v>231</v>
      </c>
      <c r="B911" s="70" t="s">
        <v>8000</v>
      </c>
      <c r="C911" s="335" t="s">
        <v>199</v>
      </c>
      <c r="D911" s="40">
        <v>2912</v>
      </c>
      <c r="E911" s="41" t="s">
        <v>8001</v>
      </c>
      <c r="F911" s="42" t="s">
        <v>67</v>
      </c>
      <c r="G911" s="42" t="s">
        <v>261</v>
      </c>
      <c r="H911" s="42" t="s">
        <v>8002</v>
      </c>
      <c r="I911" s="69" t="s">
        <v>35</v>
      </c>
      <c r="J911" s="70"/>
      <c r="K911" s="70" t="s">
        <v>88</v>
      </c>
      <c r="L911" s="339" t="s">
        <v>199</v>
      </c>
      <c r="M911" s="70" t="s">
        <v>8003</v>
      </c>
      <c r="N911" s="86" t="s">
        <v>8004</v>
      </c>
      <c r="O911" s="86" t="s">
        <v>8005</v>
      </c>
      <c r="P911" s="87" t="s">
        <v>39</v>
      </c>
      <c r="Q911" s="88" t="s">
        <v>40</v>
      </c>
      <c r="R911" s="89" t="s">
        <v>8006</v>
      </c>
      <c r="S911" s="89" t="s">
        <v>8007</v>
      </c>
      <c r="T911" s="70" t="s">
        <v>94</v>
      </c>
      <c r="U911" s="69">
        <v>2800</v>
      </c>
      <c r="V911" s="90"/>
      <c r="W911" s="91">
        <v>2800</v>
      </c>
      <c r="X911" s="91">
        <v>196.00000000000003</v>
      </c>
      <c r="Y911" s="328">
        <v>84</v>
      </c>
      <c r="Z911" s="331">
        <v>2912</v>
      </c>
      <c r="AA911" s="331">
        <v>0</v>
      </c>
      <c r="AB911" s="69" t="s">
        <v>46</v>
      </c>
      <c r="AC911" s="70" t="s">
        <v>4130</v>
      </c>
      <c r="AD911" s="70"/>
      <c r="AE911" s="70" t="s">
        <v>8008</v>
      </c>
      <c r="AF911" s="70" t="s">
        <v>8009</v>
      </c>
      <c r="AG911" s="92" t="s">
        <v>8010</v>
      </c>
      <c r="AH911" s="70"/>
      <c r="AI911" s="69"/>
      <c r="AJ911" s="69"/>
      <c r="AK911" s="76" t="s">
        <v>53</v>
      </c>
      <c r="AL911" s="77" t="s">
        <v>4985</v>
      </c>
      <c r="AM911" s="76" t="s">
        <v>50</v>
      </c>
      <c r="AN911" s="77" t="s">
        <v>4985</v>
      </c>
      <c r="AO911" s="114"/>
      <c r="AP911" s="115"/>
      <c r="AQ911" s="55" t="s">
        <v>50</v>
      </c>
      <c r="AR911" s="128" t="s">
        <v>7538</v>
      </c>
      <c r="AS911" s="70"/>
      <c r="AT911" s="69"/>
      <c r="AU911" s="69"/>
      <c r="AV911" s="69"/>
      <c r="AW911" s="13"/>
    </row>
    <row r="912" spans="1:49" ht="27">
      <c r="A912" s="85" t="s">
        <v>231</v>
      </c>
      <c r="B912" s="70" t="s">
        <v>8011</v>
      </c>
      <c r="C912" s="335" t="s">
        <v>199</v>
      </c>
      <c r="D912" s="40">
        <v>636.65</v>
      </c>
      <c r="E912" s="41" t="s">
        <v>8012</v>
      </c>
      <c r="F912" s="42" t="s">
        <v>37</v>
      </c>
      <c r="G912" s="42" t="s">
        <v>234</v>
      </c>
      <c r="H912" s="42" t="s">
        <v>8013</v>
      </c>
      <c r="I912" s="69" t="s">
        <v>35</v>
      </c>
      <c r="J912" s="70"/>
      <c r="K912" s="70" t="s">
        <v>88</v>
      </c>
      <c r="L912" s="339" t="s">
        <v>199</v>
      </c>
      <c r="M912" s="70" t="s">
        <v>8014</v>
      </c>
      <c r="N912" s="86" t="s">
        <v>8015</v>
      </c>
      <c r="O912" s="86" t="s">
        <v>8016</v>
      </c>
      <c r="P912" s="87" t="s">
        <v>39</v>
      </c>
      <c r="Q912" s="69" t="s">
        <v>45</v>
      </c>
      <c r="R912" s="89" t="s">
        <v>8017</v>
      </c>
      <c r="S912" s="89" t="s">
        <v>8018</v>
      </c>
      <c r="T912" s="70" t="s">
        <v>94</v>
      </c>
      <c r="U912" s="69">
        <v>595</v>
      </c>
      <c r="V912" s="90"/>
      <c r="W912" s="91">
        <v>595</v>
      </c>
      <c r="X912" s="91">
        <v>41.650000000000006</v>
      </c>
      <c r="Y912" s="90"/>
      <c r="Z912" s="331">
        <v>636.65</v>
      </c>
      <c r="AA912" s="331">
        <v>0</v>
      </c>
      <c r="AB912" s="69" t="s">
        <v>46</v>
      </c>
      <c r="AC912" s="70" t="s">
        <v>4130</v>
      </c>
      <c r="AD912" s="70" t="s">
        <v>4262</v>
      </c>
      <c r="AE912" s="70"/>
      <c r="AF912" s="70"/>
      <c r="AG912" s="92" t="s">
        <v>8019</v>
      </c>
      <c r="AH912" s="70"/>
      <c r="AI912" s="69"/>
      <c r="AJ912" s="69"/>
      <c r="AK912" s="76" t="s">
        <v>53</v>
      </c>
      <c r="AL912" s="77" t="s">
        <v>4985</v>
      </c>
      <c r="AM912" s="76" t="s">
        <v>50</v>
      </c>
      <c r="AN912" s="77" t="s">
        <v>4985</v>
      </c>
      <c r="AO912" s="114"/>
      <c r="AP912" s="115"/>
      <c r="AQ912" s="55" t="s">
        <v>50</v>
      </c>
      <c r="AR912" s="128" t="s">
        <v>7538</v>
      </c>
      <c r="AS912" s="70"/>
      <c r="AT912" s="69"/>
      <c r="AU912" s="69"/>
      <c r="AV912" s="69"/>
      <c r="AW912" s="13"/>
    </row>
    <row r="913" spans="1:49" ht="27">
      <c r="A913" s="85" t="s">
        <v>231</v>
      </c>
      <c r="B913" s="70" t="s">
        <v>8020</v>
      </c>
      <c r="C913" s="335" t="s">
        <v>199</v>
      </c>
      <c r="D913" s="40">
        <v>2246.4</v>
      </c>
      <c r="E913" s="41" t="s">
        <v>8021</v>
      </c>
      <c r="F913" s="42" t="s">
        <v>59</v>
      </c>
      <c r="G913" s="42" t="s">
        <v>261</v>
      </c>
      <c r="H913" s="42" t="s">
        <v>8022</v>
      </c>
      <c r="I913" s="69" t="s">
        <v>35</v>
      </c>
      <c r="J913" s="70"/>
      <c r="K913" s="70" t="s">
        <v>88</v>
      </c>
      <c r="L913" s="339" t="s">
        <v>199</v>
      </c>
      <c r="M913" s="70" t="s">
        <v>8023</v>
      </c>
      <c r="N913" s="86" t="s">
        <v>8024</v>
      </c>
      <c r="O913" s="86" t="s">
        <v>8025</v>
      </c>
      <c r="P913" s="87" t="s">
        <v>39</v>
      </c>
      <c r="Q913" s="88" t="s">
        <v>40</v>
      </c>
      <c r="R913" s="89" t="s">
        <v>8026</v>
      </c>
      <c r="S913" s="89" t="s">
        <v>8027</v>
      </c>
      <c r="T913" s="70" t="s">
        <v>480</v>
      </c>
      <c r="U913" s="69">
        <v>2160</v>
      </c>
      <c r="V913" s="90"/>
      <c r="W913" s="91">
        <v>2160</v>
      </c>
      <c r="X913" s="91">
        <v>151.20000000000002</v>
      </c>
      <c r="Y913" s="328">
        <v>64.8</v>
      </c>
      <c r="Z913" s="331">
        <v>2246.4</v>
      </c>
      <c r="AA913" s="331">
        <v>0</v>
      </c>
      <c r="AB913" s="69" t="s">
        <v>46</v>
      </c>
      <c r="AC913" s="70" t="s">
        <v>4130</v>
      </c>
      <c r="AD913" s="70"/>
      <c r="AE913" s="70" t="s">
        <v>8028</v>
      </c>
      <c r="AF913" s="70" t="s">
        <v>8029</v>
      </c>
      <c r="AG913" s="92" t="s">
        <v>8030</v>
      </c>
      <c r="AH913" s="70"/>
      <c r="AI913" s="69"/>
      <c r="AJ913" s="69"/>
      <c r="AK913" s="76" t="s">
        <v>53</v>
      </c>
      <c r="AL913" s="77" t="s">
        <v>4985</v>
      </c>
      <c r="AM913" s="76" t="s">
        <v>50</v>
      </c>
      <c r="AN913" s="77" t="s">
        <v>4985</v>
      </c>
      <c r="AO913" s="114"/>
      <c r="AP913" s="115"/>
      <c r="AQ913" s="55" t="s">
        <v>50</v>
      </c>
      <c r="AR913" s="128" t="s">
        <v>7538</v>
      </c>
      <c r="AS913" s="70"/>
      <c r="AT913" s="69"/>
      <c r="AU913" s="69"/>
      <c r="AV913" s="69"/>
      <c r="AW913" s="13"/>
    </row>
    <row r="914" spans="1:49" ht="27">
      <c r="A914" s="85" t="s">
        <v>231</v>
      </c>
      <c r="B914" s="70" t="s">
        <v>8031</v>
      </c>
      <c r="C914" s="335" t="s">
        <v>199</v>
      </c>
      <c r="D914" s="40">
        <v>1284</v>
      </c>
      <c r="E914" s="42" t="s">
        <v>8032</v>
      </c>
      <c r="F914" s="42" t="s">
        <v>66</v>
      </c>
      <c r="G914" s="42" t="s">
        <v>234</v>
      </c>
      <c r="H914" s="42" t="s">
        <v>8033</v>
      </c>
      <c r="I914" s="69" t="s">
        <v>35</v>
      </c>
      <c r="J914" s="70"/>
      <c r="K914" s="70" t="s">
        <v>88</v>
      </c>
      <c r="L914" s="339" t="s">
        <v>199</v>
      </c>
      <c r="M914" s="70" t="s">
        <v>8034</v>
      </c>
      <c r="N914" s="86" t="s">
        <v>8035</v>
      </c>
      <c r="O914" s="86" t="s">
        <v>8036</v>
      </c>
      <c r="P914" s="87" t="s">
        <v>39</v>
      </c>
      <c r="Q914" s="88" t="s">
        <v>40</v>
      </c>
      <c r="R914" s="89" t="s">
        <v>8037</v>
      </c>
      <c r="S914" s="89" t="s">
        <v>8038</v>
      </c>
      <c r="T914" s="70" t="s">
        <v>94</v>
      </c>
      <c r="U914" s="69">
        <v>1200</v>
      </c>
      <c r="V914" s="90"/>
      <c r="W914" s="91">
        <v>1200</v>
      </c>
      <c r="X914" s="91">
        <v>84.000000000000014</v>
      </c>
      <c r="Y914" s="90"/>
      <c r="Z914" s="331">
        <v>1284</v>
      </c>
      <c r="AA914" s="331">
        <v>0</v>
      </c>
      <c r="AB914" s="69" t="s">
        <v>46</v>
      </c>
      <c r="AC914" s="70" t="s">
        <v>4130</v>
      </c>
      <c r="AD914" s="70"/>
      <c r="AE914" s="70"/>
      <c r="AF914" s="70"/>
      <c r="AG914" s="92" t="s">
        <v>8039</v>
      </c>
      <c r="AH914" s="70"/>
      <c r="AI914" s="69"/>
      <c r="AJ914" s="69"/>
      <c r="AK914" s="76" t="s">
        <v>53</v>
      </c>
      <c r="AL914" s="77" t="s">
        <v>4985</v>
      </c>
      <c r="AM914" s="76" t="s">
        <v>50</v>
      </c>
      <c r="AN914" s="77" t="s">
        <v>4985</v>
      </c>
      <c r="AO914" s="114"/>
      <c r="AP914" s="115"/>
      <c r="AQ914" s="55" t="s">
        <v>50</v>
      </c>
      <c r="AR914" s="128" t="s">
        <v>7538</v>
      </c>
      <c r="AS914" s="70"/>
      <c r="AT914" s="69"/>
      <c r="AU914" s="69"/>
      <c r="AV914" s="69"/>
      <c r="AW914" s="13"/>
    </row>
    <row r="915" spans="1:49" ht="27">
      <c r="A915" s="85" t="s">
        <v>231</v>
      </c>
      <c r="B915" s="70" t="s">
        <v>8040</v>
      </c>
      <c r="C915" s="335" t="s">
        <v>199</v>
      </c>
      <c r="D915" s="40">
        <v>1284</v>
      </c>
      <c r="E915" s="41" t="s">
        <v>8041</v>
      </c>
      <c r="F915" s="42" t="s">
        <v>59</v>
      </c>
      <c r="G915" s="42" t="s">
        <v>281</v>
      </c>
      <c r="H915" s="42" t="s">
        <v>8042</v>
      </c>
      <c r="I915" s="69" t="s">
        <v>35</v>
      </c>
      <c r="J915" s="70"/>
      <c r="K915" s="70" t="s">
        <v>88</v>
      </c>
      <c r="L915" s="339" t="s">
        <v>199</v>
      </c>
      <c r="M915" s="70" t="s">
        <v>8043</v>
      </c>
      <c r="N915" s="86" t="s">
        <v>8044</v>
      </c>
      <c r="O915" s="86" t="s">
        <v>8045</v>
      </c>
      <c r="P915" s="87" t="s">
        <v>39</v>
      </c>
      <c r="Q915" s="88" t="s">
        <v>40</v>
      </c>
      <c r="R915" s="89" t="s">
        <v>8046</v>
      </c>
      <c r="S915" s="89" t="s">
        <v>8047</v>
      </c>
      <c r="T915" s="70" t="s">
        <v>94</v>
      </c>
      <c r="U915" s="69">
        <v>1200</v>
      </c>
      <c r="V915" s="90"/>
      <c r="W915" s="91">
        <v>1200</v>
      </c>
      <c r="X915" s="91">
        <v>84.000000000000014</v>
      </c>
      <c r="Y915" s="90"/>
      <c r="Z915" s="331">
        <v>1284</v>
      </c>
      <c r="AA915" s="331">
        <v>0</v>
      </c>
      <c r="AB915" s="69" t="s">
        <v>46</v>
      </c>
      <c r="AC915" s="70" t="s">
        <v>4130</v>
      </c>
      <c r="AD915" s="70"/>
      <c r="AE915" s="70"/>
      <c r="AF915" s="70"/>
      <c r="AG915" s="92" t="s">
        <v>8048</v>
      </c>
      <c r="AH915" s="70"/>
      <c r="AI915" s="69"/>
      <c r="AJ915" s="69"/>
      <c r="AK915" s="76" t="s">
        <v>53</v>
      </c>
      <c r="AL915" s="77" t="s">
        <v>4985</v>
      </c>
      <c r="AM915" s="76" t="s">
        <v>50</v>
      </c>
      <c r="AN915" s="77" t="s">
        <v>4985</v>
      </c>
      <c r="AO915" s="114"/>
      <c r="AP915" s="115"/>
      <c r="AQ915" s="55" t="s">
        <v>50</v>
      </c>
      <c r="AR915" s="128" t="s">
        <v>7538</v>
      </c>
      <c r="AS915" s="70"/>
      <c r="AT915" s="69"/>
      <c r="AU915" s="69"/>
      <c r="AV915" s="69"/>
      <c r="AW915" s="13"/>
    </row>
    <row r="916" spans="1:49" ht="40.200000000000003">
      <c r="A916" s="85" t="s">
        <v>231</v>
      </c>
      <c r="B916" s="70" t="s">
        <v>8049</v>
      </c>
      <c r="C916" s="335" t="s">
        <v>199</v>
      </c>
      <c r="D916" s="40">
        <v>8985.6</v>
      </c>
      <c r="E916" s="41" t="s">
        <v>8050</v>
      </c>
      <c r="F916" s="42" t="s">
        <v>67</v>
      </c>
      <c r="G916" s="42" t="s">
        <v>248</v>
      </c>
      <c r="H916" s="42" t="s">
        <v>8051</v>
      </c>
      <c r="I916" s="69" t="s">
        <v>35</v>
      </c>
      <c r="J916" s="70"/>
      <c r="K916" s="70" t="s">
        <v>88</v>
      </c>
      <c r="L916" s="339" t="s">
        <v>199</v>
      </c>
      <c r="M916" s="70" t="s">
        <v>8052</v>
      </c>
      <c r="N916" s="86" t="s">
        <v>8053</v>
      </c>
      <c r="O916" s="86" t="s">
        <v>8054</v>
      </c>
      <c r="P916" s="87" t="s">
        <v>39</v>
      </c>
      <c r="Q916" s="88" t="s">
        <v>40</v>
      </c>
      <c r="R916" s="89" t="s">
        <v>8055</v>
      </c>
      <c r="S916" s="89" t="s">
        <v>8056</v>
      </c>
      <c r="T916" s="70" t="s">
        <v>193</v>
      </c>
      <c r="U916" s="69">
        <v>10440</v>
      </c>
      <c r="V916" s="90">
        <v>1800</v>
      </c>
      <c r="W916" s="91">
        <v>8640</v>
      </c>
      <c r="X916" s="91">
        <v>604.80000000000007</v>
      </c>
      <c r="Y916" s="328">
        <v>259.2</v>
      </c>
      <c r="Z916" s="331">
        <v>8985.6</v>
      </c>
      <c r="AA916" s="331">
        <v>0</v>
      </c>
      <c r="AB916" s="69" t="s">
        <v>46</v>
      </c>
      <c r="AC916" s="70" t="s">
        <v>4130</v>
      </c>
      <c r="AD916" s="70"/>
      <c r="AE916" s="70" t="s">
        <v>8057</v>
      </c>
      <c r="AF916" s="70" t="s">
        <v>8058</v>
      </c>
      <c r="AG916" s="92" t="s">
        <v>8059</v>
      </c>
      <c r="AH916" s="70"/>
      <c r="AI916" s="69"/>
      <c r="AJ916" s="69"/>
      <c r="AK916" s="76" t="s">
        <v>53</v>
      </c>
      <c r="AL916" s="77" t="s">
        <v>4985</v>
      </c>
      <c r="AM916" s="76" t="s">
        <v>50</v>
      </c>
      <c r="AN916" s="77" t="s">
        <v>4985</v>
      </c>
      <c r="AO916" s="114"/>
      <c r="AP916" s="115"/>
      <c r="AQ916" s="55" t="s">
        <v>50</v>
      </c>
      <c r="AR916" s="128" t="s">
        <v>7538</v>
      </c>
      <c r="AS916" s="70"/>
      <c r="AT916" s="69"/>
      <c r="AU916" s="69"/>
      <c r="AV916" s="69"/>
      <c r="AW916" s="13"/>
    </row>
    <row r="917" spans="1:49" ht="27">
      <c r="A917" s="85" t="s">
        <v>231</v>
      </c>
      <c r="B917" s="70" t="s">
        <v>8060</v>
      </c>
      <c r="C917" s="335" t="s">
        <v>199</v>
      </c>
      <c r="D917" s="40">
        <v>513.6</v>
      </c>
      <c r="E917" s="41" t="s">
        <v>8061</v>
      </c>
      <c r="F917" s="42" t="s">
        <v>37</v>
      </c>
      <c r="G917" s="42" t="s">
        <v>234</v>
      </c>
      <c r="H917" s="42" t="s">
        <v>8062</v>
      </c>
      <c r="I917" s="69" t="s">
        <v>35</v>
      </c>
      <c r="J917" s="70"/>
      <c r="K917" s="70" t="s">
        <v>88</v>
      </c>
      <c r="L917" s="339" t="s">
        <v>199</v>
      </c>
      <c r="M917" s="70" t="s">
        <v>8063</v>
      </c>
      <c r="N917" s="86" t="s">
        <v>8064</v>
      </c>
      <c r="O917" s="86"/>
      <c r="P917" s="87" t="s">
        <v>44</v>
      </c>
      <c r="Q917" s="88" t="s">
        <v>40</v>
      </c>
      <c r="R917" s="89" t="s">
        <v>8065</v>
      </c>
      <c r="S917" s="89" t="s">
        <v>8066</v>
      </c>
      <c r="T917" s="70" t="s">
        <v>94</v>
      </c>
      <c r="U917" s="69">
        <v>480</v>
      </c>
      <c r="V917" s="90"/>
      <c r="W917" s="91">
        <v>480</v>
      </c>
      <c r="X917" s="91">
        <v>33.6</v>
      </c>
      <c r="Y917" s="90"/>
      <c r="Z917" s="331">
        <v>513.6</v>
      </c>
      <c r="AA917" s="331">
        <v>0</v>
      </c>
      <c r="AB917" s="69" t="s">
        <v>46</v>
      </c>
      <c r="AC917" s="70" t="s">
        <v>4130</v>
      </c>
      <c r="AD917" s="70" t="s">
        <v>8067</v>
      </c>
      <c r="AE917" s="70"/>
      <c r="AF917" s="70"/>
      <c r="AG917" s="92" t="s">
        <v>8068</v>
      </c>
      <c r="AH917" s="70"/>
      <c r="AI917" s="69"/>
      <c r="AJ917" s="69"/>
      <c r="AK917" s="76" t="s">
        <v>53</v>
      </c>
      <c r="AL917" s="77" t="s">
        <v>4985</v>
      </c>
      <c r="AM917" s="76" t="s">
        <v>50</v>
      </c>
      <c r="AN917" s="77" t="s">
        <v>4985</v>
      </c>
      <c r="AO917" s="114"/>
      <c r="AP917" s="115"/>
      <c r="AQ917" s="55" t="s">
        <v>50</v>
      </c>
      <c r="AR917" s="128" t="s">
        <v>7538</v>
      </c>
      <c r="AS917" s="70"/>
      <c r="AT917" s="69"/>
      <c r="AU917" s="69"/>
      <c r="AV917" s="69"/>
      <c r="AW917" s="13"/>
    </row>
    <row r="918" spans="1:49" ht="14.4">
      <c r="A918" s="85" t="s">
        <v>231</v>
      </c>
      <c r="B918" s="145" t="s">
        <v>8069</v>
      </c>
      <c r="C918" s="335" t="s">
        <v>199</v>
      </c>
      <c r="D918" s="40">
        <v>36</v>
      </c>
      <c r="E918" s="41" t="s">
        <v>7989</v>
      </c>
      <c r="F918" s="42" t="s">
        <v>54</v>
      </c>
      <c r="G918" s="42" t="s">
        <v>234</v>
      </c>
      <c r="H918" s="42" t="s">
        <v>7990</v>
      </c>
      <c r="I918" s="69"/>
      <c r="J918" s="70"/>
      <c r="K918" s="70"/>
      <c r="L918" s="70"/>
      <c r="M918" s="70"/>
      <c r="N918" s="86"/>
      <c r="O918" s="86"/>
      <c r="P918" s="87"/>
      <c r="Q918" s="69"/>
      <c r="R918" s="89"/>
      <c r="S918" s="89"/>
      <c r="T918" s="70"/>
      <c r="U918" s="70"/>
      <c r="V918" s="90"/>
      <c r="W918" s="91">
        <v>0</v>
      </c>
      <c r="X918" s="91">
        <v>0</v>
      </c>
      <c r="Y918" s="90"/>
      <c r="Z918" s="331">
        <v>0</v>
      </c>
      <c r="AA918" s="331">
        <v>36</v>
      </c>
      <c r="AB918" s="69" t="s">
        <v>46</v>
      </c>
      <c r="AC918" s="70" t="s">
        <v>4130</v>
      </c>
      <c r="AD918" s="70" t="s">
        <v>8070</v>
      </c>
      <c r="AE918" s="70"/>
      <c r="AF918" s="70"/>
      <c r="AG918" s="70"/>
      <c r="AH918" s="70"/>
      <c r="AI918" s="69"/>
      <c r="AJ918" s="69"/>
      <c r="AK918" s="76" t="s">
        <v>53</v>
      </c>
      <c r="AL918" s="77" t="s">
        <v>4985</v>
      </c>
      <c r="AM918" s="114"/>
      <c r="AN918" s="115"/>
      <c r="AO918" s="114"/>
      <c r="AP918" s="115"/>
      <c r="AQ918" s="116"/>
      <c r="AR918" s="117"/>
      <c r="AS918" s="70"/>
      <c r="AT918" s="69"/>
      <c r="AU918" s="69"/>
      <c r="AV918" s="69"/>
      <c r="AW918" s="13"/>
    </row>
    <row r="919" spans="1:49" ht="27">
      <c r="A919" s="85" t="s">
        <v>231</v>
      </c>
      <c r="B919" s="70" t="s">
        <v>8071</v>
      </c>
      <c r="C919" s="335" t="s">
        <v>199</v>
      </c>
      <c r="D919" s="40">
        <v>791.8</v>
      </c>
      <c r="E919" s="41" t="s">
        <v>8072</v>
      </c>
      <c r="F919" s="42" t="s">
        <v>64</v>
      </c>
      <c r="G919" s="42" t="s">
        <v>234</v>
      </c>
      <c r="H919" s="42" t="s">
        <v>8073</v>
      </c>
      <c r="I919" s="69" t="s">
        <v>35</v>
      </c>
      <c r="J919" s="70"/>
      <c r="K919" s="70" t="s">
        <v>88</v>
      </c>
      <c r="L919" s="339" t="s">
        <v>199</v>
      </c>
      <c r="M919" s="70" t="s">
        <v>8074</v>
      </c>
      <c r="N919" s="86" t="s">
        <v>8075</v>
      </c>
      <c r="O919" s="86" t="s">
        <v>8076</v>
      </c>
      <c r="P919" s="87" t="s">
        <v>39</v>
      </c>
      <c r="Q919" s="88" t="s">
        <v>40</v>
      </c>
      <c r="R919" s="89" t="s">
        <v>8077</v>
      </c>
      <c r="S919" s="89" t="s">
        <v>8078</v>
      </c>
      <c r="T919" s="70" t="s">
        <v>480</v>
      </c>
      <c r="U919" s="69">
        <v>740</v>
      </c>
      <c r="V919" s="90"/>
      <c r="W919" s="91">
        <v>740</v>
      </c>
      <c r="X919" s="91">
        <v>51.800000000000004</v>
      </c>
      <c r="Y919" s="90"/>
      <c r="Z919" s="331">
        <v>791.8</v>
      </c>
      <c r="AA919" s="331">
        <v>0</v>
      </c>
      <c r="AB919" s="69" t="s">
        <v>46</v>
      </c>
      <c r="AC919" s="70" t="s">
        <v>4130</v>
      </c>
      <c r="AD919" s="70"/>
      <c r="AE919" s="70"/>
      <c r="AF919" s="70"/>
      <c r="AG919" s="92" t="s">
        <v>8079</v>
      </c>
      <c r="AH919" s="70"/>
      <c r="AI919" s="69"/>
      <c r="AJ919" s="69"/>
      <c r="AK919" s="76" t="s">
        <v>53</v>
      </c>
      <c r="AL919" s="77" t="s">
        <v>4985</v>
      </c>
      <c r="AM919" s="76" t="s">
        <v>50</v>
      </c>
      <c r="AN919" s="77" t="s">
        <v>4985</v>
      </c>
      <c r="AO919" s="114"/>
      <c r="AP919" s="115"/>
      <c r="AQ919" s="55" t="s">
        <v>50</v>
      </c>
      <c r="AR919" s="128" t="s">
        <v>7538</v>
      </c>
      <c r="AS919" s="70"/>
      <c r="AT919" s="69"/>
      <c r="AU919" s="69"/>
      <c r="AV919" s="69"/>
      <c r="AW919" s="13"/>
    </row>
    <row r="920" spans="1:49" ht="40.200000000000003">
      <c r="A920" s="85" t="s">
        <v>231</v>
      </c>
      <c r="B920" s="77" t="s">
        <v>8080</v>
      </c>
      <c r="C920" s="335" t="s">
        <v>199</v>
      </c>
      <c r="D920" s="40">
        <v>2550</v>
      </c>
      <c r="E920" s="61" t="s">
        <v>8081</v>
      </c>
      <c r="F920" s="61" t="s">
        <v>63</v>
      </c>
      <c r="G920" s="42" t="s">
        <v>8082</v>
      </c>
      <c r="H920" s="42" t="s">
        <v>8083</v>
      </c>
      <c r="I920" s="69" t="s">
        <v>35</v>
      </c>
      <c r="J920" s="70"/>
      <c r="K920" s="70" t="s">
        <v>88</v>
      </c>
      <c r="L920" s="339" t="s">
        <v>4130</v>
      </c>
      <c r="M920" s="70" t="s">
        <v>8084</v>
      </c>
      <c r="N920" s="86" t="s">
        <v>8085</v>
      </c>
      <c r="O920" s="86" t="s">
        <v>8086</v>
      </c>
      <c r="P920" s="87" t="s">
        <v>39</v>
      </c>
      <c r="Q920" s="88" t="s">
        <v>40</v>
      </c>
      <c r="R920" s="89" t="s">
        <v>8087</v>
      </c>
      <c r="S920" s="89" t="s">
        <v>8088</v>
      </c>
      <c r="T920" s="70" t="s">
        <v>77</v>
      </c>
      <c r="U920" s="69">
        <v>2550</v>
      </c>
      <c r="V920" s="90"/>
      <c r="W920" s="91">
        <v>2550</v>
      </c>
      <c r="X920" s="91">
        <v>178.50000000000003</v>
      </c>
      <c r="Y920" s="328">
        <v>76.5</v>
      </c>
      <c r="Z920" s="331">
        <v>2652</v>
      </c>
      <c r="AA920" s="331">
        <v>-102</v>
      </c>
      <c r="AB920" s="69" t="s">
        <v>46</v>
      </c>
      <c r="AC920" s="70" t="s">
        <v>7579</v>
      </c>
      <c r="AD920" s="70" t="s">
        <v>8089</v>
      </c>
      <c r="AE920" s="70" t="s">
        <v>8090</v>
      </c>
      <c r="AF920" s="70" t="s">
        <v>8091</v>
      </c>
      <c r="AG920" s="92" t="s">
        <v>8081</v>
      </c>
      <c r="AH920" s="70"/>
      <c r="AI920" s="69"/>
      <c r="AJ920" s="69"/>
      <c r="AK920" s="76" t="s">
        <v>53</v>
      </c>
      <c r="AL920" s="77" t="s">
        <v>4985</v>
      </c>
      <c r="AM920" s="76" t="s">
        <v>50</v>
      </c>
      <c r="AN920" s="77" t="s">
        <v>4985</v>
      </c>
      <c r="AO920" s="114"/>
      <c r="AP920" s="115"/>
      <c r="AQ920" s="55" t="s">
        <v>50</v>
      </c>
      <c r="AR920" s="128" t="s">
        <v>7538</v>
      </c>
      <c r="AS920" s="70"/>
      <c r="AT920" s="69"/>
      <c r="AU920" s="69"/>
      <c r="AV920" s="69"/>
      <c r="AW920" s="13"/>
    </row>
    <row r="921" spans="1:49" ht="14.4">
      <c r="A921" s="85" t="s">
        <v>231</v>
      </c>
      <c r="B921" s="145" t="s">
        <v>8092</v>
      </c>
      <c r="C921" s="335" t="s">
        <v>199</v>
      </c>
      <c r="D921" s="40">
        <v>12</v>
      </c>
      <c r="E921" s="42" t="s">
        <v>4123</v>
      </c>
      <c r="F921" s="42" t="s">
        <v>61</v>
      </c>
      <c r="G921" s="42" t="s">
        <v>234</v>
      </c>
      <c r="H921" s="42" t="s">
        <v>8093</v>
      </c>
      <c r="I921" s="69"/>
      <c r="J921" s="70"/>
      <c r="K921" s="70"/>
      <c r="L921" s="70"/>
      <c r="M921" s="70"/>
      <c r="N921" s="86"/>
      <c r="O921" s="86"/>
      <c r="P921" s="87"/>
      <c r="Q921" s="69"/>
      <c r="R921" s="89"/>
      <c r="S921" s="89"/>
      <c r="T921" s="70"/>
      <c r="U921" s="70"/>
      <c r="V921" s="90"/>
      <c r="W921" s="91">
        <v>0</v>
      </c>
      <c r="X921" s="91">
        <v>0</v>
      </c>
      <c r="Y921" s="90"/>
      <c r="Z921" s="331">
        <v>0</v>
      </c>
      <c r="AA921" s="331">
        <v>12</v>
      </c>
      <c r="AB921" s="69" t="s">
        <v>46</v>
      </c>
      <c r="AC921" s="70" t="s">
        <v>4130</v>
      </c>
      <c r="AD921" s="70" t="s">
        <v>8094</v>
      </c>
      <c r="AE921" s="70"/>
      <c r="AF921" s="70"/>
      <c r="AG921" s="70"/>
      <c r="AH921" s="70"/>
      <c r="AI921" s="69"/>
      <c r="AJ921" s="69"/>
      <c r="AK921" s="76" t="s">
        <v>53</v>
      </c>
      <c r="AL921" s="77" t="s">
        <v>4985</v>
      </c>
      <c r="AM921" s="57" t="s">
        <v>41</v>
      </c>
      <c r="AN921" s="56" t="s">
        <v>497</v>
      </c>
      <c r="AO921" s="57" t="s">
        <v>41</v>
      </c>
      <c r="AP921" s="56" t="s">
        <v>497</v>
      </c>
      <c r="AQ921" s="57" t="s">
        <v>41</v>
      </c>
      <c r="AR921" s="56" t="s">
        <v>497</v>
      </c>
      <c r="AS921" s="70"/>
      <c r="AT921" s="69"/>
      <c r="AU921" s="69"/>
      <c r="AV921" s="69"/>
      <c r="AW921" s="13"/>
    </row>
    <row r="922" spans="1:49" ht="27">
      <c r="A922" s="85" t="s">
        <v>231</v>
      </c>
      <c r="B922" s="70" t="s">
        <v>8095</v>
      </c>
      <c r="C922" s="335" t="s">
        <v>199</v>
      </c>
      <c r="D922" s="40">
        <v>513.6</v>
      </c>
      <c r="E922" s="41" t="s">
        <v>8096</v>
      </c>
      <c r="F922" s="42" t="s">
        <v>37</v>
      </c>
      <c r="G922" s="42" t="s">
        <v>8097</v>
      </c>
      <c r="H922" s="42" t="s">
        <v>8098</v>
      </c>
      <c r="I922" s="69" t="s">
        <v>35</v>
      </c>
      <c r="J922" s="70"/>
      <c r="K922" s="70" t="s">
        <v>88</v>
      </c>
      <c r="L922" s="339" t="s">
        <v>199</v>
      </c>
      <c r="M922" s="70" t="s">
        <v>8099</v>
      </c>
      <c r="N922" s="86" t="s">
        <v>8100</v>
      </c>
      <c r="O922" s="86" t="s">
        <v>8101</v>
      </c>
      <c r="P922" s="87" t="s">
        <v>39</v>
      </c>
      <c r="Q922" s="69" t="s">
        <v>45</v>
      </c>
      <c r="R922" s="89" t="s">
        <v>8102</v>
      </c>
      <c r="S922" s="89" t="s">
        <v>8103</v>
      </c>
      <c r="T922" s="70" t="s">
        <v>94</v>
      </c>
      <c r="U922" s="69">
        <v>480</v>
      </c>
      <c r="V922" s="90"/>
      <c r="W922" s="91">
        <v>480</v>
      </c>
      <c r="X922" s="91">
        <v>33.6</v>
      </c>
      <c r="Y922" s="90"/>
      <c r="Z922" s="331">
        <v>513.6</v>
      </c>
      <c r="AA922" s="331">
        <v>0</v>
      </c>
      <c r="AB922" s="69" t="s">
        <v>46</v>
      </c>
      <c r="AC922" s="70" t="s">
        <v>4130</v>
      </c>
      <c r="AD922" s="70"/>
      <c r="AE922" s="70"/>
      <c r="AF922" s="70"/>
      <c r="AG922" s="92" t="s">
        <v>8104</v>
      </c>
      <c r="AH922" s="70"/>
      <c r="AI922" s="69"/>
      <c r="AJ922" s="69"/>
      <c r="AK922" s="76" t="s">
        <v>53</v>
      </c>
      <c r="AL922" s="77" t="s">
        <v>4985</v>
      </c>
      <c r="AM922" s="76" t="s">
        <v>50</v>
      </c>
      <c r="AN922" s="77" t="s">
        <v>4985</v>
      </c>
      <c r="AO922" s="114"/>
      <c r="AP922" s="115"/>
      <c r="AQ922" s="55" t="s">
        <v>50</v>
      </c>
      <c r="AR922" s="128" t="s">
        <v>7538</v>
      </c>
      <c r="AS922" s="70"/>
      <c r="AT922" s="69"/>
      <c r="AU922" s="69"/>
      <c r="AV922" s="69"/>
      <c r="AW922" s="13"/>
    </row>
    <row r="923" spans="1:49" ht="27">
      <c r="A923" s="85" t="s">
        <v>231</v>
      </c>
      <c r="B923" s="70" t="s">
        <v>8105</v>
      </c>
      <c r="C923" s="335" t="s">
        <v>199</v>
      </c>
      <c r="D923" s="40">
        <v>12480</v>
      </c>
      <c r="E923" s="41" t="s">
        <v>8106</v>
      </c>
      <c r="F923" s="42" t="s">
        <v>66</v>
      </c>
      <c r="G923" s="42" t="s">
        <v>261</v>
      </c>
      <c r="H923" s="42" t="s">
        <v>8107</v>
      </c>
      <c r="I923" s="69" t="s">
        <v>35</v>
      </c>
      <c r="J923" s="70"/>
      <c r="K923" s="70" t="s">
        <v>88</v>
      </c>
      <c r="L923" s="339" t="s">
        <v>199</v>
      </c>
      <c r="M923" s="70" t="s">
        <v>8108</v>
      </c>
      <c r="N923" s="86" t="s">
        <v>8109</v>
      </c>
      <c r="O923" s="86" t="s">
        <v>8110</v>
      </c>
      <c r="P923" s="87" t="s">
        <v>39</v>
      </c>
      <c r="Q923" s="88" t="s">
        <v>40</v>
      </c>
      <c r="R923" s="89" t="s">
        <v>8111</v>
      </c>
      <c r="S923" s="89" t="s">
        <v>8112</v>
      </c>
      <c r="T923" s="70" t="s">
        <v>94</v>
      </c>
      <c r="U923" s="69">
        <v>12000</v>
      </c>
      <c r="V923" s="90"/>
      <c r="W923" s="91">
        <v>12000</v>
      </c>
      <c r="X923" s="91">
        <v>840.00000000000011</v>
      </c>
      <c r="Y923" s="328">
        <v>360</v>
      </c>
      <c r="Z923" s="331">
        <v>12480</v>
      </c>
      <c r="AA923" s="331">
        <v>0</v>
      </c>
      <c r="AB923" s="69" t="s">
        <v>46</v>
      </c>
      <c r="AC923" s="70" t="s">
        <v>4130</v>
      </c>
      <c r="AD923" s="70"/>
      <c r="AE923" s="70" t="s">
        <v>8113</v>
      </c>
      <c r="AF923" s="70" t="s">
        <v>8114</v>
      </c>
      <c r="AG923" s="92" t="s">
        <v>8115</v>
      </c>
      <c r="AH923" s="70"/>
      <c r="AI923" s="69"/>
      <c r="AJ923" s="69"/>
      <c r="AK923" s="76" t="s">
        <v>53</v>
      </c>
      <c r="AL923" s="77" t="s">
        <v>4985</v>
      </c>
      <c r="AM923" s="76" t="s">
        <v>50</v>
      </c>
      <c r="AN923" s="77" t="s">
        <v>4985</v>
      </c>
      <c r="AO923" s="114"/>
      <c r="AP923" s="115"/>
      <c r="AQ923" s="55" t="s">
        <v>50</v>
      </c>
      <c r="AR923" s="128" t="s">
        <v>7538</v>
      </c>
      <c r="AS923" s="70"/>
      <c r="AT923" s="69"/>
      <c r="AU923" s="69"/>
      <c r="AV923" s="69"/>
      <c r="AW923" s="13"/>
    </row>
    <row r="924" spans="1:49" ht="27">
      <c r="A924" s="85" t="s">
        <v>231</v>
      </c>
      <c r="B924" s="70" t="s">
        <v>8116</v>
      </c>
      <c r="C924" s="335" t="s">
        <v>199</v>
      </c>
      <c r="D924" s="40">
        <v>2007</v>
      </c>
      <c r="E924" s="41" t="s">
        <v>8117</v>
      </c>
      <c r="F924" s="42" t="s">
        <v>67</v>
      </c>
      <c r="G924" s="42" t="s">
        <v>273</v>
      </c>
      <c r="H924" s="42" t="s">
        <v>8118</v>
      </c>
      <c r="I924" s="69" t="s">
        <v>35</v>
      </c>
      <c r="J924" s="70"/>
      <c r="K924" s="70" t="s">
        <v>88</v>
      </c>
      <c r="L924" s="339" t="s">
        <v>199</v>
      </c>
      <c r="M924" s="70" t="s">
        <v>8119</v>
      </c>
      <c r="N924" s="86" t="s">
        <v>8120</v>
      </c>
      <c r="O924" s="86" t="s">
        <v>8121</v>
      </c>
      <c r="P924" s="87" t="s">
        <v>39</v>
      </c>
      <c r="Q924" s="88" t="s">
        <v>40</v>
      </c>
      <c r="R924" s="89" t="s">
        <v>8122</v>
      </c>
      <c r="S924" s="89" t="s">
        <v>8123</v>
      </c>
      <c r="T924" s="70" t="s">
        <v>94</v>
      </c>
      <c r="U924" s="69">
        <v>2110</v>
      </c>
      <c r="V924" s="90">
        <v>180</v>
      </c>
      <c r="W924" s="91">
        <v>1930</v>
      </c>
      <c r="X924" s="91">
        <v>135.10000000000002</v>
      </c>
      <c r="Y924" s="328">
        <v>57.9</v>
      </c>
      <c r="Z924" s="331">
        <v>2007.2</v>
      </c>
      <c r="AA924" s="331">
        <v>-0.200000000000045</v>
      </c>
      <c r="AB924" s="69" t="s">
        <v>46</v>
      </c>
      <c r="AC924" s="70" t="s">
        <v>4130</v>
      </c>
      <c r="AD924" s="70"/>
      <c r="AE924" s="70" t="s">
        <v>8124</v>
      </c>
      <c r="AF924" s="70" t="s">
        <v>8125</v>
      </c>
      <c r="AG924" s="92" t="s">
        <v>8126</v>
      </c>
      <c r="AH924" s="70"/>
      <c r="AI924" s="69"/>
      <c r="AJ924" s="69"/>
      <c r="AK924" s="76" t="s">
        <v>53</v>
      </c>
      <c r="AL924" s="77" t="s">
        <v>4985</v>
      </c>
      <c r="AM924" s="76" t="s">
        <v>50</v>
      </c>
      <c r="AN924" s="77" t="s">
        <v>4985</v>
      </c>
      <c r="AO924" s="114"/>
      <c r="AP924" s="115"/>
      <c r="AQ924" s="55" t="s">
        <v>50</v>
      </c>
      <c r="AR924" s="128" t="s">
        <v>7538</v>
      </c>
      <c r="AS924" s="70"/>
      <c r="AT924" s="69"/>
      <c r="AU924" s="69"/>
      <c r="AV924" s="69"/>
      <c r="AW924" s="13"/>
    </row>
    <row r="925" spans="1:49" ht="66.599999999999994">
      <c r="A925" s="85" t="s">
        <v>231</v>
      </c>
      <c r="B925" s="155" t="s">
        <v>8127</v>
      </c>
      <c r="C925" s="335" t="s">
        <v>199</v>
      </c>
      <c r="D925" s="40">
        <v>4680</v>
      </c>
      <c r="E925" s="79" t="s">
        <v>8128</v>
      </c>
      <c r="F925" s="61" t="s">
        <v>43</v>
      </c>
      <c r="G925" s="42" t="s">
        <v>261</v>
      </c>
      <c r="H925" s="42" t="s">
        <v>8129</v>
      </c>
      <c r="I925" s="69" t="s">
        <v>43</v>
      </c>
      <c r="J925" s="70" t="s">
        <v>8130</v>
      </c>
      <c r="K925" s="70" t="s">
        <v>133</v>
      </c>
      <c r="L925" s="339" t="s">
        <v>199</v>
      </c>
      <c r="M925" s="70" t="s">
        <v>8131</v>
      </c>
      <c r="N925" s="86" t="s">
        <v>8132</v>
      </c>
      <c r="O925" s="86" t="s">
        <v>8133</v>
      </c>
      <c r="P925" s="87" t="s">
        <v>39</v>
      </c>
      <c r="Q925" s="69"/>
      <c r="R925" s="89" t="s">
        <v>8134</v>
      </c>
      <c r="S925" s="89" t="s">
        <v>8135</v>
      </c>
      <c r="T925" s="70" t="s">
        <v>130</v>
      </c>
      <c r="U925" s="69">
        <v>4500</v>
      </c>
      <c r="V925" s="90"/>
      <c r="W925" s="91">
        <v>4500</v>
      </c>
      <c r="X925" s="91">
        <v>315.00000000000006</v>
      </c>
      <c r="Y925" s="328">
        <v>135</v>
      </c>
      <c r="Z925" s="331">
        <v>4680</v>
      </c>
      <c r="AA925" s="331">
        <v>0</v>
      </c>
      <c r="AB925" s="69" t="s">
        <v>57</v>
      </c>
      <c r="AC925" s="70" t="s">
        <v>7579</v>
      </c>
      <c r="AD925" s="70"/>
      <c r="AE925" s="70" t="s">
        <v>8136</v>
      </c>
      <c r="AF925" s="70" t="s">
        <v>8137</v>
      </c>
      <c r="AG925" s="92" t="s">
        <v>8138</v>
      </c>
      <c r="AH925" s="70"/>
      <c r="AI925" s="69"/>
      <c r="AJ925" s="69"/>
      <c r="AK925" s="114"/>
      <c r="AL925" s="115"/>
      <c r="AM925" s="114"/>
      <c r="AN925" s="115"/>
      <c r="AO925" s="114"/>
      <c r="AP925" s="115"/>
      <c r="AQ925" s="116"/>
      <c r="AR925" s="117"/>
      <c r="AS925" s="70"/>
      <c r="AT925" s="69"/>
      <c r="AU925" s="69"/>
      <c r="AV925" s="69"/>
      <c r="AW925" s="13"/>
    </row>
    <row r="926" spans="1:49" ht="27">
      <c r="A926" s="85" t="s">
        <v>231</v>
      </c>
      <c r="B926" s="70" t="s">
        <v>8139</v>
      </c>
      <c r="C926" s="335" t="s">
        <v>199</v>
      </c>
      <c r="D926" s="40">
        <v>684</v>
      </c>
      <c r="E926" s="41" t="s">
        <v>8140</v>
      </c>
      <c r="F926" s="42" t="s">
        <v>64</v>
      </c>
      <c r="G926" s="42" t="s">
        <v>281</v>
      </c>
      <c r="H926" s="42" t="s">
        <v>8141</v>
      </c>
      <c r="I926" s="69" t="s">
        <v>35</v>
      </c>
      <c r="J926" s="70"/>
      <c r="K926" s="70" t="s">
        <v>88</v>
      </c>
      <c r="L926" s="339" t="s">
        <v>199</v>
      </c>
      <c r="M926" s="93" t="s">
        <v>8142</v>
      </c>
      <c r="N926" s="86" t="s">
        <v>8143</v>
      </c>
      <c r="O926" s="86" t="s">
        <v>8144</v>
      </c>
      <c r="P926" s="87" t="s">
        <v>39</v>
      </c>
      <c r="Q926" s="88" t="s">
        <v>40</v>
      </c>
      <c r="R926" s="89" t="s">
        <v>8145</v>
      </c>
      <c r="S926" s="89" t="s">
        <v>8146</v>
      </c>
      <c r="T926" s="70" t="s">
        <v>94</v>
      </c>
      <c r="U926" s="69">
        <v>640</v>
      </c>
      <c r="V926" s="90"/>
      <c r="W926" s="91">
        <v>640</v>
      </c>
      <c r="X926" s="91">
        <v>44.800000000000004</v>
      </c>
      <c r="Y926" s="90"/>
      <c r="Z926" s="331">
        <v>684.8</v>
      </c>
      <c r="AA926" s="331">
        <v>-0.79999999999995497</v>
      </c>
      <c r="AB926" s="69" t="s">
        <v>46</v>
      </c>
      <c r="AC926" s="70" t="s">
        <v>4130</v>
      </c>
      <c r="AD926" s="70"/>
      <c r="AE926" s="70"/>
      <c r="AF926" s="70"/>
      <c r="AG926" s="92" t="s">
        <v>8147</v>
      </c>
      <c r="AH926" s="70"/>
      <c r="AI926" s="69"/>
      <c r="AJ926" s="69"/>
      <c r="AK926" s="76" t="s">
        <v>53</v>
      </c>
      <c r="AL926" s="77" t="s">
        <v>4985</v>
      </c>
      <c r="AM926" s="76" t="s">
        <v>50</v>
      </c>
      <c r="AN926" s="77" t="s">
        <v>4985</v>
      </c>
      <c r="AO926" s="114"/>
      <c r="AP926" s="115"/>
      <c r="AQ926" s="55" t="s">
        <v>50</v>
      </c>
      <c r="AR926" s="128" t="s">
        <v>7538</v>
      </c>
      <c r="AS926" s="70"/>
      <c r="AT926" s="69"/>
      <c r="AU926" s="69"/>
      <c r="AV926" s="69"/>
      <c r="AW926" s="13"/>
    </row>
    <row r="927" spans="1:49" ht="66.599999999999994">
      <c r="A927" s="85" t="s">
        <v>231</v>
      </c>
      <c r="B927" s="155" t="s">
        <v>8148</v>
      </c>
      <c r="C927" s="335" t="s">
        <v>199</v>
      </c>
      <c r="D927" s="40">
        <v>6240</v>
      </c>
      <c r="E927" s="79" t="s">
        <v>8128</v>
      </c>
      <c r="F927" s="61" t="s">
        <v>43</v>
      </c>
      <c r="G927" s="42" t="s">
        <v>261</v>
      </c>
      <c r="H927" s="42" t="s">
        <v>8129</v>
      </c>
      <c r="I927" s="69" t="s">
        <v>43</v>
      </c>
      <c r="J927" s="70" t="s">
        <v>8149</v>
      </c>
      <c r="K927" s="70" t="s">
        <v>133</v>
      </c>
      <c r="L927" s="339" t="s">
        <v>199</v>
      </c>
      <c r="M927" s="70" t="s">
        <v>8131</v>
      </c>
      <c r="N927" s="86" t="s">
        <v>8132</v>
      </c>
      <c r="O927" s="86" t="s">
        <v>8133</v>
      </c>
      <c r="P927" s="87" t="s">
        <v>39</v>
      </c>
      <c r="Q927" s="69"/>
      <c r="R927" s="89" t="s">
        <v>8134</v>
      </c>
      <c r="S927" s="89" t="s">
        <v>8150</v>
      </c>
      <c r="T927" s="70" t="s">
        <v>130</v>
      </c>
      <c r="U927" s="69">
        <v>6000</v>
      </c>
      <c r="V927" s="90"/>
      <c r="W927" s="91">
        <v>6000</v>
      </c>
      <c r="X927" s="91">
        <v>420.00000000000006</v>
      </c>
      <c r="Y927" s="328">
        <v>180</v>
      </c>
      <c r="Z927" s="331">
        <v>6240</v>
      </c>
      <c r="AA927" s="331">
        <v>0</v>
      </c>
      <c r="AB927" s="69" t="s">
        <v>57</v>
      </c>
      <c r="AC927" s="70" t="s">
        <v>7579</v>
      </c>
      <c r="AD927" s="70"/>
      <c r="AE927" s="70" t="s">
        <v>8136</v>
      </c>
      <c r="AF927" s="70" t="s">
        <v>8137</v>
      </c>
      <c r="AG927" s="92" t="s">
        <v>8138</v>
      </c>
      <c r="AH927" s="70"/>
      <c r="AI927" s="69"/>
      <c r="AJ927" s="69"/>
      <c r="AK927" s="114"/>
      <c r="AL927" s="115"/>
      <c r="AM927" s="114"/>
      <c r="AN927" s="115"/>
      <c r="AO927" s="114"/>
      <c r="AP927" s="115"/>
      <c r="AQ927" s="116"/>
      <c r="AR927" s="117"/>
      <c r="AS927" s="70"/>
      <c r="AT927" s="69"/>
      <c r="AU927" s="69"/>
      <c r="AV927" s="69"/>
      <c r="AW927" s="13"/>
    </row>
    <row r="928" spans="1:49" ht="14.4">
      <c r="A928" s="85" t="s">
        <v>231</v>
      </c>
      <c r="B928" s="186" t="s">
        <v>8151</v>
      </c>
      <c r="C928" s="335" t="s">
        <v>199</v>
      </c>
      <c r="D928" s="40">
        <v>5380.56</v>
      </c>
      <c r="E928" s="61"/>
      <c r="F928" s="61"/>
      <c r="G928" s="42" t="s">
        <v>248</v>
      </c>
      <c r="H928" s="42" t="s">
        <v>8152</v>
      </c>
      <c r="I928" s="69"/>
      <c r="J928" s="70"/>
      <c r="K928" s="70"/>
      <c r="L928" s="70"/>
      <c r="M928" s="70"/>
      <c r="N928" s="86" t="s">
        <v>8153</v>
      </c>
      <c r="O928" s="86"/>
      <c r="P928" s="87"/>
      <c r="Q928" s="69"/>
      <c r="R928" s="89"/>
      <c r="S928" s="89"/>
      <c r="T928" s="70"/>
      <c r="U928" s="70"/>
      <c r="V928" s="90"/>
      <c r="W928" s="91">
        <v>0</v>
      </c>
      <c r="X928" s="91">
        <v>0</v>
      </c>
      <c r="Y928" s="90"/>
      <c r="Z928" s="331">
        <v>0</v>
      </c>
      <c r="AA928" s="331">
        <v>5380.56</v>
      </c>
      <c r="AB928" s="69"/>
      <c r="AC928" s="70"/>
      <c r="AD928" s="70"/>
      <c r="AE928" s="70"/>
      <c r="AF928" s="70"/>
      <c r="AG928" s="70"/>
      <c r="AH928" s="70"/>
      <c r="AI928" s="69"/>
      <c r="AJ928" s="69"/>
      <c r="AK928" s="76" t="s">
        <v>41</v>
      </c>
      <c r="AL928" s="77" t="s">
        <v>484</v>
      </c>
      <c r="AM928" s="76" t="s">
        <v>41</v>
      </c>
      <c r="AN928" s="77" t="s">
        <v>484</v>
      </c>
      <c r="AO928" s="76" t="s">
        <v>41</v>
      </c>
      <c r="AP928" s="77" t="s">
        <v>484</v>
      </c>
      <c r="AQ928" s="76" t="s">
        <v>41</v>
      </c>
      <c r="AR928" s="77" t="s">
        <v>484</v>
      </c>
      <c r="AS928" s="70"/>
      <c r="AT928" s="69"/>
      <c r="AU928" s="69"/>
      <c r="AV928" s="69"/>
      <c r="AW928" s="13"/>
    </row>
    <row r="929" spans="1:49" ht="14.4">
      <c r="A929" s="85" t="s">
        <v>231</v>
      </c>
      <c r="B929" s="186" t="s">
        <v>8154</v>
      </c>
      <c r="C929" s="335" t="s">
        <v>199</v>
      </c>
      <c r="D929" s="40">
        <v>16141.68</v>
      </c>
      <c r="E929" s="61"/>
      <c r="F929" s="61"/>
      <c r="G929" s="42" t="s">
        <v>248</v>
      </c>
      <c r="H929" s="42" t="s">
        <v>8155</v>
      </c>
      <c r="I929" s="69"/>
      <c r="J929" s="70"/>
      <c r="K929" s="70"/>
      <c r="L929" s="70"/>
      <c r="M929" s="70"/>
      <c r="N929" s="86" t="s">
        <v>8153</v>
      </c>
      <c r="O929" s="86"/>
      <c r="P929" s="87"/>
      <c r="Q929" s="69"/>
      <c r="R929" s="89"/>
      <c r="S929" s="89"/>
      <c r="T929" s="70"/>
      <c r="U929" s="70"/>
      <c r="V929" s="90"/>
      <c r="W929" s="91">
        <v>0</v>
      </c>
      <c r="X929" s="91">
        <v>0</v>
      </c>
      <c r="Y929" s="90"/>
      <c r="Z929" s="331">
        <v>0</v>
      </c>
      <c r="AA929" s="331">
        <v>16141.68</v>
      </c>
      <c r="AB929" s="69"/>
      <c r="AC929" s="70"/>
      <c r="AD929" s="70"/>
      <c r="AE929" s="70"/>
      <c r="AF929" s="70"/>
      <c r="AG929" s="70"/>
      <c r="AH929" s="70"/>
      <c r="AI929" s="69"/>
      <c r="AJ929" s="69"/>
      <c r="AK929" s="76" t="s">
        <v>41</v>
      </c>
      <c r="AL929" s="77" t="s">
        <v>484</v>
      </c>
      <c r="AM929" s="76" t="s">
        <v>41</v>
      </c>
      <c r="AN929" s="77" t="s">
        <v>484</v>
      </c>
      <c r="AO929" s="76" t="s">
        <v>41</v>
      </c>
      <c r="AP929" s="77" t="s">
        <v>484</v>
      </c>
      <c r="AQ929" s="76" t="s">
        <v>41</v>
      </c>
      <c r="AR929" s="77" t="s">
        <v>484</v>
      </c>
      <c r="AS929" s="70"/>
      <c r="AT929" s="69"/>
      <c r="AU929" s="69"/>
      <c r="AV929" s="69"/>
      <c r="AW929" s="13"/>
    </row>
    <row r="930" spans="1:49" ht="27">
      <c r="A930" s="85" t="s">
        <v>231</v>
      </c>
      <c r="B930" s="70" t="s">
        <v>8156</v>
      </c>
      <c r="C930" s="335" t="s">
        <v>199</v>
      </c>
      <c r="D930" s="40">
        <v>1684</v>
      </c>
      <c r="E930" s="41" t="s">
        <v>8157</v>
      </c>
      <c r="F930" s="42" t="s">
        <v>67</v>
      </c>
      <c r="G930" s="42" t="s">
        <v>281</v>
      </c>
      <c r="H930" s="42" t="s">
        <v>8158</v>
      </c>
      <c r="I930" s="69" t="s">
        <v>35</v>
      </c>
      <c r="J930" s="70"/>
      <c r="K930" s="70" t="s">
        <v>88</v>
      </c>
      <c r="L930" s="339" t="s">
        <v>199</v>
      </c>
      <c r="M930" s="70" t="s">
        <v>8159</v>
      </c>
      <c r="N930" s="86" t="s">
        <v>8160</v>
      </c>
      <c r="O930" s="86" t="s">
        <v>8161</v>
      </c>
      <c r="P930" s="87" t="s">
        <v>39</v>
      </c>
      <c r="Q930" s="88" t="s">
        <v>40</v>
      </c>
      <c r="R930" s="89" t="s">
        <v>8162</v>
      </c>
      <c r="S930" s="89" t="s">
        <v>8163</v>
      </c>
      <c r="T930" s="70" t="s">
        <v>94</v>
      </c>
      <c r="U930" s="69">
        <v>1800</v>
      </c>
      <c r="V930" s="90">
        <v>180</v>
      </c>
      <c r="W930" s="91">
        <v>1620</v>
      </c>
      <c r="X930" s="91">
        <v>113.4</v>
      </c>
      <c r="Y930" s="328">
        <v>48.6</v>
      </c>
      <c r="Z930" s="331">
        <v>1684.8</v>
      </c>
      <c r="AA930" s="331">
        <v>-0.79999999999995497</v>
      </c>
      <c r="AB930" s="69" t="s">
        <v>46</v>
      </c>
      <c r="AC930" s="70" t="s">
        <v>4130</v>
      </c>
      <c r="AD930" s="70" t="s">
        <v>1286</v>
      </c>
      <c r="AE930" s="70" t="s">
        <v>8164</v>
      </c>
      <c r="AF930" s="70" t="s">
        <v>8165</v>
      </c>
      <c r="AG930" s="92" t="s">
        <v>8166</v>
      </c>
      <c r="AH930" s="70"/>
      <c r="AI930" s="69"/>
      <c r="AJ930" s="69"/>
      <c r="AK930" s="76" t="s">
        <v>53</v>
      </c>
      <c r="AL930" s="77" t="s">
        <v>4985</v>
      </c>
      <c r="AM930" s="76" t="s">
        <v>50</v>
      </c>
      <c r="AN930" s="77" t="s">
        <v>4985</v>
      </c>
      <c r="AO930" s="114"/>
      <c r="AP930" s="115"/>
      <c r="AQ930" s="55" t="s">
        <v>50</v>
      </c>
      <c r="AR930" s="128" t="s">
        <v>7538</v>
      </c>
      <c r="AS930" s="70"/>
      <c r="AT930" s="69"/>
      <c r="AU930" s="69"/>
      <c r="AV930" s="69"/>
      <c r="AW930" s="13"/>
    </row>
    <row r="931" spans="1:49" ht="27">
      <c r="A931" s="85" t="s">
        <v>231</v>
      </c>
      <c r="B931" s="70" t="s">
        <v>8167</v>
      </c>
      <c r="C931" s="335" t="s">
        <v>199</v>
      </c>
      <c r="D931" s="40">
        <v>832</v>
      </c>
      <c r="E931" s="41" t="s">
        <v>8168</v>
      </c>
      <c r="F931" s="42" t="s">
        <v>64</v>
      </c>
      <c r="G931" s="42" t="s">
        <v>261</v>
      </c>
      <c r="H931" s="42" t="s">
        <v>8169</v>
      </c>
      <c r="I931" s="69" t="s">
        <v>35</v>
      </c>
      <c r="J931" s="70"/>
      <c r="K931" s="70" t="s">
        <v>88</v>
      </c>
      <c r="L931" s="339" t="s">
        <v>199</v>
      </c>
      <c r="M931" s="70" t="s">
        <v>8170</v>
      </c>
      <c r="N931" s="86" t="s">
        <v>8171</v>
      </c>
      <c r="O931" s="86" t="s">
        <v>8172</v>
      </c>
      <c r="P931" s="87" t="s">
        <v>39</v>
      </c>
      <c r="Q931" s="88" t="s">
        <v>40</v>
      </c>
      <c r="R931" s="89" t="s">
        <v>8173</v>
      </c>
      <c r="S931" s="89" t="s">
        <v>8174</v>
      </c>
      <c r="T931" s="70" t="s">
        <v>94</v>
      </c>
      <c r="U931" s="69">
        <v>800</v>
      </c>
      <c r="V931" s="90"/>
      <c r="W931" s="91">
        <v>800</v>
      </c>
      <c r="X931" s="91">
        <v>56.000000000000007</v>
      </c>
      <c r="Y931" s="328">
        <v>24</v>
      </c>
      <c r="Z931" s="331">
        <v>832</v>
      </c>
      <c r="AA931" s="331">
        <v>0</v>
      </c>
      <c r="AB931" s="69" t="s">
        <v>46</v>
      </c>
      <c r="AC931" s="70" t="s">
        <v>4130</v>
      </c>
      <c r="AD931" s="70"/>
      <c r="AE931" s="70" t="s">
        <v>8175</v>
      </c>
      <c r="AF931" s="70" t="s">
        <v>8176</v>
      </c>
      <c r="AG931" s="92" t="s">
        <v>8177</v>
      </c>
      <c r="AH931" s="70"/>
      <c r="AI931" s="69"/>
      <c r="AJ931" s="69"/>
      <c r="AK931" s="76" t="s">
        <v>53</v>
      </c>
      <c r="AL931" s="77" t="s">
        <v>4985</v>
      </c>
      <c r="AM931" s="76" t="s">
        <v>50</v>
      </c>
      <c r="AN931" s="77" t="s">
        <v>4985</v>
      </c>
      <c r="AO931" s="114"/>
      <c r="AP931" s="115"/>
      <c r="AQ931" s="55" t="s">
        <v>50</v>
      </c>
      <c r="AR931" s="128" t="s">
        <v>7538</v>
      </c>
      <c r="AS931" s="70"/>
      <c r="AT931" s="69"/>
      <c r="AU931" s="69"/>
      <c r="AV931" s="69"/>
      <c r="AW931" s="13"/>
    </row>
    <row r="932" spans="1:49" ht="53.4">
      <c r="A932" s="85" t="s">
        <v>231</v>
      </c>
      <c r="B932" s="77" t="s">
        <v>8178</v>
      </c>
      <c r="C932" s="335" t="s">
        <v>199</v>
      </c>
      <c r="D932" s="40">
        <v>6734</v>
      </c>
      <c r="E932" s="61" t="s">
        <v>8179</v>
      </c>
      <c r="F932" s="42" t="s">
        <v>67</v>
      </c>
      <c r="G932" s="42" t="s">
        <v>234</v>
      </c>
      <c r="H932" s="42" t="s">
        <v>8180</v>
      </c>
      <c r="I932" s="69" t="s">
        <v>35</v>
      </c>
      <c r="J932" s="70"/>
      <c r="K932" s="70" t="s">
        <v>88</v>
      </c>
      <c r="L932" s="339" t="s">
        <v>4130</v>
      </c>
      <c r="M932" s="100" t="s">
        <v>8181</v>
      </c>
      <c r="N932" s="86" t="s">
        <v>8182</v>
      </c>
      <c r="O932" s="86" t="s">
        <v>8183</v>
      </c>
      <c r="P932" s="87" t="s">
        <v>44</v>
      </c>
      <c r="Q932" s="88" t="s">
        <v>49</v>
      </c>
      <c r="R932" s="89" t="s">
        <v>8184</v>
      </c>
      <c r="S932" s="89" t="s">
        <v>8185</v>
      </c>
      <c r="T932" s="70" t="s">
        <v>94</v>
      </c>
      <c r="U932" s="69">
        <v>6475</v>
      </c>
      <c r="V932" s="90"/>
      <c r="W932" s="91">
        <v>6475</v>
      </c>
      <c r="X932" s="91">
        <v>453.25000000000006</v>
      </c>
      <c r="Y932" s="328">
        <v>194.25</v>
      </c>
      <c r="Z932" s="331">
        <v>6734</v>
      </c>
      <c r="AA932" s="331">
        <v>0</v>
      </c>
      <c r="AB932" s="69" t="s">
        <v>46</v>
      </c>
      <c r="AC932" s="70" t="s">
        <v>7579</v>
      </c>
      <c r="AD932" s="70" t="s">
        <v>8186</v>
      </c>
      <c r="AE932" s="70" t="s">
        <v>8187</v>
      </c>
      <c r="AF932" s="70" t="s">
        <v>8188</v>
      </c>
      <c r="AG932" s="92" t="s">
        <v>8189</v>
      </c>
      <c r="AH932" s="70"/>
      <c r="AI932" s="69"/>
      <c r="AJ932" s="69"/>
      <c r="AK932" s="76" t="s">
        <v>53</v>
      </c>
      <c r="AL932" s="77" t="s">
        <v>4985</v>
      </c>
      <c r="AM932" s="76" t="s">
        <v>50</v>
      </c>
      <c r="AN932" s="77" t="s">
        <v>4985</v>
      </c>
      <c r="AO932" s="114"/>
      <c r="AP932" s="115"/>
      <c r="AQ932" s="55" t="s">
        <v>50</v>
      </c>
      <c r="AR932" s="128" t="s">
        <v>7538</v>
      </c>
      <c r="AS932" s="70"/>
      <c r="AT932" s="69"/>
      <c r="AU932" s="69"/>
      <c r="AV932" s="69"/>
      <c r="AW932" s="13"/>
    </row>
    <row r="933" spans="1:49" ht="53.4">
      <c r="A933" s="85" t="s">
        <v>231</v>
      </c>
      <c r="B933" s="115" t="s">
        <v>8190</v>
      </c>
      <c r="C933" s="335" t="s">
        <v>199</v>
      </c>
      <c r="D933" s="40">
        <v>1284</v>
      </c>
      <c r="E933" s="95" t="s">
        <v>8191</v>
      </c>
      <c r="F933" s="42" t="s">
        <v>66</v>
      </c>
      <c r="G933" s="42" t="s">
        <v>281</v>
      </c>
      <c r="H933" s="42" t="s">
        <v>8192</v>
      </c>
      <c r="I933" s="69" t="s">
        <v>35</v>
      </c>
      <c r="J933" s="70"/>
      <c r="K933" s="70" t="s">
        <v>88</v>
      </c>
      <c r="L933" s="339" t="s">
        <v>199</v>
      </c>
      <c r="M933" s="70" t="s">
        <v>8193</v>
      </c>
      <c r="N933" s="86" t="s">
        <v>8194</v>
      </c>
      <c r="O933" s="86" t="s">
        <v>8195</v>
      </c>
      <c r="P933" s="87" t="s">
        <v>39</v>
      </c>
      <c r="Q933" s="88" t="s">
        <v>40</v>
      </c>
      <c r="R933" s="89" t="s">
        <v>8196</v>
      </c>
      <c r="S933" s="89" t="s">
        <v>8197</v>
      </c>
      <c r="T933" s="70" t="s">
        <v>94</v>
      </c>
      <c r="U933" s="69">
        <v>12000</v>
      </c>
      <c r="V933" s="90"/>
      <c r="W933" s="91">
        <v>12000</v>
      </c>
      <c r="X933" s="91">
        <v>840.00000000000011</v>
      </c>
      <c r="Y933" s="90"/>
      <c r="Z933" s="331">
        <v>12840</v>
      </c>
      <c r="AA933" s="331">
        <v>-11556</v>
      </c>
      <c r="AB933" s="69" t="s">
        <v>46</v>
      </c>
      <c r="AC933" s="70" t="s">
        <v>4130</v>
      </c>
      <c r="AD933" s="97" t="s">
        <v>8198</v>
      </c>
      <c r="AE933" s="70" t="s">
        <v>8199</v>
      </c>
      <c r="AF933" s="70" t="s">
        <v>8200</v>
      </c>
      <c r="AG933" s="92" t="s">
        <v>8201</v>
      </c>
      <c r="AH933" s="70"/>
      <c r="AI933" s="69"/>
      <c r="AJ933" s="69"/>
      <c r="AK933" s="114"/>
      <c r="AL933" s="115"/>
      <c r="AM933" s="114"/>
      <c r="AN933" s="115"/>
      <c r="AO933" s="114"/>
      <c r="AP933" s="115"/>
      <c r="AQ933" s="116"/>
      <c r="AR933" s="117"/>
      <c r="AS933" s="70"/>
      <c r="AT933" s="69"/>
      <c r="AU933" s="69"/>
      <c r="AV933" s="69"/>
      <c r="AW933" s="13"/>
    </row>
    <row r="934" spans="1:49" ht="27">
      <c r="A934" s="85" t="s">
        <v>231</v>
      </c>
      <c r="B934" s="70" t="s">
        <v>8202</v>
      </c>
      <c r="C934" s="335" t="s">
        <v>199</v>
      </c>
      <c r="D934" s="40">
        <v>856</v>
      </c>
      <c r="E934" s="41" t="s">
        <v>8203</v>
      </c>
      <c r="F934" s="42" t="s">
        <v>37</v>
      </c>
      <c r="G934" s="42" t="s">
        <v>281</v>
      </c>
      <c r="H934" s="42" t="s">
        <v>8204</v>
      </c>
      <c r="I934" s="69" t="s">
        <v>35</v>
      </c>
      <c r="J934" s="70"/>
      <c r="K934" s="70" t="s">
        <v>88</v>
      </c>
      <c r="L934" s="339" t="s">
        <v>199</v>
      </c>
      <c r="M934" s="70" t="s">
        <v>8205</v>
      </c>
      <c r="N934" s="86" t="s">
        <v>8206</v>
      </c>
      <c r="O934" s="86" t="s">
        <v>8207</v>
      </c>
      <c r="P934" s="87" t="s">
        <v>39</v>
      </c>
      <c r="Q934" s="88" t="s">
        <v>45</v>
      </c>
      <c r="R934" s="89" t="s">
        <v>8208</v>
      </c>
      <c r="S934" s="89" t="s">
        <v>8209</v>
      </c>
      <c r="T934" s="70" t="s">
        <v>94</v>
      </c>
      <c r="U934" s="69">
        <v>800</v>
      </c>
      <c r="V934" s="90"/>
      <c r="W934" s="91">
        <v>800</v>
      </c>
      <c r="X934" s="91">
        <v>56.000000000000007</v>
      </c>
      <c r="Y934" s="90"/>
      <c r="Z934" s="331">
        <v>856</v>
      </c>
      <c r="AA934" s="331">
        <v>0</v>
      </c>
      <c r="AB934" s="69" t="s">
        <v>46</v>
      </c>
      <c r="AC934" s="70" t="s">
        <v>4130</v>
      </c>
      <c r="AD934" s="70"/>
      <c r="AE934" s="70"/>
      <c r="AF934" s="70"/>
      <c r="AG934" s="92" t="s">
        <v>8210</v>
      </c>
      <c r="AH934" s="70"/>
      <c r="AI934" s="69"/>
      <c r="AJ934" s="69"/>
      <c r="AK934" s="76" t="s">
        <v>53</v>
      </c>
      <c r="AL934" s="77" t="s">
        <v>4985</v>
      </c>
      <c r="AM934" s="76" t="s">
        <v>50</v>
      </c>
      <c r="AN934" s="77" t="s">
        <v>4985</v>
      </c>
      <c r="AO934" s="114"/>
      <c r="AP934" s="115"/>
      <c r="AQ934" s="55" t="s">
        <v>50</v>
      </c>
      <c r="AR934" s="128" t="s">
        <v>7538</v>
      </c>
      <c r="AS934" s="70"/>
      <c r="AT934" s="69"/>
      <c r="AU934" s="69"/>
      <c r="AV934" s="69"/>
      <c r="AW934" s="13"/>
    </row>
    <row r="935" spans="1:49" ht="14.4">
      <c r="A935" s="85" t="s">
        <v>231</v>
      </c>
      <c r="B935" s="115" t="s">
        <v>8211</v>
      </c>
      <c r="C935" s="335" t="s">
        <v>199</v>
      </c>
      <c r="D935" s="40">
        <v>3124.86</v>
      </c>
      <c r="E935" s="95" t="s">
        <v>8212</v>
      </c>
      <c r="F935" s="42" t="s">
        <v>54</v>
      </c>
      <c r="G935" s="42" t="s">
        <v>461</v>
      </c>
      <c r="H935" s="42" t="s">
        <v>8213</v>
      </c>
      <c r="I935" s="69"/>
      <c r="J935" s="70"/>
      <c r="K935" s="70"/>
      <c r="L935" s="70"/>
      <c r="M935" s="100" t="s">
        <v>8214</v>
      </c>
      <c r="N935" s="86" t="s">
        <v>8215</v>
      </c>
      <c r="O935" s="86"/>
      <c r="P935" s="87"/>
      <c r="Q935" s="69"/>
      <c r="R935" s="89"/>
      <c r="S935" s="89"/>
      <c r="T935" s="70"/>
      <c r="U935" s="70"/>
      <c r="V935" s="90"/>
      <c r="W935" s="91">
        <v>0</v>
      </c>
      <c r="X935" s="91">
        <v>0</v>
      </c>
      <c r="Y935" s="90"/>
      <c r="Z935" s="331">
        <v>0</v>
      </c>
      <c r="AA935" s="331">
        <v>3124.86</v>
      </c>
      <c r="AB935" s="69" t="s">
        <v>55</v>
      </c>
      <c r="AC935" s="70" t="s">
        <v>4130</v>
      </c>
      <c r="AD935" s="70" t="s">
        <v>8216</v>
      </c>
      <c r="AE935" s="70"/>
      <c r="AF935" s="70"/>
      <c r="AG935" s="70" t="s">
        <v>8212</v>
      </c>
      <c r="AH935" s="70"/>
      <c r="AI935" s="69"/>
      <c r="AJ935" s="69"/>
      <c r="AK935" s="114"/>
      <c r="AL935" s="115"/>
      <c r="AM935" s="114"/>
      <c r="AN935" s="115"/>
      <c r="AO935" s="114"/>
      <c r="AP935" s="115"/>
      <c r="AQ935" s="116"/>
      <c r="AR935" s="117"/>
      <c r="AS935" s="70"/>
      <c r="AT935" s="69"/>
      <c r="AU935" s="69"/>
      <c r="AV935" s="69"/>
      <c r="AW935" s="13"/>
    </row>
    <row r="936" spans="1:49" ht="14.4">
      <c r="A936" s="85" t="s">
        <v>231</v>
      </c>
      <c r="B936" s="70" t="s">
        <v>8217</v>
      </c>
      <c r="C936" s="335" t="s">
        <v>199</v>
      </c>
      <c r="D936" s="40">
        <v>107</v>
      </c>
      <c r="E936" s="42" t="s">
        <v>8218</v>
      </c>
      <c r="F936" s="42" t="s">
        <v>64</v>
      </c>
      <c r="G936" s="42" t="s">
        <v>281</v>
      </c>
      <c r="H936" s="42" t="s">
        <v>8219</v>
      </c>
      <c r="I936" s="69" t="s">
        <v>35</v>
      </c>
      <c r="J936" s="70"/>
      <c r="K936" s="70" t="s">
        <v>88</v>
      </c>
      <c r="L936" s="339" t="s">
        <v>199</v>
      </c>
      <c r="M936" s="70" t="s">
        <v>8220</v>
      </c>
      <c r="N936" s="138" t="s">
        <v>8221</v>
      </c>
      <c r="O936" s="86"/>
      <c r="P936" s="87" t="s">
        <v>44</v>
      </c>
      <c r="Q936" s="88" t="s">
        <v>40</v>
      </c>
      <c r="R936" s="89"/>
      <c r="S936" s="89" t="s">
        <v>8222</v>
      </c>
      <c r="T936" s="70" t="s">
        <v>94</v>
      </c>
      <c r="U936" s="69">
        <v>100</v>
      </c>
      <c r="V936" s="90"/>
      <c r="W936" s="91">
        <v>100</v>
      </c>
      <c r="X936" s="91">
        <v>7.0000000000000009</v>
      </c>
      <c r="Y936" s="90"/>
      <c r="Z936" s="331">
        <v>107</v>
      </c>
      <c r="AA936" s="331">
        <v>0</v>
      </c>
      <c r="AB936" s="69" t="s">
        <v>46</v>
      </c>
      <c r="AC936" s="70" t="s">
        <v>4130</v>
      </c>
      <c r="AD936" s="70"/>
      <c r="AE936" s="70"/>
      <c r="AF936" s="70"/>
      <c r="AG936" s="92" t="s">
        <v>8223</v>
      </c>
      <c r="AH936" s="70"/>
      <c r="AI936" s="69"/>
      <c r="AJ936" s="69"/>
      <c r="AK936" s="76" t="s">
        <v>53</v>
      </c>
      <c r="AL936" s="77" t="s">
        <v>4985</v>
      </c>
      <c r="AM936" s="76" t="s">
        <v>50</v>
      </c>
      <c r="AN936" s="77" t="s">
        <v>4985</v>
      </c>
      <c r="AO936" s="114"/>
      <c r="AP936" s="115"/>
      <c r="AQ936" s="55" t="s">
        <v>50</v>
      </c>
      <c r="AR936" s="128" t="s">
        <v>7538</v>
      </c>
      <c r="AS936" s="70"/>
      <c r="AT936" s="69"/>
      <c r="AU936" s="69"/>
      <c r="AV936" s="69"/>
      <c r="AW936" s="13"/>
    </row>
    <row r="937" spans="1:49" ht="27">
      <c r="A937" s="85" t="s">
        <v>231</v>
      </c>
      <c r="B937" s="118" t="s">
        <v>8224</v>
      </c>
      <c r="C937" s="335" t="s">
        <v>199</v>
      </c>
      <c r="D937" s="40">
        <v>10700</v>
      </c>
      <c r="E937" s="61" t="s">
        <v>8225</v>
      </c>
      <c r="F937" s="61" t="s">
        <v>45</v>
      </c>
      <c r="G937" s="42" t="s">
        <v>4698</v>
      </c>
      <c r="H937" s="42" t="s">
        <v>8226</v>
      </c>
      <c r="I937" s="69" t="s">
        <v>38</v>
      </c>
      <c r="J937" s="70" t="s">
        <v>8227</v>
      </c>
      <c r="K937" s="70" t="s">
        <v>108</v>
      </c>
      <c r="L937" s="339" t="s">
        <v>199</v>
      </c>
      <c r="M937" s="70" t="s">
        <v>8228</v>
      </c>
      <c r="N937" s="86" t="s">
        <v>8229</v>
      </c>
      <c r="O937" s="86" t="s">
        <v>8230</v>
      </c>
      <c r="P937" s="87" t="s">
        <v>39</v>
      </c>
      <c r="Q937" s="69" t="s">
        <v>45</v>
      </c>
      <c r="R937" s="89" t="s">
        <v>8231</v>
      </c>
      <c r="S937" s="89" t="s">
        <v>8232</v>
      </c>
      <c r="T937" s="70"/>
      <c r="U937" s="69">
        <v>10000</v>
      </c>
      <c r="V937" s="90"/>
      <c r="W937" s="91">
        <v>10000</v>
      </c>
      <c r="X937" s="91">
        <v>700.00000000000011</v>
      </c>
      <c r="Y937" s="90"/>
      <c r="Z937" s="331">
        <v>10700</v>
      </c>
      <c r="AA937" s="331">
        <v>0</v>
      </c>
      <c r="AB937" s="69" t="s">
        <v>58</v>
      </c>
      <c r="AC937" s="70" t="s">
        <v>4130</v>
      </c>
      <c r="AD937" s="70"/>
      <c r="AE937" s="70"/>
      <c r="AF937" s="70"/>
      <c r="AG937" s="92" t="s">
        <v>200</v>
      </c>
      <c r="AH937" s="70"/>
      <c r="AI937" s="69"/>
      <c r="AJ937" s="69"/>
      <c r="AK937" s="114"/>
      <c r="AL937" s="115"/>
      <c r="AM937" s="114"/>
      <c r="AN937" s="115"/>
      <c r="AO937" s="114"/>
      <c r="AP937" s="115"/>
      <c r="AQ937" s="116"/>
      <c r="AR937" s="117"/>
      <c r="AS937" s="70"/>
      <c r="AT937" s="69"/>
      <c r="AU937" s="69"/>
      <c r="AV937" s="69"/>
      <c r="AW937" s="13"/>
    </row>
    <row r="938" spans="1:49" ht="27">
      <c r="A938" s="85" t="s">
        <v>231</v>
      </c>
      <c r="B938" s="70" t="s">
        <v>8233</v>
      </c>
      <c r="C938" s="335" t="s">
        <v>199</v>
      </c>
      <c r="D938" s="40">
        <v>4066</v>
      </c>
      <c r="E938" s="95" t="s">
        <v>8234</v>
      </c>
      <c r="F938" s="42" t="s">
        <v>67</v>
      </c>
      <c r="G938" s="42" t="s">
        <v>281</v>
      </c>
      <c r="H938" s="42" t="s">
        <v>8235</v>
      </c>
      <c r="I938" s="69" t="s">
        <v>35</v>
      </c>
      <c r="J938" s="70"/>
      <c r="K938" s="70" t="s">
        <v>88</v>
      </c>
      <c r="L938" s="339" t="s">
        <v>199</v>
      </c>
      <c r="M938" s="70" t="s">
        <v>8236</v>
      </c>
      <c r="N938" s="86" t="s">
        <v>8237</v>
      </c>
      <c r="O938" s="86"/>
      <c r="P938" s="87" t="s">
        <v>44</v>
      </c>
      <c r="Q938" s="88" t="s">
        <v>40</v>
      </c>
      <c r="R938" s="89" t="s">
        <v>662</v>
      </c>
      <c r="S938" s="89" t="s">
        <v>8238</v>
      </c>
      <c r="T938" s="70" t="s">
        <v>94</v>
      </c>
      <c r="U938" s="69">
        <v>3800</v>
      </c>
      <c r="V938" s="90"/>
      <c r="W938" s="91">
        <v>3800</v>
      </c>
      <c r="X938" s="91">
        <v>266</v>
      </c>
      <c r="Y938" s="90"/>
      <c r="Z938" s="331">
        <v>4066</v>
      </c>
      <c r="AA938" s="331">
        <v>0</v>
      </c>
      <c r="AB938" s="69" t="s">
        <v>46</v>
      </c>
      <c r="AC938" s="70" t="s">
        <v>4130</v>
      </c>
      <c r="AD938" s="70"/>
      <c r="AE938" s="70"/>
      <c r="AF938" s="70"/>
      <c r="AG938" s="92" t="s">
        <v>8239</v>
      </c>
      <c r="AH938" s="70"/>
      <c r="AI938" s="69"/>
      <c r="AJ938" s="69"/>
      <c r="AK938" s="76" t="s">
        <v>53</v>
      </c>
      <c r="AL938" s="77" t="s">
        <v>4985</v>
      </c>
      <c r="AM938" s="76" t="s">
        <v>50</v>
      </c>
      <c r="AN938" s="77" t="s">
        <v>4985</v>
      </c>
      <c r="AO938" s="114"/>
      <c r="AP938" s="115"/>
      <c r="AQ938" s="55" t="s">
        <v>50</v>
      </c>
      <c r="AR938" s="128" t="s">
        <v>7538</v>
      </c>
      <c r="AS938" s="70"/>
      <c r="AT938" s="69"/>
      <c r="AU938" s="69"/>
      <c r="AV938" s="69"/>
      <c r="AW938" s="13"/>
    </row>
    <row r="939" spans="1:49" ht="27">
      <c r="A939" s="85" t="s">
        <v>231</v>
      </c>
      <c r="B939" s="70" t="s">
        <v>8240</v>
      </c>
      <c r="C939" s="335" t="s">
        <v>199</v>
      </c>
      <c r="D939" s="40">
        <v>856</v>
      </c>
      <c r="E939" s="41" t="s">
        <v>8241</v>
      </c>
      <c r="F939" s="42" t="s">
        <v>64</v>
      </c>
      <c r="G939" s="42" t="s">
        <v>261</v>
      </c>
      <c r="H939" s="42" t="s">
        <v>8242</v>
      </c>
      <c r="I939" s="69" t="s">
        <v>35</v>
      </c>
      <c r="J939" s="70"/>
      <c r="K939" s="70" t="s">
        <v>88</v>
      </c>
      <c r="L939" s="339" t="s">
        <v>199</v>
      </c>
      <c r="M939" s="70" t="s">
        <v>8243</v>
      </c>
      <c r="N939" s="86" t="s">
        <v>8244</v>
      </c>
      <c r="O939" s="86" t="s">
        <v>8245</v>
      </c>
      <c r="P939" s="87" t="s">
        <v>39</v>
      </c>
      <c r="Q939" s="88" t="s">
        <v>40</v>
      </c>
      <c r="R939" s="89" t="s">
        <v>8246</v>
      </c>
      <c r="S939" s="89" t="s">
        <v>8247</v>
      </c>
      <c r="T939" s="70" t="s">
        <v>94</v>
      </c>
      <c r="U939" s="69">
        <v>800</v>
      </c>
      <c r="V939" s="90"/>
      <c r="W939" s="91">
        <v>800</v>
      </c>
      <c r="X939" s="91">
        <v>56.000000000000007</v>
      </c>
      <c r="Y939" s="90"/>
      <c r="Z939" s="331">
        <v>856</v>
      </c>
      <c r="AA939" s="331">
        <v>0</v>
      </c>
      <c r="AB939" s="69" t="s">
        <v>46</v>
      </c>
      <c r="AC939" s="70" t="s">
        <v>4130</v>
      </c>
      <c r="AD939" s="70"/>
      <c r="AE939" s="70"/>
      <c r="AF939" s="70"/>
      <c r="AG939" s="92" t="s">
        <v>8248</v>
      </c>
      <c r="AH939" s="70"/>
      <c r="AI939" s="69"/>
      <c r="AJ939" s="69"/>
      <c r="AK939" s="76" t="s">
        <v>53</v>
      </c>
      <c r="AL939" s="77" t="s">
        <v>4985</v>
      </c>
      <c r="AM939" s="76" t="s">
        <v>50</v>
      </c>
      <c r="AN939" s="77" t="s">
        <v>4985</v>
      </c>
      <c r="AO939" s="114"/>
      <c r="AP939" s="115"/>
      <c r="AQ939" s="55" t="s">
        <v>50</v>
      </c>
      <c r="AR939" s="128" t="s">
        <v>7538</v>
      </c>
      <c r="AS939" s="70"/>
      <c r="AT939" s="69"/>
      <c r="AU939" s="69"/>
      <c r="AV939" s="69"/>
      <c r="AW939" s="13"/>
    </row>
    <row r="940" spans="1:49" ht="27">
      <c r="A940" s="85" t="s">
        <v>231</v>
      </c>
      <c r="B940" s="70" t="s">
        <v>8249</v>
      </c>
      <c r="C940" s="335" t="s">
        <v>199</v>
      </c>
      <c r="D940" s="40">
        <v>2268.4</v>
      </c>
      <c r="E940" s="41" t="s">
        <v>8250</v>
      </c>
      <c r="F940" s="42" t="s">
        <v>67</v>
      </c>
      <c r="G940" s="42" t="s">
        <v>273</v>
      </c>
      <c r="H940" s="42" t="s">
        <v>8251</v>
      </c>
      <c r="I940" s="69" t="s">
        <v>35</v>
      </c>
      <c r="J940" s="70"/>
      <c r="K940" s="70" t="s">
        <v>88</v>
      </c>
      <c r="L940" s="339" t="s">
        <v>199</v>
      </c>
      <c r="M940" s="70" t="s">
        <v>8252</v>
      </c>
      <c r="N940" s="86" t="s">
        <v>8253</v>
      </c>
      <c r="O940" s="86"/>
      <c r="P940" s="87" t="s">
        <v>44</v>
      </c>
      <c r="Q940" s="88" t="s">
        <v>40</v>
      </c>
      <c r="R940" s="89" t="s">
        <v>8254</v>
      </c>
      <c r="S940" s="89" t="s">
        <v>8255</v>
      </c>
      <c r="T940" s="70" t="s">
        <v>94</v>
      </c>
      <c r="U940" s="69">
        <v>2120</v>
      </c>
      <c r="V940" s="90"/>
      <c r="W940" s="91">
        <v>2120</v>
      </c>
      <c r="X940" s="91">
        <v>148.4</v>
      </c>
      <c r="Y940" s="90"/>
      <c r="Z940" s="331">
        <v>2268.4</v>
      </c>
      <c r="AA940" s="331">
        <v>0</v>
      </c>
      <c r="AB940" s="69" t="s">
        <v>46</v>
      </c>
      <c r="AC940" s="70" t="s">
        <v>4130</v>
      </c>
      <c r="AD940" s="70"/>
      <c r="AE940" s="70"/>
      <c r="AF940" s="70"/>
      <c r="AG940" s="92" t="s">
        <v>8256</v>
      </c>
      <c r="AH940" s="70"/>
      <c r="AI940" s="69"/>
      <c r="AJ940" s="69"/>
      <c r="AK940" s="76" t="s">
        <v>53</v>
      </c>
      <c r="AL940" s="77" t="s">
        <v>4985</v>
      </c>
      <c r="AM940" s="76" t="s">
        <v>50</v>
      </c>
      <c r="AN940" s="77" t="s">
        <v>4985</v>
      </c>
      <c r="AO940" s="114"/>
      <c r="AP940" s="115"/>
      <c r="AQ940" s="55" t="s">
        <v>50</v>
      </c>
      <c r="AR940" s="128" t="s">
        <v>7538</v>
      </c>
      <c r="AS940" s="70"/>
      <c r="AT940" s="69"/>
      <c r="AU940" s="69"/>
      <c r="AV940" s="69"/>
      <c r="AW940" s="13"/>
    </row>
    <row r="941" spans="1:49" ht="27">
      <c r="A941" s="85" t="s">
        <v>231</v>
      </c>
      <c r="B941" s="70" t="s">
        <v>8257</v>
      </c>
      <c r="C941" s="335" t="s">
        <v>199</v>
      </c>
      <c r="D941" s="40">
        <v>716</v>
      </c>
      <c r="E941" s="42" t="s">
        <v>8258</v>
      </c>
      <c r="F941" s="42" t="s">
        <v>64</v>
      </c>
      <c r="G941" s="42" t="s">
        <v>281</v>
      </c>
      <c r="H941" s="42" t="s">
        <v>1636</v>
      </c>
      <c r="I941" s="69" t="s">
        <v>35</v>
      </c>
      <c r="J941" s="70"/>
      <c r="K941" s="70" t="s">
        <v>88</v>
      </c>
      <c r="L941" s="339" t="s">
        <v>199</v>
      </c>
      <c r="M941" s="70" t="s">
        <v>1637</v>
      </c>
      <c r="N941" s="86" t="s">
        <v>1638</v>
      </c>
      <c r="O941" s="86" t="s">
        <v>1639</v>
      </c>
      <c r="P941" s="87" t="s">
        <v>39</v>
      </c>
      <c r="Q941" s="88" t="s">
        <v>40</v>
      </c>
      <c r="R941" s="89" t="s">
        <v>1640</v>
      </c>
      <c r="S941" s="89" t="s">
        <v>8259</v>
      </c>
      <c r="T941" s="70" t="s">
        <v>94</v>
      </c>
      <c r="U941" s="69">
        <v>670</v>
      </c>
      <c r="V941" s="90"/>
      <c r="W941" s="91">
        <v>670</v>
      </c>
      <c r="X941" s="91">
        <v>46.900000000000006</v>
      </c>
      <c r="Y941" s="90"/>
      <c r="Z941" s="331">
        <v>716.9</v>
      </c>
      <c r="AA941" s="331">
        <v>-0.89999999999997704</v>
      </c>
      <c r="AB941" s="69" t="s">
        <v>46</v>
      </c>
      <c r="AC941" s="70" t="s">
        <v>4130</v>
      </c>
      <c r="AD941" s="70"/>
      <c r="AE941" s="70"/>
      <c r="AF941" s="70"/>
      <c r="AG941" s="92" t="s">
        <v>1642</v>
      </c>
      <c r="AH941" s="70"/>
      <c r="AI941" s="69"/>
      <c r="AJ941" s="69"/>
      <c r="AK941" s="76" t="s">
        <v>53</v>
      </c>
      <c r="AL941" s="77" t="s">
        <v>4985</v>
      </c>
      <c r="AM941" s="76" t="s">
        <v>50</v>
      </c>
      <c r="AN941" s="77" t="s">
        <v>4985</v>
      </c>
      <c r="AO941" s="114"/>
      <c r="AP941" s="115"/>
      <c r="AQ941" s="55" t="s">
        <v>50</v>
      </c>
      <c r="AR941" s="128" t="s">
        <v>7538</v>
      </c>
      <c r="AS941" s="70"/>
      <c r="AT941" s="69"/>
      <c r="AU941" s="69"/>
      <c r="AV941" s="69"/>
      <c r="AW941" s="13"/>
    </row>
    <row r="942" spans="1:49" ht="27">
      <c r="A942" s="85" t="s">
        <v>231</v>
      </c>
      <c r="B942" s="70" t="s">
        <v>8260</v>
      </c>
      <c r="C942" s="335" t="s">
        <v>199</v>
      </c>
      <c r="D942" s="40">
        <v>342.4</v>
      </c>
      <c r="E942" s="41" t="s">
        <v>8261</v>
      </c>
      <c r="F942" s="42" t="s">
        <v>64</v>
      </c>
      <c r="G942" s="42" t="s">
        <v>261</v>
      </c>
      <c r="H942" s="42" t="s">
        <v>8262</v>
      </c>
      <c r="I942" s="69" t="s">
        <v>35</v>
      </c>
      <c r="J942" s="70"/>
      <c r="K942" s="70" t="s">
        <v>88</v>
      </c>
      <c r="L942" s="339" t="s">
        <v>199</v>
      </c>
      <c r="M942" s="70" t="s">
        <v>8263</v>
      </c>
      <c r="N942" s="86" t="s">
        <v>8264</v>
      </c>
      <c r="O942" s="86" t="s">
        <v>8265</v>
      </c>
      <c r="P942" s="87" t="s">
        <v>39</v>
      </c>
      <c r="Q942" s="88" t="s">
        <v>40</v>
      </c>
      <c r="R942" s="89" t="s">
        <v>8266</v>
      </c>
      <c r="S942" s="89" t="s">
        <v>8267</v>
      </c>
      <c r="T942" s="70" t="s">
        <v>94</v>
      </c>
      <c r="U942" s="69">
        <v>320</v>
      </c>
      <c r="V942" s="90"/>
      <c r="W942" s="91">
        <v>320</v>
      </c>
      <c r="X942" s="91">
        <v>22.400000000000002</v>
      </c>
      <c r="Y942" s="90"/>
      <c r="Z942" s="331">
        <v>342.4</v>
      </c>
      <c r="AA942" s="331">
        <v>0</v>
      </c>
      <c r="AB942" s="69" t="s">
        <v>46</v>
      </c>
      <c r="AC942" s="70" t="s">
        <v>4130</v>
      </c>
      <c r="AD942" s="70"/>
      <c r="AE942" s="70"/>
      <c r="AF942" s="70"/>
      <c r="AG942" s="92" t="s">
        <v>8268</v>
      </c>
      <c r="AH942" s="70"/>
      <c r="AI942" s="69"/>
      <c r="AJ942" s="69"/>
      <c r="AK942" s="76" t="s">
        <v>53</v>
      </c>
      <c r="AL942" s="77" t="s">
        <v>4985</v>
      </c>
      <c r="AM942" s="76" t="s">
        <v>50</v>
      </c>
      <c r="AN942" s="77" t="s">
        <v>4985</v>
      </c>
      <c r="AO942" s="114"/>
      <c r="AP942" s="115"/>
      <c r="AQ942" s="55" t="s">
        <v>50</v>
      </c>
      <c r="AR942" s="128" t="s">
        <v>7538</v>
      </c>
      <c r="AS942" s="70"/>
      <c r="AT942" s="69"/>
      <c r="AU942" s="69"/>
      <c r="AV942" s="69"/>
      <c r="AW942" s="13"/>
    </row>
    <row r="943" spans="1:49" ht="40.200000000000003">
      <c r="A943" s="85" t="s">
        <v>231</v>
      </c>
      <c r="B943" s="115" t="s">
        <v>8269</v>
      </c>
      <c r="C943" s="335" t="s">
        <v>4130</v>
      </c>
      <c r="D943" s="40">
        <v>8308</v>
      </c>
      <c r="E943" s="79" t="s">
        <v>8270</v>
      </c>
      <c r="F943" s="61" t="s">
        <v>43</v>
      </c>
      <c r="G943" s="42" t="s">
        <v>248</v>
      </c>
      <c r="H943" s="42" t="s">
        <v>8271</v>
      </c>
      <c r="I943" s="69" t="s">
        <v>43</v>
      </c>
      <c r="J943" s="70" t="s">
        <v>8272</v>
      </c>
      <c r="K943" s="70" t="s">
        <v>133</v>
      </c>
      <c r="L943" s="339" t="s">
        <v>4130</v>
      </c>
      <c r="M943" s="70" t="s">
        <v>8273</v>
      </c>
      <c r="N943" s="86" t="s">
        <v>8274</v>
      </c>
      <c r="O943" s="86" t="s">
        <v>8275</v>
      </c>
      <c r="P943" s="87" t="s">
        <v>39</v>
      </c>
      <c r="Q943" s="69"/>
      <c r="R943" s="89" t="s">
        <v>8276</v>
      </c>
      <c r="S943" s="89" t="s">
        <v>8277</v>
      </c>
      <c r="T943" s="70" t="s">
        <v>128</v>
      </c>
      <c r="U943" s="90">
        <v>8000</v>
      </c>
      <c r="V943" s="90"/>
      <c r="W943" s="91">
        <v>8000</v>
      </c>
      <c r="X943" s="91">
        <v>560</v>
      </c>
      <c r="Y943" s="328">
        <v>240</v>
      </c>
      <c r="Z943" s="331">
        <v>8320</v>
      </c>
      <c r="AA943" s="331">
        <v>-12</v>
      </c>
      <c r="AB943" s="69" t="s">
        <v>57</v>
      </c>
      <c r="AC943" s="70" t="s">
        <v>131</v>
      </c>
      <c r="AD943" s="70" t="s">
        <v>8278</v>
      </c>
      <c r="AE943" s="70" t="s">
        <v>8279</v>
      </c>
      <c r="AF943" s="70" t="s">
        <v>8280</v>
      </c>
      <c r="AG943" s="187" t="s">
        <v>8281</v>
      </c>
      <c r="AH943" s="70"/>
      <c r="AI943" s="69"/>
      <c r="AJ943" s="69"/>
      <c r="AK943" s="114"/>
      <c r="AL943" s="115"/>
      <c r="AM943" s="114"/>
      <c r="AN943" s="115"/>
      <c r="AO943" s="114"/>
      <c r="AP943" s="115"/>
      <c r="AQ943" s="116"/>
      <c r="AR943" s="117"/>
      <c r="AS943" s="70"/>
      <c r="AT943" s="69"/>
      <c r="AU943" s="69"/>
      <c r="AV943" s="69"/>
      <c r="AW943" s="13"/>
    </row>
    <row r="944" spans="1:49" ht="40.200000000000003">
      <c r="A944" s="85" t="s">
        <v>231</v>
      </c>
      <c r="B944" s="77" t="s">
        <v>8282</v>
      </c>
      <c r="C944" s="335" t="s">
        <v>4130</v>
      </c>
      <c r="D944" s="40">
        <v>4815</v>
      </c>
      <c r="E944" s="61" t="s">
        <v>4567</v>
      </c>
      <c r="F944" s="61" t="s">
        <v>72</v>
      </c>
      <c r="G944" s="42" t="s">
        <v>281</v>
      </c>
      <c r="H944" s="42" t="s">
        <v>4568</v>
      </c>
      <c r="I944" s="69" t="s">
        <v>38</v>
      </c>
      <c r="J944" s="70"/>
      <c r="K944" s="70" t="s">
        <v>108</v>
      </c>
      <c r="L944" s="339" t="s">
        <v>4130</v>
      </c>
      <c r="M944" s="70" t="s">
        <v>8283</v>
      </c>
      <c r="N944" s="86" t="s">
        <v>8284</v>
      </c>
      <c r="O944" s="86"/>
      <c r="P944" s="87" t="s">
        <v>44</v>
      </c>
      <c r="Q944" s="88" t="s">
        <v>40</v>
      </c>
      <c r="R944" s="89"/>
      <c r="S944" s="89" t="s">
        <v>8285</v>
      </c>
      <c r="T944" s="70" t="s">
        <v>803</v>
      </c>
      <c r="U944" s="69">
        <v>4500</v>
      </c>
      <c r="V944" s="90"/>
      <c r="W944" s="91">
        <v>4500</v>
      </c>
      <c r="X944" s="91">
        <v>315.00000000000006</v>
      </c>
      <c r="Y944" s="90"/>
      <c r="Z944" s="331">
        <v>4815</v>
      </c>
      <c r="AA944" s="331">
        <v>0</v>
      </c>
      <c r="AB944" s="69" t="s">
        <v>58</v>
      </c>
      <c r="AC944" s="70" t="s">
        <v>220</v>
      </c>
      <c r="AD944" s="70"/>
      <c r="AE944" s="70"/>
      <c r="AF944" s="70"/>
      <c r="AG944" s="92" t="s">
        <v>8286</v>
      </c>
      <c r="AH944" s="70"/>
      <c r="AI944" s="69"/>
      <c r="AJ944" s="69"/>
      <c r="AK944" s="76" t="s">
        <v>53</v>
      </c>
      <c r="AL944" s="77" t="s">
        <v>484</v>
      </c>
      <c r="AM944" s="114"/>
      <c r="AN944" s="115"/>
      <c r="AO944" s="114"/>
      <c r="AP944" s="115"/>
      <c r="AQ944" s="116"/>
      <c r="AR944" s="117"/>
      <c r="AS944" s="70"/>
      <c r="AT944" s="69"/>
      <c r="AU944" s="69"/>
      <c r="AV944" s="69"/>
      <c r="AW944" s="13"/>
    </row>
    <row r="945" spans="1:49" ht="27">
      <c r="A945" s="85" t="s">
        <v>231</v>
      </c>
      <c r="B945" s="70" t="s">
        <v>8287</v>
      </c>
      <c r="C945" s="335" t="s">
        <v>4130</v>
      </c>
      <c r="D945" s="40">
        <v>4409</v>
      </c>
      <c r="E945" s="41" t="s">
        <v>8288</v>
      </c>
      <c r="F945" s="188" t="s">
        <v>67</v>
      </c>
      <c r="G945" s="42" t="s">
        <v>281</v>
      </c>
      <c r="H945" s="42" t="s">
        <v>8289</v>
      </c>
      <c r="I945" s="69" t="s">
        <v>35</v>
      </c>
      <c r="J945" s="70"/>
      <c r="K945" s="70" t="s">
        <v>88</v>
      </c>
      <c r="L945" s="339" t="s">
        <v>4130</v>
      </c>
      <c r="M945" s="70" t="s">
        <v>8290</v>
      </c>
      <c r="N945" s="86" t="s">
        <v>8291</v>
      </c>
      <c r="O945" s="86"/>
      <c r="P945" s="87" t="s">
        <v>44</v>
      </c>
      <c r="Q945" s="88" t="s">
        <v>40</v>
      </c>
      <c r="R945" s="89"/>
      <c r="S945" s="89" t="s">
        <v>8292</v>
      </c>
      <c r="T945" s="70" t="s">
        <v>94</v>
      </c>
      <c r="U945" s="69">
        <v>4120</v>
      </c>
      <c r="V945" s="90"/>
      <c r="W945" s="91">
        <v>4120</v>
      </c>
      <c r="X945" s="91">
        <v>288.40000000000003</v>
      </c>
      <c r="Y945" s="90"/>
      <c r="Z945" s="331">
        <v>4408.3999999999996</v>
      </c>
      <c r="AA945" s="331">
        <v>0.60000000000036402</v>
      </c>
      <c r="AB945" s="69" t="s">
        <v>46</v>
      </c>
      <c r="AC945" s="70" t="s">
        <v>7579</v>
      </c>
      <c r="AD945" s="70"/>
      <c r="AE945" s="70"/>
      <c r="AF945" s="70"/>
      <c r="AG945" s="92" t="s">
        <v>8293</v>
      </c>
      <c r="AH945" s="70"/>
      <c r="AI945" s="69"/>
      <c r="AJ945" s="69"/>
      <c r="AK945" s="76" t="s">
        <v>53</v>
      </c>
      <c r="AL945" s="77" t="s">
        <v>7538</v>
      </c>
      <c r="AM945" s="76" t="s">
        <v>50</v>
      </c>
      <c r="AN945" s="77" t="s">
        <v>7538</v>
      </c>
      <c r="AO945" s="114"/>
      <c r="AP945" s="115"/>
      <c r="AQ945" s="55" t="s">
        <v>50</v>
      </c>
      <c r="AR945" s="128" t="s">
        <v>7538</v>
      </c>
      <c r="AS945" s="70"/>
      <c r="AT945" s="69"/>
      <c r="AU945" s="69"/>
      <c r="AV945" s="69"/>
      <c r="AW945" s="13"/>
    </row>
    <row r="946" spans="1:49" ht="14.4">
      <c r="A946" s="85" t="s">
        <v>231</v>
      </c>
      <c r="B946" s="185" t="s">
        <v>8294</v>
      </c>
      <c r="C946" s="335" t="s">
        <v>4130</v>
      </c>
      <c r="D946" s="40">
        <v>102</v>
      </c>
      <c r="E946" s="95" t="s">
        <v>8081</v>
      </c>
      <c r="F946" s="42" t="s">
        <v>61</v>
      </c>
      <c r="G946" s="42" t="s">
        <v>234</v>
      </c>
      <c r="H946" s="42" t="s">
        <v>8295</v>
      </c>
      <c r="I946" s="69"/>
      <c r="J946" s="70"/>
      <c r="K946" s="70"/>
      <c r="L946" s="70"/>
      <c r="M946" s="70"/>
      <c r="N946" s="86"/>
      <c r="O946" s="86"/>
      <c r="P946" s="87"/>
      <c r="Q946" s="69"/>
      <c r="R946" s="89"/>
      <c r="S946" s="89"/>
      <c r="T946" s="70"/>
      <c r="U946" s="70"/>
      <c r="V946" s="90"/>
      <c r="W946" s="91">
        <v>0</v>
      </c>
      <c r="X946" s="91">
        <v>0</v>
      </c>
      <c r="Y946" s="90"/>
      <c r="Z946" s="331">
        <v>0</v>
      </c>
      <c r="AA946" s="331">
        <v>102</v>
      </c>
      <c r="AB946" s="69" t="s">
        <v>46</v>
      </c>
      <c r="AC946" s="70" t="s">
        <v>7579</v>
      </c>
      <c r="AD946" s="70" t="s">
        <v>8296</v>
      </c>
      <c r="AE946" s="70"/>
      <c r="AF946" s="70"/>
      <c r="AG946" s="70"/>
      <c r="AH946" s="70"/>
      <c r="AI946" s="69"/>
      <c r="AJ946" s="69"/>
      <c r="AK946" s="76" t="s">
        <v>53</v>
      </c>
      <c r="AL946" s="77" t="s">
        <v>4985</v>
      </c>
      <c r="AM946" s="114"/>
      <c r="AN946" s="115"/>
      <c r="AO946" s="114"/>
      <c r="AP946" s="115"/>
      <c r="AQ946" s="116"/>
      <c r="AR946" s="117"/>
      <c r="AS946" s="70"/>
      <c r="AT946" s="69"/>
      <c r="AU946" s="69"/>
      <c r="AV946" s="69"/>
      <c r="AW946" s="13"/>
    </row>
    <row r="947" spans="1:49" ht="27">
      <c r="A947" s="85" t="s">
        <v>231</v>
      </c>
      <c r="B947" s="70" t="s">
        <v>8297</v>
      </c>
      <c r="C947" s="335" t="s">
        <v>4130</v>
      </c>
      <c r="D947" s="40">
        <v>1872</v>
      </c>
      <c r="E947" s="41" t="s">
        <v>8298</v>
      </c>
      <c r="F947" s="42" t="s">
        <v>67</v>
      </c>
      <c r="G947" s="42" t="s">
        <v>444</v>
      </c>
      <c r="H947" s="42" t="s">
        <v>8299</v>
      </c>
      <c r="I947" s="69" t="s">
        <v>35</v>
      </c>
      <c r="J947" s="70"/>
      <c r="K947" s="70" t="s">
        <v>88</v>
      </c>
      <c r="L947" s="339" t="s">
        <v>4130</v>
      </c>
      <c r="M947" s="70" t="s">
        <v>8300</v>
      </c>
      <c r="N947" s="86" t="s">
        <v>8301</v>
      </c>
      <c r="O947" s="86" t="s">
        <v>8302</v>
      </c>
      <c r="P947" s="87" t="s">
        <v>39</v>
      </c>
      <c r="Q947" s="88" t="s">
        <v>40</v>
      </c>
      <c r="R947" s="89" t="s">
        <v>8303</v>
      </c>
      <c r="S947" s="89" t="s">
        <v>8304</v>
      </c>
      <c r="T947" s="70" t="s">
        <v>94</v>
      </c>
      <c r="U947" s="69">
        <v>1800</v>
      </c>
      <c r="V947" s="90"/>
      <c r="W947" s="91">
        <v>1800</v>
      </c>
      <c r="X947" s="91">
        <v>126.00000000000001</v>
      </c>
      <c r="Y947" s="328">
        <v>54</v>
      </c>
      <c r="Z947" s="331">
        <v>1872</v>
      </c>
      <c r="AA947" s="331">
        <v>0</v>
      </c>
      <c r="AB947" s="69" t="s">
        <v>46</v>
      </c>
      <c r="AC947" s="70" t="s">
        <v>7579</v>
      </c>
      <c r="AD947" s="70"/>
      <c r="AE947" s="70" t="s">
        <v>8305</v>
      </c>
      <c r="AF947" s="70" t="s">
        <v>8306</v>
      </c>
      <c r="AG947" s="92" t="s">
        <v>8307</v>
      </c>
      <c r="AH947" s="70"/>
      <c r="AI947" s="69"/>
      <c r="AJ947" s="69"/>
      <c r="AK947" s="76" t="s">
        <v>53</v>
      </c>
      <c r="AL947" s="77" t="s">
        <v>7538</v>
      </c>
      <c r="AM947" s="76" t="s">
        <v>50</v>
      </c>
      <c r="AN947" s="77" t="s">
        <v>7538</v>
      </c>
      <c r="AO947" s="114"/>
      <c r="AP947" s="115"/>
      <c r="AQ947" s="55" t="s">
        <v>50</v>
      </c>
      <c r="AR947" s="128" t="s">
        <v>7538</v>
      </c>
      <c r="AS947" s="70"/>
      <c r="AT947" s="69"/>
      <c r="AU947" s="69"/>
      <c r="AV947" s="69"/>
      <c r="AW947" s="13"/>
    </row>
    <row r="948" spans="1:49" ht="53.4">
      <c r="A948" s="85" t="s">
        <v>231</v>
      </c>
      <c r="B948" s="70" t="s">
        <v>8308</v>
      </c>
      <c r="C948" s="335" t="s">
        <v>4130</v>
      </c>
      <c r="D948" s="40">
        <v>15600</v>
      </c>
      <c r="E948" s="42" t="s">
        <v>8309</v>
      </c>
      <c r="F948" s="42" t="s">
        <v>144</v>
      </c>
      <c r="G948" s="42" t="s">
        <v>281</v>
      </c>
      <c r="H948" s="42" t="s">
        <v>417</v>
      </c>
      <c r="I948" s="69" t="s">
        <v>35</v>
      </c>
      <c r="J948" s="70"/>
      <c r="K948" s="70" t="s">
        <v>88</v>
      </c>
      <c r="L948" s="339" t="s">
        <v>4130</v>
      </c>
      <c r="M948" s="70" t="s">
        <v>418</v>
      </c>
      <c r="N948" s="86" t="s">
        <v>419</v>
      </c>
      <c r="O948" s="86" t="s">
        <v>420</v>
      </c>
      <c r="P948" s="87" t="s">
        <v>39</v>
      </c>
      <c r="Q948" s="88" t="s">
        <v>40</v>
      </c>
      <c r="R948" s="89" t="s">
        <v>421</v>
      </c>
      <c r="S948" s="89" t="s">
        <v>8310</v>
      </c>
      <c r="T948" s="70" t="s">
        <v>94</v>
      </c>
      <c r="U948" s="69">
        <v>15000</v>
      </c>
      <c r="V948" s="90"/>
      <c r="W948" s="91">
        <v>15000</v>
      </c>
      <c r="X948" s="91">
        <v>1050</v>
      </c>
      <c r="Y948" s="328">
        <v>450</v>
      </c>
      <c r="Z948" s="331">
        <v>15600</v>
      </c>
      <c r="AA948" s="331">
        <v>0</v>
      </c>
      <c r="AB948" s="69" t="s">
        <v>46</v>
      </c>
      <c r="AC948" s="70" t="s">
        <v>83</v>
      </c>
      <c r="AD948" s="70"/>
      <c r="AE948" s="70" t="s">
        <v>423</v>
      </c>
      <c r="AF948" s="70" t="s">
        <v>424</v>
      </c>
      <c r="AG948" s="92" t="s">
        <v>425</v>
      </c>
      <c r="AH948" s="70"/>
      <c r="AI948" s="69"/>
      <c r="AJ948" s="69"/>
      <c r="AK948" s="76" t="s">
        <v>53</v>
      </c>
      <c r="AL948" s="77" t="s">
        <v>7538</v>
      </c>
      <c r="AM948" s="76" t="s">
        <v>50</v>
      </c>
      <c r="AN948" s="77" t="s">
        <v>7538</v>
      </c>
      <c r="AO948" s="114"/>
      <c r="AP948" s="115"/>
      <c r="AQ948" s="55" t="s">
        <v>50</v>
      </c>
      <c r="AR948" s="128" t="s">
        <v>7538</v>
      </c>
      <c r="AS948" s="70"/>
      <c r="AT948" s="69"/>
      <c r="AU948" s="69"/>
      <c r="AV948" s="69"/>
      <c r="AW948" s="13"/>
    </row>
    <row r="949" spans="1:49" ht="27">
      <c r="A949" s="85" t="s">
        <v>231</v>
      </c>
      <c r="B949" s="70" t="s">
        <v>8311</v>
      </c>
      <c r="C949" s="335" t="s">
        <v>4130</v>
      </c>
      <c r="D949" s="40">
        <v>53</v>
      </c>
      <c r="E949" s="42" t="s">
        <v>8312</v>
      </c>
      <c r="F949" s="42" t="s">
        <v>64</v>
      </c>
      <c r="G949" s="42" t="s">
        <v>461</v>
      </c>
      <c r="H949" s="42" t="s">
        <v>8313</v>
      </c>
      <c r="I949" s="69" t="s">
        <v>35</v>
      </c>
      <c r="J949" s="70"/>
      <c r="K949" s="70" t="s">
        <v>88</v>
      </c>
      <c r="L949" s="339" t="s">
        <v>4130</v>
      </c>
      <c r="M949" s="93" t="s">
        <v>8314</v>
      </c>
      <c r="N949" s="86" t="s">
        <v>8315</v>
      </c>
      <c r="O949" s="86"/>
      <c r="P949" s="87" t="s">
        <v>44</v>
      </c>
      <c r="Q949" s="88" t="s">
        <v>40</v>
      </c>
      <c r="R949" s="89" t="s">
        <v>8316</v>
      </c>
      <c r="S949" s="89" t="s">
        <v>8317</v>
      </c>
      <c r="T949" s="70" t="s">
        <v>94</v>
      </c>
      <c r="U949" s="69">
        <v>50</v>
      </c>
      <c r="V949" s="90"/>
      <c r="W949" s="91">
        <v>50</v>
      </c>
      <c r="X949" s="91">
        <v>3.5000000000000004</v>
      </c>
      <c r="Y949" s="90"/>
      <c r="Z949" s="331">
        <v>53.5</v>
      </c>
      <c r="AA949" s="331">
        <v>-0.5</v>
      </c>
      <c r="AB949" s="69" t="s">
        <v>46</v>
      </c>
      <c r="AC949" s="70" t="s">
        <v>7579</v>
      </c>
      <c r="AD949" s="70"/>
      <c r="AE949" s="70"/>
      <c r="AF949" s="70"/>
      <c r="AG949" s="92" t="s">
        <v>8318</v>
      </c>
      <c r="AH949" s="70"/>
      <c r="AI949" s="69"/>
      <c r="AJ949" s="69"/>
      <c r="AK949" s="76" t="s">
        <v>53</v>
      </c>
      <c r="AL949" s="77" t="s">
        <v>7538</v>
      </c>
      <c r="AM949" s="76" t="s">
        <v>50</v>
      </c>
      <c r="AN949" s="77" t="s">
        <v>7538</v>
      </c>
      <c r="AO949" s="114"/>
      <c r="AP949" s="115"/>
      <c r="AQ949" s="55" t="s">
        <v>50</v>
      </c>
      <c r="AR949" s="128" t="s">
        <v>7538</v>
      </c>
      <c r="AS949" s="70"/>
      <c r="AT949" s="69"/>
      <c r="AU949" s="69"/>
      <c r="AV949" s="69"/>
      <c r="AW949" s="13"/>
    </row>
    <row r="950" spans="1:49" ht="27">
      <c r="A950" s="85" t="s">
        <v>231</v>
      </c>
      <c r="B950" s="70" t="s">
        <v>8319</v>
      </c>
      <c r="C950" s="335" t="s">
        <v>4130</v>
      </c>
      <c r="D950" s="40">
        <v>12480</v>
      </c>
      <c r="E950" s="42" t="s">
        <v>8320</v>
      </c>
      <c r="F950" s="42" t="s">
        <v>66</v>
      </c>
      <c r="G950" s="42" t="s">
        <v>261</v>
      </c>
      <c r="H950" s="42" t="s">
        <v>8321</v>
      </c>
      <c r="I950" s="69" t="s">
        <v>35</v>
      </c>
      <c r="J950" s="70"/>
      <c r="K950" s="70" t="s">
        <v>88</v>
      </c>
      <c r="L950" s="339" t="s">
        <v>4130</v>
      </c>
      <c r="M950" s="70" t="s">
        <v>8322</v>
      </c>
      <c r="N950" s="86" t="s">
        <v>8323</v>
      </c>
      <c r="O950" s="86" t="s">
        <v>8324</v>
      </c>
      <c r="P950" s="87" t="s">
        <v>39</v>
      </c>
      <c r="Q950" s="88" t="s">
        <v>40</v>
      </c>
      <c r="R950" s="89" t="s">
        <v>8325</v>
      </c>
      <c r="S950" s="89" t="s">
        <v>8326</v>
      </c>
      <c r="T950" s="70" t="s">
        <v>94</v>
      </c>
      <c r="U950" s="69">
        <v>12000</v>
      </c>
      <c r="V950" s="90"/>
      <c r="W950" s="91">
        <v>12000</v>
      </c>
      <c r="X950" s="91">
        <v>840.00000000000011</v>
      </c>
      <c r="Y950" s="328">
        <v>360</v>
      </c>
      <c r="Z950" s="331">
        <v>12480</v>
      </c>
      <c r="AA950" s="331">
        <v>0</v>
      </c>
      <c r="AB950" s="69" t="s">
        <v>46</v>
      </c>
      <c r="AC950" s="70" t="s">
        <v>7579</v>
      </c>
      <c r="AD950" s="70"/>
      <c r="AE950" s="70" t="s">
        <v>8327</v>
      </c>
      <c r="AF950" s="70" t="s">
        <v>8328</v>
      </c>
      <c r="AG950" s="92" t="s">
        <v>8329</v>
      </c>
      <c r="AH950" s="70"/>
      <c r="AI950" s="69"/>
      <c r="AJ950" s="69"/>
      <c r="AK950" s="76" t="s">
        <v>53</v>
      </c>
      <c r="AL950" s="77" t="s">
        <v>7538</v>
      </c>
      <c r="AM950" s="76" t="s">
        <v>50</v>
      </c>
      <c r="AN950" s="77" t="s">
        <v>7538</v>
      </c>
      <c r="AO950" s="114"/>
      <c r="AP950" s="115"/>
      <c r="AQ950" s="55" t="s">
        <v>50</v>
      </c>
      <c r="AR950" s="128" t="s">
        <v>7538</v>
      </c>
      <c r="AS950" s="70"/>
      <c r="AT950" s="69"/>
      <c r="AU950" s="69"/>
      <c r="AV950" s="69"/>
      <c r="AW950" s="13"/>
    </row>
    <row r="951" spans="1:49" ht="14.4">
      <c r="A951" s="85" t="s">
        <v>231</v>
      </c>
      <c r="B951" s="185" t="s">
        <v>8330</v>
      </c>
      <c r="C951" s="335" t="s">
        <v>4130</v>
      </c>
      <c r="D951" s="40">
        <v>8320</v>
      </c>
      <c r="E951" s="95" t="s">
        <v>8331</v>
      </c>
      <c r="F951" s="42" t="s">
        <v>63</v>
      </c>
      <c r="G951" s="42" t="s">
        <v>234</v>
      </c>
      <c r="H951" s="42" t="s">
        <v>8332</v>
      </c>
      <c r="I951" s="69"/>
      <c r="J951" s="70"/>
      <c r="K951" s="70"/>
      <c r="L951" s="70"/>
      <c r="M951" s="93"/>
      <c r="N951" s="86"/>
      <c r="O951" s="86"/>
      <c r="P951" s="87"/>
      <c r="Q951" s="88"/>
      <c r="R951" s="89"/>
      <c r="S951" s="89"/>
      <c r="T951" s="70"/>
      <c r="U951" s="70"/>
      <c r="V951" s="90"/>
      <c r="W951" s="91">
        <v>0</v>
      </c>
      <c r="X951" s="91">
        <v>0</v>
      </c>
      <c r="Y951" s="90"/>
      <c r="Z951" s="331">
        <v>0</v>
      </c>
      <c r="AA951" s="331">
        <v>8320</v>
      </c>
      <c r="AB951" s="69" t="s">
        <v>46</v>
      </c>
      <c r="AC951" s="70" t="s">
        <v>7579</v>
      </c>
      <c r="AD951" s="70" t="s">
        <v>8333</v>
      </c>
      <c r="AE951" s="70"/>
      <c r="AF951" s="70"/>
      <c r="AG951" s="70"/>
      <c r="AH951" s="70"/>
      <c r="AI951" s="69"/>
      <c r="AJ951" s="69"/>
      <c r="AK951" s="76" t="s">
        <v>53</v>
      </c>
      <c r="AL951" s="77" t="s">
        <v>4985</v>
      </c>
      <c r="AM951" s="114"/>
      <c r="AN951" s="115"/>
      <c r="AO951" s="114"/>
      <c r="AP951" s="115"/>
      <c r="AQ951" s="116"/>
      <c r="AR951" s="117"/>
      <c r="AS951" s="70"/>
      <c r="AT951" s="69"/>
      <c r="AU951" s="69"/>
      <c r="AV951" s="69"/>
      <c r="AW951" s="13"/>
    </row>
    <row r="952" spans="1:49" ht="27">
      <c r="A952" s="85" t="s">
        <v>231</v>
      </c>
      <c r="B952" s="118" t="s">
        <v>8334</v>
      </c>
      <c r="C952" s="335" t="s">
        <v>4130</v>
      </c>
      <c r="D952" s="40">
        <v>3120</v>
      </c>
      <c r="E952" s="79" t="s">
        <v>8335</v>
      </c>
      <c r="F952" s="61" t="s">
        <v>43</v>
      </c>
      <c r="G952" s="42" t="s">
        <v>444</v>
      </c>
      <c r="H952" s="42" t="s">
        <v>8336</v>
      </c>
      <c r="I952" s="69" t="s">
        <v>43</v>
      </c>
      <c r="J952" s="70" t="s">
        <v>8337</v>
      </c>
      <c r="K952" s="70" t="s">
        <v>133</v>
      </c>
      <c r="L952" s="339" t="s">
        <v>4130</v>
      </c>
      <c r="M952" s="70" t="s">
        <v>8338</v>
      </c>
      <c r="N952" s="86" t="s">
        <v>8339</v>
      </c>
      <c r="O952" s="86" t="s">
        <v>8340</v>
      </c>
      <c r="P952" s="87" t="s">
        <v>39</v>
      </c>
      <c r="Q952" s="69"/>
      <c r="R952" s="89" t="s">
        <v>8341</v>
      </c>
      <c r="S952" s="89" t="s">
        <v>8342</v>
      </c>
      <c r="T952" s="70" t="s">
        <v>130</v>
      </c>
      <c r="U952" s="90">
        <v>3000</v>
      </c>
      <c r="V952" s="90"/>
      <c r="W952" s="91">
        <v>3000</v>
      </c>
      <c r="X952" s="91">
        <v>210.00000000000003</v>
      </c>
      <c r="Y952" s="328">
        <v>90</v>
      </c>
      <c r="Z952" s="331">
        <v>3120</v>
      </c>
      <c r="AA952" s="331">
        <v>0</v>
      </c>
      <c r="AB952" s="69" t="s">
        <v>57</v>
      </c>
      <c r="AC952" s="70" t="s">
        <v>7579</v>
      </c>
      <c r="AD952" s="70"/>
      <c r="AE952" s="70" t="s">
        <v>8343</v>
      </c>
      <c r="AF952" s="70" t="s">
        <v>8344</v>
      </c>
      <c r="AG952" s="92" t="s">
        <v>8345</v>
      </c>
      <c r="AH952" s="70"/>
      <c r="AI952" s="69"/>
      <c r="AJ952" s="69"/>
      <c r="AK952" s="114"/>
      <c r="AL952" s="115"/>
      <c r="AM952" s="114"/>
      <c r="AN952" s="115"/>
      <c r="AO952" s="114"/>
      <c r="AP952" s="115"/>
      <c r="AQ952" s="116"/>
      <c r="AR952" s="117"/>
      <c r="AS952" s="70"/>
      <c r="AT952" s="69"/>
      <c r="AU952" s="69"/>
      <c r="AV952" s="69"/>
      <c r="AW952" s="13"/>
    </row>
    <row r="953" spans="1:49" ht="14.4">
      <c r="A953" s="85" t="s">
        <v>231</v>
      </c>
      <c r="B953" s="185" t="s">
        <v>8346</v>
      </c>
      <c r="C953" s="335" t="s">
        <v>4130</v>
      </c>
      <c r="D953" s="40">
        <v>66</v>
      </c>
      <c r="E953" s="41" t="s">
        <v>7571</v>
      </c>
      <c r="F953" s="42" t="s">
        <v>61</v>
      </c>
      <c r="G953" s="42" t="s">
        <v>8347</v>
      </c>
      <c r="H953" s="42" t="s">
        <v>8348</v>
      </c>
      <c r="I953" s="69"/>
      <c r="J953" s="70"/>
      <c r="K953" s="70"/>
      <c r="L953" s="70"/>
      <c r="M953" s="70"/>
      <c r="N953" s="86"/>
      <c r="O953" s="86"/>
      <c r="P953" s="87"/>
      <c r="Q953" s="69"/>
      <c r="R953" s="89"/>
      <c r="S953" s="89"/>
      <c r="T953" s="70"/>
      <c r="U953" s="70"/>
      <c r="V953" s="90"/>
      <c r="W953" s="91">
        <v>0</v>
      </c>
      <c r="X953" s="91">
        <v>0</v>
      </c>
      <c r="Y953" s="90"/>
      <c r="Z953" s="331">
        <v>0</v>
      </c>
      <c r="AA953" s="331">
        <v>66</v>
      </c>
      <c r="AB953" s="69" t="s">
        <v>46</v>
      </c>
      <c r="AC953" s="70" t="s">
        <v>7579</v>
      </c>
      <c r="AD953" s="70" t="s">
        <v>8349</v>
      </c>
      <c r="AE953" s="70"/>
      <c r="AF953" s="70"/>
      <c r="AG953" s="70"/>
      <c r="AH953" s="70"/>
      <c r="AI953" s="69"/>
      <c r="AJ953" s="69"/>
      <c r="AK953" s="76" t="s">
        <v>53</v>
      </c>
      <c r="AL953" s="77" t="s">
        <v>4985</v>
      </c>
      <c r="AM953" s="114"/>
      <c r="AN953" s="115"/>
      <c r="AO953" s="114"/>
      <c r="AP953" s="115"/>
      <c r="AQ953" s="116"/>
      <c r="AR953" s="117"/>
      <c r="AS953" s="70"/>
      <c r="AT953" s="69"/>
      <c r="AU953" s="69"/>
      <c r="AV953" s="69"/>
      <c r="AW953" s="13"/>
    </row>
    <row r="954" spans="1:49" ht="40.200000000000003">
      <c r="A954" s="85" t="s">
        <v>231</v>
      </c>
      <c r="B954" s="77" t="s">
        <v>8350</v>
      </c>
      <c r="C954" s="335" t="s">
        <v>4130</v>
      </c>
      <c r="D954" s="40">
        <v>1872</v>
      </c>
      <c r="E954" s="79" t="s">
        <v>8351</v>
      </c>
      <c r="F954" s="61" t="s">
        <v>69</v>
      </c>
      <c r="G954" s="42" t="s">
        <v>234</v>
      </c>
      <c r="H954" s="42" t="s">
        <v>8352</v>
      </c>
      <c r="I954" s="69" t="s">
        <v>38</v>
      </c>
      <c r="J954" s="70"/>
      <c r="K954" s="70" t="s">
        <v>108</v>
      </c>
      <c r="L954" s="339" t="s">
        <v>4130</v>
      </c>
      <c r="M954" s="70" t="s">
        <v>8353</v>
      </c>
      <c r="N954" s="86" t="s">
        <v>8354</v>
      </c>
      <c r="O954" s="86" t="s">
        <v>8355</v>
      </c>
      <c r="P954" s="87" t="s">
        <v>39</v>
      </c>
      <c r="Q954" s="88" t="s">
        <v>40</v>
      </c>
      <c r="R954" s="89" t="s">
        <v>8356</v>
      </c>
      <c r="S954" s="89" t="s">
        <v>8357</v>
      </c>
      <c r="T954" s="70" t="s">
        <v>94</v>
      </c>
      <c r="U954" s="69">
        <v>2310</v>
      </c>
      <c r="V954" s="90">
        <f>500+10</f>
        <v>510</v>
      </c>
      <c r="W954" s="91">
        <v>1800</v>
      </c>
      <c r="X954" s="91">
        <v>126.00000000000001</v>
      </c>
      <c r="Y954" s="328">
        <v>54</v>
      </c>
      <c r="Z954" s="331">
        <v>1872</v>
      </c>
      <c r="AA954" s="331">
        <v>0</v>
      </c>
      <c r="AB954" s="69" t="s">
        <v>58</v>
      </c>
      <c r="AC954" s="70" t="s">
        <v>220</v>
      </c>
      <c r="AD954" s="70"/>
      <c r="AE954" s="70"/>
      <c r="AF954" s="70" t="s">
        <v>8358</v>
      </c>
      <c r="AG954" s="92" t="s">
        <v>8359</v>
      </c>
      <c r="AH954" s="70"/>
      <c r="AI954" s="69"/>
      <c r="AJ954" s="69"/>
      <c r="AK954" s="76" t="s">
        <v>53</v>
      </c>
      <c r="AL954" s="77" t="s">
        <v>484</v>
      </c>
      <c r="AM954" s="114"/>
      <c r="AN954" s="115"/>
      <c r="AO954" s="114"/>
      <c r="AP954" s="115"/>
      <c r="AQ954" s="116"/>
      <c r="AR954" s="117"/>
      <c r="AS954" s="70"/>
      <c r="AT954" s="69"/>
      <c r="AU954" s="69"/>
      <c r="AV954" s="69"/>
      <c r="AW954" s="13"/>
    </row>
    <row r="955" spans="1:49" ht="66.599999999999994">
      <c r="A955" s="85" t="s">
        <v>231</v>
      </c>
      <c r="B955" s="77" t="s">
        <v>8360</v>
      </c>
      <c r="C955" s="335" t="s">
        <v>4130</v>
      </c>
      <c r="D955" s="40">
        <v>18618</v>
      </c>
      <c r="E955" s="61" t="s">
        <v>8361</v>
      </c>
      <c r="F955" s="61" t="s">
        <v>56</v>
      </c>
      <c r="G955" s="42" t="s">
        <v>281</v>
      </c>
      <c r="H955" s="42" t="s">
        <v>8362</v>
      </c>
      <c r="I955" s="69" t="s">
        <v>38</v>
      </c>
      <c r="J955" s="70"/>
      <c r="K955" s="70" t="s">
        <v>108</v>
      </c>
      <c r="L955" s="339" t="s">
        <v>4130</v>
      </c>
      <c r="M955" s="70" t="s">
        <v>8363</v>
      </c>
      <c r="N955" s="86" t="s">
        <v>8364</v>
      </c>
      <c r="O955" s="86"/>
      <c r="P955" s="87" t="s">
        <v>44</v>
      </c>
      <c r="Q955" s="69" t="s">
        <v>45</v>
      </c>
      <c r="R955" s="89" t="s">
        <v>8365</v>
      </c>
      <c r="S955" s="89" t="s">
        <v>8366</v>
      </c>
      <c r="T955" s="70" t="s">
        <v>148</v>
      </c>
      <c r="U955" s="69">
        <v>25380</v>
      </c>
      <c r="V955" s="90">
        <f>3990+3990</f>
        <v>7980</v>
      </c>
      <c r="W955" s="91">
        <v>17400</v>
      </c>
      <c r="X955" s="91">
        <v>1218.0000000000002</v>
      </c>
      <c r="Y955" s="90"/>
      <c r="Z955" s="331">
        <v>18618</v>
      </c>
      <c r="AA955" s="331">
        <v>0</v>
      </c>
      <c r="AB955" s="69" t="s">
        <v>58</v>
      </c>
      <c r="AC955" s="70" t="s">
        <v>220</v>
      </c>
      <c r="AD955" s="70"/>
      <c r="AE955" s="70"/>
      <c r="AF955" s="70"/>
      <c r="AG955" s="92" t="s">
        <v>8367</v>
      </c>
      <c r="AH955" s="70"/>
      <c r="AI955" s="69"/>
      <c r="AJ955" s="69"/>
      <c r="AK955" s="76" t="s">
        <v>53</v>
      </c>
      <c r="AL955" s="77" t="s">
        <v>484</v>
      </c>
      <c r="AM955" s="114"/>
      <c r="AN955" s="115"/>
      <c r="AO955" s="114"/>
      <c r="AP955" s="115"/>
      <c r="AQ955" s="116"/>
      <c r="AR955" s="117"/>
      <c r="AS955" s="70"/>
      <c r="AT955" s="69"/>
      <c r="AU955" s="69"/>
      <c r="AV955" s="69"/>
      <c r="AW955" s="13"/>
    </row>
    <row r="956" spans="1:49" ht="14.4">
      <c r="A956" s="85" t="s">
        <v>231</v>
      </c>
      <c r="B956" s="70" t="s">
        <v>8368</v>
      </c>
      <c r="C956" s="335" t="s">
        <v>4130</v>
      </c>
      <c r="D956" s="40">
        <v>513.6</v>
      </c>
      <c r="E956" s="41" t="s">
        <v>8369</v>
      </c>
      <c r="F956" s="42" t="s">
        <v>37</v>
      </c>
      <c r="G956" s="42" t="s">
        <v>500</v>
      </c>
      <c r="H956" s="42" t="s">
        <v>8370</v>
      </c>
      <c r="I956" s="69" t="s">
        <v>35</v>
      </c>
      <c r="J956" s="70"/>
      <c r="K956" s="70" t="s">
        <v>88</v>
      </c>
      <c r="L956" s="339" t="s">
        <v>4130</v>
      </c>
      <c r="M956" s="70" t="s">
        <v>8371</v>
      </c>
      <c r="N956" s="86" t="s">
        <v>8372</v>
      </c>
      <c r="O956" s="86"/>
      <c r="P956" s="87" t="s">
        <v>44</v>
      </c>
      <c r="Q956" s="88" t="s">
        <v>45</v>
      </c>
      <c r="R956" s="89"/>
      <c r="S956" s="89" t="s">
        <v>8373</v>
      </c>
      <c r="T956" s="70" t="s">
        <v>94</v>
      </c>
      <c r="U956" s="69">
        <v>480</v>
      </c>
      <c r="V956" s="90"/>
      <c r="W956" s="91">
        <v>480</v>
      </c>
      <c r="X956" s="91">
        <v>33.6</v>
      </c>
      <c r="Y956" s="90"/>
      <c r="Z956" s="331">
        <v>513.6</v>
      </c>
      <c r="AA956" s="331">
        <v>0</v>
      </c>
      <c r="AB956" s="69" t="s">
        <v>46</v>
      </c>
      <c r="AC956" s="70" t="s">
        <v>7579</v>
      </c>
      <c r="AD956" s="70"/>
      <c r="AE956" s="70"/>
      <c r="AF956" s="70"/>
      <c r="AG956" s="92" t="s">
        <v>8374</v>
      </c>
      <c r="AH956" s="70"/>
      <c r="AI956" s="69"/>
      <c r="AJ956" s="69"/>
      <c r="AK956" s="76" t="s">
        <v>53</v>
      </c>
      <c r="AL956" s="77" t="s">
        <v>7538</v>
      </c>
      <c r="AM956" s="76" t="s">
        <v>50</v>
      </c>
      <c r="AN956" s="77" t="s">
        <v>7538</v>
      </c>
      <c r="AO956" s="114"/>
      <c r="AP956" s="115"/>
      <c r="AQ956" s="55" t="s">
        <v>50</v>
      </c>
      <c r="AR956" s="128" t="s">
        <v>7538</v>
      </c>
      <c r="AS956" s="70"/>
      <c r="AT956" s="69"/>
      <c r="AU956" s="69"/>
      <c r="AV956" s="69"/>
      <c r="AW956" s="13"/>
    </row>
    <row r="957" spans="1:49" ht="66.599999999999994">
      <c r="A957" s="85" t="s">
        <v>231</v>
      </c>
      <c r="B957" s="115" t="s">
        <v>8375</v>
      </c>
      <c r="C957" s="335" t="s">
        <v>4130</v>
      </c>
      <c r="D957" s="40">
        <v>7639.8</v>
      </c>
      <c r="E957" s="41" t="s">
        <v>8376</v>
      </c>
      <c r="F957" s="42" t="s">
        <v>66</v>
      </c>
      <c r="G957" s="42" t="s">
        <v>281</v>
      </c>
      <c r="H957" s="42" t="s">
        <v>8377</v>
      </c>
      <c r="I957" s="69" t="s">
        <v>35</v>
      </c>
      <c r="J957" s="70"/>
      <c r="K957" s="70" t="s">
        <v>88</v>
      </c>
      <c r="L957" s="339" t="s">
        <v>4130</v>
      </c>
      <c r="M957" s="70" t="s">
        <v>8378</v>
      </c>
      <c r="N957" s="86" t="s">
        <v>8379</v>
      </c>
      <c r="O957" s="86"/>
      <c r="P957" s="87" t="s">
        <v>44</v>
      </c>
      <c r="Q957" s="88" t="s">
        <v>40</v>
      </c>
      <c r="R957" s="89"/>
      <c r="S957" s="89" t="s">
        <v>8380</v>
      </c>
      <c r="T957" s="70" t="s">
        <v>94</v>
      </c>
      <c r="U957" s="69">
        <v>10800</v>
      </c>
      <c r="V957" s="90"/>
      <c r="W957" s="91">
        <v>10800</v>
      </c>
      <c r="X957" s="91">
        <v>756.00000000000011</v>
      </c>
      <c r="Y957" s="90"/>
      <c r="Z957" s="331">
        <v>11556</v>
      </c>
      <c r="AA957" s="331">
        <v>-3916.2</v>
      </c>
      <c r="AB957" s="69" t="s">
        <v>46</v>
      </c>
      <c r="AC957" s="70" t="s">
        <v>7579</v>
      </c>
      <c r="AD957" s="97" t="s">
        <v>8381</v>
      </c>
      <c r="AE957" s="70"/>
      <c r="AF957" s="70"/>
      <c r="AG957" s="92" t="s">
        <v>8382</v>
      </c>
      <c r="AH957" s="70"/>
      <c r="AI957" s="69"/>
      <c r="AJ957" s="69"/>
      <c r="AK957" s="114"/>
      <c r="AL957" s="115"/>
      <c r="AM957" s="114"/>
      <c r="AN957" s="115"/>
      <c r="AO957" s="114"/>
      <c r="AP957" s="115"/>
      <c r="AQ957" s="116"/>
      <c r="AR957" s="117"/>
      <c r="AS957" s="70"/>
      <c r="AT957" s="69"/>
      <c r="AU957" s="69"/>
      <c r="AV957" s="69"/>
      <c r="AW957" s="13"/>
    </row>
    <row r="958" spans="1:49" ht="27">
      <c r="A958" s="85" t="s">
        <v>231</v>
      </c>
      <c r="B958" s="77" t="s">
        <v>8383</v>
      </c>
      <c r="C958" s="335" t="s">
        <v>4130</v>
      </c>
      <c r="D958" s="40">
        <v>43802.720000000001</v>
      </c>
      <c r="E958" s="95" t="s">
        <v>8331</v>
      </c>
      <c r="F958" s="42" t="s">
        <v>63</v>
      </c>
      <c r="G958" s="42" t="s">
        <v>234</v>
      </c>
      <c r="H958" s="42" t="s">
        <v>8332</v>
      </c>
      <c r="I958" s="50" t="s">
        <v>35</v>
      </c>
      <c r="J958" s="45"/>
      <c r="K958" s="45" t="s">
        <v>88</v>
      </c>
      <c r="L958" s="338" t="s">
        <v>4130</v>
      </c>
      <c r="M958" s="98" t="s">
        <v>8384</v>
      </c>
      <c r="N958" s="80" t="s">
        <v>8385</v>
      </c>
      <c r="O958" s="80" t="s">
        <v>8386</v>
      </c>
      <c r="P958" s="81" t="s">
        <v>39</v>
      </c>
      <c r="Q958" s="99" t="s">
        <v>40</v>
      </c>
      <c r="R958" s="82" t="s">
        <v>8387</v>
      </c>
      <c r="S958" s="82" t="s">
        <v>8388</v>
      </c>
      <c r="T958" s="45" t="s">
        <v>94</v>
      </c>
      <c r="U958" s="69">
        <v>50118</v>
      </c>
      <c r="V958" s="90"/>
      <c r="W958" s="91">
        <v>50118</v>
      </c>
      <c r="X958" s="91">
        <v>3508.26</v>
      </c>
      <c r="Y958" s="328">
        <v>1503.54</v>
      </c>
      <c r="Z958" s="331">
        <v>52122.720000000001</v>
      </c>
      <c r="AA958" s="331">
        <v>-8320</v>
      </c>
      <c r="AB958" s="69" t="s">
        <v>46</v>
      </c>
      <c r="AC958" s="70" t="s">
        <v>7579</v>
      </c>
      <c r="AD958" s="70" t="s">
        <v>8333</v>
      </c>
      <c r="AE958" s="70"/>
      <c r="AF958" s="70"/>
      <c r="AG958" s="92" t="s">
        <v>8331</v>
      </c>
      <c r="AH958" s="70"/>
      <c r="AI958" s="69"/>
      <c r="AJ958" s="69"/>
      <c r="AK958" s="76" t="s">
        <v>53</v>
      </c>
      <c r="AL958" s="77" t="s">
        <v>7538</v>
      </c>
      <c r="AM958" s="76" t="s">
        <v>50</v>
      </c>
      <c r="AN958" s="77" t="s">
        <v>7538</v>
      </c>
      <c r="AO958" s="114"/>
      <c r="AP958" s="115"/>
      <c r="AQ958" s="55" t="s">
        <v>50</v>
      </c>
      <c r="AR958" s="128" t="s">
        <v>7538</v>
      </c>
      <c r="AS958" s="70"/>
      <c r="AT958" s="69"/>
      <c r="AU958" s="69"/>
      <c r="AV958" s="69"/>
      <c r="AW958" s="13"/>
    </row>
    <row r="959" spans="1:49" ht="27">
      <c r="A959" s="85" t="s">
        <v>231</v>
      </c>
      <c r="B959" s="118" t="s">
        <v>8390</v>
      </c>
      <c r="C959" s="335" t="s">
        <v>4130</v>
      </c>
      <c r="D959" s="40">
        <v>8372</v>
      </c>
      <c r="E959" s="79" t="s">
        <v>8391</v>
      </c>
      <c r="F959" s="61" t="s">
        <v>43</v>
      </c>
      <c r="G959" s="42" t="s">
        <v>248</v>
      </c>
      <c r="H959" s="42" t="s">
        <v>8392</v>
      </c>
      <c r="I959" s="69" t="s">
        <v>43</v>
      </c>
      <c r="J959" s="70" t="s">
        <v>8393</v>
      </c>
      <c r="K959" s="70" t="s">
        <v>133</v>
      </c>
      <c r="L959" s="339" t="s">
        <v>4130</v>
      </c>
      <c r="M959" s="70" t="s">
        <v>8394</v>
      </c>
      <c r="N959" s="86" t="s">
        <v>8395</v>
      </c>
      <c r="O959" s="86" t="s">
        <v>8396</v>
      </c>
      <c r="P959" s="87" t="s">
        <v>39</v>
      </c>
      <c r="Q959" s="69"/>
      <c r="R959" s="89" t="s">
        <v>8397</v>
      </c>
      <c r="S959" s="89" t="s">
        <v>8398</v>
      </c>
      <c r="T959" s="70" t="s">
        <v>134</v>
      </c>
      <c r="U959" s="90">
        <v>8050</v>
      </c>
      <c r="V959" s="90"/>
      <c r="W959" s="91">
        <v>8050</v>
      </c>
      <c r="X959" s="91">
        <v>563.5</v>
      </c>
      <c r="Y959" s="328">
        <v>241.5</v>
      </c>
      <c r="Z959" s="331">
        <v>8372</v>
      </c>
      <c r="AA959" s="331">
        <v>0</v>
      </c>
      <c r="AB959" s="69" t="s">
        <v>57</v>
      </c>
      <c r="AC959" s="70" t="s">
        <v>7579</v>
      </c>
      <c r="AD959" s="70"/>
      <c r="AE959" s="70" t="s">
        <v>8399</v>
      </c>
      <c r="AF959" s="189" t="s">
        <v>8400</v>
      </c>
      <c r="AG959" s="92" t="s">
        <v>8401</v>
      </c>
      <c r="AH959" s="70"/>
      <c r="AI959" s="69"/>
      <c r="AJ959" s="69"/>
      <c r="AK959" s="114"/>
      <c r="AL959" s="115"/>
      <c r="AM959" s="114"/>
      <c r="AN959" s="115"/>
      <c r="AO959" s="114"/>
      <c r="AP959" s="115"/>
      <c r="AQ959" s="116"/>
      <c r="AR959" s="117"/>
      <c r="AS959" s="70"/>
      <c r="AT959" s="69"/>
      <c r="AU959" s="69"/>
      <c r="AV959" s="69"/>
      <c r="AW959" s="13"/>
    </row>
    <row r="960" spans="1:49" ht="27">
      <c r="A960" s="85" t="s">
        <v>231</v>
      </c>
      <c r="B960" s="70" t="s">
        <v>8402</v>
      </c>
      <c r="C960" s="335" t="s">
        <v>4130</v>
      </c>
      <c r="D960" s="40">
        <v>7488</v>
      </c>
      <c r="E960" s="41" t="s">
        <v>8403</v>
      </c>
      <c r="F960" s="42" t="s">
        <v>67</v>
      </c>
      <c r="G960" s="42" t="s">
        <v>461</v>
      </c>
      <c r="H960" s="42" t="s">
        <v>6318</v>
      </c>
      <c r="I960" s="69" t="s">
        <v>35</v>
      </c>
      <c r="J960" s="70"/>
      <c r="K960" s="70" t="s">
        <v>88</v>
      </c>
      <c r="L960" s="339" t="s">
        <v>4130</v>
      </c>
      <c r="M960" s="70" t="s">
        <v>8404</v>
      </c>
      <c r="N960" s="86" t="s">
        <v>8405</v>
      </c>
      <c r="O960" s="86" t="s">
        <v>8406</v>
      </c>
      <c r="P960" s="87" t="s">
        <v>39</v>
      </c>
      <c r="Q960" s="88" t="s">
        <v>40</v>
      </c>
      <c r="R960" s="89" t="s">
        <v>8407</v>
      </c>
      <c r="S960" s="89" t="s">
        <v>8408</v>
      </c>
      <c r="T960" s="70" t="s">
        <v>480</v>
      </c>
      <c r="U960" s="69">
        <v>8000</v>
      </c>
      <c r="V960" s="90">
        <v>800</v>
      </c>
      <c r="W960" s="91">
        <v>7200</v>
      </c>
      <c r="X960" s="91">
        <v>504.00000000000006</v>
      </c>
      <c r="Y960" s="328">
        <v>216</v>
      </c>
      <c r="Z960" s="331">
        <v>7488</v>
      </c>
      <c r="AA960" s="331">
        <v>0</v>
      </c>
      <c r="AB960" s="69" t="s">
        <v>46</v>
      </c>
      <c r="AC960" s="37" t="s">
        <v>7579</v>
      </c>
      <c r="AD960" s="70"/>
      <c r="AE960" s="70" t="s">
        <v>8409</v>
      </c>
      <c r="AF960" s="70" t="s">
        <v>8410</v>
      </c>
      <c r="AG960" s="92" t="s">
        <v>8411</v>
      </c>
      <c r="AH960" s="70" t="s">
        <v>8412</v>
      </c>
      <c r="AI960" s="69"/>
      <c r="AJ960" s="69"/>
      <c r="AK960" s="76" t="s">
        <v>53</v>
      </c>
      <c r="AL960" s="77" t="s">
        <v>7538</v>
      </c>
      <c r="AM960" s="76" t="s">
        <v>50</v>
      </c>
      <c r="AN960" s="77" t="s">
        <v>7538</v>
      </c>
      <c r="AO960" s="114"/>
      <c r="AP960" s="115"/>
      <c r="AQ960" s="55" t="s">
        <v>50</v>
      </c>
      <c r="AR960" s="128" t="s">
        <v>8413</v>
      </c>
      <c r="AS960" s="70"/>
      <c r="AT960" s="69"/>
      <c r="AU960" s="69"/>
      <c r="AV960" s="69"/>
      <c r="AW960" s="13"/>
    </row>
    <row r="961" spans="1:49" ht="27">
      <c r="A961" s="85" t="s">
        <v>231</v>
      </c>
      <c r="B961" s="70" t="s">
        <v>8414</v>
      </c>
      <c r="C961" s="335" t="s">
        <v>4130</v>
      </c>
      <c r="D961" s="40">
        <v>509</v>
      </c>
      <c r="E961" s="41" t="s">
        <v>8415</v>
      </c>
      <c r="F961" s="42" t="s">
        <v>65</v>
      </c>
      <c r="G961" s="42" t="s">
        <v>444</v>
      </c>
      <c r="H961" s="42" t="s">
        <v>8416</v>
      </c>
      <c r="I961" s="69" t="s">
        <v>35</v>
      </c>
      <c r="J961" s="70"/>
      <c r="K961" s="70" t="s">
        <v>88</v>
      </c>
      <c r="L961" s="339" t="s">
        <v>4130</v>
      </c>
      <c r="M961" s="70" t="s">
        <v>8417</v>
      </c>
      <c r="N961" s="86" t="s">
        <v>8418</v>
      </c>
      <c r="O961" s="86" t="s">
        <v>8419</v>
      </c>
      <c r="P961" s="87" t="s">
        <v>39</v>
      </c>
      <c r="Q961" s="88" t="s">
        <v>40</v>
      </c>
      <c r="R961" s="89" t="s">
        <v>8420</v>
      </c>
      <c r="S961" s="89" t="s">
        <v>8421</v>
      </c>
      <c r="T961" s="70" t="s">
        <v>94</v>
      </c>
      <c r="U961" s="69">
        <v>476</v>
      </c>
      <c r="V961" s="90"/>
      <c r="W961" s="91">
        <v>476</v>
      </c>
      <c r="X961" s="91">
        <v>33.32</v>
      </c>
      <c r="Y961" s="90"/>
      <c r="Z961" s="331">
        <v>509.32</v>
      </c>
      <c r="AA961" s="331">
        <v>-0.31999999999999301</v>
      </c>
      <c r="AB961" s="69" t="s">
        <v>46</v>
      </c>
      <c r="AC961" s="37" t="s">
        <v>7579</v>
      </c>
      <c r="AD961" s="70"/>
      <c r="AE961" s="70"/>
      <c r="AF961" s="70"/>
      <c r="AG961" s="92" t="s">
        <v>8422</v>
      </c>
      <c r="AH961" s="70"/>
      <c r="AI961" s="69"/>
      <c r="AJ961" s="69"/>
      <c r="AK961" s="76" t="s">
        <v>53</v>
      </c>
      <c r="AL961" s="77" t="s">
        <v>7538</v>
      </c>
      <c r="AM961" s="76" t="s">
        <v>50</v>
      </c>
      <c r="AN961" s="77" t="s">
        <v>7538</v>
      </c>
      <c r="AO961" s="114"/>
      <c r="AP961" s="115"/>
      <c r="AQ961" s="55" t="s">
        <v>50</v>
      </c>
      <c r="AR961" s="128" t="s">
        <v>7538</v>
      </c>
      <c r="AS961" s="70"/>
      <c r="AT961" s="69"/>
      <c r="AU961" s="69"/>
      <c r="AV961" s="69"/>
      <c r="AW961" s="13"/>
    </row>
    <row r="962" spans="1:49" ht="27">
      <c r="A962" s="85" t="s">
        <v>231</v>
      </c>
      <c r="B962" s="70" t="s">
        <v>8423</v>
      </c>
      <c r="C962" s="335" t="s">
        <v>4130</v>
      </c>
      <c r="D962" s="40">
        <v>1926</v>
      </c>
      <c r="E962" s="41" t="s">
        <v>8424</v>
      </c>
      <c r="F962" s="42" t="s">
        <v>67</v>
      </c>
      <c r="G962" s="42" t="s">
        <v>234</v>
      </c>
      <c r="H962" s="42" t="s">
        <v>8425</v>
      </c>
      <c r="I962" s="69" t="s">
        <v>35</v>
      </c>
      <c r="J962" s="70"/>
      <c r="K962" s="70" t="s">
        <v>88</v>
      </c>
      <c r="L962" s="339" t="s">
        <v>4130</v>
      </c>
      <c r="M962" s="70" t="s">
        <v>8426</v>
      </c>
      <c r="N962" s="86" t="s">
        <v>8427</v>
      </c>
      <c r="O962" s="86" t="s">
        <v>8428</v>
      </c>
      <c r="P962" s="48" t="s">
        <v>39</v>
      </c>
      <c r="Q962" s="49" t="s">
        <v>40</v>
      </c>
      <c r="R962" s="89" t="s">
        <v>8429</v>
      </c>
      <c r="S962" s="89" t="s">
        <v>8430</v>
      </c>
      <c r="T962" s="70" t="s">
        <v>94</v>
      </c>
      <c r="U962" s="69">
        <v>1800</v>
      </c>
      <c r="V962" s="90"/>
      <c r="W962" s="91">
        <v>1800</v>
      </c>
      <c r="X962" s="91">
        <v>126.00000000000001</v>
      </c>
      <c r="Y962" s="90"/>
      <c r="Z962" s="331">
        <v>1926</v>
      </c>
      <c r="AA962" s="331">
        <v>0</v>
      </c>
      <c r="AB962" s="69" t="s">
        <v>46</v>
      </c>
      <c r="AC962" s="37" t="s">
        <v>7579</v>
      </c>
      <c r="AD962" s="70"/>
      <c r="AE962" s="70"/>
      <c r="AF962" s="70"/>
      <c r="AG962" s="92" t="s">
        <v>8431</v>
      </c>
      <c r="AH962" s="70"/>
      <c r="AI962" s="69"/>
      <c r="AJ962" s="69"/>
      <c r="AK962" s="76" t="s">
        <v>53</v>
      </c>
      <c r="AL962" s="77" t="s">
        <v>7538</v>
      </c>
      <c r="AM962" s="76" t="s">
        <v>50</v>
      </c>
      <c r="AN962" s="77" t="s">
        <v>7538</v>
      </c>
      <c r="AO962" s="114"/>
      <c r="AP962" s="115"/>
      <c r="AQ962" s="55" t="s">
        <v>50</v>
      </c>
      <c r="AR962" s="128" t="s">
        <v>7538</v>
      </c>
      <c r="AS962" s="70"/>
      <c r="AT962" s="69"/>
      <c r="AU962" s="69"/>
      <c r="AV962" s="69"/>
      <c r="AW962" s="13"/>
    </row>
    <row r="963" spans="1:49" ht="14.4">
      <c r="A963" s="85" t="s">
        <v>231</v>
      </c>
      <c r="B963" s="118" t="s">
        <v>8432</v>
      </c>
      <c r="C963" s="335" t="s">
        <v>4130</v>
      </c>
      <c r="D963" s="40">
        <v>8376.26</v>
      </c>
      <c r="E963" s="61"/>
      <c r="F963" s="61" t="s">
        <v>63</v>
      </c>
      <c r="G963" s="42" t="s">
        <v>248</v>
      </c>
      <c r="H963" s="42" t="s">
        <v>8433</v>
      </c>
      <c r="I963" s="101" t="s">
        <v>52</v>
      </c>
      <c r="J963" s="44" t="s">
        <v>8434</v>
      </c>
      <c r="K963" s="44" t="s">
        <v>88</v>
      </c>
      <c r="L963" s="44"/>
      <c r="M963" s="37" t="s">
        <v>8435</v>
      </c>
      <c r="N963" s="47" t="s">
        <v>8436</v>
      </c>
      <c r="O963" s="47" t="s">
        <v>8437</v>
      </c>
      <c r="P963" s="48" t="s">
        <v>39</v>
      </c>
      <c r="Q963" s="49" t="s">
        <v>40</v>
      </c>
      <c r="R963" s="190" t="s">
        <v>8438</v>
      </c>
      <c r="S963" s="46" t="s">
        <v>8439</v>
      </c>
      <c r="T963" s="44" t="s">
        <v>803</v>
      </c>
      <c r="U963" s="50">
        <v>8054.09</v>
      </c>
      <c r="V963" s="51"/>
      <c r="W963" s="102">
        <v>8054.09</v>
      </c>
      <c r="X963" s="102">
        <v>563.7863000000001</v>
      </c>
      <c r="Y963" s="329">
        <v>241.62270000000001</v>
      </c>
      <c r="Z963" s="329">
        <v>8376.2536</v>
      </c>
      <c r="AA963" s="329">
        <v>6.4000000002124597E-3</v>
      </c>
      <c r="AB963" s="50" t="s">
        <v>95</v>
      </c>
      <c r="AC963" s="37" t="s">
        <v>7579</v>
      </c>
      <c r="AD963" s="44"/>
      <c r="AE963" s="44"/>
      <c r="AF963" s="44"/>
      <c r="AG963" s="44"/>
      <c r="AH963" s="70"/>
      <c r="AI963" s="69"/>
      <c r="AJ963" s="69"/>
      <c r="AK963" s="114"/>
      <c r="AL963" s="115"/>
      <c r="AM963" s="114"/>
      <c r="AN963" s="115"/>
      <c r="AO963" s="114"/>
      <c r="AP963" s="115"/>
      <c r="AQ963" s="116"/>
      <c r="AR963" s="117"/>
      <c r="AS963" s="70"/>
      <c r="AT963" s="69"/>
      <c r="AU963" s="69"/>
      <c r="AV963" s="69"/>
      <c r="AW963" s="13"/>
    </row>
    <row r="964" spans="1:49" ht="40.200000000000003">
      <c r="A964" s="85" t="s">
        <v>231</v>
      </c>
      <c r="B964" s="115" t="s">
        <v>8440</v>
      </c>
      <c r="C964" s="335" t="s">
        <v>4130</v>
      </c>
      <c r="D964" s="40">
        <v>18720</v>
      </c>
      <c r="E964" s="61" t="s">
        <v>8441</v>
      </c>
      <c r="F964" s="61" t="s">
        <v>66</v>
      </c>
      <c r="G964" s="42" t="s">
        <v>248</v>
      </c>
      <c r="H964" s="42" t="s">
        <v>8442</v>
      </c>
      <c r="I964" s="69" t="s">
        <v>35</v>
      </c>
      <c r="J964" s="70"/>
      <c r="K964" s="70" t="s">
        <v>88</v>
      </c>
      <c r="L964" s="339" t="s">
        <v>4130</v>
      </c>
      <c r="M964" s="70" t="s">
        <v>8443</v>
      </c>
      <c r="N964" s="86" t="s">
        <v>8444</v>
      </c>
      <c r="O964" s="86" t="s">
        <v>8445</v>
      </c>
      <c r="P964" s="48" t="s">
        <v>39</v>
      </c>
      <c r="Q964" s="49" t="s">
        <v>40</v>
      </c>
      <c r="R964" s="89" t="s">
        <v>8446</v>
      </c>
      <c r="S964" s="89" t="s">
        <v>8447</v>
      </c>
      <c r="T964" s="70" t="s">
        <v>94</v>
      </c>
      <c r="U964" s="69">
        <v>18000</v>
      </c>
      <c r="V964" s="90"/>
      <c r="W964" s="91">
        <v>18000</v>
      </c>
      <c r="X964" s="91">
        <v>1260.0000000000002</v>
      </c>
      <c r="Y964" s="328">
        <v>540</v>
      </c>
      <c r="Z964" s="331">
        <v>18720</v>
      </c>
      <c r="AA964" s="331">
        <v>0</v>
      </c>
      <c r="AB964" s="69" t="s">
        <v>46</v>
      </c>
      <c r="AC964" s="70" t="s">
        <v>131</v>
      </c>
      <c r="AD964" s="70"/>
      <c r="AE964" s="70" t="s">
        <v>8448</v>
      </c>
      <c r="AF964" s="70" t="s">
        <v>8449</v>
      </c>
      <c r="AG964" s="70" t="s">
        <v>8441</v>
      </c>
      <c r="AH964" s="70"/>
      <c r="AI964" s="69"/>
      <c r="AJ964" s="69"/>
      <c r="AK964" s="114"/>
      <c r="AL964" s="115"/>
      <c r="AM964" s="114"/>
      <c r="AN964" s="115"/>
      <c r="AO964" s="114"/>
      <c r="AP964" s="115"/>
      <c r="AQ964" s="116"/>
      <c r="AR964" s="117"/>
      <c r="AS964" s="70"/>
      <c r="AT964" s="69"/>
      <c r="AU964" s="69"/>
      <c r="AV964" s="69"/>
      <c r="AW964" s="13"/>
    </row>
    <row r="965" spans="1:49" ht="27">
      <c r="A965" s="85" t="s">
        <v>231</v>
      </c>
      <c r="B965" s="70" t="s">
        <v>8450</v>
      </c>
      <c r="C965" s="335" t="s">
        <v>4130</v>
      </c>
      <c r="D965" s="40">
        <v>342</v>
      </c>
      <c r="E965" s="41" t="s">
        <v>8451</v>
      </c>
      <c r="F965" s="42" t="s">
        <v>64</v>
      </c>
      <c r="G965" s="42" t="s">
        <v>444</v>
      </c>
      <c r="H965" s="42" t="s">
        <v>2965</v>
      </c>
      <c r="I965" s="69" t="s">
        <v>35</v>
      </c>
      <c r="J965" s="70"/>
      <c r="K965" s="70" t="s">
        <v>88</v>
      </c>
      <c r="L965" s="339" t="s">
        <v>4130</v>
      </c>
      <c r="M965" s="70" t="s">
        <v>2966</v>
      </c>
      <c r="N965" s="86" t="s">
        <v>8452</v>
      </c>
      <c r="O965" s="86" t="s">
        <v>8453</v>
      </c>
      <c r="P965" s="87" t="s">
        <v>39</v>
      </c>
      <c r="Q965" s="88" t="s">
        <v>40</v>
      </c>
      <c r="R965" s="89" t="s">
        <v>8454</v>
      </c>
      <c r="S965" s="89" t="s">
        <v>8455</v>
      </c>
      <c r="T965" s="70" t="s">
        <v>94</v>
      </c>
      <c r="U965" s="69">
        <v>320</v>
      </c>
      <c r="V965" s="90"/>
      <c r="W965" s="91">
        <v>320</v>
      </c>
      <c r="X965" s="91">
        <v>22.400000000000002</v>
      </c>
      <c r="Y965" s="90"/>
      <c r="Z965" s="331">
        <v>342.4</v>
      </c>
      <c r="AA965" s="331">
        <v>-0.39999999999997699</v>
      </c>
      <c r="AB965" s="69" t="s">
        <v>46</v>
      </c>
      <c r="AC965" s="160" t="s">
        <v>83</v>
      </c>
      <c r="AD965" s="70"/>
      <c r="AE965" s="70"/>
      <c r="AF965" s="70"/>
      <c r="AG965" s="92" t="s">
        <v>2970</v>
      </c>
      <c r="AH965" s="70"/>
      <c r="AI965" s="69"/>
      <c r="AJ965" s="69"/>
      <c r="AK965" s="76" t="s">
        <v>53</v>
      </c>
      <c r="AL965" s="77" t="s">
        <v>7538</v>
      </c>
      <c r="AM965" s="76" t="s">
        <v>50</v>
      </c>
      <c r="AN965" s="77" t="s">
        <v>7538</v>
      </c>
      <c r="AO965" s="114"/>
      <c r="AP965" s="115"/>
      <c r="AQ965" s="55" t="s">
        <v>50</v>
      </c>
      <c r="AR965" s="128" t="s">
        <v>7538</v>
      </c>
      <c r="AS965" s="70"/>
      <c r="AT965" s="69"/>
      <c r="AU965" s="69"/>
      <c r="AV965" s="69"/>
      <c r="AW965" s="13"/>
    </row>
    <row r="966" spans="1:49" ht="27">
      <c r="A966" s="85" t="s">
        <v>231</v>
      </c>
      <c r="B966" s="70" t="s">
        <v>8456</v>
      </c>
      <c r="C966" s="335" t="s">
        <v>4130</v>
      </c>
      <c r="D966" s="40">
        <v>331</v>
      </c>
      <c r="E966" s="41" t="s">
        <v>8457</v>
      </c>
      <c r="F966" s="42" t="s">
        <v>64</v>
      </c>
      <c r="G966" s="42" t="s">
        <v>261</v>
      </c>
      <c r="H966" s="42" t="s">
        <v>6993</v>
      </c>
      <c r="I966" s="69" t="s">
        <v>35</v>
      </c>
      <c r="J966" s="70"/>
      <c r="K966" s="70" t="s">
        <v>88</v>
      </c>
      <c r="L966" s="339" t="s">
        <v>4130</v>
      </c>
      <c r="M966" s="70" t="s">
        <v>6994</v>
      </c>
      <c r="N966" s="86" t="s">
        <v>6995</v>
      </c>
      <c r="O966" s="86" t="s">
        <v>6996</v>
      </c>
      <c r="P966" s="87" t="s">
        <v>39</v>
      </c>
      <c r="Q966" s="88" t="s">
        <v>40</v>
      </c>
      <c r="R966" s="89" t="s">
        <v>6997</v>
      </c>
      <c r="S966" s="89" t="s">
        <v>8458</v>
      </c>
      <c r="T966" s="70" t="s">
        <v>94</v>
      </c>
      <c r="U966" s="69">
        <v>310</v>
      </c>
      <c r="V966" s="90"/>
      <c r="W966" s="91">
        <v>310</v>
      </c>
      <c r="X966" s="91">
        <v>21.700000000000003</v>
      </c>
      <c r="Y966" s="90"/>
      <c r="Z966" s="331">
        <v>331.7</v>
      </c>
      <c r="AA966" s="331">
        <v>-0.69999999999998896</v>
      </c>
      <c r="AB966" s="69" t="s">
        <v>46</v>
      </c>
      <c r="AC966" s="160" t="s">
        <v>83</v>
      </c>
      <c r="AD966" s="70"/>
      <c r="AE966" s="70"/>
      <c r="AF966" s="70"/>
      <c r="AG966" s="92" t="s">
        <v>6999</v>
      </c>
      <c r="AH966" s="70"/>
      <c r="AI966" s="69"/>
      <c r="AJ966" s="69"/>
      <c r="AK966" s="76" t="s">
        <v>53</v>
      </c>
      <c r="AL966" s="77" t="s">
        <v>7538</v>
      </c>
      <c r="AM966" s="76" t="s">
        <v>50</v>
      </c>
      <c r="AN966" s="77" t="s">
        <v>7538</v>
      </c>
      <c r="AO966" s="114"/>
      <c r="AP966" s="115"/>
      <c r="AQ966" s="55" t="s">
        <v>50</v>
      </c>
      <c r="AR966" s="128" t="s">
        <v>7538</v>
      </c>
      <c r="AS966" s="70"/>
      <c r="AT966" s="69"/>
      <c r="AU966" s="69"/>
      <c r="AV966" s="69"/>
      <c r="AW966" s="13"/>
    </row>
    <row r="967" spans="1:49" ht="40.200000000000003">
      <c r="A967" s="85" t="s">
        <v>231</v>
      </c>
      <c r="B967" s="70" t="s">
        <v>8459</v>
      </c>
      <c r="C967" s="335" t="s">
        <v>4130</v>
      </c>
      <c r="D967" s="40">
        <v>9235</v>
      </c>
      <c r="E967" s="41" t="s">
        <v>8460</v>
      </c>
      <c r="F967" s="42" t="s">
        <v>67</v>
      </c>
      <c r="G967" s="42" t="s">
        <v>234</v>
      </c>
      <c r="H967" s="42" t="s">
        <v>8461</v>
      </c>
      <c r="I967" s="69" t="s">
        <v>35</v>
      </c>
      <c r="J967" s="70"/>
      <c r="K967" s="70" t="s">
        <v>88</v>
      </c>
      <c r="L967" s="339" t="s">
        <v>4130</v>
      </c>
      <c r="M967" s="70" t="s">
        <v>8462</v>
      </c>
      <c r="N967" s="86" t="s">
        <v>8463</v>
      </c>
      <c r="O967" s="86" t="s">
        <v>8464</v>
      </c>
      <c r="P967" s="87" t="s">
        <v>39</v>
      </c>
      <c r="Q967" s="88" t="s">
        <v>40</v>
      </c>
      <c r="R967" s="89" t="s">
        <v>8465</v>
      </c>
      <c r="S967" s="89" t="s">
        <v>8466</v>
      </c>
      <c r="T967" s="70" t="s">
        <v>94</v>
      </c>
      <c r="U967" s="69">
        <v>9960</v>
      </c>
      <c r="V967" s="90">
        <v>1080</v>
      </c>
      <c r="W967" s="91">
        <v>8880</v>
      </c>
      <c r="X967" s="91">
        <v>621.6</v>
      </c>
      <c r="Y967" s="328">
        <v>266.39999999999998</v>
      </c>
      <c r="Z967" s="331">
        <v>9235.2000000000007</v>
      </c>
      <c r="AA967" s="331">
        <v>-0.20000000000072801</v>
      </c>
      <c r="AB967" s="69" t="s">
        <v>46</v>
      </c>
      <c r="AC967" s="37" t="s">
        <v>7579</v>
      </c>
      <c r="AD967" s="70"/>
      <c r="AE967" s="70" t="s">
        <v>8467</v>
      </c>
      <c r="AF967" s="70" t="s">
        <v>8468</v>
      </c>
      <c r="AG967" s="92" t="s">
        <v>8469</v>
      </c>
      <c r="AH967" s="70"/>
      <c r="AI967" s="69"/>
      <c r="AJ967" s="69"/>
      <c r="AK967" s="76" t="s">
        <v>53</v>
      </c>
      <c r="AL967" s="77" t="s">
        <v>7538</v>
      </c>
      <c r="AM967" s="76" t="s">
        <v>50</v>
      </c>
      <c r="AN967" s="77" t="s">
        <v>7538</v>
      </c>
      <c r="AO967" s="114"/>
      <c r="AP967" s="115"/>
      <c r="AQ967" s="55" t="s">
        <v>50</v>
      </c>
      <c r="AR967" s="128" t="s">
        <v>7538</v>
      </c>
      <c r="AS967" s="70"/>
      <c r="AT967" s="69"/>
      <c r="AU967" s="69"/>
      <c r="AV967" s="69"/>
      <c r="AW967" s="13"/>
    </row>
    <row r="968" spans="1:49" ht="27">
      <c r="A968" s="85" t="s">
        <v>231</v>
      </c>
      <c r="B968" s="77" t="s">
        <v>8470</v>
      </c>
      <c r="C968" s="335" t="s">
        <v>4130</v>
      </c>
      <c r="D968" s="40">
        <v>856</v>
      </c>
      <c r="E968" s="41" t="s">
        <v>8471</v>
      </c>
      <c r="F968" s="42" t="s">
        <v>37</v>
      </c>
      <c r="G968" s="42" t="s">
        <v>273</v>
      </c>
      <c r="H968" s="42" t="s">
        <v>8472</v>
      </c>
      <c r="I968" s="69" t="s">
        <v>35</v>
      </c>
      <c r="J968" s="70"/>
      <c r="K968" s="70" t="s">
        <v>88</v>
      </c>
      <c r="L968" s="339" t="s">
        <v>4130</v>
      </c>
      <c r="M968" s="100" t="s">
        <v>8473</v>
      </c>
      <c r="N968" s="86" t="s">
        <v>8474</v>
      </c>
      <c r="O968" s="86" t="s">
        <v>8475</v>
      </c>
      <c r="P968" s="87" t="s">
        <v>39</v>
      </c>
      <c r="Q968" s="69" t="s">
        <v>45</v>
      </c>
      <c r="R968" s="89" t="s">
        <v>8476</v>
      </c>
      <c r="S968" s="89" t="s">
        <v>8477</v>
      </c>
      <c r="T968" s="70" t="s">
        <v>94</v>
      </c>
      <c r="U968" s="69">
        <v>800</v>
      </c>
      <c r="V968" s="90"/>
      <c r="W968" s="91">
        <v>800</v>
      </c>
      <c r="X968" s="91">
        <v>56.000000000000007</v>
      </c>
      <c r="Y968" s="90"/>
      <c r="Z968" s="331">
        <v>856</v>
      </c>
      <c r="AA968" s="331">
        <v>0</v>
      </c>
      <c r="AB968" s="69" t="s">
        <v>46</v>
      </c>
      <c r="AC968" s="37" t="s">
        <v>7579</v>
      </c>
      <c r="AD968" s="70"/>
      <c r="AE968" s="70"/>
      <c r="AF968" s="70"/>
      <c r="AG968" s="92" t="s">
        <v>8478</v>
      </c>
      <c r="AH968" s="70"/>
      <c r="AI968" s="69"/>
      <c r="AJ968" s="69"/>
      <c r="AK968" s="76" t="s">
        <v>53</v>
      </c>
      <c r="AL968" s="77" t="s">
        <v>7538</v>
      </c>
      <c r="AM968" s="76" t="s">
        <v>50</v>
      </c>
      <c r="AN968" s="77" t="s">
        <v>7538</v>
      </c>
      <c r="AO968" s="114"/>
      <c r="AP968" s="115"/>
      <c r="AQ968" s="55" t="s">
        <v>50</v>
      </c>
      <c r="AR968" s="128" t="s">
        <v>7538</v>
      </c>
      <c r="AS968" s="70"/>
      <c r="AT968" s="69"/>
      <c r="AU968" s="69"/>
      <c r="AV968" s="69"/>
      <c r="AW968" s="13"/>
    </row>
    <row r="969" spans="1:49" ht="27">
      <c r="A969" s="85" t="s">
        <v>231</v>
      </c>
      <c r="B969" s="77" t="s">
        <v>8479</v>
      </c>
      <c r="C969" s="335" t="s">
        <v>4130</v>
      </c>
      <c r="D969" s="40">
        <v>3536</v>
      </c>
      <c r="E969" s="79" t="s">
        <v>8480</v>
      </c>
      <c r="F969" s="42" t="s">
        <v>64</v>
      </c>
      <c r="G969" s="42" t="s">
        <v>8481</v>
      </c>
      <c r="H969" s="42" t="s">
        <v>8482</v>
      </c>
      <c r="I969" s="69" t="s">
        <v>35</v>
      </c>
      <c r="J969" s="70"/>
      <c r="K969" s="70" t="s">
        <v>88</v>
      </c>
      <c r="L969" s="339" t="s">
        <v>7579</v>
      </c>
      <c r="M969" s="70" t="s">
        <v>8483</v>
      </c>
      <c r="N969" s="86" t="s">
        <v>8484</v>
      </c>
      <c r="O969" s="86" t="s">
        <v>8485</v>
      </c>
      <c r="P969" s="87" t="s">
        <v>39</v>
      </c>
      <c r="Q969" s="88" t="s">
        <v>40</v>
      </c>
      <c r="R969" s="89" t="s">
        <v>8486</v>
      </c>
      <c r="S969" s="89" t="s">
        <v>8487</v>
      </c>
      <c r="T969" s="70" t="s">
        <v>480</v>
      </c>
      <c r="U969" s="69">
        <v>3600</v>
      </c>
      <c r="V969" s="90">
        <v>200</v>
      </c>
      <c r="W969" s="91">
        <v>3400</v>
      </c>
      <c r="X969" s="91">
        <v>238.00000000000003</v>
      </c>
      <c r="Y969" s="328">
        <v>102</v>
      </c>
      <c r="Z969" s="331">
        <v>3536</v>
      </c>
      <c r="AA969" s="331">
        <v>0</v>
      </c>
      <c r="AB969" s="69" t="s">
        <v>46</v>
      </c>
      <c r="AC969" s="70" t="s">
        <v>83</v>
      </c>
      <c r="AD969" s="70"/>
      <c r="AE969" s="70" t="s">
        <v>8488</v>
      </c>
      <c r="AF969" s="70" t="s">
        <v>8489</v>
      </c>
      <c r="AG969" s="92" t="s">
        <v>8490</v>
      </c>
      <c r="AH969" s="70"/>
      <c r="AI969" s="69"/>
      <c r="AJ969" s="69"/>
      <c r="AK969" s="76" t="s">
        <v>53</v>
      </c>
      <c r="AL969" s="77" t="s">
        <v>484</v>
      </c>
      <c r="AM969" s="114"/>
      <c r="AN969" s="115"/>
      <c r="AO969" s="114"/>
      <c r="AP969" s="115"/>
      <c r="AQ969" s="116"/>
      <c r="AR969" s="117"/>
      <c r="AS969" s="70"/>
      <c r="AT969" s="69"/>
      <c r="AU969" s="69"/>
      <c r="AV969" s="69"/>
      <c r="AW969" s="13"/>
    </row>
    <row r="970" spans="1:49" ht="14.4">
      <c r="A970" s="85" t="s">
        <v>231</v>
      </c>
      <c r="B970" s="70" t="s">
        <v>8491</v>
      </c>
      <c r="C970" s="335" t="s">
        <v>4130</v>
      </c>
      <c r="D970" s="40">
        <v>1000</v>
      </c>
      <c r="E970" s="95" t="s">
        <v>4789</v>
      </c>
      <c r="F970" s="42" t="s">
        <v>63</v>
      </c>
      <c r="G970" s="42" t="s">
        <v>281</v>
      </c>
      <c r="H970" s="42" t="s">
        <v>4790</v>
      </c>
      <c r="I970" s="69" t="s">
        <v>35</v>
      </c>
      <c r="J970" s="70"/>
      <c r="K970" s="70" t="s">
        <v>88</v>
      </c>
      <c r="L970" s="339" t="s">
        <v>4130</v>
      </c>
      <c r="M970" s="70" t="s">
        <v>8492</v>
      </c>
      <c r="N970" s="86" t="s">
        <v>4792</v>
      </c>
      <c r="O970" s="86"/>
      <c r="P970" s="87" t="s">
        <v>39</v>
      </c>
      <c r="Q970" s="88" t="s">
        <v>40</v>
      </c>
      <c r="R970" s="89"/>
      <c r="S970" s="89" t="s">
        <v>8493</v>
      </c>
      <c r="T970" s="70" t="s">
        <v>77</v>
      </c>
      <c r="U970" s="69">
        <v>935</v>
      </c>
      <c r="V970" s="90"/>
      <c r="W970" s="91">
        <v>935</v>
      </c>
      <c r="X970" s="91">
        <v>65.45</v>
      </c>
      <c r="Y970" s="90"/>
      <c r="Z970" s="331">
        <v>1000.45</v>
      </c>
      <c r="AA970" s="331">
        <v>-0.45000000000004498</v>
      </c>
      <c r="AB970" s="69" t="s">
        <v>46</v>
      </c>
      <c r="AC970" s="37" t="s">
        <v>7579</v>
      </c>
      <c r="AD970" s="70"/>
      <c r="AE970" s="70"/>
      <c r="AF970" s="70"/>
      <c r="AG970" s="92" t="s">
        <v>4794</v>
      </c>
      <c r="AH970" s="70"/>
      <c r="AI970" s="69"/>
      <c r="AJ970" s="69"/>
      <c r="AK970" s="76" t="s">
        <v>53</v>
      </c>
      <c r="AL970" s="77" t="s">
        <v>7538</v>
      </c>
      <c r="AM970" s="76" t="s">
        <v>50</v>
      </c>
      <c r="AN970" s="77" t="s">
        <v>7538</v>
      </c>
      <c r="AO970" s="114"/>
      <c r="AP970" s="115"/>
      <c r="AQ970" s="55" t="s">
        <v>50</v>
      </c>
      <c r="AR970" s="128" t="s">
        <v>7538</v>
      </c>
      <c r="AS970" s="70"/>
      <c r="AT970" s="69"/>
      <c r="AU970" s="69"/>
      <c r="AV970" s="69"/>
      <c r="AW970" s="13"/>
    </row>
    <row r="971" spans="1:49" ht="27">
      <c r="A971" s="85" t="s">
        <v>231</v>
      </c>
      <c r="B971" s="70" t="s">
        <v>8494</v>
      </c>
      <c r="C971" s="335" t="s">
        <v>4130</v>
      </c>
      <c r="D971" s="40">
        <v>2490.8000000000002</v>
      </c>
      <c r="E971" s="41" t="s">
        <v>8495</v>
      </c>
      <c r="F971" s="42" t="s">
        <v>67</v>
      </c>
      <c r="G971" s="42" t="s">
        <v>261</v>
      </c>
      <c r="H971" s="42" t="s">
        <v>8496</v>
      </c>
      <c r="I971" s="69" t="s">
        <v>35</v>
      </c>
      <c r="J971" s="70"/>
      <c r="K971" s="70" t="s">
        <v>88</v>
      </c>
      <c r="L971" s="339" t="s">
        <v>4130</v>
      </c>
      <c r="M971" s="70" t="s">
        <v>8497</v>
      </c>
      <c r="N971" s="86" t="s">
        <v>8498</v>
      </c>
      <c r="O971" s="86" t="s">
        <v>8499</v>
      </c>
      <c r="P971" s="87" t="s">
        <v>39</v>
      </c>
      <c r="Q971" s="88" t="s">
        <v>40</v>
      </c>
      <c r="R971" s="89" t="s">
        <v>8500</v>
      </c>
      <c r="S971" s="89" t="s">
        <v>8501</v>
      </c>
      <c r="T971" s="70" t="s">
        <v>94</v>
      </c>
      <c r="U971" s="69">
        <v>2395</v>
      </c>
      <c r="V971" s="90"/>
      <c r="W971" s="91">
        <v>2395</v>
      </c>
      <c r="X971" s="91">
        <v>167.65</v>
      </c>
      <c r="Y971" s="328">
        <v>71.849999999999994</v>
      </c>
      <c r="Z971" s="331">
        <v>2490.8000000000002</v>
      </c>
      <c r="AA971" s="331">
        <v>0</v>
      </c>
      <c r="AB971" s="69" t="s">
        <v>46</v>
      </c>
      <c r="AC971" s="37" t="s">
        <v>7579</v>
      </c>
      <c r="AD971" s="70"/>
      <c r="AE971" s="70" t="s">
        <v>8502</v>
      </c>
      <c r="AF971" s="70" t="s">
        <v>8503</v>
      </c>
      <c r="AG971" s="92" t="s">
        <v>8504</v>
      </c>
      <c r="AH971" s="70"/>
      <c r="AI971" s="69"/>
      <c r="AJ971" s="69"/>
      <c r="AK971" s="76" t="s">
        <v>53</v>
      </c>
      <c r="AL971" s="77" t="s">
        <v>7538</v>
      </c>
      <c r="AM971" s="76" t="s">
        <v>50</v>
      </c>
      <c r="AN971" s="77" t="s">
        <v>7538</v>
      </c>
      <c r="AO971" s="114"/>
      <c r="AP971" s="115"/>
      <c r="AQ971" s="55" t="s">
        <v>50</v>
      </c>
      <c r="AR971" s="128" t="s">
        <v>7538</v>
      </c>
      <c r="AS971" s="70"/>
      <c r="AT971" s="69"/>
      <c r="AU971" s="69"/>
      <c r="AV971" s="69"/>
      <c r="AW971" s="13"/>
    </row>
    <row r="972" spans="1:49" ht="14.4">
      <c r="A972" s="85" t="s">
        <v>231</v>
      </c>
      <c r="B972" s="70" t="s">
        <v>8505</v>
      </c>
      <c r="C972" s="335" t="s">
        <v>4130</v>
      </c>
      <c r="D972" s="40">
        <v>395</v>
      </c>
      <c r="E972" s="41" t="s">
        <v>8506</v>
      </c>
      <c r="F972" s="42" t="s">
        <v>64</v>
      </c>
      <c r="G972" s="42" t="s">
        <v>234</v>
      </c>
      <c r="H972" s="42" t="s">
        <v>8507</v>
      </c>
      <c r="I972" s="69" t="s">
        <v>35</v>
      </c>
      <c r="J972" s="70"/>
      <c r="K972" s="70" t="s">
        <v>88</v>
      </c>
      <c r="L972" s="339" t="s">
        <v>4130</v>
      </c>
      <c r="M972" s="70" t="s">
        <v>8508</v>
      </c>
      <c r="N972" s="86" t="s">
        <v>8509</v>
      </c>
      <c r="O972" s="86"/>
      <c r="P972" s="87" t="s">
        <v>44</v>
      </c>
      <c r="Q972" s="88" t="s">
        <v>40</v>
      </c>
      <c r="R972" s="89" t="s">
        <v>662</v>
      </c>
      <c r="S972" s="89" t="s">
        <v>8510</v>
      </c>
      <c r="T972" s="70" t="s">
        <v>94</v>
      </c>
      <c r="U972" s="69">
        <v>370</v>
      </c>
      <c r="V972" s="90"/>
      <c r="W972" s="91">
        <v>370</v>
      </c>
      <c r="X972" s="91">
        <v>25.900000000000002</v>
      </c>
      <c r="Y972" s="90"/>
      <c r="Z972" s="331">
        <v>395.9</v>
      </c>
      <c r="AA972" s="331">
        <v>-0.89999999999997704</v>
      </c>
      <c r="AB972" s="69" t="s">
        <v>46</v>
      </c>
      <c r="AC972" s="70" t="s">
        <v>83</v>
      </c>
      <c r="AD972" s="70"/>
      <c r="AE972" s="70"/>
      <c r="AF972" s="70"/>
      <c r="AG972" s="92" t="s">
        <v>8511</v>
      </c>
      <c r="AH972" s="70"/>
      <c r="AI972" s="69"/>
      <c r="AJ972" s="69"/>
      <c r="AK972" s="76" t="s">
        <v>53</v>
      </c>
      <c r="AL972" s="77" t="s">
        <v>7538</v>
      </c>
      <c r="AM972" s="76" t="s">
        <v>50</v>
      </c>
      <c r="AN972" s="77" t="s">
        <v>7538</v>
      </c>
      <c r="AO972" s="114"/>
      <c r="AP972" s="115"/>
      <c r="AQ972" s="55" t="s">
        <v>50</v>
      </c>
      <c r="AR972" s="128" t="s">
        <v>7538</v>
      </c>
      <c r="AS972" s="70"/>
      <c r="AT972" s="69"/>
      <c r="AU972" s="69"/>
      <c r="AV972" s="69"/>
      <c r="AW972" s="13"/>
    </row>
    <row r="973" spans="1:49" ht="14.4">
      <c r="A973" s="85" t="s">
        <v>231</v>
      </c>
      <c r="B973" s="77" t="s">
        <v>8512</v>
      </c>
      <c r="C973" s="335" t="s">
        <v>4130</v>
      </c>
      <c r="D973" s="40">
        <v>856</v>
      </c>
      <c r="E973" s="60" t="s">
        <v>8513</v>
      </c>
      <c r="F973" s="42" t="s">
        <v>64</v>
      </c>
      <c r="G973" s="42" t="s">
        <v>273</v>
      </c>
      <c r="H973" s="42" t="s">
        <v>8514</v>
      </c>
      <c r="I973" s="69" t="s">
        <v>35</v>
      </c>
      <c r="J973" s="70"/>
      <c r="K973" s="70" t="s">
        <v>88</v>
      </c>
      <c r="L973" s="339" t="s">
        <v>8515</v>
      </c>
      <c r="M973" s="70" t="s">
        <v>8516</v>
      </c>
      <c r="N973" s="86" t="s">
        <v>8517</v>
      </c>
      <c r="O973" s="86"/>
      <c r="P973" s="87" t="s">
        <v>44</v>
      </c>
      <c r="Q973" s="88" t="s">
        <v>40</v>
      </c>
      <c r="R973" s="89"/>
      <c r="S973" s="89" t="s">
        <v>8518</v>
      </c>
      <c r="T973" s="70" t="s">
        <v>94</v>
      </c>
      <c r="U973" s="69">
        <v>800</v>
      </c>
      <c r="V973" s="90"/>
      <c r="W973" s="91">
        <v>800</v>
      </c>
      <c r="X973" s="91">
        <v>56.000000000000007</v>
      </c>
      <c r="Y973" s="90"/>
      <c r="Z973" s="331">
        <v>856</v>
      </c>
      <c r="AA973" s="331">
        <v>0</v>
      </c>
      <c r="AB973" s="69" t="s">
        <v>46</v>
      </c>
      <c r="AC973" s="70" t="s">
        <v>83</v>
      </c>
      <c r="AD973" s="70"/>
      <c r="AE973" s="70"/>
      <c r="AF973" s="70"/>
      <c r="AG973" s="92" t="s">
        <v>8519</v>
      </c>
      <c r="AH973" s="70"/>
      <c r="AI973" s="69"/>
      <c r="AJ973" s="69"/>
      <c r="AK973" s="76" t="s">
        <v>53</v>
      </c>
      <c r="AL973" s="77" t="s">
        <v>7538</v>
      </c>
      <c r="AM973" s="76" t="s">
        <v>50</v>
      </c>
      <c r="AN973" s="77" t="s">
        <v>7538</v>
      </c>
      <c r="AO973" s="114"/>
      <c r="AP973" s="115"/>
      <c r="AQ973" s="55" t="s">
        <v>50</v>
      </c>
      <c r="AR973" s="128" t="s">
        <v>7538</v>
      </c>
      <c r="AS973" s="70"/>
      <c r="AT973" s="69"/>
      <c r="AU973" s="69"/>
      <c r="AV973" s="69"/>
      <c r="AW973" s="13"/>
    </row>
    <row r="974" spans="1:49" ht="40.200000000000003">
      <c r="A974" s="85" t="s">
        <v>231</v>
      </c>
      <c r="B974" s="70" t="s">
        <v>8520</v>
      </c>
      <c r="C974" s="335" t="s">
        <v>7579</v>
      </c>
      <c r="D974" s="40">
        <v>51995</v>
      </c>
      <c r="E974" s="95" t="s">
        <v>8521</v>
      </c>
      <c r="F974" s="42" t="s">
        <v>63</v>
      </c>
      <c r="G974" s="42" t="s">
        <v>248</v>
      </c>
      <c r="H974" s="42" t="s">
        <v>8522</v>
      </c>
      <c r="I974" s="69" t="s">
        <v>35</v>
      </c>
      <c r="J974" s="70"/>
      <c r="K974" s="70" t="s">
        <v>88</v>
      </c>
      <c r="L974" s="339" t="s">
        <v>7579</v>
      </c>
      <c r="M974" s="93" t="s">
        <v>8523</v>
      </c>
      <c r="N974" s="86" t="s">
        <v>8524</v>
      </c>
      <c r="O974" s="86" t="s">
        <v>8525</v>
      </c>
      <c r="P974" s="87" t="s">
        <v>39</v>
      </c>
      <c r="Q974" s="88" t="s">
        <v>40</v>
      </c>
      <c r="R974" s="89" t="s">
        <v>8526</v>
      </c>
      <c r="S974" s="89" t="s">
        <v>8527</v>
      </c>
      <c r="T974" s="70" t="s">
        <v>77</v>
      </c>
      <c r="U974" s="69">
        <v>50000</v>
      </c>
      <c r="V974" s="90"/>
      <c r="W974" s="91">
        <v>50000</v>
      </c>
      <c r="X974" s="91">
        <v>3500.0000000000005</v>
      </c>
      <c r="Y974" s="328">
        <v>1500</v>
      </c>
      <c r="Z974" s="331">
        <v>52000</v>
      </c>
      <c r="AA974" s="331">
        <v>-5</v>
      </c>
      <c r="AB974" s="69" t="s">
        <v>46</v>
      </c>
      <c r="AC974" s="70" t="s">
        <v>131</v>
      </c>
      <c r="AD974" s="70" t="s">
        <v>8528</v>
      </c>
      <c r="AE974" s="70" t="s">
        <v>8529</v>
      </c>
      <c r="AF974" s="70" t="s">
        <v>8530</v>
      </c>
      <c r="AG974" s="92" t="s">
        <v>8521</v>
      </c>
      <c r="AH974" s="70"/>
      <c r="AI974" s="69"/>
      <c r="AJ974" s="69"/>
      <c r="AK974" s="76" t="s">
        <v>53</v>
      </c>
      <c r="AL974" s="77" t="s">
        <v>7538</v>
      </c>
      <c r="AM974" s="76" t="s">
        <v>50</v>
      </c>
      <c r="AN974" s="77" t="s">
        <v>7538</v>
      </c>
      <c r="AO974" s="114"/>
      <c r="AP974" s="115"/>
      <c r="AQ974" s="55" t="s">
        <v>50</v>
      </c>
      <c r="AR974" s="128" t="s">
        <v>7538</v>
      </c>
      <c r="AS974" s="70"/>
      <c r="AT974" s="69"/>
      <c r="AU974" s="69"/>
      <c r="AV974" s="69"/>
      <c r="AW974" s="13"/>
    </row>
    <row r="975" spans="1:49" ht="27">
      <c r="A975" s="85" t="s">
        <v>231</v>
      </c>
      <c r="B975" s="115" t="s">
        <v>8531</v>
      </c>
      <c r="C975" s="335" t="s">
        <v>7579</v>
      </c>
      <c r="D975" s="40">
        <v>4668</v>
      </c>
      <c r="E975" s="79" t="s">
        <v>8532</v>
      </c>
      <c r="F975" s="61" t="s">
        <v>59</v>
      </c>
      <c r="G975" s="42" t="s">
        <v>248</v>
      </c>
      <c r="H975" s="42" t="s">
        <v>8533</v>
      </c>
      <c r="I975" s="69" t="s">
        <v>35</v>
      </c>
      <c r="J975" s="70"/>
      <c r="K975" s="70" t="s">
        <v>88</v>
      </c>
      <c r="L975" s="339" t="s">
        <v>6419</v>
      </c>
      <c r="M975" s="70" t="s">
        <v>8534</v>
      </c>
      <c r="N975" s="86" t="s">
        <v>8535</v>
      </c>
      <c r="O975" s="86" t="s">
        <v>8536</v>
      </c>
      <c r="P975" s="87" t="s">
        <v>39</v>
      </c>
      <c r="Q975" s="88" t="s">
        <v>40</v>
      </c>
      <c r="R975" s="89" t="s">
        <v>8537</v>
      </c>
      <c r="S975" s="89" t="s">
        <v>8538</v>
      </c>
      <c r="T975" s="70" t="s">
        <v>94</v>
      </c>
      <c r="U975" s="69">
        <v>4500</v>
      </c>
      <c r="V975" s="90"/>
      <c r="W975" s="91">
        <v>4500</v>
      </c>
      <c r="X975" s="91">
        <v>315.00000000000006</v>
      </c>
      <c r="Y975" s="328">
        <v>135</v>
      </c>
      <c r="Z975" s="331">
        <v>4680</v>
      </c>
      <c r="AA975" s="331">
        <v>-12</v>
      </c>
      <c r="AB975" s="69" t="s">
        <v>46</v>
      </c>
      <c r="AC975" s="70" t="s">
        <v>131</v>
      </c>
      <c r="AD975" s="70" t="s">
        <v>8539</v>
      </c>
      <c r="AE975" s="70"/>
      <c r="AF975" s="70"/>
      <c r="AG975" s="70" t="s">
        <v>8540</v>
      </c>
      <c r="AH975" s="70"/>
      <c r="AI975" s="69"/>
      <c r="AJ975" s="69"/>
      <c r="AK975" s="114"/>
      <c r="AL975" s="115"/>
      <c r="AM975" s="114"/>
      <c r="AN975" s="115"/>
      <c r="AO975" s="114"/>
      <c r="AP975" s="115"/>
      <c r="AQ975" s="116"/>
      <c r="AR975" s="117"/>
      <c r="AS975" s="70"/>
      <c r="AT975" s="69"/>
      <c r="AU975" s="69"/>
      <c r="AV975" s="69"/>
      <c r="AW975" s="13"/>
    </row>
    <row r="976" spans="1:49" ht="53.4">
      <c r="A976" s="85" t="s">
        <v>231</v>
      </c>
      <c r="B976" s="118" t="s">
        <v>8541</v>
      </c>
      <c r="C976" s="335" t="s">
        <v>7579</v>
      </c>
      <c r="D976" s="40">
        <v>12698.14</v>
      </c>
      <c r="E976" s="61"/>
      <c r="F976" s="61"/>
      <c r="G976" s="42" t="s">
        <v>847</v>
      </c>
      <c r="H976" s="42" t="s">
        <v>8542</v>
      </c>
      <c r="I976" s="101" t="s">
        <v>52</v>
      </c>
      <c r="J976" s="44" t="s">
        <v>8543</v>
      </c>
      <c r="K976" s="44" t="s">
        <v>88</v>
      </c>
      <c r="L976" s="44"/>
      <c r="M976" s="37" t="s">
        <v>8544</v>
      </c>
      <c r="N976" s="46" t="s">
        <v>8545</v>
      </c>
      <c r="O976" s="47" t="s">
        <v>8546</v>
      </c>
      <c r="P976" s="48" t="s">
        <v>39</v>
      </c>
      <c r="Q976" s="49" t="s">
        <v>40</v>
      </c>
      <c r="R976" s="46" t="s">
        <v>8547</v>
      </c>
      <c r="S976" s="46" t="s">
        <v>7873</v>
      </c>
      <c r="T976" s="44" t="s">
        <v>803</v>
      </c>
      <c r="U976" s="51">
        <v>12209.75</v>
      </c>
      <c r="V976" s="51"/>
      <c r="W976" s="102">
        <v>12209.75</v>
      </c>
      <c r="X976" s="102">
        <v>854.68250000000012</v>
      </c>
      <c r="Y976" s="329">
        <v>366.29250000000002</v>
      </c>
      <c r="Z976" s="329">
        <v>12698.14</v>
      </c>
      <c r="AA976" s="329">
        <v>0</v>
      </c>
      <c r="AB976" s="50" t="s">
        <v>95</v>
      </c>
      <c r="AC976" s="37" t="s">
        <v>83</v>
      </c>
      <c r="AD976" s="44"/>
      <c r="AE976" s="53" t="s">
        <v>8548</v>
      </c>
      <c r="AF976" s="52" t="s">
        <v>8549</v>
      </c>
      <c r="AG976" s="191" t="s">
        <v>8550</v>
      </c>
      <c r="AH976" s="70"/>
      <c r="AI976" s="69"/>
      <c r="AJ976" s="69"/>
      <c r="AK976" s="114"/>
      <c r="AL976" s="115"/>
      <c r="AM976" s="114"/>
      <c r="AN976" s="115"/>
      <c r="AO976" s="114"/>
      <c r="AP976" s="115"/>
      <c r="AQ976" s="116"/>
      <c r="AR976" s="117"/>
      <c r="AS976" s="70"/>
      <c r="AT976" s="69"/>
      <c r="AU976" s="69"/>
      <c r="AV976" s="69"/>
      <c r="AW976" s="13"/>
    </row>
    <row r="977" spans="1:49" ht="14.4">
      <c r="A977" s="85" t="s">
        <v>231</v>
      </c>
      <c r="B977" s="122" t="s">
        <v>8551</v>
      </c>
      <c r="C977" s="335" t="s">
        <v>7579</v>
      </c>
      <c r="D977" s="40">
        <v>244598.85</v>
      </c>
      <c r="E977" s="61"/>
      <c r="F977" s="61"/>
      <c r="G977" s="42" t="s">
        <v>1906</v>
      </c>
      <c r="H977" s="42" t="s">
        <v>1907</v>
      </c>
      <c r="I977" s="69"/>
      <c r="J977" s="70"/>
      <c r="K977" s="70"/>
      <c r="L977" s="70"/>
      <c r="M977" s="70"/>
      <c r="N977" s="86"/>
      <c r="O977" s="86"/>
      <c r="P977" s="87"/>
      <c r="Q977" s="69"/>
      <c r="R977" s="89"/>
      <c r="S977" s="89"/>
      <c r="T977" s="70"/>
      <c r="U977" s="70"/>
      <c r="V977" s="90"/>
      <c r="W977" s="91">
        <v>0</v>
      </c>
      <c r="X977" s="91">
        <v>0</v>
      </c>
      <c r="Y977" s="90"/>
      <c r="Z977" s="331">
        <v>0</v>
      </c>
      <c r="AA977" s="331">
        <v>244598.85</v>
      </c>
      <c r="AB977" s="69"/>
      <c r="AC977" s="70"/>
      <c r="AD977" s="70"/>
      <c r="AE977" s="70"/>
      <c r="AF977" s="70"/>
      <c r="AG977" s="70"/>
      <c r="AH977" s="70"/>
      <c r="AI977" s="69"/>
      <c r="AJ977" s="69"/>
      <c r="AK977" s="114"/>
      <c r="AL977" s="115"/>
      <c r="AM977" s="114"/>
      <c r="AN977" s="115"/>
      <c r="AO977" s="114"/>
      <c r="AP977" s="115"/>
      <c r="AQ977" s="116"/>
      <c r="AR977" s="117"/>
      <c r="AS977" s="70"/>
      <c r="AT977" s="69"/>
      <c r="AU977" s="69"/>
      <c r="AV977" s="69"/>
      <c r="AW977" s="13"/>
    </row>
    <row r="978" spans="1:49" ht="14.4">
      <c r="A978" s="85" t="s">
        <v>231</v>
      </c>
      <c r="B978" s="115" t="s">
        <v>8552</v>
      </c>
      <c r="C978" s="335" t="s">
        <v>7579</v>
      </c>
      <c r="D978" s="40">
        <v>1887.96</v>
      </c>
      <c r="E978" s="61"/>
      <c r="F978" s="61"/>
      <c r="G978" s="42" t="s">
        <v>1906</v>
      </c>
      <c r="H978" s="42" t="s">
        <v>1907</v>
      </c>
      <c r="I978" s="69"/>
      <c r="J978" s="70"/>
      <c r="K978" s="70"/>
      <c r="L978" s="70"/>
      <c r="M978" s="70"/>
      <c r="N978" s="86"/>
      <c r="O978" s="86"/>
      <c r="P978" s="87"/>
      <c r="Q978" s="69"/>
      <c r="R978" s="89"/>
      <c r="S978" s="89"/>
      <c r="T978" s="70"/>
      <c r="U978" s="70"/>
      <c r="V978" s="90"/>
      <c r="W978" s="91">
        <v>0</v>
      </c>
      <c r="X978" s="91">
        <v>0</v>
      </c>
      <c r="Y978" s="90"/>
      <c r="Z978" s="331">
        <v>0</v>
      </c>
      <c r="AA978" s="331">
        <v>1887.96</v>
      </c>
      <c r="AB978" s="69"/>
      <c r="AC978" s="70"/>
      <c r="AD978" s="70"/>
      <c r="AE978" s="70"/>
      <c r="AF978" s="70"/>
      <c r="AG978" s="70"/>
      <c r="AH978" s="70"/>
      <c r="AI978" s="69"/>
      <c r="AJ978" s="69"/>
      <c r="AK978" s="114"/>
      <c r="AL978" s="115"/>
      <c r="AM978" s="114"/>
      <c r="AN978" s="115"/>
      <c r="AO978" s="114"/>
      <c r="AP978" s="115"/>
      <c r="AQ978" s="116"/>
      <c r="AR978" s="117"/>
      <c r="AS978" s="70"/>
      <c r="AT978" s="69"/>
      <c r="AU978" s="69"/>
      <c r="AV978" s="69"/>
      <c r="AW978" s="13"/>
    </row>
    <row r="979" spans="1:49" ht="40.200000000000003">
      <c r="A979" s="85" t="s">
        <v>231</v>
      </c>
      <c r="B979" s="118" t="s">
        <v>8553</v>
      </c>
      <c r="C979" s="335" t="s">
        <v>7579</v>
      </c>
      <c r="D979" s="40">
        <v>5768.15</v>
      </c>
      <c r="E979" s="61"/>
      <c r="F979" s="61"/>
      <c r="G979" s="42" t="s">
        <v>847</v>
      </c>
      <c r="H979" s="42" t="s">
        <v>8554</v>
      </c>
      <c r="I979" s="101" t="s">
        <v>52</v>
      </c>
      <c r="J979" s="44" t="s">
        <v>8555</v>
      </c>
      <c r="K979" s="44" t="s">
        <v>88</v>
      </c>
      <c r="L979" s="44"/>
      <c r="M979" s="150" t="s">
        <v>8556</v>
      </c>
      <c r="N979" s="46" t="s">
        <v>8557</v>
      </c>
      <c r="O979" s="47" t="s">
        <v>8558</v>
      </c>
      <c r="P979" s="48" t="s">
        <v>39</v>
      </c>
      <c r="Q979" s="151" t="s">
        <v>40</v>
      </c>
      <c r="R979" s="46" t="s">
        <v>8559</v>
      </c>
      <c r="S979" s="46" t="s">
        <v>3743</v>
      </c>
      <c r="T979" s="44" t="s">
        <v>803</v>
      </c>
      <c r="U979" s="192">
        <f>5546.3</f>
        <v>5546.3</v>
      </c>
      <c r="V979" s="51"/>
      <c r="W979" s="193">
        <v>5546.3</v>
      </c>
      <c r="X979" s="102">
        <v>388.24100000000004</v>
      </c>
      <c r="Y979" s="329">
        <v>166.38900000000001</v>
      </c>
      <c r="Z979" s="329">
        <v>5768.152</v>
      </c>
      <c r="AA979" s="329">
        <v>-2.0000000004074502E-3</v>
      </c>
      <c r="AB979" s="50" t="s">
        <v>95</v>
      </c>
      <c r="AC979" s="37" t="s">
        <v>83</v>
      </c>
      <c r="AD979" s="194" t="s">
        <v>8560</v>
      </c>
      <c r="AE979" s="44"/>
      <c r="AF979" s="44"/>
      <c r="AG979" s="47"/>
      <c r="AH979" s="44"/>
      <c r="AI979" s="69"/>
      <c r="AJ979" s="69"/>
      <c r="AK979" s="114"/>
      <c r="AL979" s="115"/>
      <c r="AM979" s="114"/>
      <c r="AN979" s="115"/>
      <c r="AO979" s="114"/>
      <c r="AP979" s="115"/>
      <c r="AQ979" s="116"/>
      <c r="AR979" s="117"/>
      <c r="AS979" s="70"/>
      <c r="AT979" s="69"/>
      <c r="AU979" s="69"/>
      <c r="AV979" s="69"/>
      <c r="AW979" s="13"/>
    </row>
    <row r="980" spans="1:49" ht="27">
      <c r="A980" s="85" t="s">
        <v>231</v>
      </c>
      <c r="B980" s="70" t="s">
        <v>8561</v>
      </c>
      <c r="C980" s="335" t="s">
        <v>7579</v>
      </c>
      <c r="D980" s="40">
        <v>1284</v>
      </c>
      <c r="E980" s="41" t="s">
        <v>8562</v>
      </c>
      <c r="F980" s="42" t="s">
        <v>59</v>
      </c>
      <c r="G980" s="42" t="s">
        <v>273</v>
      </c>
      <c r="H980" s="42" t="s">
        <v>8563</v>
      </c>
      <c r="I980" s="69" t="s">
        <v>35</v>
      </c>
      <c r="J980" s="70"/>
      <c r="K980" s="70" t="s">
        <v>88</v>
      </c>
      <c r="L980" s="339" t="s">
        <v>7579</v>
      </c>
      <c r="M980" s="70" t="s">
        <v>8564</v>
      </c>
      <c r="N980" s="86" t="s">
        <v>8565</v>
      </c>
      <c r="O980" s="86" t="s">
        <v>8566</v>
      </c>
      <c r="P980" s="87" t="s">
        <v>39</v>
      </c>
      <c r="Q980" s="88" t="s">
        <v>40</v>
      </c>
      <c r="R980" s="89" t="s">
        <v>8567</v>
      </c>
      <c r="S980" s="89" t="s">
        <v>8568</v>
      </c>
      <c r="T980" s="70" t="s">
        <v>94</v>
      </c>
      <c r="U980" s="69">
        <v>1200</v>
      </c>
      <c r="V980" s="90"/>
      <c r="W980" s="91">
        <v>1200</v>
      </c>
      <c r="X980" s="91">
        <v>84.000000000000014</v>
      </c>
      <c r="Y980" s="90"/>
      <c r="Z980" s="331">
        <v>1284</v>
      </c>
      <c r="AA980" s="331">
        <v>0</v>
      </c>
      <c r="AB980" s="69" t="s">
        <v>46</v>
      </c>
      <c r="AC980" s="70" t="s">
        <v>83</v>
      </c>
      <c r="AD980" s="70" t="s">
        <v>1036</v>
      </c>
      <c r="AE980" s="70"/>
      <c r="AF980" s="70"/>
      <c r="AG980" s="92" t="s">
        <v>8569</v>
      </c>
      <c r="AH980" s="70"/>
      <c r="AI980" s="69"/>
      <c r="AJ980" s="69"/>
      <c r="AK980" s="76" t="s">
        <v>53</v>
      </c>
      <c r="AL980" s="77" t="s">
        <v>7538</v>
      </c>
      <c r="AM980" s="76" t="s">
        <v>50</v>
      </c>
      <c r="AN980" s="77" t="s">
        <v>7538</v>
      </c>
      <c r="AO980" s="114"/>
      <c r="AP980" s="115"/>
      <c r="AQ980" s="76" t="s">
        <v>50</v>
      </c>
      <c r="AR980" s="77" t="s">
        <v>7538</v>
      </c>
      <c r="AS980" s="70"/>
      <c r="AT980" s="69"/>
      <c r="AU980" s="69"/>
      <c r="AV980" s="69"/>
      <c r="AW980" s="13"/>
    </row>
    <row r="981" spans="1:49" ht="138">
      <c r="A981" s="85" t="s">
        <v>231</v>
      </c>
      <c r="B981" s="155" t="s">
        <v>8570</v>
      </c>
      <c r="C981" s="335" t="s">
        <v>7579</v>
      </c>
      <c r="D981" s="40">
        <v>425120.36</v>
      </c>
      <c r="E981" s="61"/>
      <c r="F981" s="61"/>
      <c r="G981" s="42" t="s">
        <v>847</v>
      </c>
      <c r="H981" s="42" t="s">
        <v>8571</v>
      </c>
      <c r="I981" s="69" t="s">
        <v>52</v>
      </c>
      <c r="J981" s="70" t="s">
        <v>8572</v>
      </c>
      <c r="K981" s="70" t="s">
        <v>88</v>
      </c>
      <c r="L981" s="70"/>
      <c r="M981" s="37" t="s">
        <v>8573</v>
      </c>
      <c r="N981" s="46" t="s">
        <v>8574</v>
      </c>
      <c r="O981" s="47" t="s">
        <v>8575</v>
      </c>
      <c r="P981" s="48" t="s">
        <v>39</v>
      </c>
      <c r="Q981" s="49" t="s">
        <v>40</v>
      </c>
      <c r="R981" s="46" t="s">
        <v>8576</v>
      </c>
      <c r="S981" s="46" t="s">
        <v>8577</v>
      </c>
      <c r="T981" s="44" t="s">
        <v>803</v>
      </c>
      <c r="U981" s="44">
        <f>216847.38+80384.8+111547</f>
        <v>408779.18</v>
      </c>
      <c r="V981" s="51"/>
      <c r="W981" s="102">
        <v>408779.18</v>
      </c>
      <c r="X981" s="102">
        <v>28614.542600000001</v>
      </c>
      <c r="Y981" s="329">
        <v>12263.375400000001</v>
      </c>
      <c r="Z981" s="329">
        <v>425130.34720000002</v>
      </c>
      <c r="AA981" s="329">
        <v>-9.9872000000323204</v>
      </c>
      <c r="AB981" s="50" t="s">
        <v>129</v>
      </c>
      <c r="AC981" s="37" t="s">
        <v>83</v>
      </c>
      <c r="AD981" s="52" t="s">
        <v>8578</v>
      </c>
      <c r="AE981" s="53" t="s">
        <v>8579</v>
      </c>
      <c r="AF981" s="52" t="s">
        <v>8580</v>
      </c>
      <c r="AG981" s="44" t="s">
        <v>8581</v>
      </c>
      <c r="AH981" s="44" t="s">
        <v>8582</v>
      </c>
      <c r="AI981" s="69"/>
      <c r="AJ981" s="69"/>
      <c r="AK981" s="114"/>
      <c r="AL981" s="115"/>
      <c r="AM981" s="114"/>
      <c r="AN981" s="115"/>
      <c r="AO981" s="114"/>
      <c r="AP981" s="115"/>
      <c r="AQ981" s="116"/>
      <c r="AR981" s="117"/>
      <c r="AS981" s="70"/>
      <c r="AT981" s="69"/>
      <c r="AU981" s="69"/>
      <c r="AV981" s="69"/>
      <c r="AW981" s="13"/>
    </row>
    <row r="982" spans="1:49" ht="159">
      <c r="A982" s="85" t="s">
        <v>231</v>
      </c>
      <c r="B982" s="155" t="s">
        <v>8583</v>
      </c>
      <c r="C982" s="335" t="s">
        <v>7579</v>
      </c>
      <c r="D982" s="40">
        <v>5788.02</v>
      </c>
      <c r="E982" s="61"/>
      <c r="F982" s="61"/>
      <c r="G982" s="42" t="s">
        <v>847</v>
      </c>
      <c r="H982" s="42" t="s">
        <v>8584</v>
      </c>
      <c r="I982" s="149" t="s">
        <v>52</v>
      </c>
      <c r="J982" s="44" t="s">
        <v>8585</v>
      </c>
      <c r="K982" s="44" t="s">
        <v>88</v>
      </c>
      <c r="L982" s="44"/>
      <c r="M982" s="150" t="s">
        <v>8586</v>
      </c>
      <c r="N982" s="46" t="s">
        <v>8587</v>
      </c>
      <c r="O982" s="47" t="s">
        <v>8588</v>
      </c>
      <c r="P982" s="48" t="s">
        <v>39</v>
      </c>
      <c r="Q982" s="49" t="s">
        <v>40</v>
      </c>
      <c r="R982" s="46" t="s">
        <v>8589</v>
      </c>
      <c r="S982" s="46" t="s">
        <v>3743</v>
      </c>
      <c r="T982" s="44" t="s">
        <v>803</v>
      </c>
      <c r="U982" s="152">
        <v>5573.09</v>
      </c>
      <c r="V982" s="51"/>
      <c r="W982" s="192">
        <v>5573.09</v>
      </c>
      <c r="X982" s="102">
        <v>390.11630000000002</v>
      </c>
      <c r="Y982" s="329">
        <v>167.1927</v>
      </c>
      <c r="Z982" s="329">
        <v>5796.0136000000002</v>
      </c>
      <c r="AA982" s="329">
        <v>-7.9935999999997902</v>
      </c>
      <c r="AB982" s="50" t="s">
        <v>129</v>
      </c>
      <c r="AC982" s="37" t="s">
        <v>83</v>
      </c>
      <c r="AD982" s="195" t="s">
        <v>8590</v>
      </c>
      <c r="AE982" s="44" t="s">
        <v>8591</v>
      </c>
      <c r="AF982" s="44" t="s">
        <v>8592</v>
      </c>
      <c r="AG982" s="44"/>
      <c r="AH982" s="44"/>
      <c r="AI982" s="69"/>
      <c r="AJ982" s="69"/>
      <c r="AK982" s="114"/>
      <c r="AL982" s="115"/>
      <c r="AM982" s="114"/>
      <c r="AN982" s="115"/>
      <c r="AO982" s="114"/>
      <c r="AP982" s="115"/>
      <c r="AQ982" s="116"/>
      <c r="AR982" s="117"/>
      <c r="AS982" s="70"/>
      <c r="AT982" s="69"/>
      <c r="AU982" s="69"/>
      <c r="AV982" s="69"/>
      <c r="AW982" s="13"/>
    </row>
    <row r="983" spans="1:49" ht="27">
      <c r="A983" s="85" t="s">
        <v>231</v>
      </c>
      <c r="B983" s="155" t="s">
        <v>8593</v>
      </c>
      <c r="C983" s="335" t="s">
        <v>7579</v>
      </c>
      <c r="D983" s="40">
        <v>8297.83</v>
      </c>
      <c r="E983" s="61"/>
      <c r="F983" s="61"/>
      <c r="G983" s="42" t="s">
        <v>847</v>
      </c>
      <c r="H983" s="42" t="s">
        <v>8594</v>
      </c>
      <c r="I983" s="101" t="s">
        <v>52</v>
      </c>
      <c r="J983" s="44" t="s">
        <v>8595</v>
      </c>
      <c r="K983" s="44" t="s">
        <v>88</v>
      </c>
      <c r="L983" s="44"/>
      <c r="M983" s="37" t="s">
        <v>8596</v>
      </c>
      <c r="N983" s="46" t="s">
        <v>8597</v>
      </c>
      <c r="O983" s="47" t="s">
        <v>8598</v>
      </c>
      <c r="P983" s="48" t="s">
        <v>39</v>
      </c>
      <c r="Q983" s="49" t="s">
        <v>40</v>
      </c>
      <c r="R983" s="46" t="s">
        <v>8599</v>
      </c>
      <c r="S983" s="46" t="s">
        <v>7873</v>
      </c>
      <c r="T983" s="44" t="s">
        <v>803</v>
      </c>
      <c r="U983" s="37">
        <f>4823.4+  3164.9</f>
        <v>7988.2999999999993</v>
      </c>
      <c r="V983" s="51"/>
      <c r="W983" s="102">
        <v>7988.2999999999993</v>
      </c>
      <c r="X983" s="102">
        <v>559.18100000000004</v>
      </c>
      <c r="Y983" s="329">
        <v>239.649</v>
      </c>
      <c r="Z983" s="329">
        <v>8307.8320000000003</v>
      </c>
      <c r="AA983" s="329">
        <v>-10.0020000000004</v>
      </c>
      <c r="AB983" s="50" t="s">
        <v>95</v>
      </c>
      <c r="AC983" s="37" t="s">
        <v>83</v>
      </c>
      <c r="AD983" s="44"/>
      <c r="AE983" s="44"/>
      <c r="AF983" s="44"/>
      <c r="AG983" s="44"/>
      <c r="AH983" s="44"/>
      <c r="AI983" s="69"/>
      <c r="AJ983" s="69"/>
      <c r="AK983" s="114"/>
      <c r="AL983" s="115"/>
      <c r="AM983" s="114"/>
      <c r="AN983" s="115"/>
      <c r="AO983" s="114"/>
      <c r="AP983" s="115"/>
      <c r="AQ983" s="116"/>
      <c r="AR983" s="117"/>
      <c r="AS983" s="70"/>
      <c r="AT983" s="69"/>
      <c r="AU983" s="69"/>
      <c r="AV983" s="69"/>
      <c r="AW983" s="13"/>
    </row>
    <row r="984" spans="1:49" ht="14.4">
      <c r="A984" s="85" t="s">
        <v>231</v>
      </c>
      <c r="B984" s="115" t="s">
        <v>8600</v>
      </c>
      <c r="C984" s="335" t="s">
        <v>7579</v>
      </c>
      <c r="D984" s="40">
        <v>3387.64</v>
      </c>
      <c r="E984" s="61"/>
      <c r="F984" s="61"/>
      <c r="G984" s="42" t="s">
        <v>1906</v>
      </c>
      <c r="H984" s="42" t="s">
        <v>4850</v>
      </c>
      <c r="I984" s="69"/>
      <c r="J984" s="70"/>
      <c r="K984" s="70"/>
      <c r="L984" s="70"/>
      <c r="M984" s="70"/>
      <c r="N984" s="86"/>
      <c r="O984" s="86"/>
      <c r="P984" s="87"/>
      <c r="Q984" s="69"/>
      <c r="R984" s="89"/>
      <c r="S984" s="89"/>
      <c r="T984" s="70"/>
      <c r="U984" s="70"/>
      <c r="V984" s="90"/>
      <c r="W984" s="91">
        <v>0</v>
      </c>
      <c r="X984" s="91">
        <v>0</v>
      </c>
      <c r="Y984" s="90"/>
      <c r="Z984" s="331">
        <v>0</v>
      </c>
      <c r="AA984" s="331">
        <v>3387.64</v>
      </c>
      <c r="AB984" s="69"/>
      <c r="AC984" s="70"/>
      <c r="AD984" s="70"/>
      <c r="AE984" s="70"/>
      <c r="AF984" s="70"/>
      <c r="AG984" s="70"/>
      <c r="AH984" s="70"/>
      <c r="AI984" s="69"/>
      <c r="AJ984" s="69"/>
      <c r="AK984" s="114"/>
      <c r="AL984" s="115"/>
      <c r="AM984" s="114"/>
      <c r="AN984" s="115"/>
      <c r="AO984" s="114"/>
      <c r="AP984" s="115"/>
      <c r="AQ984" s="116"/>
      <c r="AR984" s="117"/>
      <c r="AS984" s="70"/>
      <c r="AT984" s="69"/>
      <c r="AU984" s="69"/>
      <c r="AV984" s="69"/>
      <c r="AW984" s="13"/>
    </row>
    <row r="985" spans="1:49" ht="27">
      <c r="A985" s="85" t="s">
        <v>231</v>
      </c>
      <c r="B985" s="70" t="s">
        <v>8601</v>
      </c>
      <c r="C985" s="335" t="s">
        <v>7579</v>
      </c>
      <c r="D985" s="40">
        <v>4680</v>
      </c>
      <c r="E985" s="41" t="s">
        <v>8602</v>
      </c>
      <c r="F985" s="42" t="s">
        <v>65</v>
      </c>
      <c r="G985" s="42" t="s">
        <v>281</v>
      </c>
      <c r="H985" s="42" t="s">
        <v>8603</v>
      </c>
      <c r="I985" s="69" t="s">
        <v>35</v>
      </c>
      <c r="J985" s="70"/>
      <c r="K985" s="70" t="s">
        <v>88</v>
      </c>
      <c r="L985" s="339" t="s">
        <v>7579</v>
      </c>
      <c r="M985" s="70" t="s">
        <v>8604</v>
      </c>
      <c r="N985" s="86" t="s">
        <v>8605</v>
      </c>
      <c r="O985" s="86" t="s">
        <v>8606</v>
      </c>
      <c r="P985" s="87" t="s">
        <v>39</v>
      </c>
      <c r="Q985" s="88" t="s">
        <v>40</v>
      </c>
      <c r="R985" s="89" t="s">
        <v>8607</v>
      </c>
      <c r="S985" s="89" t="s">
        <v>8608</v>
      </c>
      <c r="T985" s="70" t="s">
        <v>94</v>
      </c>
      <c r="U985" s="69">
        <v>4500</v>
      </c>
      <c r="V985" s="90"/>
      <c r="W985" s="91">
        <v>4500</v>
      </c>
      <c r="X985" s="91">
        <v>315.00000000000006</v>
      </c>
      <c r="Y985" s="328">
        <v>135</v>
      </c>
      <c r="Z985" s="331">
        <v>4680</v>
      </c>
      <c r="AA985" s="331">
        <v>0</v>
      </c>
      <c r="AB985" s="69" t="s">
        <v>46</v>
      </c>
      <c r="AC985" s="70" t="s">
        <v>83</v>
      </c>
      <c r="AD985" s="70"/>
      <c r="AE985" s="70" t="s">
        <v>8609</v>
      </c>
      <c r="AF985" s="70" t="s">
        <v>8610</v>
      </c>
      <c r="AG985" s="92" t="s">
        <v>8611</v>
      </c>
      <c r="AH985" s="70"/>
      <c r="AI985" s="69"/>
      <c r="AJ985" s="69"/>
      <c r="AK985" s="76" t="s">
        <v>53</v>
      </c>
      <c r="AL985" s="77" t="s">
        <v>7538</v>
      </c>
      <c r="AM985" s="76" t="s">
        <v>50</v>
      </c>
      <c r="AN985" s="77" t="s">
        <v>7538</v>
      </c>
      <c r="AO985" s="114"/>
      <c r="AP985" s="115"/>
      <c r="AQ985" s="76" t="s">
        <v>50</v>
      </c>
      <c r="AR985" s="77" t="s">
        <v>7538</v>
      </c>
      <c r="AS985" s="70"/>
      <c r="AT985" s="69"/>
      <c r="AU985" s="69"/>
      <c r="AV985" s="69"/>
      <c r="AW985" s="13"/>
    </row>
    <row r="986" spans="1:49" ht="27">
      <c r="A986" s="85" t="s">
        <v>231</v>
      </c>
      <c r="B986" s="77" t="s">
        <v>8612</v>
      </c>
      <c r="C986" s="335" t="s">
        <v>7579</v>
      </c>
      <c r="D986" s="40">
        <v>513.6</v>
      </c>
      <c r="E986" s="60" t="s">
        <v>8613</v>
      </c>
      <c r="F986" s="61" t="s">
        <v>56</v>
      </c>
      <c r="G986" s="42" t="s">
        <v>281</v>
      </c>
      <c r="H986" s="42" t="s">
        <v>8614</v>
      </c>
      <c r="I986" s="69" t="s">
        <v>38</v>
      </c>
      <c r="J986" s="70"/>
      <c r="K986" s="70" t="s">
        <v>108</v>
      </c>
      <c r="L986" s="339" t="s">
        <v>7579</v>
      </c>
      <c r="M986" s="70" t="s">
        <v>8615</v>
      </c>
      <c r="N986" s="86" t="s">
        <v>8616</v>
      </c>
      <c r="O986" s="86"/>
      <c r="P986" s="87" t="s">
        <v>44</v>
      </c>
      <c r="Q986" s="69" t="s">
        <v>45</v>
      </c>
      <c r="R986" s="89" t="s">
        <v>8617</v>
      </c>
      <c r="S986" s="89" t="s">
        <v>8618</v>
      </c>
      <c r="T986" s="70" t="s">
        <v>94</v>
      </c>
      <c r="U986" s="69">
        <v>480</v>
      </c>
      <c r="V986" s="90"/>
      <c r="W986" s="91">
        <v>480</v>
      </c>
      <c r="X986" s="91">
        <v>33.6</v>
      </c>
      <c r="Y986" s="90"/>
      <c r="Z986" s="331">
        <v>513.6</v>
      </c>
      <c r="AA986" s="331">
        <v>0</v>
      </c>
      <c r="AB986" s="69" t="s">
        <v>58</v>
      </c>
      <c r="AC986" s="70" t="s">
        <v>220</v>
      </c>
      <c r="AD986" s="70"/>
      <c r="AE986" s="70"/>
      <c r="AF986" s="70"/>
      <c r="AG986" s="92" t="s">
        <v>8619</v>
      </c>
      <c r="AH986" s="70"/>
      <c r="AI986" s="69"/>
      <c r="AJ986" s="69"/>
      <c r="AK986" s="76" t="s">
        <v>53</v>
      </c>
      <c r="AL986" s="77" t="s">
        <v>484</v>
      </c>
      <c r="AM986" s="114"/>
      <c r="AN986" s="115"/>
      <c r="AO986" s="114"/>
      <c r="AP986" s="115"/>
      <c r="AQ986" s="116"/>
      <c r="AR986" s="117"/>
      <c r="AS986" s="70"/>
      <c r="AT986" s="69"/>
      <c r="AU986" s="69"/>
      <c r="AV986" s="69"/>
      <c r="AW986" s="13"/>
    </row>
    <row r="987" spans="1:49" ht="27">
      <c r="A987" s="85" t="s">
        <v>231</v>
      </c>
      <c r="B987" s="70" t="s">
        <v>8620</v>
      </c>
      <c r="C987" s="335" t="s">
        <v>7579</v>
      </c>
      <c r="D987" s="40">
        <v>342.4</v>
      </c>
      <c r="E987" s="41" t="s">
        <v>8621</v>
      </c>
      <c r="F987" s="42" t="s">
        <v>64</v>
      </c>
      <c r="G987" s="42" t="s">
        <v>461</v>
      </c>
      <c r="H987" s="42" t="s">
        <v>8622</v>
      </c>
      <c r="I987" s="69" t="s">
        <v>35</v>
      </c>
      <c r="J987" s="70"/>
      <c r="K987" s="70" t="s">
        <v>88</v>
      </c>
      <c r="L987" s="339" t="s">
        <v>7579</v>
      </c>
      <c r="M987" s="70" t="s">
        <v>8623</v>
      </c>
      <c r="N987" s="86" t="s">
        <v>8624</v>
      </c>
      <c r="O987" s="86" t="s">
        <v>8625</v>
      </c>
      <c r="P987" s="87" t="s">
        <v>39</v>
      </c>
      <c r="Q987" s="88" t="s">
        <v>40</v>
      </c>
      <c r="R987" s="89" t="s">
        <v>8626</v>
      </c>
      <c r="S987" s="89" t="s">
        <v>8627</v>
      </c>
      <c r="T987" s="70" t="s">
        <v>94</v>
      </c>
      <c r="U987" s="69">
        <v>320</v>
      </c>
      <c r="V987" s="90"/>
      <c r="W987" s="91">
        <v>320</v>
      </c>
      <c r="X987" s="91">
        <v>22.400000000000002</v>
      </c>
      <c r="Y987" s="90"/>
      <c r="Z987" s="331">
        <v>342.4</v>
      </c>
      <c r="AA987" s="331">
        <v>0</v>
      </c>
      <c r="AB987" s="69" t="s">
        <v>46</v>
      </c>
      <c r="AC987" s="70" t="s">
        <v>83</v>
      </c>
      <c r="AD987" s="70"/>
      <c r="AE987" s="70"/>
      <c r="AF987" s="70"/>
      <c r="AG987" s="92" t="s">
        <v>8628</v>
      </c>
      <c r="AH987" s="70"/>
      <c r="AI987" s="69"/>
      <c r="AJ987" s="69"/>
      <c r="AK987" s="76" t="s">
        <v>53</v>
      </c>
      <c r="AL987" s="77" t="s">
        <v>7538</v>
      </c>
      <c r="AM987" s="76" t="s">
        <v>50</v>
      </c>
      <c r="AN987" s="77" t="s">
        <v>7538</v>
      </c>
      <c r="AO987" s="114"/>
      <c r="AP987" s="115"/>
      <c r="AQ987" s="76" t="s">
        <v>50</v>
      </c>
      <c r="AR987" s="77" t="s">
        <v>7538</v>
      </c>
      <c r="AS987" s="70"/>
      <c r="AT987" s="69"/>
      <c r="AU987" s="69"/>
      <c r="AV987" s="69"/>
      <c r="AW987" s="13"/>
    </row>
    <row r="988" spans="1:49" ht="27">
      <c r="A988" s="85" t="s">
        <v>231</v>
      </c>
      <c r="B988" s="70" t="s">
        <v>8629</v>
      </c>
      <c r="C988" s="335" t="s">
        <v>7579</v>
      </c>
      <c r="D988" s="40">
        <v>502</v>
      </c>
      <c r="E988" s="41" t="s">
        <v>8630</v>
      </c>
      <c r="F988" s="42" t="s">
        <v>64</v>
      </c>
      <c r="G988" s="42" t="s">
        <v>261</v>
      </c>
      <c r="H988" s="42" t="s">
        <v>5098</v>
      </c>
      <c r="I988" s="69" t="s">
        <v>35</v>
      </c>
      <c r="J988" s="70"/>
      <c r="K988" s="70" t="s">
        <v>88</v>
      </c>
      <c r="L988" s="339" t="s">
        <v>7579</v>
      </c>
      <c r="M988" s="70" t="s">
        <v>8631</v>
      </c>
      <c r="N988" s="86" t="s">
        <v>8632</v>
      </c>
      <c r="O988" s="86" t="s">
        <v>5101</v>
      </c>
      <c r="P988" s="87" t="s">
        <v>39</v>
      </c>
      <c r="Q988" s="88" t="s">
        <v>40</v>
      </c>
      <c r="R988" s="89" t="s">
        <v>5102</v>
      </c>
      <c r="S988" s="89" t="s">
        <v>8633</v>
      </c>
      <c r="T988" s="70" t="s">
        <v>480</v>
      </c>
      <c r="U988" s="69">
        <v>470</v>
      </c>
      <c r="V988" s="90"/>
      <c r="W988" s="91">
        <v>470</v>
      </c>
      <c r="X988" s="91">
        <v>32.900000000000006</v>
      </c>
      <c r="Y988" s="90"/>
      <c r="Z988" s="331">
        <v>502.9</v>
      </c>
      <c r="AA988" s="331">
        <v>-0.89999999999997704</v>
      </c>
      <c r="AB988" s="69" t="s">
        <v>46</v>
      </c>
      <c r="AC988" s="70" t="s">
        <v>83</v>
      </c>
      <c r="AD988" s="70"/>
      <c r="AE988" s="70"/>
      <c r="AF988" s="70"/>
      <c r="AG988" s="92" t="s">
        <v>8634</v>
      </c>
      <c r="AH988" s="70"/>
      <c r="AI988" s="69"/>
      <c r="AJ988" s="69"/>
      <c r="AK988" s="76" t="s">
        <v>53</v>
      </c>
      <c r="AL988" s="77" t="s">
        <v>7538</v>
      </c>
      <c r="AM988" s="76" t="s">
        <v>50</v>
      </c>
      <c r="AN988" s="77" t="s">
        <v>7538</v>
      </c>
      <c r="AO988" s="114"/>
      <c r="AP988" s="115"/>
      <c r="AQ988" s="76" t="s">
        <v>50</v>
      </c>
      <c r="AR988" s="77" t="s">
        <v>7538</v>
      </c>
      <c r="AS988" s="70"/>
      <c r="AT988" s="69"/>
      <c r="AU988" s="69"/>
      <c r="AV988" s="69"/>
      <c r="AW988" s="13"/>
    </row>
    <row r="989" spans="1:49" ht="27">
      <c r="A989" s="85" t="s">
        <v>231</v>
      </c>
      <c r="B989" s="70" t="s">
        <v>8635</v>
      </c>
      <c r="C989" s="335" t="s">
        <v>7579</v>
      </c>
      <c r="D989" s="40">
        <v>5200</v>
      </c>
      <c r="E989" s="41" t="s">
        <v>8636</v>
      </c>
      <c r="F989" s="42" t="s">
        <v>67</v>
      </c>
      <c r="G989" s="42" t="s">
        <v>847</v>
      </c>
      <c r="H989" s="42" t="s">
        <v>8637</v>
      </c>
      <c r="I989" s="69" t="s">
        <v>35</v>
      </c>
      <c r="J989" s="70"/>
      <c r="K989" s="70" t="s">
        <v>88</v>
      </c>
      <c r="L989" s="339" t="s">
        <v>7579</v>
      </c>
      <c r="M989" s="70" t="s">
        <v>8638</v>
      </c>
      <c r="N989" s="86" t="s">
        <v>8639</v>
      </c>
      <c r="O989" s="86" t="s">
        <v>8640</v>
      </c>
      <c r="P989" s="87" t="s">
        <v>39</v>
      </c>
      <c r="Q989" s="88" t="s">
        <v>40</v>
      </c>
      <c r="R989" s="89" t="s">
        <v>8641</v>
      </c>
      <c r="S989" s="89" t="s">
        <v>8642</v>
      </c>
      <c r="T989" s="70" t="s">
        <v>94</v>
      </c>
      <c r="U989" s="69">
        <v>5000</v>
      </c>
      <c r="V989" s="90"/>
      <c r="W989" s="91">
        <v>5000</v>
      </c>
      <c r="X989" s="91">
        <v>350.00000000000006</v>
      </c>
      <c r="Y989" s="328">
        <v>150</v>
      </c>
      <c r="Z989" s="331">
        <v>5200</v>
      </c>
      <c r="AA989" s="331">
        <v>0</v>
      </c>
      <c r="AB989" s="69" t="s">
        <v>46</v>
      </c>
      <c r="AC989" s="70" t="s">
        <v>83</v>
      </c>
      <c r="AD989" s="70"/>
      <c r="AE989" s="70" t="s">
        <v>8643</v>
      </c>
      <c r="AF989" s="70" t="s">
        <v>8644</v>
      </c>
      <c r="AG989" s="92" t="s">
        <v>8645</v>
      </c>
      <c r="AH989" s="70"/>
      <c r="AI989" s="69"/>
      <c r="AJ989" s="69"/>
      <c r="AK989" s="76" t="s">
        <v>53</v>
      </c>
      <c r="AL989" s="77" t="s">
        <v>7538</v>
      </c>
      <c r="AM989" s="76" t="s">
        <v>50</v>
      </c>
      <c r="AN989" s="77" t="s">
        <v>7538</v>
      </c>
      <c r="AO989" s="114"/>
      <c r="AP989" s="115"/>
      <c r="AQ989" s="76" t="s">
        <v>50</v>
      </c>
      <c r="AR989" s="77" t="s">
        <v>7538</v>
      </c>
      <c r="AS989" s="70"/>
      <c r="AT989" s="69"/>
      <c r="AU989" s="69"/>
      <c r="AV989" s="69"/>
      <c r="AW989" s="13"/>
    </row>
    <row r="990" spans="1:49" ht="27">
      <c r="A990" s="85" t="s">
        <v>231</v>
      </c>
      <c r="B990" s="118" t="s">
        <v>8646</v>
      </c>
      <c r="C990" s="335" t="s">
        <v>7579</v>
      </c>
      <c r="D990" s="40">
        <v>3510.14</v>
      </c>
      <c r="E990" s="79" t="s">
        <v>8647</v>
      </c>
      <c r="F990" s="61" t="s">
        <v>43</v>
      </c>
      <c r="G990" s="42" t="s">
        <v>281</v>
      </c>
      <c r="H990" s="42" t="s">
        <v>8648</v>
      </c>
      <c r="I990" s="69" t="s">
        <v>43</v>
      </c>
      <c r="J990" s="70" t="s">
        <v>8649</v>
      </c>
      <c r="K990" s="70" t="s">
        <v>133</v>
      </c>
      <c r="L990" s="339" t="s">
        <v>7579</v>
      </c>
      <c r="M990" s="70" t="s">
        <v>8650</v>
      </c>
      <c r="N990" s="86" t="s">
        <v>8651</v>
      </c>
      <c r="O990" s="86"/>
      <c r="P990" s="87" t="s">
        <v>44</v>
      </c>
      <c r="Q990" s="69"/>
      <c r="R990" s="89" t="s">
        <v>8652</v>
      </c>
      <c r="S990" s="89" t="s">
        <v>8653</v>
      </c>
      <c r="T990" s="70" t="s">
        <v>134</v>
      </c>
      <c r="U990" s="90">
        <v>3280.5</v>
      </c>
      <c r="V990" s="90"/>
      <c r="W990" s="91">
        <v>3280.5</v>
      </c>
      <c r="X990" s="91">
        <v>229.63500000000002</v>
      </c>
      <c r="Y990" s="90"/>
      <c r="Z990" s="331">
        <v>3510.1350000000002</v>
      </c>
      <c r="AA990" s="331">
        <v>4.9999999996543903E-3</v>
      </c>
      <c r="AB990" s="69" t="s">
        <v>57</v>
      </c>
      <c r="AC990" s="70" t="s">
        <v>83</v>
      </c>
      <c r="AD990" s="70"/>
      <c r="AE990" s="70" t="s">
        <v>8654</v>
      </c>
      <c r="AF990" s="70" t="s">
        <v>8655</v>
      </c>
      <c r="AG990" s="92" t="s">
        <v>8656</v>
      </c>
      <c r="AH990" s="70"/>
      <c r="AI990" s="69"/>
      <c r="AJ990" s="69"/>
      <c r="AK990" s="114"/>
      <c r="AL990" s="115"/>
      <c r="AM990" s="114"/>
      <c r="AN990" s="115"/>
      <c r="AO990" s="114"/>
      <c r="AP990" s="115"/>
      <c r="AQ990" s="116"/>
      <c r="AR990" s="117"/>
      <c r="AS990" s="70"/>
      <c r="AT990" s="69"/>
      <c r="AU990" s="69"/>
      <c r="AV990" s="69"/>
      <c r="AW990" s="13"/>
    </row>
    <row r="991" spans="1:49" ht="27">
      <c r="A991" s="85" t="s">
        <v>231</v>
      </c>
      <c r="B991" s="118" t="s">
        <v>8657</v>
      </c>
      <c r="C991" s="335" t="s">
        <v>7579</v>
      </c>
      <c r="D991" s="40">
        <v>2808.11</v>
      </c>
      <c r="E991" s="79" t="s">
        <v>8658</v>
      </c>
      <c r="F991" s="61" t="s">
        <v>43</v>
      </c>
      <c r="G991" s="42" t="s">
        <v>273</v>
      </c>
      <c r="H991" s="42" t="s">
        <v>8659</v>
      </c>
      <c r="I991" s="69" t="s">
        <v>43</v>
      </c>
      <c r="J991" s="70" t="s">
        <v>8660</v>
      </c>
      <c r="K991" s="70" t="s">
        <v>133</v>
      </c>
      <c r="L991" s="339" t="s">
        <v>7579</v>
      </c>
      <c r="M991" s="70" t="s">
        <v>8661</v>
      </c>
      <c r="N991" s="86" t="s">
        <v>8662</v>
      </c>
      <c r="O991" s="86"/>
      <c r="P991" s="87" t="s">
        <v>44</v>
      </c>
      <c r="Q991" s="69"/>
      <c r="R991" s="89" t="s">
        <v>8663</v>
      </c>
      <c r="S991" s="89" t="s">
        <v>8664</v>
      </c>
      <c r="T991" s="70" t="s">
        <v>134</v>
      </c>
      <c r="U991" s="90">
        <v>2624.4</v>
      </c>
      <c r="V991" s="90"/>
      <c r="W991" s="91">
        <v>2624.4</v>
      </c>
      <c r="X991" s="91">
        <v>183.70800000000003</v>
      </c>
      <c r="Y991" s="90"/>
      <c r="Z991" s="331">
        <v>2808.1080000000002</v>
      </c>
      <c r="AA991" s="331">
        <v>1.9999999999527102E-3</v>
      </c>
      <c r="AB991" s="69" t="s">
        <v>57</v>
      </c>
      <c r="AC991" s="70" t="s">
        <v>83</v>
      </c>
      <c r="AD991" s="70"/>
      <c r="AE991" s="70" t="s">
        <v>8665</v>
      </c>
      <c r="AF991" s="70" t="s">
        <v>8666</v>
      </c>
      <c r="AG991" s="92" t="s">
        <v>8667</v>
      </c>
      <c r="AH991" s="70"/>
      <c r="AI991" s="69"/>
      <c r="AJ991" s="69"/>
      <c r="AK991" s="114"/>
      <c r="AL991" s="115"/>
      <c r="AM991" s="114"/>
      <c r="AN991" s="115"/>
      <c r="AO991" s="114"/>
      <c r="AP991" s="115"/>
      <c r="AQ991" s="116"/>
      <c r="AR991" s="117"/>
      <c r="AS991" s="70"/>
      <c r="AT991" s="69"/>
      <c r="AU991" s="69"/>
      <c r="AV991" s="69"/>
      <c r="AW991" s="13"/>
    </row>
    <row r="992" spans="1:49" ht="27">
      <c r="A992" s="85" t="s">
        <v>231</v>
      </c>
      <c r="B992" s="70" t="s">
        <v>8668</v>
      </c>
      <c r="C992" s="335" t="s">
        <v>7579</v>
      </c>
      <c r="D992" s="40">
        <v>738</v>
      </c>
      <c r="E992" s="42" t="s">
        <v>8669</v>
      </c>
      <c r="F992" s="42" t="s">
        <v>64</v>
      </c>
      <c r="G992" s="42" t="s">
        <v>234</v>
      </c>
      <c r="H992" s="42" t="s">
        <v>1395</v>
      </c>
      <c r="I992" s="69" t="s">
        <v>35</v>
      </c>
      <c r="J992" s="70"/>
      <c r="K992" s="70" t="s">
        <v>88</v>
      </c>
      <c r="L992" s="339" t="s">
        <v>7579</v>
      </c>
      <c r="M992" s="70" t="s">
        <v>1396</v>
      </c>
      <c r="N992" s="86" t="s">
        <v>1397</v>
      </c>
      <c r="O992" s="86"/>
      <c r="P992" s="87" t="s">
        <v>44</v>
      </c>
      <c r="Q992" s="88" t="s">
        <v>40</v>
      </c>
      <c r="R992" s="89" t="s">
        <v>1398</v>
      </c>
      <c r="S992" s="89" t="s">
        <v>8670</v>
      </c>
      <c r="T992" s="70" t="s">
        <v>94</v>
      </c>
      <c r="U992" s="69">
        <v>690</v>
      </c>
      <c r="V992" s="90"/>
      <c r="W992" s="91">
        <v>690</v>
      </c>
      <c r="X992" s="91">
        <v>48.300000000000004</v>
      </c>
      <c r="Y992" s="90"/>
      <c r="Z992" s="331">
        <v>738.3</v>
      </c>
      <c r="AA992" s="331">
        <v>-0.29999999999995502</v>
      </c>
      <c r="AB992" s="69" t="s">
        <v>46</v>
      </c>
      <c r="AC992" s="70" t="s">
        <v>83</v>
      </c>
      <c r="AD992" s="70"/>
      <c r="AE992" s="70"/>
      <c r="AF992" s="70"/>
      <c r="AG992" s="92" t="s">
        <v>1400</v>
      </c>
      <c r="AH992" s="70"/>
      <c r="AI992" s="69"/>
      <c r="AJ992" s="69"/>
      <c r="AK992" s="76" t="s">
        <v>53</v>
      </c>
      <c r="AL992" s="77" t="s">
        <v>7538</v>
      </c>
      <c r="AM992" s="76" t="s">
        <v>50</v>
      </c>
      <c r="AN992" s="77" t="s">
        <v>7538</v>
      </c>
      <c r="AO992" s="114"/>
      <c r="AP992" s="115"/>
      <c r="AQ992" s="76" t="s">
        <v>50</v>
      </c>
      <c r="AR992" s="77" t="s">
        <v>7538</v>
      </c>
      <c r="AS992" s="70"/>
      <c r="AT992" s="69"/>
      <c r="AU992" s="69"/>
      <c r="AV992" s="69"/>
      <c r="AW992" s="13"/>
    </row>
    <row r="993" spans="1:49" ht="27">
      <c r="A993" s="85" t="s">
        <v>231</v>
      </c>
      <c r="B993" s="77" t="s">
        <v>8671</v>
      </c>
      <c r="C993" s="335" t="s">
        <v>7579</v>
      </c>
      <c r="D993" s="40">
        <v>1978.6</v>
      </c>
      <c r="E993" s="60" t="s">
        <v>8672</v>
      </c>
      <c r="F993" s="61" t="s">
        <v>67</v>
      </c>
      <c r="G993" s="42" t="s">
        <v>1935</v>
      </c>
      <c r="H993" s="42" t="s">
        <v>8673</v>
      </c>
      <c r="I993" s="69" t="s">
        <v>35</v>
      </c>
      <c r="J993" s="70"/>
      <c r="K993" s="70" t="s">
        <v>88</v>
      </c>
      <c r="L993" s="339" t="s">
        <v>83</v>
      </c>
      <c r="M993" s="70" t="s">
        <v>8674</v>
      </c>
      <c r="N993" s="86" t="s">
        <v>8675</v>
      </c>
      <c r="O993" s="86" t="s">
        <v>8676</v>
      </c>
      <c r="P993" s="87" t="s">
        <v>39</v>
      </c>
      <c r="Q993" s="88" t="s">
        <v>40</v>
      </c>
      <c r="R993" s="89" t="s">
        <v>8677</v>
      </c>
      <c r="S993" s="89" t="s">
        <v>8678</v>
      </c>
      <c r="T993" s="70" t="s">
        <v>94</v>
      </c>
      <c r="U993" s="69">
        <v>1800</v>
      </c>
      <c r="V993" s="90">
        <v>180</v>
      </c>
      <c r="W993" s="91">
        <v>1620</v>
      </c>
      <c r="X993" s="91">
        <v>113.4</v>
      </c>
      <c r="Y993" s="328">
        <v>48.6</v>
      </c>
      <c r="Z993" s="331">
        <v>1684.8</v>
      </c>
      <c r="AA993" s="331">
        <v>293.8</v>
      </c>
      <c r="AB993" s="69" t="s">
        <v>46</v>
      </c>
      <c r="AC993" s="70" t="s">
        <v>6419</v>
      </c>
      <c r="AD993" s="70" t="s">
        <v>8679</v>
      </c>
      <c r="AE993" s="70" t="s">
        <v>1942</v>
      </c>
      <c r="AF993" s="70" t="s">
        <v>8680</v>
      </c>
      <c r="AG993" s="92" t="s">
        <v>8681</v>
      </c>
      <c r="AH993" s="70"/>
      <c r="AI993" s="69"/>
      <c r="AJ993" s="69"/>
      <c r="AK993" s="76" t="s">
        <v>53</v>
      </c>
      <c r="AL993" s="77" t="s">
        <v>258</v>
      </c>
      <c r="AM993" s="114"/>
      <c r="AN993" s="115"/>
      <c r="AO993" s="114"/>
      <c r="AP993" s="115"/>
      <c r="AQ993" s="116"/>
      <c r="AR993" s="117"/>
      <c r="AS993" s="70"/>
      <c r="AT993" s="69"/>
      <c r="AU993" s="69"/>
      <c r="AV993" s="69"/>
      <c r="AW993" s="13"/>
    </row>
    <row r="994" spans="1:49" ht="27">
      <c r="A994" s="85"/>
      <c r="B994" s="77" t="s">
        <v>8682</v>
      </c>
      <c r="C994" s="39"/>
      <c r="D994" s="40"/>
      <c r="E994" s="61"/>
      <c r="F994" s="61"/>
      <c r="G994" s="42"/>
      <c r="H994" s="42"/>
      <c r="I994" s="69" t="s">
        <v>35</v>
      </c>
      <c r="J994" s="70"/>
      <c r="K994" s="70" t="s">
        <v>88</v>
      </c>
      <c r="L994" s="339" t="s">
        <v>83</v>
      </c>
      <c r="M994" s="70" t="s">
        <v>8674</v>
      </c>
      <c r="N994" s="86" t="s">
        <v>8675</v>
      </c>
      <c r="O994" s="86" t="s">
        <v>8676</v>
      </c>
      <c r="P994" s="87" t="s">
        <v>39</v>
      </c>
      <c r="Q994" s="88" t="s">
        <v>40</v>
      </c>
      <c r="R994" s="89" t="s">
        <v>8677</v>
      </c>
      <c r="S994" s="89" t="s">
        <v>8683</v>
      </c>
      <c r="T994" s="70" t="s">
        <v>94</v>
      </c>
      <c r="U994" s="69">
        <v>320</v>
      </c>
      <c r="V994" s="90"/>
      <c r="W994" s="91">
        <v>320</v>
      </c>
      <c r="X994" s="91">
        <v>22.400000000000002</v>
      </c>
      <c r="Y994" s="90"/>
      <c r="Z994" s="331">
        <v>342.4</v>
      </c>
      <c r="AA994" s="331">
        <v>-342.4</v>
      </c>
      <c r="AB994" s="69" t="s">
        <v>46</v>
      </c>
      <c r="AC994" s="70" t="s">
        <v>6419</v>
      </c>
      <c r="AD994" s="70" t="s">
        <v>8679</v>
      </c>
      <c r="AE994" s="70"/>
      <c r="AF994" s="70"/>
      <c r="AG994" s="70"/>
      <c r="AH994" s="70"/>
      <c r="AI994" s="69"/>
      <c r="AJ994" s="69"/>
      <c r="AK994" s="76" t="s">
        <v>53</v>
      </c>
      <c r="AL994" s="77" t="s">
        <v>258</v>
      </c>
      <c r="AM994" s="114"/>
      <c r="AN994" s="115"/>
      <c r="AO994" s="114"/>
      <c r="AP994" s="115"/>
      <c r="AQ994" s="116"/>
      <c r="AR994" s="117"/>
      <c r="AS994" s="70"/>
      <c r="AT994" s="69"/>
      <c r="AU994" s="69"/>
      <c r="AV994" s="69"/>
      <c r="AW994" s="13"/>
    </row>
    <row r="995" spans="1:49" ht="14.4">
      <c r="A995" s="85" t="s">
        <v>231</v>
      </c>
      <c r="B995" s="115" t="s">
        <v>8684</v>
      </c>
      <c r="C995" s="335" t="s">
        <v>7579</v>
      </c>
      <c r="D995" s="40">
        <v>4160</v>
      </c>
      <c r="E995" s="61"/>
      <c r="F995" s="61"/>
      <c r="G995" s="42" t="s">
        <v>234</v>
      </c>
      <c r="H995" s="42" t="s">
        <v>8685</v>
      </c>
      <c r="I995" s="69"/>
      <c r="J995" s="70"/>
      <c r="K995" s="70"/>
      <c r="L995" s="70"/>
      <c r="M995" s="70"/>
      <c r="N995" s="86"/>
      <c r="O995" s="86"/>
      <c r="P995" s="87"/>
      <c r="Q995" s="69"/>
      <c r="R995" s="89"/>
      <c r="S995" s="89"/>
      <c r="T995" s="70"/>
      <c r="U995" s="70"/>
      <c r="V995" s="90"/>
      <c r="W995" s="91">
        <v>0</v>
      </c>
      <c r="X995" s="91">
        <v>0</v>
      </c>
      <c r="Y995" s="90"/>
      <c r="Z995" s="331">
        <v>0</v>
      </c>
      <c r="AA995" s="331">
        <v>4160</v>
      </c>
      <c r="AB995" s="69" t="s">
        <v>1342</v>
      </c>
      <c r="AC995" s="70" t="s">
        <v>1342</v>
      </c>
      <c r="AD995" s="70"/>
      <c r="AE995" s="70"/>
      <c r="AF995" s="70"/>
      <c r="AG995" s="70"/>
      <c r="AH995" s="70"/>
      <c r="AI995" s="69"/>
      <c r="AJ995" s="69"/>
      <c r="AK995" s="114"/>
      <c r="AL995" s="115"/>
      <c r="AM995" s="114"/>
      <c r="AN995" s="115"/>
      <c r="AO995" s="114"/>
      <c r="AP995" s="115"/>
      <c r="AQ995" s="116"/>
      <c r="AR995" s="117"/>
      <c r="AS995" s="70"/>
      <c r="AT995" s="69"/>
      <c r="AU995" s="69"/>
      <c r="AV995" s="69"/>
      <c r="AW995" s="13"/>
    </row>
    <row r="996" spans="1:49" ht="27">
      <c r="A996" s="85" t="s">
        <v>231</v>
      </c>
      <c r="B996" s="70" t="s">
        <v>8686</v>
      </c>
      <c r="C996" s="335" t="s">
        <v>7579</v>
      </c>
      <c r="D996" s="40">
        <v>1872</v>
      </c>
      <c r="E996" s="41" t="s">
        <v>8687</v>
      </c>
      <c r="F996" s="42" t="s">
        <v>67</v>
      </c>
      <c r="G996" s="42" t="s">
        <v>8688</v>
      </c>
      <c r="H996" s="42" t="s">
        <v>8689</v>
      </c>
      <c r="I996" s="69" t="s">
        <v>35</v>
      </c>
      <c r="J996" s="70"/>
      <c r="K996" s="70" t="s">
        <v>88</v>
      </c>
      <c r="L996" s="339" t="s">
        <v>7579</v>
      </c>
      <c r="M996" s="70" t="s">
        <v>8690</v>
      </c>
      <c r="N996" s="86" t="s">
        <v>8691</v>
      </c>
      <c r="O996" s="86" t="s">
        <v>8692</v>
      </c>
      <c r="P996" s="87" t="s">
        <v>39</v>
      </c>
      <c r="Q996" s="88" t="s">
        <v>40</v>
      </c>
      <c r="R996" s="89" t="s">
        <v>8693</v>
      </c>
      <c r="S996" s="89" t="s">
        <v>8694</v>
      </c>
      <c r="T996" s="70" t="s">
        <v>94</v>
      </c>
      <c r="U996" s="69">
        <v>1800</v>
      </c>
      <c r="V996" s="90"/>
      <c r="W996" s="91">
        <v>1800</v>
      </c>
      <c r="X996" s="91">
        <v>126.00000000000001</v>
      </c>
      <c r="Y996" s="328">
        <v>54</v>
      </c>
      <c r="Z996" s="331">
        <v>1872</v>
      </c>
      <c r="AA996" s="331">
        <v>0</v>
      </c>
      <c r="AB996" s="69" t="s">
        <v>46</v>
      </c>
      <c r="AC996" s="70" t="s">
        <v>83</v>
      </c>
      <c r="AD996" s="70" t="s">
        <v>1286</v>
      </c>
      <c r="AE996" s="70" t="s">
        <v>8695</v>
      </c>
      <c r="AF996" s="70" t="s">
        <v>8696</v>
      </c>
      <c r="AG996" s="92" t="s">
        <v>8697</v>
      </c>
      <c r="AH996" s="70"/>
      <c r="AI996" s="69"/>
      <c r="AJ996" s="69"/>
      <c r="AK996" s="76" t="s">
        <v>53</v>
      </c>
      <c r="AL996" s="77" t="s">
        <v>7538</v>
      </c>
      <c r="AM996" s="76" t="s">
        <v>50</v>
      </c>
      <c r="AN996" s="77" t="s">
        <v>7538</v>
      </c>
      <c r="AO996" s="114"/>
      <c r="AP996" s="115"/>
      <c r="AQ996" s="76" t="s">
        <v>50</v>
      </c>
      <c r="AR996" s="77" t="s">
        <v>7538</v>
      </c>
      <c r="AS996" s="70"/>
      <c r="AT996" s="69"/>
      <c r="AU996" s="69"/>
      <c r="AV996" s="69"/>
      <c r="AW996" s="13"/>
    </row>
    <row r="997" spans="1:49" ht="27">
      <c r="A997" s="85" t="s">
        <v>231</v>
      </c>
      <c r="B997" s="70" t="s">
        <v>8698</v>
      </c>
      <c r="C997" s="335" t="s">
        <v>7579</v>
      </c>
      <c r="D997" s="40">
        <v>26457.599999999999</v>
      </c>
      <c r="E997" s="60" t="s">
        <v>6424</v>
      </c>
      <c r="F997" s="61" t="s">
        <v>144</v>
      </c>
      <c r="G997" s="42" t="s">
        <v>444</v>
      </c>
      <c r="H997" s="42" t="s">
        <v>8699</v>
      </c>
      <c r="I997" s="50" t="s">
        <v>35</v>
      </c>
      <c r="J997" s="45"/>
      <c r="K997" s="45" t="s">
        <v>88</v>
      </c>
      <c r="L997" s="339" t="s">
        <v>8515</v>
      </c>
      <c r="M997" s="70" t="s">
        <v>6426</v>
      </c>
      <c r="N997" s="86" t="s">
        <v>6427</v>
      </c>
      <c r="O997" s="86" t="s">
        <v>6428</v>
      </c>
      <c r="P997" s="87" t="s">
        <v>39</v>
      </c>
      <c r="Q997" s="88" t="s">
        <v>40</v>
      </c>
      <c r="R997" s="89" t="s">
        <v>6429</v>
      </c>
      <c r="S997" s="89" t="s">
        <v>8700</v>
      </c>
      <c r="T997" s="70" t="s">
        <v>193</v>
      </c>
      <c r="U997" s="69">
        <v>31440</v>
      </c>
      <c r="V997" s="90">
        <v>6000</v>
      </c>
      <c r="W997" s="91">
        <v>25440</v>
      </c>
      <c r="X997" s="91">
        <v>1780.8000000000002</v>
      </c>
      <c r="Y997" s="328">
        <v>763.2</v>
      </c>
      <c r="Z997" s="331">
        <v>26457.599999999999</v>
      </c>
      <c r="AA997" s="331">
        <v>0</v>
      </c>
      <c r="AB997" s="69" t="s">
        <v>46</v>
      </c>
      <c r="AC997" s="70" t="s">
        <v>83</v>
      </c>
      <c r="AD997" s="70"/>
      <c r="AE997" s="70" t="s">
        <v>8701</v>
      </c>
      <c r="AF997" s="70" t="s">
        <v>6432</v>
      </c>
      <c r="AG997" s="92" t="s">
        <v>6433</v>
      </c>
      <c r="AH997" s="70"/>
      <c r="AI997" s="69"/>
      <c r="AJ997" s="69"/>
      <c r="AK997" s="76" t="s">
        <v>53</v>
      </c>
      <c r="AL997" s="77" t="s">
        <v>7538</v>
      </c>
      <c r="AM997" s="76" t="s">
        <v>50</v>
      </c>
      <c r="AN997" s="77" t="s">
        <v>7538</v>
      </c>
      <c r="AO997" s="114"/>
      <c r="AP997" s="115"/>
      <c r="AQ997" s="76" t="s">
        <v>50</v>
      </c>
      <c r="AR997" s="77" t="s">
        <v>7538</v>
      </c>
      <c r="AS997" s="70"/>
      <c r="AT997" s="69"/>
      <c r="AU997" s="69"/>
      <c r="AV997" s="69"/>
      <c r="AW997" s="13"/>
    </row>
    <row r="998" spans="1:49" ht="27">
      <c r="A998" s="85" t="s">
        <v>231</v>
      </c>
      <c r="B998" s="77" t="s">
        <v>8702</v>
      </c>
      <c r="C998" s="335" t="s">
        <v>7579</v>
      </c>
      <c r="D998" s="40">
        <v>2817.36</v>
      </c>
      <c r="E998" s="60" t="s">
        <v>8703</v>
      </c>
      <c r="F998" s="61" t="s">
        <v>8704</v>
      </c>
      <c r="G998" s="42" t="s">
        <v>847</v>
      </c>
      <c r="H998" s="42" t="s">
        <v>8705</v>
      </c>
      <c r="I998" s="69" t="s">
        <v>35</v>
      </c>
      <c r="J998" s="70"/>
      <c r="K998" s="70" t="s">
        <v>88</v>
      </c>
      <c r="L998" s="339" t="s">
        <v>220</v>
      </c>
      <c r="M998" s="70" t="s">
        <v>8706</v>
      </c>
      <c r="N998" s="86" t="s">
        <v>8707</v>
      </c>
      <c r="O998" s="86" t="s">
        <v>8708</v>
      </c>
      <c r="P998" s="87" t="s">
        <v>39</v>
      </c>
      <c r="Q998" s="88" t="s">
        <v>40</v>
      </c>
      <c r="R998" s="89" t="s">
        <v>8709</v>
      </c>
      <c r="S998" s="89" t="s">
        <v>8710</v>
      </c>
      <c r="T998" s="70" t="s">
        <v>94</v>
      </c>
      <c r="U998" s="69">
        <v>2709</v>
      </c>
      <c r="V998" s="90"/>
      <c r="W998" s="91">
        <v>2709</v>
      </c>
      <c r="X998" s="91">
        <v>189.63000000000002</v>
      </c>
      <c r="Y998" s="328">
        <v>81.27</v>
      </c>
      <c r="Z998" s="331">
        <v>2817.36</v>
      </c>
      <c r="AA998" s="331">
        <v>0</v>
      </c>
      <c r="AB998" s="69" t="s">
        <v>46</v>
      </c>
      <c r="AC998" s="70" t="s">
        <v>6419</v>
      </c>
      <c r="AD998" s="70"/>
      <c r="AE998" s="70" t="s">
        <v>8711</v>
      </c>
      <c r="AF998" s="70" t="s">
        <v>8712</v>
      </c>
      <c r="AG998" s="92" t="s">
        <v>8713</v>
      </c>
      <c r="AH998" s="70" t="s">
        <v>8714</v>
      </c>
      <c r="AI998" s="69"/>
      <c r="AJ998" s="69"/>
      <c r="AK998" s="76" t="s">
        <v>53</v>
      </c>
      <c r="AL998" s="77" t="s">
        <v>258</v>
      </c>
      <c r="AM998" s="55" t="s">
        <v>50</v>
      </c>
      <c r="AN998" s="196">
        <v>44565</v>
      </c>
      <c r="AO998" s="114"/>
      <c r="AP998" s="115"/>
      <c r="AQ998" s="55" t="s">
        <v>50</v>
      </c>
      <c r="AR998" s="196">
        <v>44565</v>
      </c>
      <c r="AS998" s="70"/>
      <c r="AT998" s="69"/>
      <c r="AU998" s="69"/>
      <c r="AV998" s="69"/>
      <c r="AW998" s="13"/>
    </row>
    <row r="999" spans="1:49" ht="27">
      <c r="A999" s="85" t="s">
        <v>231</v>
      </c>
      <c r="B999" s="70" t="s">
        <v>8715</v>
      </c>
      <c r="C999" s="335" t="s">
        <v>7579</v>
      </c>
      <c r="D999" s="40">
        <v>2214</v>
      </c>
      <c r="E999" s="41" t="s">
        <v>8716</v>
      </c>
      <c r="F999" s="42" t="s">
        <v>65</v>
      </c>
      <c r="G999" s="42" t="s">
        <v>261</v>
      </c>
      <c r="H999" s="42" t="s">
        <v>8717</v>
      </c>
      <c r="I999" s="69" t="s">
        <v>35</v>
      </c>
      <c r="J999" s="70"/>
      <c r="K999" s="70" t="s">
        <v>88</v>
      </c>
      <c r="L999" s="339" t="s">
        <v>7579</v>
      </c>
      <c r="M999" s="70" t="s">
        <v>8718</v>
      </c>
      <c r="N999" s="86" t="s">
        <v>8719</v>
      </c>
      <c r="O999" s="86" t="s">
        <v>8720</v>
      </c>
      <c r="P999" s="87" t="s">
        <v>39</v>
      </c>
      <c r="Q999" s="88" t="s">
        <v>40</v>
      </c>
      <c r="R999" s="89" t="s">
        <v>8721</v>
      </c>
      <c r="S999" s="89" t="s">
        <v>8722</v>
      </c>
      <c r="T999" s="70" t="s">
        <v>94</v>
      </c>
      <c r="U999" s="69">
        <v>1800</v>
      </c>
      <c r="V999" s="90"/>
      <c r="W999" s="91">
        <v>1800</v>
      </c>
      <c r="X999" s="91">
        <v>126.00000000000001</v>
      </c>
      <c r="Y999" s="328">
        <v>54</v>
      </c>
      <c r="Z999" s="331">
        <v>1872</v>
      </c>
      <c r="AA999" s="331">
        <v>342</v>
      </c>
      <c r="AB999" s="69" t="s">
        <v>46</v>
      </c>
      <c r="AC999" s="70" t="s">
        <v>83</v>
      </c>
      <c r="AD999" s="70" t="s">
        <v>1286</v>
      </c>
      <c r="AE999" s="70" t="s">
        <v>8723</v>
      </c>
      <c r="AF999" s="70" t="s">
        <v>8724</v>
      </c>
      <c r="AG999" s="92" t="s">
        <v>8725</v>
      </c>
      <c r="AH999" s="197" t="s">
        <v>4086</v>
      </c>
      <c r="AI999" s="69"/>
      <c r="AJ999" s="69" t="s">
        <v>8726</v>
      </c>
      <c r="AK999" s="76" t="s">
        <v>53</v>
      </c>
      <c r="AL999" s="77" t="s">
        <v>7538</v>
      </c>
      <c r="AM999" s="76" t="s">
        <v>50</v>
      </c>
      <c r="AN999" s="77" t="s">
        <v>7538</v>
      </c>
      <c r="AO999" s="114"/>
      <c r="AP999" s="115"/>
      <c r="AQ999" s="76" t="s">
        <v>50</v>
      </c>
      <c r="AR999" s="77" t="s">
        <v>7538</v>
      </c>
      <c r="AS999" s="70"/>
      <c r="AT999" s="69"/>
      <c r="AU999" s="69"/>
      <c r="AV999" s="69"/>
      <c r="AW999" s="13"/>
    </row>
    <row r="1000" spans="1:49" ht="27">
      <c r="A1000" s="85"/>
      <c r="B1000" s="70" t="s">
        <v>8727</v>
      </c>
      <c r="C1000" s="39"/>
      <c r="D1000" s="40"/>
      <c r="E1000" s="42"/>
      <c r="F1000" s="42"/>
      <c r="G1000" s="42"/>
      <c r="H1000" s="42"/>
      <c r="I1000" s="69" t="s">
        <v>35</v>
      </c>
      <c r="J1000" s="70"/>
      <c r="K1000" s="70" t="s">
        <v>88</v>
      </c>
      <c r="L1000" s="339" t="s">
        <v>7579</v>
      </c>
      <c r="M1000" s="70" t="s">
        <v>8718</v>
      </c>
      <c r="N1000" s="86" t="s">
        <v>8719</v>
      </c>
      <c r="O1000" s="86" t="s">
        <v>8720</v>
      </c>
      <c r="P1000" s="87" t="s">
        <v>39</v>
      </c>
      <c r="Q1000" s="88" t="s">
        <v>40</v>
      </c>
      <c r="R1000" s="89" t="s">
        <v>8721</v>
      </c>
      <c r="S1000" s="89" t="s">
        <v>8728</v>
      </c>
      <c r="T1000" s="70" t="s">
        <v>94</v>
      </c>
      <c r="U1000" s="69">
        <v>320</v>
      </c>
      <c r="V1000" s="90"/>
      <c r="W1000" s="91">
        <v>320</v>
      </c>
      <c r="X1000" s="91">
        <v>22.400000000000002</v>
      </c>
      <c r="Y1000" s="90"/>
      <c r="Z1000" s="331">
        <v>342.4</v>
      </c>
      <c r="AA1000" s="331">
        <v>-342.4</v>
      </c>
      <c r="AB1000" s="69" t="s">
        <v>46</v>
      </c>
      <c r="AC1000" s="70" t="s">
        <v>83</v>
      </c>
      <c r="AD1000" s="70"/>
      <c r="AE1000" s="70"/>
      <c r="AF1000" s="70"/>
      <c r="AG1000" s="92" t="s">
        <v>8725</v>
      </c>
      <c r="AH1000" s="197" t="s">
        <v>4086</v>
      </c>
      <c r="AI1000" s="69"/>
      <c r="AJ1000" s="69"/>
      <c r="AK1000" s="76" t="s">
        <v>53</v>
      </c>
      <c r="AL1000" s="77" t="s">
        <v>7538</v>
      </c>
      <c r="AM1000" s="76" t="s">
        <v>50</v>
      </c>
      <c r="AN1000" s="77" t="s">
        <v>7538</v>
      </c>
      <c r="AO1000" s="114"/>
      <c r="AP1000" s="115"/>
      <c r="AQ1000" s="76" t="s">
        <v>50</v>
      </c>
      <c r="AR1000" s="77" t="s">
        <v>7538</v>
      </c>
      <c r="AS1000" s="70"/>
      <c r="AT1000" s="69"/>
      <c r="AU1000" s="69"/>
      <c r="AV1000" s="69"/>
      <c r="AW1000" s="13"/>
    </row>
    <row r="1001" spans="1:49" ht="27">
      <c r="A1001" s="85" t="s">
        <v>231</v>
      </c>
      <c r="B1001" s="70" t="s">
        <v>8729</v>
      </c>
      <c r="C1001" s="335" t="s">
        <v>7579</v>
      </c>
      <c r="D1001" s="40">
        <v>513.6</v>
      </c>
      <c r="E1001" s="41" t="s">
        <v>8730</v>
      </c>
      <c r="F1001" s="42" t="s">
        <v>37</v>
      </c>
      <c r="G1001" s="42" t="s">
        <v>273</v>
      </c>
      <c r="H1001" s="42" t="s">
        <v>8731</v>
      </c>
      <c r="I1001" s="69" t="s">
        <v>35</v>
      </c>
      <c r="J1001" s="70"/>
      <c r="K1001" s="70" t="s">
        <v>88</v>
      </c>
      <c r="L1001" s="339" t="s">
        <v>7579</v>
      </c>
      <c r="M1001" s="70" t="s">
        <v>212</v>
      </c>
      <c r="N1001" s="86" t="s">
        <v>213</v>
      </c>
      <c r="O1001" s="86" t="s">
        <v>214</v>
      </c>
      <c r="P1001" s="87" t="s">
        <v>39</v>
      </c>
      <c r="Q1001" s="69" t="s">
        <v>45</v>
      </c>
      <c r="R1001" s="89" t="s">
        <v>215</v>
      </c>
      <c r="S1001" s="89" t="s">
        <v>216</v>
      </c>
      <c r="T1001" s="70" t="s">
        <v>94</v>
      </c>
      <c r="U1001" s="69">
        <v>480</v>
      </c>
      <c r="V1001" s="90"/>
      <c r="W1001" s="91">
        <v>480</v>
      </c>
      <c r="X1001" s="91">
        <v>33.6</v>
      </c>
      <c r="Y1001" s="90"/>
      <c r="Z1001" s="331">
        <v>513.6</v>
      </c>
      <c r="AA1001" s="331">
        <v>0</v>
      </c>
      <c r="AB1001" s="69" t="s">
        <v>46</v>
      </c>
      <c r="AC1001" s="70" t="s">
        <v>83</v>
      </c>
      <c r="AD1001" s="70"/>
      <c r="AE1001" s="70"/>
      <c r="AF1001" s="70"/>
      <c r="AG1001" s="92" t="s">
        <v>8732</v>
      </c>
      <c r="AH1001" s="70"/>
      <c r="AI1001" s="69"/>
      <c r="AJ1001" s="69"/>
      <c r="AK1001" s="76" t="s">
        <v>53</v>
      </c>
      <c r="AL1001" s="77" t="s">
        <v>7538</v>
      </c>
      <c r="AM1001" s="76" t="s">
        <v>50</v>
      </c>
      <c r="AN1001" s="77" t="s">
        <v>7538</v>
      </c>
      <c r="AO1001" s="114"/>
      <c r="AP1001" s="115"/>
      <c r="AQ1001" s="76" t="s">
        <v>50</v>
      </c>
      <c r="AR1001" s="77" t="s">
        <v>7538</v>
      </c>
      <c r="AS1001" s="70"/>
      <c r="AT1001" s="69"/>
      <c r="AU1001" s="69"/>
      <c r="AV1001" s="69"/>
      <c r="AW1001" s="13"/>
    </row>
    <row r="1002" spans="1:49" ht="27">
      <c r="A1002" s="85" t="s">
        <v>231</v>
      </c>
      <c r="B1002" s="70" t="s">
        <v>8733</v>
      </c>
      <c r="C1002" s="335" t="s">
        <v>7579</v>
      </c>
      <c r="D1002" s="40">
        <v>1996.8</v>
      </c>
      <c r="E1002" s="42" t="s">
        <v>8734</v>
      </c>
      <c r="F1002" s="42" t="s">
        <v>64</v>
      </c>
      <c r="G1002" s="42" t="s">
        <v>273</v>
      </c>
      <c r="H1002" s="42" t="s">
        <v>8735</v>
      </c>
      <c r="I1002" s="69" t="s">
        <v>35</v>
      </c>
      <c r="J1002" s="70"/>
      <c r="K1002" s="70" t="s">
        <v>88</v>
      </c>
      <c r="L1002" s="339" t="s">
        <v>7579</v>
      </c>
      <c r="M1002" s="70" t="s">
        <v>8736</v>
      </c>
      <c r="N1002" s="86" t="s">
        <v>6370</v>
      </c>
      <c r="O1002" s="86" t="s">
        <v>6371</v>
      </c>
      <c r="P1002" s="87" t="s">
        <v>39</v>
      </c>
      <c r="Q1002" s="88" t="s">
        <v>40</v>
      </c>
      <c r="R1002" s="89" t="s">
        <v>6372</v>
      </c>
      <c r="S1002" s="89" t="s">
        <v>8737</v>
      </c>
      <c r="T1002" s="70" t="s">
        <v>193</v>
      </c>
      <c r="U1002" s="69">
        <v>1920</v>
      </c>
      <c r="V1002" s="90"/>
      <c r="W1002" s="91">
        <v>1920</v>
      </c>
      <c r="X1002" s="91">
        <v>134.4</v>
      </c>
      <c r="Y1002" s="328">
        <v>57.6</v>
      </c>
      <c r="Z1002" s="331">
        <v>1996.8</v>
      </c>
      <c r="AA1002" s="331">
        <v>0</v>
      </c>
      <c r="AB1002" s="69" t="s">
        <v>46</v>
      </c>
      <c r="AC1002" s="70" t="s">
        <v>83</v>
      </c>
      <c r="AD1002" s="70"/>
      <c r="AE1002" s="70" t="s">
        <v>8738</v>
      </c>
      <c r="AF1002" s="70" t="s">
        <v>8739</v>
      </c>
      <c r="AG1002" s="92" t="s">
        <v>8740</v>
      </c>
      <c r="AH1002" s="70"/>
      <c r="AI1002" s="69"/>
      <c r="AJ1002" s="69"/>
      <c r="AK1002" s="76" t="s">
        <v>53</v>
      </c>
      <c r="AL1002" s="77" t="s">
        <v>7538</v>
      </c>
      <c r="AM1002" s="114"/>
      <c r="AN1002" s="115"/>
      <c r="AO1002" s="114"/>
      <c r="AP1002" s="115"/>
      <c r="AQ1002" s="116"/>
      <c r="AR1002" s="117"/>
      <c r="AS1002" s="70"/>
      <c r="AT1002" s="69"/>
      <c r="AU1002" s="69"/>
      <c r="AV1002" s="69"/>
      <c r="AW1002" s="13"/>
    </row>
    <row r="1003" spans="1:49" ht="40.200000000000003">
      <c r="A1003" s="85" t="s">
        <v>231</v>
      </c>
      <c r="B1003" s="70" t="s">
        <v>8741</v>
      </c>
      <c r="C1003" s="335" t="s">
        <v>7579</v>
      </c>
      <c r="D1003" s="40">
        <v>8112</v>
      </c>
      <c r="E1003" s="41" t="s">
        <v>8742</v>
      </c>
      <c r="F1003" s="42" t="s">
        <v>67</v>
      </c>
      <c r="G1003" s="42" t="s">
        <v>248</v>
      </c>
      <c r="H1003" s="42" t="s">
        <v>8743</v>
      </c>
      <c r="I1003" s="69" t="s">
        <v>35</v>
      </c>
      <c r="J1003" s="70"/>
      <c r="K1003" s="70" t="s">
        <v>88</v>
      </c>
      <c r="L1003" s="339" t="s">
        <v>7579</v>
      </c>
      <c r="M1003" s="70" t="s">
        <v>8744</v>
      </c>
      <c r="N1003" s="86" t="s">
        <v>8745</v>
      </c>
      <c r="O1003" s="86" t="s">
        <v>8746</v>
      </c>
      <c r="P1003" s="87" t="s">
        <v>39</v>
      </c>
      <c r="Q1003" s="88" t="s">
        <v>40</v>
      </c>
      <c r="R1003" s="89" t="s">
        <v>8747</v>
      </c>
      <c r="S1003" s="89" t="s">
        <v>8748</v>
      </c>
      <c r="T1003" s="70" t="s">
        <v>480</v>
      </c>
      <c r="U1003" s="69">
        <v>8560</v>
      </c>
      <c r="V1003" s="90">
        <v>760</v>
      </c>
      <c r="W1003" s="91">
        <v>7800</v>
      </c>
      <c r="X1003" s="91">
        <v>546</v>
      </c>
      <c r="Y1003" s="328">
        <v>234</v>
      </c>
      <c r="Z1003" s="331">
        <v>8112</v>
      </c>
      <c r="AA1003" s="331">
        <v>0</v>
      </c>
      <c r="AB1003" s="69" t="s">
        <v>46</v>
      </c>
      <c r="AC1003" s="70" t="s">
        <v>83</v>
      </c>
      <c r="AD1003" s="70"/>
      <c r="AE1003" s="70" t="s">
        <v>8749</v>
      </c>
      <c r="AF1003" s="70" t="s">
        <v>8750</v>
      </c>
      <c r="AG1003" s="92" t="s">
        <v>8751</v>
      </c>
      <c r="AH1003" s="70"/>
      <c r="AI1003" s="69"/>
      <c r="AJ1003" s="69"/>
      <c r="AK1003" s="76" t="s">
        <v>53</v>
      </c>
      <c r="AL1003" s="77" t="s">
        <v>7538</v>
      </c>
      <c r="AM1003" s="76" t="s">
        <v>50</v>
      </c>
      <c r="AN1003" s="77" t="s">
        <v>7538</v>
      </c>
      <c r="AO1003" s="114"/>
      <c r="AP1003" s="115"/>
      <c r="AQ1003" s="76" t="s">
        <v>50</v>
      </c>
      <c r="AR1003" s="77" t="s">
        <v>7538</v>
      </c>
      <c r="AS1003" s="70"/>
      <c r="AT1003" s="69"/>
      <c r="AU1003" s="69"/>
      <c r="AV1003" s="69"/>
      <c r="AW1003" s="13"/>
    </row>
    <row r="1004" spans="1:49" ht="14.4">
      <c r="A1004" s="85" t="s">
        <v>231</v>
      </c>
      <c r="B1004" s="115" t="s">
        <v>8752</v>
      </c>
      <c r="C1004" s="335" t="s">
        <v>7579</v>
      </c>
      <c r="D1004" s="40">
        <v>138.96</v>
      </c>
      <c r="E1004" s="61"/>
      <c r="F1004" s="61"/>
      <c r="G1004" s="42" t="s">
        <v>281</v>
      </c>
      <c r="H1004" s="42" t="s">
        <v>8753</v>
      </c>
      <c r="I1004" s="69"/>
      <c r="J1004" s="70"/>
      <c r="K1004" s="70"/>
      <c r="L1004" s="70"/>
      <c r="M1004" s="70"/>
      <c r="N1004" s="86"/>
      <c r="O1004" s="86"/>
      <c r="P1004" s="87"/>
      <c r="Q1004" s="69"/>
      <c r="R1004" s="89"/>
      <c r="S1004" s="89"/>
      <c r="T1004" s="70"/>
      <c r="U1004" s="70"/>
      <c r="V1004" s="90"/>
      <c r="W1004" s="91">
        <v>0</v>
      </c>
      <c r="X1004" s="91">
        <v>0</v>
      </c>
      <c r="Y1004" s="90"/>
      <c r="Z1004" s="331">
        <v>0</v>
      </c>
      <c r="AA1004" s="331">
        <v>138.96</v>
      </c>
      <c r="AB1004" s="69" t="s">
        <v>1342</v>
      </c>
      <c r="AC1004" s="70" t="s">
        <v>1342</v>
      </c>
      <c r="AD1004" s="70"/>
      <c r="AE1004" s="70"/>
      <c r="AF1004" s="70"/>
      <c r="AG1004" s="70"/>
      <c r="AH1004" s="70"/>
      <c r="AI1004" s="69"/>
      <c r="AJ1004" s="69"/>
      <c r="AK1004" s="114"/>
      <c r="AL1004" s="115"/>
      <c r="AM1004" s="114"/>
      <c r="AN1004" s="115"/>
      <c r="AO1004" s="114"/>
      <c r="AP1004" s="115"/>
      <c r="AQ1004" s="116"/>
      <c r="AR1004" s="117"/>
      <c r="AS1004" s="70"/>
      <c r="AT1004" s="69"/>
      <c r="AU1004" s="69"/>
      <c r="AV1004" s="69"/>
      <c r="AW1004" s="13"/>
    </row>
    <row r="1005" spans="1:49" ht="27">
      <c r="A1005" s="85" t="s">
        <v>231</v>
      </c>
      <c r="B1005" s="70" t="s">
        <v>8754</v>
      </c>
      <c r="C1005" s="335" t="s">
        <v>7579</v>
      </c>
      <c r="D1005" s="40">
        <v>769.6</v>
      </c>
      <c r="E1005" s="41" t="s">
        <v>8755</v>
      </c>
      <c r="F1005" s="42" t="s">
        <v>67</v>
      </c>
      <c r="G1005" s="42" t="s">
        <v>273</v>
      </c>
      <c r="H1005" s="42" t="s">
        <v>4922</v>
      </c>
      <c r="I1005" s="69" t="s">
        <v>35</v>
      </c>
      <c r="J1005" s="70"/>
      <c r="K1005" s="70" t="s">
        <v>88</v>
      </c>
      <c r="L1005" s="339" t="s">
        <v>7579</v>
      </c>
      <c r="M1005" s="70" t="s">
        <v>4923</v>
      </c>
      <c r="N1005" s="86" t="s">
        <v>4924</v>
      </c>
      <c r="O1005" s="86" t="s">
        <v>4925</v>
      </c>
      <c r="P1005" s="87" t="s">
        <v>39</v>
      </c>
      <c r="Q1005" s="88" t="s">
        <v>40</v>
      </c>
      <c r="R1005" s="89" t="s">
        <v>7269</v>
      </c>
      <c r="S1005" s="89" t="s">
        <v>8756</v>
      </c>
      <c r="T1005" s="70" t="s">
        <v>480</v>
      </c>
      <c r="U1005" s="69">
        <v>740</v>
      </c>
      <c r="V1005" s="90"/>
      <c r="W1005" s="91">
        <v>740</v>
      </c>
      <c r="X1005" s="91">
        <v>51.800000000000004</v>
      </c>
      <c r="Y1005" s="328">
        <v>22.2</v>
      </c>
      <c r="Z1005" s="331">
        <v>769.6</v>
      </c>
      <c r="AA1005" s="331">
        <v>0</v>
      </c>
      <c r="AB1005" s="69" t="s">
        <v>46</v>
      </c>
      <c r="AC1005" s="70" t="s">
        <v>83</v>
      </c>
      <c r="AD1005" s="70"/>
      <c r="AE1005" s="70" t="s">
        <v>4928</v>
      </c>
      <c r="AF1005" s="70" t="s">
        <v>4929</v>
      </c>
      <c r="AG1005" s="92" t="s">
        <v>8757</v>
      </c>
      <c r="AH1005" s="70"/>
      <c r="AI1005" s="69"/>
      <c r="AJ1005" s="69"/>
      <c r="AK1005" s="76" t="s">
        <v>53</v>
      </c>
      <c r="AL1005" s="77" t="s">
        <v>7538</v>
      </c>
      <c r="AM1005" s="76" t="s">
        <v>50</v>
      </c>
      <c r="AN1005" s="77" t="s">
        <v>7538</v>
      </c>
      <c r="AO1005" s="114"/>
      <c r="AP1005" s="115"/>
      <c r="AQ1005" s="76" t="s">
        <v>50</v>
      </c>
      <c r="AR1005" s="77" t="s">
        <v>7538</v>
      </c>
      <c r="AS1005" s="70"/>
      <c r="AT1005" s="69"/>
      <c r="AU1005" s="69"/>
      <c r="AV1005" s="69"/>
      <c r="AW1005" s="13"/>
    </row>
    <row r="1006" spans="1:49" ht="27">
      <c r="A1006" s="85" t="s">
        <v>231</v>
      </c>
      <c r="B1006" s="70" t="s">
        <v>8758</v>
      </c>
      <c r="C1006" s="335" t="s">
        <v>7579</v>
      </c>
      <c r="D1006" s="40">
        <v>1028</v>
      </c>
      <c r="E1006" s="42" t="s">
        <v>8759</v>
      </c>
      <c r="F1006" s="42" t="s">
        <v>37</v>
      </c>
      <c r="G1006" s="42" t="s">
        <v>444</v>
      </c>
      <c r="H1006" s="42" t="s">
        <v>8760</v>
      </c>
      <c r="I1006" s="69" t="s">
        <v>35</v>
      </c>
      <c r="J1006" s="70"/>
      <c r="K1006" s="70" t="s">
        <v>88</v>
      </c>
      <c r="L1006" s="339" t="s">
        <v>7579</v>
      </c>
      <c r="M1006" s="70" t="s">
        <v>8761</v>
      </c>
      <c r="N1006" s="86" t="s">
        <v>8762</v>
      </c>
      <c r="O1006" s="86"/>
      <c r="P1006" s="87" t="s">
        <v>44</v>
      </c>
      <c r="Q1006" s="69" t="s">
        <v>45</v>
      </c>
      <c r="R1006" s="89" t="s">
        <v>8763</v>
      </c>
      <c r="S1006" s="89" t="s">
        <v>8764</v>
      </c>
      <c r="T1006" s="70" t="s">
        <v>94</v>
      </c>
      <c r="U1006" s="69">
        <v>960</v>
      </c>
      <c r="V1006" s="90"/>
      <c r="W1006" s="91">
        <v>960</v>
      </c>
      <c r="X1006" s="91">
        <v>67.2</v>
      </c>
      <c r="Y1006" s="90"/>
      <c r="Z1006" s="331">
        <v>1027.2</v>
      </c>
      <c r="AA1006" s="331">
        <v>0.79999999999995497</v>
      </c>
      <c r="AB1006" s="69" t="s">
        <v>46</v>
      </c>
      <c r="AC1006" s="70" t="s">
        <v>83</v>
      </c>
      <c r="AD1006" s="70"/>
      <c r="AE1006" s="70"/>
      <c r="AF1006" s="70"/>
      <c r="AG1006" s="92" t="s">
        <v>8765</v>
      </c>
      <c r="AH1006" s="70"/>
      <c r="AI1006" s="69"/>
      <c r="AJ1006" s="69"/>
      <c r="AK1006" s="76" t="s">
        <v>53</v>
      </c>
      <c r="AL1006" s="77" t="s">
        <v>7538</v>
      </c>
      <c r="AM1006" s="76" t="s">
        <v>50</v>
      </c>
      <c r="AN1006" s="77" t="s">
        <v>7538</v>
      </c>
      <c r="AO1006" s="114"/>
      <c r="AP1006" s="115"/>
      <c r="AQ1006" s="76" t="s">
        <v>50</v>
      </c>
      <c r="AR1006" s="77" t="s">
        <v>7538</v>
      </c>
      <c r="AS1006" s="70"/>
      <c r="AT1006" s="69"/>
      <c r="AU1006" s="69"/>
      <c r="AV1006" s="69"/>
      <c r="AW1006" s="13"/>
    </row>
    <row r="1007" spans="1:49" ht="27">
      <c r="A1007" s="85" t="s">
        <v>231</v>
      </c>
      <c r="B1007" s="70" t="s">
        <v>8766</v>
      </c>
      <c r="C1007" s="335" t="s">
        <v>7579</v>
      </c>
      <c r="D1007" s="40">
        <v>1926</v>
      </c>
      <c r="E1007" s="79" t="s">
        <v>8767</v>
      </c>
      <c r="F1007" s="61" t="s">
        <v>67</v>
      </c>
      <c r="G1007" s="42" t="s">
        <v>281</v>
      </c>
      <c r="H1007" s="42" t="s">
        <v>8768</v>
      </c>
      <c r="I1007" s="69" t="s">
        <v>35</v>
      </c>
      <c r="J1007" s="70"/>
      <c r="K1007" s="70" t="s">
        <v>88</v>
      </c>
      <c r="L1007" s="339" t="s">
        <v>7579</v>
      </c>
      <c r="M1007" s="70" t="s">
        <v>8769</v>
      </c>
      <c r="N1007" s="86" t="s">
        <v>8770</v>
      </c>
      <c r="O1007" s="86" t="s">
        <v>8771</v>
      </c>
      <c r="P1007" s="87" t="s">
        <v>39</v>
      </c>
      <c r="Q1007" s="88" t="s">
        <v>40</v>
      </c>
      <c r="R1007" s="89" t="s">
        <v>8772</v>
      </c>
      <c r="S1007" s="89" t="s">
        <v>8773</v>
      </c>
      <c r="T1007" s="70" t="s">
        <v>94</v>
      </c>
      <c r="U1007" s="69">
        <v>1800</v>
      </c>
      <c r="V1007" s="90"/>
      <c r="W1007" s="91">
        <v>1800</v>
      </c>
      <c r="X1007" s="91">
        <v>126.00000000000001</v>
      </c>
      <c r="Y1007" s="90"/>
      <c r="Z1007" s="331">
        <v>1926</v>
      </c>
      <c r="AA1007" s="331">
        <v>0</v>
      </c>
      <c r="AB1007" s="69" t="s">
        <v>46</v>
      </c>
      <c r="AC1007" s="70" t="s">
        <v>83</v>
      </c>
      <c r="AD1007" s="70"/>
      <c r="AE1007" s="70"/>
      <c r="AF1007" s="70"/>
      <c r="AG1007" s="92" t="s">
        <v>8774</v>
      </c>
      <c r="AH1007" s="70"/>
      <c r="AI1007" s="69"/>
      <c r="AJ1007" s="69"/>
      <c r="AK1007" s="76" t="s">
        <v>53</v>
      </c>
      <c r="AL1007" s="77" t="s">
        <v>7538</v>
      </c>
      <c r="AM1007" s="76" t="s">
        <v>50</v>
      </c>
      <c r="AN1007" s="77" t="s">
        <v>7538</v>
      </c>
      <c r="AO1007" s="114"/>
      <c r="AP1007" s="115"/>
      <c r="AQ1007" s="76" t="s">
        <v>50</v>
      </c>
      <c r="AR1007" s="77" t="s">
        <v>7538</v>
      </c>
      <c r="AS1007" s="70"/>
      <c r="AT1007" s="69"/>
      <c r="AU1007" s="69"/>
      <c r="AV1007" s="69"/>
      <c r="AW1007" s="13"/>
    </row>
    <row r="1008" spans="1:49" ht="27">
      <c r="A1008" s="85" t="s">
        <v>231</v>
      </c>
      <c r="B1008" s="70" t="s">
        <v>8775</v>
      </c>
      <c r="C1008" s="335" t="s">
        <v>7579</v>
      </c>
      <c r="D1008" s="40">
        <v>4767</v>
      </c>
      <c r="E1008" s="95" t="s">
        <v>8776</v>
      </c>
      <c r="F1008" s="42" t="s">
        <v>63</v>
      </c>
      <c r="G1008" s="42" t="s">
        <v>8777</v>
      </c>
      <c r="H1008" s="42" t="s">
        <v>8778</v>
      </c>
      <c r="I1008" s="69" t="s">
        <v>35</v>
      </c>
      <c r="J1008" s="70"/>
      <c r="K1008" s="70" t="s">
        <v>88</v>
      </c>
      <c r="L1008" s="339" t="s">
        <v>7579</v>
      </c>
      <c r="M1008" s="70" t="s">
        <v>8779</v>
      </c>
      <c r="N1008" s="86" t="s">
        <v>8780</v>
      </c>
      <c r="O1008" s="86" t="s">
        <v>8781</v>
      </c>
      <c r="P1008" s="87" t="s">
        <v>39</v>
      </c>
      <c r="Q1008" s="88" t="s">
        <v>40</v>
      </c>
      <c r="R1008" s="89" t="s">
        <v>8782</v>
      </c>
      <c r="S1008" s="89" t="s">
        <v>8783</v>
      </c>
      <c r="T1008" s="70" t="s">
        <v>2903</v>
      </c>
      <c r="U1008" s="69">
        <v>4584</v>
      </c>
      <c r="V1008" s="90"/>
      <c r="W1008" s="91">
        <v>4584</v>
      </c>
      <c r="X1008" s="91">
        <v>320.88000000000005</v>
      </c>
      <c r="Y1008" s="328">
        <v>137.52000000000001</v>
      </c>
      <c r="Z1008" s="331">
        <v>4767.3599999999997</v>
      </c>
      <c r="AA1008" s="331">
        <v>-0.35999999999967303</v>
      </c>
      <c r="AB1008" s="69" t="s">
        <v>46</v>
      </c>
      <c r="AC1008" s="70" t="s">
        <v>83</v>
      </c>
      <c r="AD1008" s="70"/>
      <c r="AE1008" s="70" t="s">
        <v>8784</v>
      </c>
      <c r="AF1008" s="70" t="s">
        <v>8785</v>
      </c>
      <c r="AG1008" s="92" t="s">
        <v>8776</v>
      </c>
      <c r="AH1008" s="70"/>
      <c r="AI1008" s="69"/>
      <c r="AJ1008" s="69"/>
      <c r="AK1008" s="76" t="s">
        <v>53</v>
      </c>
      <c r="AL1008" s="77" t="s">
        <v>7538</v>
      </c>
      <c r="AM1008" s="76" t="s">
        <v>50</v>
      </c>
      <c r="AN1008" s="77" t="s">
        <v>7538</v>
      </c>
      <c r="AO1008" s="114"/>
      <c r="AP1008" s="115"/>
      <c r="AQ1008" s="76" t="s">
        <v>50</v>
      </c>
      <c r="AR1008" s="77" t="s">
        <v>7538</v>
      </c>
      <c r="AS1008" s="70"/>
      <c r="AT1008" s="69"/>
      <c r="AU1008" s="69"/>
      <c r="AV1008" s="69"/>
      <c r="AW1008" s="13"/>
    </row>
    <row r="1009" spans="1:49" ht="14.4">
      <c r="A1009" s="85" t="s">
        <v>231</v>
      </c>
      <c r="B1009" s="115" t="s">
        <v>8786</v>
      </c>
      <c r="C1009" s="335" t="s">
        <v>7579</v>
      </c>
      <c r="D1009" s="40">
        <v>10</v>
      </c>
      <c r="E1009" s="42" t="s">
        <v>8787</v>
      </c>
      <c r="F1009" s="42" t="s">
        <v>66</v>
      </c>
      <c r="G1009" s="42" t="s">
        <v>281</v>
      </c>
      <c r="H1009" s="42" t="s">
        <v>8788</v>
      </c>
      <c r="I1009" s="69"/>
      <c r="J1009" s="70"/>
      <c r="K1009" s="70"/>
      <c r="L1009" s="70"/>
      <c r="M1009" s="70"/>
      <c r="N1009" s="86"/>
      <c r="O1009" s="86"/>
      <c r="P1009" s="87"/>
      <c r="Q1009" s="88"/>
      <c r="R1009" s="89"/>
      <c r="S1009" s="89"/>
      <c r="T1009" s="70"/>
      <c r="U1009" s="70"/>
      <c r="V1009" s="90"/>
      <c r="W1009" s="91">
        <v>0</v>
      </c>
      <c r="X1009" s="91">
        <v>0</v>
      </c>
      <c r="Y1009" s="328">
        <v>0</v>
      </c>
      <c r="Z1009" s="331">
        <v>0</v>
      </c>
      <c r="AA1009" s="331">
        <v>10</v>
      </c>
      <c r="AB1009" s="69" t="s">
        <v>46</v>
      </c>
      <c r="AC1009" s="70" t="s">
        <v>1342</v>
      </c>
      <c r="AD1009" s="70" t="s">
        <v>8789</v>
      </c>
      <c r="AE1009" s="70" t="s">
        <v>8790</v>
      </c>
      <c r="AF1009" s="70" t="s">
        <v>8791</v>
      </c>
      <c r="AG1009" s="92" t="s">
        <v>8792</v>
      </c>
      <c r="AH1009" s="70"/>
      <c r="AI1009" s="69"/>
      <c r="AJ1009" s="69"/>
      <c r="AK1009" s="114"/>
      <c r="AL1009" s="115"/>
      <c r="AM1009" s="114"/>
      <c r="AN1009" s="115"/>
      <c r="AO1009" s="114"/>
      <c r="AP1009" s="115"/>
      <c r="AQ1009" s="116"/>
      <c r="AR1009" s="117"/>
      <c r="AS1009" s="70"/>
      <c r="AT1009" s="69"/>
      <c r="AU1009" s="69"/>
      <c r="AV1009" s="69"/>
      <c r="AW1009" s="13"/>
    </row>
    <row r="1010" spans="1:49" ht="27">
      <c r="A1010" s="85" t="s">
        <v>231</v>
      </c>
      <c r="B1010" s="70" t="s">
        <v>8793</v>
      </c>
      <c r="C1010" s="335" t="s">
        <v>7579</v>
      </c>
      <c r="D1010" s="40">
        <v>12480</v>
      </c>
      <c r="E1010" s="41" t="s">
        <v>8794</v>
      </c>
      <c r="F1010" s="42" t="s">
        <v>66</v>
      </c>
      <c r="G1010" s="42" t="s">
        <v>8082</v>
      </c>
      <c r="H1010" s="42" t="s">
        <v>8795</v>
      </c>
      <c r="I1010" s="69" t="s">
        <v>35</v>
      </c>
      <c r="J1010" s="70"/>
      <c r="K1010" s="70" t="s">
        <v>88</v>
      </c>
      <c r="L1010" s="339" t="s">
        <v>7579</v>
      </c>
      <c r="M1010" s="70" t="s">
        <v>8796</v>
      </c>
      <c r="N1010" s="86" t="s">
        <v>8797</v>
      </c>
      <c r="O1010" s="86" t="s">
        <v>8798</v>
      </c>
      <c r="P1010" s="87" t="s">
        <v>39</v>
      </c>
      <c r="Q1010" s="88" t="s">
        <v>40</v>
      </c>
      <c r="R1010" s="89" t="s">
        <v>8799</v>
      </c>
      <c r="S1010" s="89" t="s">
        <v>8800</v>
      </c>
      <c r="T1010" s="70" t="s">
        <v>94</v>
      </c>
      <c r="U1010" s="69">
        <v>12000</v>
      </c>
      <c r="V1010" s="90"/>
      <c r="W1010" s="91">
        <v>12000</v>
      </c>
      <c r="X1010" s="91">
        <v>840.00000000000011</v>
      </c>
      <c r="Y1010" s="328">
        <v>360</v>
      </c>
      <c r="Z1010" s="331">
        <v>12480</v>
      </c>
      <c r="AA1010" s="331">
        <v>0</v>
      </c>
      <c r="AB1010" s="69" t="s">
        <v>46</v>
      </c>
      <c r="AC1010" s="70" t="s">
        <v>83</v>
      </c>
      <c r="AD1010" s="70"/>
      <c r="AE1010" s="70" t="s">
        <v>8801</v>
      </c>
      <c r="AF1010" s="70" t="s">
        <v>8802</v>
      </c>
      <c r="AG1010" s="92" t="s">
        <v>8803</v>
      </c>
      <c r="AH1010" s="70"/>
      <c r="AI1010" s="69"/>
      <c r="AJ1010" s="69"/>
      <c r="AK1010" s="76" t="s">
        <v>53</v>
      </c>
      <c r="AL1010" s="77" t="s">
        <v>7538</v>
      </c>
      <c r="AM1010" s="76" t="s">
        <v>50</v>
      </c>
      <c r="AN1010" s="77" t="s">
        <v>7538</v>
      </c>
      <c r="AO1010" s="114"/>
      <c r="AP1010" s="115"/>
      <c r="AQ1010" s="76" t="s">
        <v>50</v>
      </c>
      <c r="AR1010" s="77" t="s">
        <v>7538</v>
      </c>
      <c r="AS1010" s="70"/>
      <c r="AT1010" s="69"/>
      <c r="AU1010" s="69"/>
      <c r="AV1010" s="69"/>
      <c r="AW1010" s="13"/>
    </row>
    <row r="1011" spans="1:49" ht="79.8">
      <c r="A1011" s="85" t="s">
        <v>231</v>
      </c>
      <c r="B1011" s="77" t="s">
        <v>8804</v>
      </c>
      <c r="C1011" s="335" t="s">
        <v>7579</v>
      </c>
      <c r="D1011" s="40">
        <v>9360</v>
      </c>
      <c r="E1011" s="61" t="s">
        <v>8805</v>
      </c>
      <c r="F1011" s="61" t="s">
        <v>4321</v>
      </c>
      <c r="G1011" s="42" t="s">
        <v>248</v>
      </c>
      <c r="H1011" s="42" t="s">
        <v>8806</v>
      </c>
      <c r="I1011" s="69" t="s">
        <v>35</v>
      </c>
      <c r="J1011" s="70"/>
      <c r="K1011" s="70" t="s">
        <v>88</v>
      </c>
      <c r="L1011" s="339" t="s">
        <v>83</v>
      </c>
      <c r="M1011" s="70" t="s">
        <v>8807</v>
      </c>
      <c r="N1011" s="86" t="s">
        <v>8808</v>
      </c>
      <c r="O1011" s="86" t="s">
        <v>8809</v>
      </c>
      <c r="P1011" s="87" t="s">
        <v>39</v>
      </c>
      <c r="Q1011" s="88" t="s">
        <v>40</v>
      </c>
      <c r="R1011" s="89" t="s">
        <v>8810</v>
      </c>
      <c r="S1011" s="89" t="s">
        <v>8811</v>
      </c>
      <c r="T1011" s="70" t="s">
        <v>77</v>
      </c>
      <c r="U1011" s="69">
        <v>9000</v>
      </c>
      <c r="V1011" s="90"/>
      <c r="W1011" s="91">
        <v>9000</v>
      </c>
      <c r="X1011" s="91">
        <v>630.00000000000011</v>
      </c>
      <c r="Y1011" s="328">
        <v>270</v>
      </c>
      <c r="Z1011" s="331">
        <v>9360</v>
      </c>
      <c r="AA1011" s="331">
        <v>0</v>
      </c>
      <c r="AB1011" s="69" t="s">
        <v>46</v>
      </c>
      <c r="AC1011" s="70" t="s">
        <v>220</v>
      </c>
      <c r="AD1011" s="97" t="s">
        <v>8812</v>
      </c>
      <c r="AE1011" s="70" t="s">
        <v>8813</v>
      </c>
      <c r="AF1011" s="70" t="s">
        <v>8814</v>
      </c>
      <c r="AG1011" s="92" t="s">
        <v>8805</v>
      </c>
      <c r="AH1011" s="70"/>
      <c r="AI1011" s="69"/>
      <c r="AJ1011" s="69"/>
      <c r="AK1011" s="76" t="s">
        <v>53</v>
      </c>
      <c r="AL1011" s="77" t="s">
        <v>484</v>
      </c>
      <c r="AM1011" s="114"/>
      <c r="AN1011" s="115"/>
      <c r="AO1011" s="114"/>
      <c r="AP1011" s="115"/>
      <c r="AQ1011" s="116"/>
      <c r="AR1011" s="117"/>
      <c r="AS1011" s="70"/>
      <c r="AT1011" s="69"/>
      <c r="AU1011" s="69"/>
      <c r="AV1011" s="69"/>
      <c r="AW1011" s="13"/>
    </row>
    <row r="1012" spans="1:49" ht="14.4">
      <c r="A1012" s="85" t="s">
        <v>231</v>
      </c>
      <c r="B1012" s="70" t="s">
        <v>8815</v>
      </c>
      <c r="C1012" s="335" t="s">
        <v>7579</v>
      </c>
      <c r="D1012" s="40">
        <v>428</v>
      </c>
      <c r="E1012" s="41" t="s">
        <v>8816</v>
      </c>
      <c r="F1012" s="42" t="s">
        <v>64</v>
      </c>
      <c r="G1012" s="42" t="s">
        <v>281</v>
      </c>
      <c r="H1012" s="42" t="s">
        <v>8817</v>
      </c>
      <c r="I1012" s="69" t="s">
        <v>35</v>
      </c>
      <c r="J1012" s="70"/>
      <c r="K1012" s="70" t="s">
        <v>88</v>
      </c>
      <c r="L1012" s="339" t="s">
        <v>7579</v>
      </c>
      <c r="M1012" s="70" t="s">
        <v>8818</v>
      </c>
      <c r="N1012" s="86" t="s">
        <v>8819</v>
      </c>
      <c r="O1012" s="86"/>
      <c r="P1012" s="87" t="s">
        <v>44</v>
      </c>
      <c r="Q1012" s="88" t="s">
        <v>40</v>
      </c>
      <c r="R1012" s="89"/>
      <c r="S1012" s="89" t="s">
        <v>8820</v>
      </c>
      <c r="T1012" s="70" t="s">
        <v>94</v>
      </c>
      <c r="U1012" s="69">
        <v>400</v>
      </c>
      <c r="V1012" s="90"/>
      <c r="W1012" s="91">
        <v>400</v>
      </c>
      <c r="X1012" s="91">
        <v>28.000000000000004</v>
      </c>
      <c r="Y1012" s="90"/>
      <c r="Z1012" s="331">
        <v>428</v>
      </c>
      <c r="AA1012" s="331">
        <v>0</v>
      </c>
      <c r="AB1012" s="69" t="s">
        <v>46</v>
      </c>
      <c r="AC1012" s="70" t="s">
        <v>83</v>
      </c>
      <c r="AD1012" s="70"/>
      <c r="AE1012" s="70"/>
      <c r="AF1012" s="70"/>
      <c r="AG1012" s="92" t="s">
        <v>8821</v>
      </c>
      <c r="AH1012" s="70"/>
      <c r="AI1012" s="69"/>
      <c r="AJ1012" s="69"/>
      <c r="AK1012" s="76" t="s">
        <v>53</v>
      </c>
      <c r="AL1012" s="77" t="s">
        <v>7538</v>
      </c>
      <c r="AM1012" s="76" t="s">
        <v>50</v>
      </c>
      <c r="AN1012" s="77" t="s">
        <v>7538</v>
      </c>
      <c r="AO1012" s="114"/>
      <c r="AP1012" s="115"/>
      <c r="AQ1012" s="76" t="s">
        <v>50</v>
      </c>
      <c r="AR1012" s="77" t="s">
        <v>7538</v>
      </c>
      <c r="AS1012" s="70"/>
      <c r="AT1012" s="69"/>
      <c r="AU1012" s="69"/>
      <c r="AV1012" s="69"/>
      <c r="AW1012" s="13"/>
    </row>
    <row r="1013" spans="1:49" ht="27">
      <c r="A1013" s="85" t="s">
        <v>231</v>
      </c>
      <c r="B1013" s="70" t="s">
        <v>8822</v>
      </c>
      <c r="C1013" s="335" t="s">
        <v>7579</v>
      </c>
      <c r="D1013" s="40">
        <v>157</v>
      </c>
      <c r="E1013" s="41" t="s">
        <v>8823</v>
      </c>
      <c r="F1013" s="42" t="s">
        <v>144</v>
      </c>
      <c r="G1013" s="42" t="s">
        <v>281</v>
      </c>
      <c r="H1013" s="42" t="s">
        <v>417</v>
      </c>
      <c r="I1013" s="69" t="s">
        <v>35</v>
      </c>
      <c r="J1013" s="70"/>
      <c r="K1013" s="70" t="s">
        <v>88</v>
      </c>
      <c r="L1013" s="339" t="s">
        <v>7579</v>
      </c>
      <c r="M1013" s="70" t="s">
        <v>418</v>
      </c>
      <c r="N1013" s="86" t="s">
        <v>419</v>
      </c>
      <c r="O1013" s="86" t="s">
        <v>420</v>
      </c>
      <c r="P1013" s="87" t="s">
        <v>39</v>
      </c>
      <c r="Q1013" s="88" t="s">
        <v>40</v>
      </c>
      <c r="R1013" s="89" t="s">
        <v>421</v>
      </c>
      <c r="S1013" s="89" t="s">
        <v>8824</v>
      </c>
      <c r="T1013" s="70" t="s">
        <v>77</v>
      </c>
      <c r="U1013" s="69">
        <v>147</v>
      </c>
      <c r="V1013" s="90"/>
      <c r="W1013" s="91">
        <v>147</v>
      </c>
      <c r="X1013" s="91">
        <v>10.290000000000001</v>
      </c>
      <c r="Y1013" s="90"/>
      <c r="Z1013" s="331">
        <v>157.29</v>
      </c>
      <c r="AA1013" s="331">
        <v>-0.28999999999999199</v>
      </c>
      <c r="AB1013" s="69" t="s">
        <v>46</v>
      </c>
      <c r="AC1013" s="70" t="s">
        <v>83</v>
      </c>
      <c r="AD1013" s="70"/>
      <c r="AE1013" s="70"/>
      <c r="AF1013" s="70"/>
      <c r="AG1013" s="92" t="s">
        <v>425</v>
      </c>
      <c r="AH1013" s="70"/>
      <c r="AI1013" s="69"/>
      <c r="AJ1013" s="69"/>
      <c r="AK1013" s="76" t="s">
        <v>53</v>
      </c>
      <c r="AL1013" s="77" t="s">
        <v>7538</v>
      </c>
      <c r="AM1013" s="76" t="s">
        <v>50</v>
      </c>
      <c r="AN1013" s="77" t="s">
        <v>7538</v>
      </c>
      <c r="AO1013" s="114"/>
      <c r="AP1013" s="115"/>
      <c r="AQ1013" s="76" t="s">
        <v>50</v>
      </c>
      <c r="AR1013" s="77" t="s">
        <v>7538</v>
      </c>
      <c r="AS1013" s="70"/>
      <c r="AT1013" s="69"/>
      <c r="AU1013" s="69"/>
      <c r="AV1013" s="69"/>
      <c r="AW1013" s="13"/>
    </row>
    <row r="1014" spans="1:49" ht="27">
      <c r="A1014" s="85" t="s">
        <v>231</v>
      </c>
      <c r="B1014" s="70" t="s">
        <v>8825</v>
      </c>
      <c r="C1014" s="335" t="s">
        <v>7579</v>
      </c>
      <c r="D1014" s="40">
        <v>1684</v>
      </c>
      <c r="E1014" s="41" t="s">
        <v>8826</v>
      </c>
      <c r="F1014" s="42" t="s">
        <v>67</v>
      </c>
      <c r="G1014" s="42" t="s">
        <v>8827</v>
      </c>
      <c r="H1014" s="42" t="s">
        <v>8828</v>
      </c>
      <c r="I1014" s="69" t="s">
        <v>35</v>
      </c>
      <c r="J1014" s="70"/>
      <c r="K1014" s="70" t="s">
        <v>88</v>
      </c>
      <c r="L1014" s="339" t="s">
        <v>7579</v>
      </c>
      <c r="M1014" s="93" t="s">
        <v>8829</v>
      </c>
      <c r="N1014" s="86" t="s">
        <v>8830</v>
      </c>
      <c r="O1014" s="86" t="s">
        <v>8831</v>
      </c>
      <c r="P1014" s="87" t="s">
        <v>39</v>
      </c>
      <c r="Q1014" s="88" t="s">
        <v>40</v>
      </c>
      <c r="R1014" s="89" t="s">
        <v>8832</v>
      </c>
      <c r="S1014" s="89" t="s">
        <v>8833</v>
      </c>
      <c r="T1014" s="70" t="s">
        <v>94</v>
      </c>
      <c r="U1014" s="69">
        <v>1800</v>
      </c>
      <c r="V1014" s="90">
        <v>180</v>
      </c>
      <c r="W1014" s="91">
        <v>1620</v>
      </c>
      <c r="X1014" s="91">
        <v>113.4</v>
      </c>
      <c r="Y1014" s="328">
        <v>48.6</v>
      </c>
      <c r="Z1014" s="331">
        <v>1684.8</v>
      </c>
      <c r="AA1014" s="331">
        <v>-0.79999999999995497</v>
      </c>
      <c r="AB1014" s="69" t="s">
        <v>46</v>
      </c>
      <c r="AC1014" s="70" t="s">
        <v>83</v>
      </c>
      <c r="AD1014" s="70"/>
      <c r="AE1014" s="70" t="s">
        <v>8834</v>
      </c>
      <c r="AF1014" s="70" t="s">
        <v>8835</v>
      </c>
      <c r="AG1014" s="92" t="s">
        <v>8836</v>
      </c>
      <c r="AH1014" s="70"/>
      <c r="AI1014" s="69"/>
      <c r="AJ1014" s="69"/>
      <c r="AK1014" s="76" t="s">
        <v>53</v>
      </c>
      <c r="AL1014" s="77" t="s">
        <v>7538</v>
      </c>
      <c r="AM1014" s="76" t="s">
        <v>50</v>
      </c>
      <c r="AN1014" s="77" t="s">
        <v>7538</v>
      </c>
      <c r="AO1014" s="114"/>
      <c r="AP1014" s="115"/>
      <c r="AQ1014" s="76" t="s">
        <v>50</v>
      </c>
      <c r="AR1014" s="77" t="s">
        <v>7538</v>
      </c>
      <c r="AS1014" s="70"/>
      <c r="AT1014" s="69"/>
      <c r="AU1014" s="69"/>
      <c r="AV1014" s="69"/>
      <c r="AW1014" s="13"/>
    </row>
    <row r="1015" spans="1:49" ht="53.4">
      <c r="A1015" s="85" t="s">
        <v>231</v>
      </c>
      <c r="B1015" s="77" t="s">
        <v>8837</v>
      </c>
      <c r="C1015" s="335" t="s">
        <v>7579</v>
      </c>
      <c r="D1015" s="40">
        <v>428</v>
      </c>
      <c r="E1015" s="41" t="s">
        <v>8838</v>
      </c>
      <c r="F1015" s="42" t="s">
        <v>64</v>
      </c>
      <c r="G1015" s="42" t="s">
        <v>461</v>
      </c>
      <c r="H1015" s="42" t="s">
        <v>8839</v>
      </c>
      <c r="I1015" s="69" t="s">
        <v>35</v>
      </c>
      <c r="J1015" s="70"/>
      <c r="K1015" s="70" t="s">
        <v>88</v>
      </c>
      <c r="L1015" s="339" t="s">
        <v>7579</v>
      </c>
      <c r="M1015" s="93" t="s">
        <v>8840</v>
      </c>
      <c r="N1015" s="86" t="s">
        <v>8841</v>
      </c>
      <c r="O1015" s="86" t="s">
        <v>8842</v>
      </c>
      <c r="P1015" s="87" t="s">
        <v>39</v>
      </c>
      <c r="Q1015" s="88" t="s">
        <v>40</v>
      </c>
      <c r="R1015" s="89" t="s">
        <v>8843</v>
      </c>
      <c r="S1015" s="89" t="s">
        <v>8844</v>
      </c>
      <c r="T1015" s="70" t="s">
        <v>94</v>
      </c>
      <c r="U1015" s="69">
        <v>400</v>
      </c>
      <c r="V1015" s="90"/>
      <c r="W1015" s="91">
        <v>400</v>
      </c>
      <c r="X1015" s="91">
        <v>28.000000000000004</v>
      </c>
      <c r="Y1015" s="90"/>
      <c r="Z1015" s="331">
        <v>428</v>
      </c>
      <c r="AA1015" s="331">
        <v>0</v>
      </c>
      <c r="AB1015" s="69" t="s">
        <v>46</v>
      </c>
      <c r="AC1015" s="70" t="s">
        <v>83</v>
      </c>
      <c r="AD1015" s="70"/>
      <c r="AE1015" s="70" t="s">
        <v>8845</v>
      </c>
      <c r="AF1015" s="70" t="s">
        <v>8846</v>
      </c>
      <c r="AG1015" s="92" t="s">
        <v>8847</v>
      </c>
      <c r="AH1015" s="70"/>
      <c r="AI1015" s="69"/>
      <c r="AJ1015" s="69"/>
      <c r="AK1015" s="76" t="s">
        <v>53</v>
      </c>
      <c r="AL1015" s="77" t="s">
        <v>7538</v>
      </c>
      <c r="AM1015" s="198"/>
      <c r="AN1015" s="199"/>
      <c r="AO1015" s="114"/>
      <c r="AP1015" s="115"/>
      <c r="AQ1015" s="116"/>
      <c r="AR1015" s="117"/>
      <c r="AS1015" s="70"/>
      <c r="AT1015" s="69"/>
      <c r="AU1015" s="69"/>
      <c r="AV1015" s="69"/>
      <c r="AW1015" s="13"/>
    </row>
    <row r="1016" spans="1:49" ht="27">
      <c r="A1016" s="37" t="s">
        <v>231</v>
      </c>
      <c r="B1016" s="70" t="s">
        <v>8848</v>
      </c>
      <c r="C1016" s="335" t="s">
        <v>7579</v>
      </c>
      <c r="D1016" s="40">
        <v>342.4</v>
      </c>
      <c r="E1016" s="41" t="s">
        <v>8849</v>
      </c>
      <c r="F1016" s="42" t="s">
        <v>64</v>
      </c>
      <c r="G1016" s="42" t="s">
        <v>1178</v>
      </c>
      <c r="H1016" s="42" t="s">
        <v>1179</v>
      </c>
      <c r="I1016" s="69" t="s">
        <v>35</v>
      </c>
      <c r="J1016" s="70"/>
      <c r="K1016" s="70" t="s">
        <v>88</v>
      </c>
      <c r="L1016" s="339" t="s">
        <v>7579</v>
      </c>
      <c r="M1016" s="37" t="s">
        <v>1180</v>
      </c>
      <c r="N1016" s="46" t="s">
        <v>1181</v>
      </c>
      <c r="O1016" s="47" t="s">
        <v>1182</v>
      </c>
      <c r="P1016" s="87" t="s">
        <v>39</v>
      </c>
      <c r="Q1016" s="88" t="s">
        <v>40</v>
      </c>
      <c r="R1016" s="46" t="s">
        <v>8850</v>
      </c>
      <c r="S1016" s="46" t="s">
        <v>8851</v>
      </c>
      <c r="T1016" s="70" t="s">
        <v>94</v>
      </c>
      <c r="U1016" s="50">
        <v>320</v>
      </c>
      <c r="V1016" s="51"/>
      <c r="W1016" s="51">
        <v>320</v>
      </c>
      <c r="X1016" s="51">
        <v>22.400000000000002</v>
      </c>
      <c r="Y1016" s="51"/>
      <c r="Z1016" s="326">
        <v>342.4</v>
      </c>
      <c r="AA1016" s="326">
        <v>0</v>
      </c>
      <c r="AB1016" s="69" t="s">
        <v>46</v>
      </c>
      <c r="AC1016" s="70" t="s">
        <v>83</v>
      </c>
      <c r="AD1016" s="52"/>
      <c r="AE1016" s="53"/>
      <c r="AF1016" s="52"/>
      <c r="AG1016" s="54" t="s">
        <v>1185</v>
      </c>
      <c r="AH1016" s="44"/>
      <c r="AI1016" s="50"/>
      <c r="AJ1016" s="50"/>
      <c r="AK1016" s="76" t="s">
        <v>53</v>
      </c>
      <c r="AL1016" s="77" t="s">
        <v>7538</v>
      </c>
      <c r="AM1016" s="76" t="s">
        <v>50</v>
      </c>
      <c r="AN1016" s="77" t="s">
        <v>7538</v>
      </c>
      <c r="AO1016" s="198"/>
      <c r="AP1016" s="199"/>
      <c r="AQ1016" s="76" t="s">
        <v>50</v>
      </c>
      <c r="AR1016" s="77" t="s">
        <v>7538</v>
      </c>
      <c r="AS1016" s="44"/>
      <c r="AT1016" s="50"/>
      <c r="AU1016" s="50"/>
      <c r="AV1016" s="50"/>
      <c r="AW1016" s="13"/>
    </row>
    <row r="1017" spans="1:49" ht="27.6">
      <c r="A1017" s="37" t="s">
        <v>231</v>
      </c>
      <c r="B1017" s="70" t="s">
        <v>8852</v>
      </c>
      <c r="C1017" s="335" t="s">
        <v>7579</v>
      </c>
      <c r="D1017" s="40">
        <v>1872</v>
      </c>
      <c r="E1017" s="41" t="s">
        <v>8853</v>
      </c>
      <c r="F1017" s="42" t="s">
        <v>67</v>
      </c>
      <c r="G1017" s="42" t="s">
        <v>248</v>
      </c>
      <c r="H1017" s="42" t="s">
        <v>8854</v>
      </c>
      <c r="I1017" s="69" t="s">
        <v>35</v>
      </c>
      <c r="J1017" s="70"/>
      <c r="K1017" s="70" t="s">
        <v>88</v>
      </c>
      <c r="L1017" s="339" t="s">
        <v>7579</v>
      </c>
      <c r="M1017" s="37" t="s">
        <v>8855</v>
      </c>
      <c r="N1017" s="46" t="s">
        <v>8856</v>
      </c>
      <c r="O1017" s="47" t="s">
        <v>8857</v>
      </c>
      <c r="P1017" s="48" t="s">
        <v>39</v>
      </c>
      <c r="Q1017" s="49" t="s">
        <v>40</v>
      </c>
      <c r="R1017" s="46" t="s">
        <v>8858</v>
      </c>
      <c r="S1017" s="46" t="s">
        <v>8859</v>
      </c>
      <c r="T1017" s="70" t="s">
        <v>94</v>
      </c>
      <c r="U1017" s="50">
        <v>1800</v>
      </c>
      <c r="V1017" s="51"/>
      <c r="W1017" s="51">
        <v>1800</v>
      </c>
      <c r="X1017" s="51">
        <v>126.00000000000001</v>
      </c>
      <c r="Y1017" s="328">
        <v>54</v>
      </c>
      <c r="Z1017" s="326">
        <v>1872</v>
      </c>
      <c r="AA1017" s="326">
        <v>0</v>
      </c>
      <c r="AB1017" s="69" t="s">
        <v>46</v>
      </c>
      <c r="AC1017" s="70" t="s">
        <v>83</v>
      </c>
      <c r="AD1017" s="52"/>
      <c r="AE1017" s="53" t="s">
        <v>8860</v>
      </c>
      <c r="AF1017" s="52" t="s">
        <v>8861</v>
      </c>
      <c r="AG1017" s="54" t="s">
        <v>8862</v>
      </c>
      <c r="AH1017" s="44"/>
      <c r="AI1017" s="50"/>
      <c r="AJ1017" s="50"/>
      <c r="AK1017" s="76" t="s">
        <v>53</v>
      </c>
      <c r="AL1017" s="77" t="s">
        <v>7538</v>
      </c>
      <c r="AM1017" s="76" t="s">
        <v>50</v>
      </c>
      <c r="AN1017" s="77" t="s">
        <v>7538</v>
      </c>
      <c r="AO1017" s="198"/>
      <c r="AP1017" s="199"/>
      <c r="AQ1017" s="76" t="s">
        <v>50</v>
      </c>
      <c r="AR1017" s="77" t="s">
        <v>7538</v>
      </c>
      <c r="AS1017" s="44"/>
      <c r="AT1017" s="50"/>
      <c r="AU1017" s="50"/>
      <c r="AV1017" s="50"/>
      <c r="AW1017" s="13"/>
    </row>
    <row r="1018" spans="1:49" ht="27">
      <c r="A1018" s="37" t="s">
        <v>231</v>
      </c>
      <c r="B1018" s="200" t="s">
        <v>8863</v>
      </c>
      <c r="C1018" s="335" t="s">
        <v>7579</v>
      </c>
      <c r="D1018" s="40">
        <v>11531.52</v>
      </c>
      <c r="E1018" s="79" t="s">
        <v>8864</v>
      </c>
      <c r="F1018" s="61" t="s">
        <v>66</v>
      </c>
      <c r="G1018" s="42" t="s">
        <v>8865</v>
      </c>
      <c r="H1018" s="42" t="s">
        <v>8866</v>
      </c>
      <c r="I1018" s="69" t="s">
        <v>35</v>
      </c>
      <c r="J1018" s="70"/>
      <c r="K1018" s="70" t="s">
        <v>88</v>
      </c>
      <c r="L1018" s="337" t="s">
        <v>83</v>
      </c>
      <c r="M1018" s="100" t="s">
        <v>8867</v>
      </c>
      <c r="N1018" s="46" t="s">
        <v>8868</v>
      </c>
      <c r="O1018" s="47" t="s">
        <v>8869</v>
      </c>
      <c r="P1018" s="48" t="s">
        <v>39</v>
      </c>
      <c r="Q1018" s="49" t="s">
        <v>40</v>
      </c>
      <c r="R1018" s="201" t="s">
        <v>8870</v>
      </c>
      <c r="S1018" s="46" t="s">
        <v>8871</v>
      </c>
      <c r="T1018" s="70" t="s">
        <v>94</v>
      </c>
      <c r="U1018" s="50">
        <v>13488</v>
      </c>
      <c r="V1018" s="51">
        <v>2400</v>
      </c>
      <c r="W1018" s="51">
        <v>11088</v>
      </c>
      <c r="X1018" s="51">
        <v>776.16000000000008</v>
      </c>
      <c r="Y1018" s="326">
        <v>332.64</v>
      </c>
      <c r="Z1018" s="326">
        <v>11531.52</v>
      </c>
      <c r="AA1018" s="326">
        <v>0</v>
      </c>
      <c r="AB1018" s="69" t="s">
        <v>46</v>
      </c>
      <c r="AC1018" s="37" t="s">
        <v>220</v>
      </c>
      <c r="AD1018" s="52"/>
      <c r="AE1018" s="53" t="s">
        <v>8872</v>
      </c>
      <c r="AF1018" s="52" t="s">
        <v>8873</v>
      </c>
      <c r="AG1018" s="54" t="s">
        <v>8874</v>
      </c>
      <c r="AH1018" s="44"/>
      <c r="AI1018" s="50"/>
      <c r="AJ1018" s="50"/>
      <c r="AK1018" s="76" t="s">
        <v>53</v>
      </c>
      <c r="AL1018" s="77" t="s">
        <v>484</v>
      </c>
      <c r="AM1018" s="198"/>
      <c r="AN1018" s="199"/>
      <c r="AO1018" s="198"/>
      <c r="AP1018" s="199"/>
      <c r="AQ1018" s="202"/>
      <c r="AR1018" s="203"/>
      <c r="AS1018" s="44"/>
      <c r="AT1018" s="50"/>
      <c r="AU1018" s="50"/>
      <c r="AV1018" s="50"/>
      <c r="AW1018" s="13"/>
    </row>
    <row r="1019" spans="1:49" ht="14.4">
      <c r="A1019" s="37" t="s">
        <v>231</v>
      </c>
      <c r="B1019" s="115" t="s">
        <v>8875</v>
      </c>
      <c r="C1019" s="335" t="s">
        <v>7579</v>
      </c>
      <c r="D1019" s="40">
        <v>3120</v>
      </c>
      <c r="E1019" s="61"/>
      <c r="F1019" s="61"/>
      <c r="G1019" s="42" t="s">
        <v>444</v>
      </c>
      <c r="H1019" s="42" t="s">
        <v>4558</v>
      </c>
      <c r="I1019" s="43"/>
      <c r="J1019" s="44"/>
      <c r="K1019" s="44"/>
      <c r="L1019" s="44"/>
      <c r="M1019" s="37"/>
      <c r="N1019" s="46"/>
      <c r="O1019" s="47"/>
      <c r="P1019" s="48"/>
      <c r="Q1019" s="49"/>
      <c r="R1019" s="46"/>
      <c r="S1019" s="46"/>
      <c r="T1019" s="44"/>
      <c r="U1019" s="44"/>
      <c r="V1019" s="51"/>
      <c r="W1019" s="51">
        <v>0</v>
      </c>
      <c r="X1019" s="51">
        <v>0</v>
      </c>
      <c r="Y1019" s="51"/>
      <c r="Z1019" s="326">
        <v>0</v>
      </c>
      <c r="AA1019" s="326">
        <v>3120</v>
      </c>
      <c r="AB1019" s="50" t="s">
        <v>1342</v>
      </c>
      <c r="AC1019" s="37" t="s">
        <v>1342</v>
      </c>
      <c r="AD1019" s="52"/>
      <c r="AE1019" s="53"/>
      <c r="AF1019" s="52"/>
      <c r="AG1019" s="44"/>
      <c r="AH1019" s="44"/>
      <c r="AI1019" s="50"/>
      <c r="AJ1019" s="50"/>
      <c r="AK1019" s="198"/>
      <c r="AL1019" s="199"/>
      <c r="AM1019" s="198"/>
      <c r="AN1019" s="199"/>
      <c r="AO1019" s="198"/>
      <c r="AP1019" s="199"/>
      <c r="AQ1019" s="202"/>
      <c r="AR1019" s="203"/>
      <c r="AS1019" s="44"/>
      <c r="AT1019" s="50"/>
      <c r="AU1019" s="50"/>
      <c r="AV1019" s="50"/>
      <c r="AW1019" s="13"/>
    </row>
    <row r="1020" spans="1:49" ht="27">
      <c r="A1020" s="37" t="s">
        <v>231</v>
      </c>
      <c r="B1020" s="77" t="s">
        <v>8876</v>
      </c>
      <c r="C1020" s="335" t="s">
        <v>7579</v>
      </c>
      <c r="D1020" s="40">
        <v>9202</v>
      </c>
      <c r="E1020" s="60" t="s">
        <v>8877</v>
      </c>
      <c r="F1020" s="61" t="s">
        <v>67</v>
      </c>
      <c r="G1020" s="42" t="s">
        <v>248</v>
      </c>
      <c r="H1020" s="42" t="s">
        <v>8878</v>
      </c>
      <c r="I1020" s="69" t="s">
        <v>35</v>
      </c>
      <c r="J1020" s="70"/>
      <c r="K1020" s="70" t="s">
        <v>88</v>
      </c>
      <c r="L1020" s="337" t="s">
        <v>83</v>
      </c>
      <c r="M1020" s="37" t="s">
        <v>8879</v>
      </c>
      <c r="N1020" s="46" t="s">
        <v>8880</v>
      </c>
      <c r="O1020" s="47"/>
      <c r="P1020" s="48" t="s">
        <v>44</v>
      </c>
      <c r="Q1020" s="49" t="s">
        <v>49</v>
      </c>
      <c r="R1020" s="46" t="s">
        <v>8881</v>
      </c>
      <c r="S1020" s="46" t="s">
        <v>8882</v>
      </c>
      <c r="T1020" s="44" t="s">
        <v>94</v>
      </c>
      <c r="U1020" s="50">
        <v>8600</v>
      </c>
      <c r="V1020" s="51"/>
      <c r="W1020" s="51">
        <v>8600</v>
      </c>
      <c r="X1020" s="51">
        <v>602.00000000000011</v>
      </c>
      <c r="Y1020" s="51"/>
      <c r="Z1020" s="326">
        <v>9202</v>
      </c>
      <c r="AA1020" s="326">
        <v>0</v>
      </c>
      <c r="AB1020" s="50" t="s">
        <v>46</v>
      </c>
      <c r="AC1020" s="37" t="s">
        <v>220</v>
      </c>
      <c r="AD1020" s="52"/>
      <c r="AE1020" s="53"/>
      <c r="AF1020" s="52"/>
      <c r="AG1020" s="54" t="s">
        <v>8883</v>
      </c>
      <c r="AH1020" s="44"/>
      <c r="AI1020" s="50"/>
      <c r="AJ1020" s="50"/>
      <c r="AK1020" s="76" t="s">
        <v>53</v>
      </c>
      <c r="AL1020" s="77" t="s">
        <v>484</v>
      </c>
      <c r="AM1020" s="198"/>
      <c r="AN1020" s="199"/>
      <c r="AO1020" s="198"/>
      <c r="AP1020" s="199"/>
      <c r="AQ1020" s="202"/>
      <c r="AR1020" s="203"/>
      <c r="AS1020" s="44"/>
      <c r="AT1020" s="50"/>
      <c r="AU1020" s="50"/>
      <c r="AV1020" s="50"/>
      <c r="AW1020" s="13"/>
    </row>
    <row r="1021" spans="1:49" ht="27">
      <c r="A1021" s="37" t="s">
        <v>231</v>
      </c>
      <c r="B1021" s="70" t="s">
        <v>8884</v>
      </c>
      <c r="C1021" s="335" t="s">
        <v>7579</v>
      </c>
      <c r="D1021" s="40">
        <v>3952</v>
      </c>
      <c r="E1021" s="41" t="s">
        <v>8885</v>
      </c>
      <c r="F1021" s="42" t="s">
        <v>67</v>
      </c>
      <c r="G1021" s="42" t="s">
        <v>248</v>
      </c>
      <c r="H1021" s="42" t="s">
        <v>8886</v>
      </c>
      <c r="I1021" s="69" t="s">
        <v>35</v>
      </c>
      <c r="J1021" s="70"/>
      <c r="K1021" s="70" t="s">
        <v>88</v>
      </c>
      <c r="L1021" s="339" t="s">
        <v>7579</v>
      </c>
      <c r="M1021" s="37" t="s">
        <v>4333</v>
      </c>
      <c r="N1021" s="46" t="s">
        <v>4334</v>
      </c>
      <c r="O1021" s="47" t="s">
        <v>4335</v>
      </c>
      <c r="P1021" s="48" t="s">
        <v>39</v>
      </c>
      <c r="Q1021" s="49" t="s">
        <v>40</v>
      </c>
      <c r="R1021" s="46" t="s">
        <v>4336</v>
      </c>
      <c r="S1021" s="46" t="s">
        <v>8887</v>
      </c>
      <c r="T1021" s="44" t="s">
        <v>94</v>
      </c>
      <c r="U1021" s="50">
        <v>3800</v>
      </c>
      <c r="V1021" s="51"/>
      <c r="W1021" s="51">
        <v>3800</v>
      </c>
      <c r="X1021" s="51">
        <v>266</v>
      </c>
      <c r="Y1021" s="326">
        <v>114</v>
      </c>
      <c r="Z1021" s="326">
        <v>3952</v>
      </c>
      <c r="AA1021" s="326">
        <v>0</v>
      </c>
      <c r="AB1021" s="50" t="s">
        <v>46</v>
      </c>
      <c r="AC1021" s="37" t="s">
        <v>83</v>
      </c>
      <c r="AD1021" s="52"/>
      <c r="AE1021" s="53" t="s">
        <v>4338</v>
      </c>
      <c r="AF1021" s="52" t="s">
        <v>4339</v>
      </c>
      <c r="AG1021" s="54" t="s">
        <v>4340</v>
      </c>
      <c r="AH1021" s="44"/>
      <c r="AI1021" s="50"/>
      <c r="AJ1021" s="50"/>
      <c r="AK1021" s="76" t="s">
        <v>53</v>
      </c>
      <c r="AL1021" s="77" t="s">
        <v>7538</v>
      </c>
      <c r="AM1021" s="76" t="s">
        <v>50</v>
      </c>
      <c r="AN1021" s="77" t="s">
        <v>7538</v>
      </c>
      <c r="AO1021" s="198"/>
      <c r="AP1021" s="199"/>
      <c r="AQ1021" s="76" t="s">
        <v>50</v>
      </c>
      <c r="AR1021" s="77" t="s">
        <v>7538</v>
      </c>
      <c r="AS1021" s="44"/>
      <c r="AT1021" s="50"/>
      <c r="AU1021" s="50"/>
      <c r="AV1021" s="50"/>
      <c r="AW1021" s="13"/>
    </row>
    <row r="1022" spans="1:49" ht="27.6">
      <c r="A1022" s="37" t="s">
        <v>231</v>
      </c>
      <c r="B1022" s="70" t="s">
        <v>8888</v>
      </c>
      <c r="C1022" s="335" t="s">
        <v>7579</v>
      </c>
      <c r="D1022" s="40">
        <v>2995.2</v>
      </c>
      <c r="E1022" s="42" t="s">
        <v>8889</v>
      </c>
      <c r="F1022" s="42" t="s">
        <v>64</v>
      </c>
      <c r="G1022" s="42" t="s">
        <v>261</v>
      </c>
      <c r="H1022" s="42" t="s">
        <v>8890</v>
      </c>
      <c r="I1022" s="69" t="s">
        <v>35</v>
      </c>
      <c r="J1022" s="70"/>
      <c r="K1022" s="70" t="s">
        <v>88</v>
      </c>
      <c r="L1022" s="339" t="s">
        <v>7579</v>
      </c>
      <c r="M1022" s="37" t="s">
        <v>8891</v>
      </c>
      <c r="N1022" s="46" t="s">
        <v>8892</v>
      </c>
      <c r="O1022" s="47" t="s">
        <v>8893</v>
      </c>
      <c r="P1022" s="48" t="s">
        <v>39</v>
      </c>
      <c r="Q1022" s="49" t="s">
        <v>40</v>
      </c>
      <c r="R1022" s="46" t="s">
        <v>8894</v>
      </c>
      <c r="S1022" s="46" t="s">
        <v>8895</v>
      </c>
      <c r="T1022" s="44" t="s">
        <v>8896</v>
      </c>
      <c r="U1022" s="50">
        <v>2880</v>
      </c>
      <c r="V1022" s="51"/>
      <c r="W1022" s="51">
        <v>2880</v>
      </c>
      <c r="X1022" s="51">
        <v>201.60000000000002</v>
      </c>
      <c r="Y1022" s="326">
        <v>86.4</v>
      </c>
      <c r="Z1022" s="326">
        <v>2995.2</v>
      </c>
      <c r="AA1022" s="326">
        <v>0</v>
      </c>
      <c r="AB1022" s="50" t="s">
        <v>46</v>
      </c>
      <c r="AC1022" s="37" t="s">
        <v>83</v>
      </c>
      <c r="AD1022" s="52"/>
      <c r="AE1022" s="53" t="s">
        <v>8897</v>
      </c>
      <c r="AF1022" s="52" t="s">
        <v>8898</v>
      </c>
      <c r="AG1022" s="54" t="s">
        <v>8899</v>
      </c>
      <c r="AH1022" s="44"/>
      <c r="AI1022" s="50"/>
      <c r="AJ1022" s="50"/>
      <c r="AK1022" s="76" t="s">
        <v>53</v>
      </c>
      <c r="AL1022" s="77" t="s">
        <v>7538</v>
      </c>
      <c r="AM1022" s="76" t="s">
        <v>50</v>
      </c>
      <c r="AN1022" s="77" t="s">
        <v>7538</v>
      </c>
      <c r="AO1022" s="198"/>
      <c r="AP1022" s="199"/>
      <c r="AQ1022" s="76" t="s">
        <v>50</v>
      </c>
      <c r="AR1022" s="77" t="s">
        <v>7538</v>
      </c>
      <c r="AS1022" s="44"/>
      <c r="AT1022" s="50"/>
      <c r="AU1022" s="50"/>
      <c r="AV1022" s="50"/>
      <c r="AW1022" s="13"/>
    </row>
    <row r="1023" spans="1:49" ht="14.4">
      <c r="A1023" s="37" t="s">
        <v>231</v>
      </c>
      <c r="B1023" s="70" t="s">
        <v>8900</v>
      </c>
      <c r="C1023" s="335" t="s">
        <v>7579</v>
      </c>
      <c r="D1023" s="40">
        <v>637</v>
      </c>
      <c r="E1023" s="41" t="s">
        <v>8901</v>
      </c>
      <c r="F1023" s="42" t="s">
        <v>37</v>
      </c>
      <c r="G1023" s="42" t="s">
        <v>8902</v>
      </c>
      <c r="H1023" s="42" t="s">
        <v>8903</v>
      </c>
      <c r="I1023" s="69" t="s">
        <v>35</v>
      </c>
      <c r="J1023" s="70"/>
      <c r="K1023" s="70" t="s">
        <v>88</v>
      </c>
      <c r="L1023" s="339" t="s">
        <v>7579</v>
      </c>
      <c r="M1023" s="100" t="s">
        <v>8904</v>
      </c>
      <c r="N1023" s="46" t="s">
        <v>8905</v>
      </c>
      <c r="O1023" s="47"/>
      <c r="P1023" s="48" t="s">
        <v>44</v>
      </c>
      <c r="Q1023" s="49" t="s">
        <v>45</v>
      </c>
      <c r="R1023" s="46"/>
      <c r="S1023" s="46" t="s">
        <v>8906</v>
      </c>
      <c r="T1023" s="44" t="s">
        <v>94</v>
      </c>
      <c r="U1023" s="50">
        <v>595</v>
      </c>
      <c r="V1023" s="51"/>
      <c r="W1023" s="51">
        <v>595</v>
      </c>
      <c r="X1023" s="51">
        <v>41.650000000000006</v>
      </c>
      <c r="Y1023" s="51"/>
      <c r="Z1023" s="326">
        <v>636.65</v>
      </c>
      <c r="AA1023" s="326">
        <v>0.35000000000002301</v>
      </c>
      <c r="AB1023" s="50" t="s">
        <v>46</v>
      </c>
      <c r="AC1023" s="37" t="s">
        <v>83</v>
      </c>
      <c r="AD1023" s="52"/>
      <c r="AE1023" s="53"/>
      <c r="AF1023" s="52"/>
      <c r="AG1023" s="54" t="s">
        <v>8907</v>
      </c>
      <c r="AH1023" s="44"/>
      <c r="AI1023" s="50"/>
      <c r="AJ1023" s="50"/>
      <c r="AK1023" s="76" t="s">
        <v>53</v>
      </c>
      <c r="AL1023" s="77" t="s">
        <v>7538</v>
      </c>
      <c r="AM1023" s="76" t="s">
        <v>50</v>
      </c>
      <c r="AN1023" s="77" t="s">
        <v>7538</v>
      </c>
      <c r="AO1023" s="198"/>
      <c r="AP1023" s="199"/>
      <c r="AQ1023" s="76" t="s">
        <v>50</v>
      </c>
      <c r="AR1023" s="77" t="s">
        <v>7538</v>
      </c>
      <c r="AS1023" s="44"/>
      <c r="AT1023" s="50"/>
      <c r="AU1023" s="50"/>
      <c r="AV1023" s="50"/>
      <c r="AW1023" s="13"/>
    </row>
    <row r="1024" spans="1:49" ht="27.6">
      <c r="A1024" s="37" t="s">
        <v>231</v>
      </c>
      <c r="B1024" s="70" t="s">
        <v>8908</v>
      </c>
      <c r="C1024" s="335" t="s">
        <v>7579</v>
      </c>
      <c r="D1024" s="40">
        <v>2272.4</v>
      </c>
      <c r="E1024" s="41" t="s">
        <v>8909</v>
      </c>
      <c r="F1024" s="42" t="s">
        <v>67</v>
      </c>
      <c r="G1024" s="42" t="s">
        <v>281</v>
      </c>
      <c r="H1024" s="42" t="s">
        <v>8910</v>
      </c>
      <c r="I1024" s="69" t="s">
        <v>35</v>
      </c>
      <c r="J1024" s="70"/>
      <c r="K1024" s="70" t="s">
        <v>88</v>
      </c>
      <c r="L1024" s="339" t="s">
        <v>7579</v>
      </c>
      <c r="M1024" s="37" t="s">
        <v>8911</v>
      </c>
      <c r="N1024" s="46" t="s">
        <v>8912</v>
      </c>
      <c r="O1024" s="47" t="s">
        <v>8913</v>
      </c>
      <c r="P1024" s="48" t="s">
        <v>39</v>
      </c>
      <c r="Q1024" s="49" t="s">
        <v>40</v>
      </c>
      <c r="R1024" s="46" t="s">
        <v>8914</v>
      </c>
      <c r="S1024" s="46" t="s">
        <v>8915</v>
      </c>
      <c r="T1024" s="44" t="s">
        <v>94</v>
      </c>
      <c r="U1024" s="50">
        <v>2185</v>
      </c>
      <c r="V1024" s="51"/>
      <c r="W1024" s="51">
        <v>2185</v>
      </c>
      <c r="X1024" s="51">
        <v>152.95000000000002</v>
      </c>
      <c r="Y1024" s="326">
        <v>65.55</v>
      </c>
      <c r="Z1024" s="326">
        <v>2272.4</v>
      </c>
      <c r="AA1024" s="326">
        <v>0</v>
      </c>
      <c r="AB1024" s="50" t="s">
        <v>46</v>
      </c>
      <c r="AC1024" s="37" t="s">
        <v>83</v>
      </c>
      <c r="AD1024" s="52"/>
      <c r="AE1024" s="53" t="s">
        <v>8916</v>
      </c>
      <c r="AF1024" s="52" t="s">
        <v>8917</v>
      </c>
      <c r="AG1024" s="54" t="s">
        <v>8918</v>
      </c>
      <c r="AH1024" s="44"/>
      <c r="AI1024" s="50"/>
      <c r="AJ1024" s="50"/>
      <c r="AK1024" s="76" t="s">
        <v>53</v>
      </c>
      <c r="AL1024" s="77" t="s">
        <v>7538</v>
      </c>
      <c r="AM1024" s="76" t="s">
        <v>50</v>
      </c>
      <c r="AN1024" s="77" t="s">
        <v>7538</v>
      </c>
      <c r="AO1024" s="198"/>
      <c r="AP1024" s="199"/>
      <c r="AQ1024" s="76" t="s">
        <v>50</v>
      </c>
      <c r="AR1024" s="77" t="s">
        <v>7538</v>
      </c>
      <c r="AS1024" s="44"/>
      <c r="AT1024" s="50"/>
      <c r="AU1024" s="50"/>
      <c r="AV1024" s="50"/>
      <c r="AW1024" s="13"/>
    </row>
    <row r="1025" spans="1:49" ht="27">
      <c r="A1025" s="37" t="s">
        <v>231</v>
      </c>
      <c r="B1025" s="135" t="s">
        <v>8919</v>
      </c>
      <c r="C1025" s="335" t="s">
        <v>7579</v>
      </c>
      <c r="D1025" s="40">
        <v>3595.2</v>
      </c>
      <c r="E1025" s="79" t="s">
        <v>8920</v>
      </c>
      <c r="F1025" s="61" t="s">
        <v>43</v>
      </c>
      <c r="G1025" s="42" t="s">
        <v>281</v>
      </c>
      <c r="H1025" s="42" t="s">
        <v>8921</v>
      </c>
      <c r="I1025" s="43" t="s">
        <v>43</v>
      </c>
      <c r="J1025" s="44" t="s">
        <v>8922</v>
      </c>
      <c r="K1025" s="44" t="s">
        <v>133</v>
      </c>
      <c r="L1025" s="337" t="s">
        <v>7579</v>
      </c>
      <c r="M1025" s="37" t="s">
        <v>8923</v>
      </c>
      <c r="N1025" s="46" t="s">
        <v>8924</v>
      </c>
      <c r="O1025" s="47"/>
      <c r="P1025" s="48" t="s">
        <v>44</v>
      </c>
      <c r="Q1025" s="49"/>
      <c r="R1025" s="46" t="s">
        <v>8925</v>
      </c>
      <c r="S1025" s="46" t="s">
        <v>8926</v>
      </c>
      <c r="T1025" s="44" t="s">
        <v>130</v>
      </c>
      <c r="U1025" s="51">
        <v>3360</v>
      </c>
      <c r="V1025" s="51"/>
      <c r="W1025" s="51">
        <v>3360</v>
      </c>
      <c r="X1025" s="51">
        <v>235.20000000000002</v>
      </c>
      <c r="Y1025" s="51"/>
      <c r="Z1025" s="326">
        <v>3595.2</v>
      </c>
      <c r="AA1025" s="326">
        <v>0</v>
      </c>
      <c r="AB1025" s="50" t="s">
        <v>57</v>
      </c>
      <c r="AC1025" s="37" t="s">
        <v>83</v>
      </c>
      <c r="AD1025" s="52"/>
      <c r="AE1025" s="53" t="s">
        <v>8924</v>
      </c>
      <c r="AF1025" s="52" t="s">
        <v>8927</v>
      </c>
      <c r="AG1025" s="54" t="s">
        <v>8928</v>
      </c>
      <c r="AH1025" s="44"/>
      <c r="AI1025" s="50"/>
      <c r="AJ1025" s="50"/>
      <c r="AK1025" s="198"/>
      <c r="AL1025" s="199"/>
      <c r="AM1025" s="198"/>
      <c r="AN1025" s="199"/>
      <c r="AO1025" s="198"/>
      <c r="AP1025" s="199"/>
      <c r="AQ1025" s="202"/>
      <c r="AR1025" s="203"/>
      <c r="AS1025" s="44"/>
      <c r="AT1025" s="50"/>
      <c r="AU1025" s="50"/>
      <c r="AV1025" s="50"/>
      <c r="AW1025" s="13"/>
    </row>
    <row r="1026" spans="1:49" ht="27">
      <c r="A1026" s="37" t="s">
        <v>231</v>
      </c>
      <c r="B1026" s="70" t="s">
        <v>8929</v>
      </c>
      <c r="C1026" s="335" t="s">
        <v>7579</v>
      </c>
      <c r="D1026" s="40">
        <v>4492.8</v>
      </c>
      <c r="E1026" s="41" t="s">
        <v>8930</v>
      </c>
      <c r="F1026" s="42" t="s">
        <v>67</v>
      </c>
      <c r="G1026" s="42" t="s">
        <v>234</v>
      </c>
      <c r="H1026" s="42" t="s">
        <v>8931</v>
      </c>
      <c r="I1026" s="69" t="s">
        <v>35</v>
      </c>
      <c r="J1026" s="70"/>
      <c r="K1026" s="70" t="s">
        <v>88</v>
      </c>
      <c r="L1026" s="339" t="s">
        <v>7579</v>
      </c>
      <c r="M1026" s="37" t="s">
        <v>8932</v>
      </c>
      <c r="N1026" s="46" t="s">
        <v>8933</v>
      </c>
      <c r="O1026" s="47" t="s">
        <v>8934</v>
      </c>
      <c r="P1026" s="48" t="s">
        <v>39</v>
      </c>
      <c r="Q1026" s="49" t="s">
        <v>40</v>
      </c>
      <c r="R1026" s="46" t="s">
        <v>8935</v>
      </c>
      <c r="S1026" s="46" t="s">
        <v>8936</v>
      </c>
      <c r="T1026" s="44" t="s">
        <v>193</v>
      </c>
      <c r="U1026" s="50">
        <v>5400</v>
      </c>
      <c r="V1026" s="51">
        <v>1080</v>
      </c>
      <c r="W1026" s="51">
        <v>4320</v>
      </c>
      <c r="X1026" s="51">
        <v>302.40000000000003</v>
      </c>
      <c r="Y1026" s="326">
        <v>129.6</v>
      </c>
      <c r="Z1026" s="326">
        <v>4492.8</v>
      </c>
      <c r="AA1026" s="326">
        <v>0</v>
      </c>
      <c r="AB1026" s="50" t="s">
        <v>46</v>
      </c>
      <c r="AC1026" s="37" t="s">
        <v>83</v>
      </c>
      <c r="AD1026" s="52" t="s">
        <v>1036</v>
      </c>
      <c r="AE1026" s="53" t="s">
        <v>8937</v>
      </c>
      <c r="AF1026" s="52" t="s">
        <v>8938</v>
      </c>
      <c r="AG1026" s="54" t="s">
        <v>8939</v>
      </c>
      <c r="AH1026" s="44"/>
      <c r="AI1026" s="50"/>
      <c r="AJ1026" s="50"/>
      <c r="AK1026" s="76" t="s">
        <v>53</v>
      </c>
      <c r="AL1026" s="77" t="s">
        <v>7538</v>
      </c>
      <c r="AM1026" s="76" t="s">
        <v>50</v>
      </c>
      <c r="AN1026" s="77" t="s">
        <v>7538</v>
      </c>
      <c r="AO1026" s="198"/>
      <c r="AP1026" s="199"/>
      <c r="AQ1026" s="76" t="s">
        <v>50</v>
      </c>
      <c r="AR1026" s="77" t="s">
        <v>7538</v>
      </c>
      <c r="AS1026" s="44"/>
      <c r="AT1026" s="50"/>
      <c r="AU1026" s="50"/>
      <c r="AV1026" s="50"/>
      <c r="AW1026" s="13"/>
    </row>
    <row r="1027" spans="1:49" ht="14.4">
      <c r="A1027" s="37" t="s">
        <v>231</v>
      </c>
      <c r="B1027" s="70" t="s">
        <v>8940</v>
      </c>
      <c r="C1027" s="335" t="s">
        <v>7579</v>
      </c>
      <c r="D1027" s="40">
        <v>514</v>
      </c>
      <c r="E1027" s="42" t="s">
        <v>8941</v>
      </c>
      <c r="F1027" s="42" t="s">
        <v>37</v>
      </c>
      <c r="G1027" s="42" t="s">
        <v>281</v>
      </c>
      <c r="H1027" s="42" t="s">
        <v>4039</v>
      </c>
      <c r="I1027" s="69" t="s">
        <v>35</v>
      </c>
      <c r="J1027" s="70"/>
      <c r="K1027" s="70" t="s">
        <v>88</v>
      </c>
      <c r="L1027" s="339" t="s">
        <v>7579</v>
      </c>
      <c r="M1027" s="37" t="s">
        <v>4040</v>
      </c>
      <c r="N1027" s="46" t="s">
        <v>4041</v>
      </c>
      <c r="O1027" s="47"/>
      <c r="P1027" s="48" t="s">
        <v>44</v>
      </c>
      <c r="Q1027" s="49" t="s">
        <v>45</v>
      </c>
      <c r="R1027" s="46"/>
      <c r="S1027" s="46" t="s">
        <v>8942</v>
      </c>
      <c r="T1027" s="44" t="s">
        <v>94</v>
      </c>
      <c r="U1027" s="50">
        <v>480</v>
      </c>
      <c r="V1027" s="51"/>
      <c r="W1027" s="51">
        <v>480</v>
      </c>
      <c r="X1027" s="51">
        <v>33.6</v>
      </c>
      <c r="Y1027" s="51"/>
      <c r="Z1027" s="326">
        <v>513.6</v>
      </c>
      <c r="AA1027" s="326">
        <v>0.39999999999997699</v>
      </c>
      <c r="AB1027" s="50" t="s">
        <v>46</v>
      </c>
      <c r="AC1027" s="37" t="s">
        <v>83</v>
      </c>
      <c r="AD1027" s="52"/>
      <c r="AE1027" s="53"/>
      <c r="AF1027" s="52"/>
      <c r="AG1027" s="54" t="s">
        <v>4043</v>
      </c>
      <c r="AH1027" s="44"/>
      <c r="AI1027" s="50"/>
      <c r="AJ1027" s="50"/>
      <c r="AK1027" s="76" t="s">
        <v>53</v>
      </c>
      <c r="AL1027" s="77" t="s">
        <v>7538</v>
      </c>
      <c r="AM1027" s="76" t="s">
        <v>50</v>
      </c>
      <c r="AN1027" s="77" t="s">
        <v>7538</v>
      </c>
      <c r="AO1027" s="198"/>
      <c r="AP1027" s="199"/>
      <c r="AQ1027" s="76" t="s">
        <v>50</v>
      </c>
      <c r="AR1027" s="77" t="s">
        <v>7538</v>
      </c>
      <c r="AS1027" s="44"/>
      <c r="AT1027" s="50"/>
      <c r="AU1027" s="50"/>
      <c r="AV1027" s="50"/>
      <c r="AW1027" s="13"/>
    </row>
    <row r="1028" spans="1:49" ht="14.4">
      <c r="A1028" s="37" t="s">
        <v>231</v>
      </c>
      <c r="B1028" s="70" t="s">
        <v>8943</v>
      </c>
      <c r="C1028" s="335" t="s">
        <v>8515</v>
      </c>
      <c r="D1028" s="40">
        <v>53</v>
      </c>
      <c r="E1028" s="61" t="s">
        <v>8944</v>
      </c>
      <c r="F1028" s="61" t="s">
        <v>64</v>
      </c>
      <c r="G1028" s="42" t="s">
        <v>281</v>
      </c>
      <c r="H1028" s="42" t="s">
        <v>8945</v>
      </c>
      <c r="I1028" s="69" t="s">
        <v>35</v>
      </c>
      <c r="J1028" s="70"/>
      <c r="K1028" s="70" t="s">
        <v>88</v>
      </c>
      <c r="L1028" s="339" t="s">
        <v>8515</v>
      </c>
      <c r="M1028" s="68" t="s">
        <v>8946</v>
      </c>
      <c r="N1028" s="46" t="s">
        <v>8947</v>
      </c>
      <c r="O1028" s="47"/>
      <c r="P1028" s="48" t="s">
        <v>44</v>
      </c>
      <c r="Q1028" s="49" t="s">
        <v>40</v>
      </c>
      <c r="R1028" s="46"/>
      <c r="S1028" s="46" t="s">
        <v>8948</v>
      </c>
      <c r="T1028" s="44" t="s">
        <v>94</v>
      </c>
      <c r="U1028" s="50">
        <v>50</v>
      </c>
      <c r="V1028" s="51"/>
      <c r="W1028" s="51">
        <v>50</v>
      </c>
      <c r="X1028" s="51">
        <v>3.5000000000000004</v>
      </c>
      <c r="Y1028" s="51"/>
      <c r="Z1028" s="326">
        <v>53.5</v>
      </c>
      <c r="AA1028" s="326">
        <v>-0.5</v>
      </c>
      <c r="AB1028" s="50" t="s">
        <v>46</v>
      </c>
      <c r="AC1028" s="37" t="s">
        <v>83</v>
      </c>
      <c r="AD1028" s="52"/>
      <c r="AE1028" s="53"/>
      <c r="AF1028" s="52"/>
      <c r="AG1028" s="54" t="s">
        <v>8949</v>
      </c>
      <c r="AH1028" s="44"/>
      <c r="AI1028" s="50"/>
      <c r="AJ1028" s="50"/>
      <c r="AK1028" s="76" t="s">
        <v>53</v>
      </c>
      <c r="AL1028" s="77" t="s">
        <v>7538</v>
      </c>
      <c r="AM1028" s="76" t="s">
        <v>50</v>
      </c>
      <c r="AN1028" s="77" t="s">
        <v>7538</v>
      </c>
      <c r="AO1028" s="198"/>
      <c r="AP1028" s="199"/>
      <c r="AQ1028" s="76" t="s">
        <v>50</v>
      </c>
      <c r="AR1028" s="77" t="s">
        <v>7538</v>
      </c>
      <c r="AS1028" s="44"/>
      <c r="AT1028" s="50"/>
      <c r="AU1028" s="50"/>
      <c r="AV1028" s="50"/>
      <c r="AW1028" s="13"/>
    </row>
    <row r="1029" spans="1:49" ht="14.4">
      <c r="A1029" s="37" t="s">
        <v>231</v>
      </c>
      <c r="B1029" s="115" t="s">
        <v>8950</v>
      </c>
      <c r="C1029" s="335" t="s">
        <v>8515</v>
      </c>
      <c r="D1029" s="40">
        <v>23400</v>
      </c>
      <c r="E1029" s="61"/>
      <c r="F1029" s="61"/>
      <c r="G1029" s="42" t="s">
        <v>847</v>
      </c>
      <c r="H1029" s="42" t="s">
        <v>8951</v>
      </c>
      <c r="I1029" s="43"/>
      <c r="J1029" s="44"/>
      <c r="K1029" s="44"/>
      <c r="L1029" s="44"/>
      <c r="M1029" s="37"/>
      <c r="N1029" s="46"/>
      <c r="O1029" s="47"/>
      <c r="P1029" s="48"/>
      <c r="Q1029" s="49"/>
      <c r="R1029" s="46"/>
      <c r="S1029" s="46"/>
      <c r="T1029" s="44"/>
      <c r="U1029" s="44"/>
      <c r="V1029" s="51"/>
      <c r="W1029" s="51">
        <v>0</v>
      </c>
      <c r="X1029" s="51">
        <v>0</v>
      </c>
      <c r="Y1029" s="51"/>
      <c r="Z1029" s="326">
        <v>0</v>
      </c>
      <c r="AA1029" s="326">
        <v>23400</v>
      </c>
      <c r="AB1029" s="50" t="s">
        <v>1342</v>
      </c>
      <c r="AC1029" s="37" t="s">
        <v>1342</v>
      </c>
      <c r="AD1029" s="52"/>
      <c r="AE1029" s="53"/>
      <c r="AF1029" s="52"/>
      <c r="AG1029" s="44"/>
      <c r="AH1029" s="44"/>
      <c r="AI1029" s="50"/>
      <c r="AJ1029" s="50"/>
      <c r="AK1029" s="198"/>
      <c r="AL1029" s="199"/>
      <c r="AM1029" s="198"/>
      <c r="AN1029" s="199"/>
      <c r="AO1029" s="198"/>
      <c r="AP1029" s="199"/>
      <c r="AQ1029" s="202"/>
      <c r="AR1029" s="203"/>
      <c r="AS1029" s="44"/>
      <c r="AT1029" s="50"/>
      <c r="AU1029" s="50"/>
      <c r="AV1029" s="50"/>
      <c r="AW1029" s="13"/>
    </row>
    <row r="1030" spans="1:49" ht="27">
      <c r="A1030" s="37" t="s">
        <v>231</v>
      </c>
      <c r="B1030" s="135" t="s">
        <v>8952</v>
      </c>
      <c r="C1030" s="335" t="s">
        <v>8515</v>
      </c>
      <c r="D1030" s="40">
        <v>13268</v>
      </c>
      <c r="E1030" s="61" t="s">
        <v>8953</v>
      </c>
      <c r="F1030" s="61" t="s">
        <v>54</v>
      </c>
      <c r="G1030" s="42" t="s">
        <v>281</v>
      </c>
      <c r="H1030" s="42" t="s">
        <v>8954</v>
      </c>
      <c r="I1030" s="43" t="s">
        <v>38</v>
      </c>
      <c r="J1030" s="44" t="s">
        <v>8955</v>
      </c>
      <c r="K1030" s="44" t="s">
        <v>108</v>
      </c>
      <c r="L1030" s="337" t="s">
        <v>8515</v>
      </c>
      <c r="M1030" s="37" t="s">
        <v>8956</v>
      </c>
      <c r="N1030" s="46" t="s">
        <v>8957</v>
      </c>
      <c r="O1030" s="47"/>
      <c r="P1030" s="48" t="s">
        <v>44</v>
      </c>
      <c r="Q1030" s="49" t="s">
        <v>45</v>
      </c>
      <c r="R1030" s="46" t="s">
        <v>8958</v>
      </c>
      <c r="S1030" s="46" t="s">
        <v>8959</v>
      </c>
      <c r="T1030" s="44"/>
      <c r="U1030" s="50">
        <v>12400</v>
      </c>
      <c r="V1030" s="51"/>
      <c r="W1030" s="51">
        <v>12400</v>
      </c>
      <c r="X1030" s="51">
        <v>868.00000000000011</v>
      </c>
      <c r="Y1030" s="51"/>
      <c r="Z1030" s="326">
        <v>13268</v>
      </c>
      <c r="AA1030" s="326">
        <v>0</v>
      </c>
      <c r="AB1030" s="50" t="s">
        <v>58</v>
      </c>
      <c r="AC1030" s="37" t="s">
        <v>220</v>
      </c>
      <c r="AD1030" s="52"/>
      <c r="AE1030" s="53"/>
      <c r="AF1030" s="52"/>
      <c r="AG1030" s="54" t="s">
        <v>8960</v>
      </c>
      <c r="AH1030" s="44"/>
      <c r="AI1030" s="50"/>
      <c r="AJ1030" s="50"/>
      <c r="AK1030" s="198"/>
      <c r="AL1030" s="199"/>
      <c r="AM1030" s="198"/>
      <c r="AN1030" s="199"/>
      <c r="AO1030" s="198"/>
      <c r="AP1030" s="199"/>
      <c r="AQ1030" s="202"/>
      <c r="AR1030" s="203"/>
      <c r="AS1030" s="44"/>
      <c r="AT1030" s="50"/>
      <c r="AU1030" s="50"/>
      <c r="AV1030" s="50"/>
      <c r="AW1030" s="13"/>
    </row>
    <row r="1031" spans="1:49" ht="27">
      <c r="A1031" s="37" t="s">
        <v>231</v>
      </c>
      <c r="B1031" s="70" t="s">
        <v>8961</v>
      </c>
      <c r="C1031" s="335" t="s">
        <v>8515</v>
      </c>
      <c r="D1031" s="40">
        <v>342.4</v>
      </c>
      <c r="E1031" s="41" t="s">
        <v>8962</v>
      </c>
      <c r="F1031" s="42" t="s">
        <v>64</v>
      </c>
      <c r="G1031" s="42" t="s">
        <v>281</v>
      </c>
      <c r="H1031" s="42" t="s">
        <v>8963</v>
      </c>
      <c r="I1031" s="69" t="s">
        <v>35</v>
      </c>
      <c r="J1031" s="70"/>
      <c r="K1031" s="70" t="s">
        <v>88</v>
      </c>
      <c r="L1031" s="339" t="s">
        <v>8515</v>
      </c>
      <c r="M1031" s="37" t="s">
        <v>8964</v>
      </c>
      <c r="N1031" s="46" t="s">
        <v>8965</v>
      </c>
      <c r="O1031" s="47"/>
      <c r="P1031" s="48" t="s">
        <v>44</v>
      </c>
      <c r="Q1031" s="49" t="s">
        <v>40</v>
      </c>
      <c r="R1031" s="46" t="s">
        <v>8966</v>
      </c>
      <c r="S1031" s="46" t="s">
        <v>8967</v>
      </c>
      <c r="T1031" s="44" t="s">
        <v>94</v>
      </c>
      <c r="U1031" s="50">
        <v>320</v>
      </c>
      <c r="V1031" s="51"/>
      <c r="W1031" s="51">
        <v>320</v>
      </c>
      <c r="X1031" s="51">
        <v>22.400000000000002</v>
      </c>
      <c r="Y1031" s="51"/>
      <c r="Z1031" s="326">
        <v>342.4</v>
      </c>
      <c r="AA1031" s="326">
        <v>0</v>
      </c>
      <c r="AB1031" s="50" t="s">
        <v>46</v>
      </c>
      <c r="AC1031" s="37" t="s">
        <v>83</v>
      </c>
      <c r="AD1031" s="52"/>
      <c r="AE1031" s="53"/>
      <c r="AF1031" s="52"/>
      <c r="AG1031" s="54" t="s">
        <v>8968</v>
      </c>
      <c r="AH1031" s="44"/>
      <c r="AI1031" s="50"/>
      <c r="AJ1031" s="50"/>
      <c r="AK1031" s="76" t="s">
        <v>53</v>
      </c>
      <c r="AL1031" s="77" t="s">
        <v>7538</v>
      </c>
      <c r="AM1031" s="76" t="s">
        <v>50</v>
      </c>
      <c r="AN1031" s="77" t="s">
        <v>7538</v>
      </c>
      <c r="AO1031" s="198"/>
      <c r="AP1031" s="199"/>
      <c r="AQ1031" s="76" t="s">
        <v>50</v>
      </c>
      <c r="AR1031" s="77" t="s">
        <v>7538</v>
      </c>
      <c r="AS1031" s="44"/>
      <c r="AT1031" s="50"/>
      <c r="AU1031" s="50"/>
      <c r="AV1031" s="50"/>
      <c r="AW1031" s="13"/>
    </row>
    <row r="1032" spans="1:49" ht="27">
      <c r="A1032" s="37" t="s">
        <v>231</v>
      </c>
      <c r="B1032" s="77" t="s">
        <v>8969</v>
      </c>
      <c r="C1032" s="335" t="s">
        <v>8515</v>
      </c>
      <c r="D1032" s="40">
        <v>4491</v>
      </c>
      <c r="E1032" s="60" t="s">
        <v>8970</v>
      </c>
      <c r="F1032" s="61" t="s">
        <v>69</v>
      </c>
      <c r="G1032" s="42" t="s">
        <v>444</v>
      </c>
      <c r="H1032" s="42" t="s">
        <v>8971</v>
      </c>
      <c r="I1032" s="43" t="s">
        <v>38</v>
      </c>
      <c r="J1032" s="44"/>
      <c r="K1032" s="44" t="s">
        <v>108</v>
      </c>
      <c r="L1032" s="337" t="s">
        <v>8515</v>
      </c>
      <c r="M1032" s="37" t="s">
        <v>8972</v>
      </c>
      <c r="N1032" s="46" t="s">
        <v>8973</v>
      </c>
      <c r="O1032" s="47" t="s">
        <v>8974</v>
      </c>
      <c r="P1032" s="48" t="s">
        <v>39</v>
      </c>
      <c r="Q1032" s="49" t="s">
        <v>40</v>
      </c>
      <c r="R1032" s="46" t="s">
        <v>8975</v>
      </c>
      <c r="S1032" s="63" t="s">
        <v>8976</v>
      </c>
      <c r="T1032" s="44" t="s">
        <v>94</v>
      </c>
      <c r="U1032" s="50">
        <v>4310</v>
      </c>
      <c r="V1032" s="51"/>
      <c r="W1032" s="51">
        <v>4310</v>
      </c>
      <c r="X1032" s="51">
        <v>301.70000000000005</v>
      </c>
      <c r="Y1032" s="326">
        <v>129.30000000000001</v>
      </c>
      <c r="Z1032" s="326">
        <v>4482.3999999999996</v>
      </c>
      <c r="AA1032" s="326">
        <v>8.6000000000003602</v>
      </c>
      <c r="AB1032" s="50" t="s">
        <v>58</v>
      </c>
      <c r="AC1032" s="37" t="s">
        <v>220</v>
      </c>
      <c r="AD1032" s="204" t="s">
        <v>8977</v>
      </c>
      <c r="AE1032" s="53"/>
      <c r="AF1032" s="52"/>
      <c r="AG1032" s="54" t="s">
        <v>8978</v>
      </c>
      <c r="AH1032" s="44"/>
      <c r="AI1032" s="50"/>
      <c r="AJ1032" s="50"/>
      <c r="AK1032" s="76" t="s">
        <v>53</v>
      </c>
      <c r="AL1032" s="77" t="s">
        <v>484</v>
      </c>
      <c r="AM1032" s="198"/>
      <c r="AN1032" s="199"/>
      <c r="AO1032" s="198"/>
      <c r="AP1032" s="199"/>
      <c r="AQ1032" s="202"/>
      <c r="AR1032" s="203"/>
      <c r="AS1032" s="44"/>
      <c r="AT1032" s="50"/>
      <c r="AU1032" s="50"/>
      <c r="AV1032" s="50"/>
      <c r="AW1032" s="13"/>
    </row>
    <row r="1033" spans="1:49" ht="27">
      <c r="A1033" s="37" t="s">
        <v>231</v>
      </c>
      <c r="B1033" s="70" t="s">
        <v>8979</v>
      </c>
      <c r="C1033" s="335" t="s">
        <v>8515</v>
      </c>
      <c r="D1033" s="40">
        <v>2204.8000000000002</v>
      </c>
      <c r="E1033" s="41" t="s">
        <v>8980</v>
      </c>
      <c r="F1033" s="42" t="s">
        <v>67</v>
      </c>
      <c r="G1033" s="42" t="s">
        <v>261</v>
      </c>
      <c r="H1033" s="42" t="s">
        <v>8981</v>
      </c>
      <c r="I1033" s="69" t="s">
        <v>35</v>
      </c>
      <c r="J1033" s="70"/>
      <c r="K1033" s="70" t="s">
        <v>88</v>
      </c>
      <c r="L1033" s="339" t="s">
        <v>8515</v>
      </c>
      <c r="M1033" s="37" t="s">
        <v>8982</v>
      </c>
      <c r="N1033" s="46" t="s">
        <v>8983</v>
      </c>
      <c r="O1033" s="47" t="s">
        <v>8984</v>
      </c>
      <c r="P1033" s="48" t="s">
        <v>39</v>
      </c>
      <c r="Q1033" s="49" t="s">
        <v>40</v>
      </c>
      <c r="R1033" s="46" t="s">
        <v>8985</v>
      </c>
      <c r="S1033" s="46" t="s">
        <v>8986</v>
      </c>
      <c r="T1033" s="44" t="s">
        <v>94</v>
      </c>
      <c r="U1033" s="50">
        <v>2120</v>
      </c>
      <c r="V1033" s="51"/>
      <c r="W1033" s="51">
        <v>2120</v>
      </c>
      <c r="X1033" s="51">
        <v>148.4</v>
      </c>
      <c r="Y1033" s="326">
        <v>63.6</v>
      </c>
      <c r="Z1033" s="326">
        <v>2204.8000000000002</v>
      </c>
      <c r="AA1033" s="326">
        <v>0</v>
      </c>
      <c r="AB1033" s="50" t="s">
        <v>46</v>
      </c>
      <c r="AC1033" s="37" t="s">
        <v>83</v>
      </c>
      <c r="AD1033" s="52"/>
      <c r="AE1033" s="53" t="s">
        <v>8987</v>
      </c>
      <c r="AF1033" s="52" t="s">
        <v>8988</v>
      </c>
      <c r="AG1033" s="54" t="s">
        <v>8989</v>
      </c>
      <c r="AH1033" s="44"/>
      <c r="AI1033" s="50"/>
      <c r="AJ1033" s="50"/>
      <c r="AK1033" s="76" t="s">
        <v>53</v>
      </c>
      <c r="AL1033" s="77" t="s">
        <v>7538</v>
      </c>
      <c r="AM1033" s="76" t="s">
        <v>50</v>
      </c>
      <c r="AN1033" s="77" t="s">
        <v>7538</v>
      </c>
      <c r="AO1033" s="198"/>
      <c r="AP1033" s="199"/>
      <c r="AQ1033" s="76" t="s">
        <v>50</v>
      </c>
      <c r="AR1033" s="77" t="s">
        <v>7538</v>
      </c>
      <c r="AS1033" s="44"/>
      <c r="AT1033" s="50"/>
      <c r="AU1033" s="50"/>
      <c r="AV1033" s="50"/>
      <c r="AW1033" s="13"/>
    </row>
    <row r="1034" spans="1:49" ht="27">
      <c r="A1034" s="37" t="s">
        <v>231</v>
      </c>
      <c r="B1034" s="70" t="s">
        <v>8990</v>
      </c>
      <c r="C1034" s="335" t="s">
        <v>8515</v>
      </c>
      <c r="D1034" s="40">
        <v>684</v>
      </c>
      <c r="E1034" s="41" t="s">
        <v>8991</v>
      </c>
      <c r="F1034" s="42" t="s">
        <v>64</v>
      </c>
      <c r="G1034" s="42" t="s">
        <v>261</v>
      </c>
      <c r="H1034" s="42" t="s">
        <v>8992</v>
      </c>
      <c r="I1034" s="69" t="s">
        <v>35</v>
      </c>
      <c r="J1034" s="70"/>
      <c r="K1034" s="70" t="s">
        <v>88</v>
      </c>
      <c r="L1034" s="339" t="s">
        <v>8515</v>
      </c>
      <c r="M1034" s="68" t="s">
        <v>8993</v>
      </c>
      <c r="N1034" s="46" t="s">
        <v>8994</v>
      </c>
      <c r="O1034" s="47" t="s">
        <v>8995</v>
      </c>
      <c r="P1034" s="48" t="s">
        <v>39</v>
      </c>
      <c r="Q1034" s="49" t="s">
        <v>40</v>
      </c>
      <c r="R1034" s="46" t="s">
        <v>8996</v>
      </c>
      <c r="S1034" s="46" t="s">
        <v>8997</v>
      </c>
      <c r="T1034" s="44" t="s">
        <v>94</v>
      </c>
      <c r="U1034" s="50">
        <v>640</v>
      </c>
      <c r="V1034" s="51"/>
      <c r="W1034" s="51">
        <v>640</v>
      </c>
      <c r="X1034" s="51">
        <v>44.800000000000004</v>
      </c>
      <c r="Y1034" s="51"/>
      <c r="Z1034" s="326">
        <v>684.8</v>
      </c>
      <c r="AA1034" s="326">
        <v>-0.79999999999995497</v>
      </c>
      <c r="AB1034" s="50" t="s">
        <v>46</v>
      </c>
      <c r="AC1034" s="37" t="s">
        <v>83</v>
      </c>
      <c r="AD1034" s="52"/>
      <c r="AE1034" s="53"/>
      <c r="AF1034" s="52"/>
      <c r="AG1034" s="54" t="s">
        <v>8998</v>
      </c>
      <c r="AH1034" s="44"/>
      <c r="AI1034" s="50"/>
      <c r="AJ1034" s="50"/>
      <c r="AK1034" s="76" t="s">
        <v>53</v>
      </c>
      <c r="AL1034" s="77" t="s">
        <v>7538</v>
      </c>
      <c r="AM1034" s="76" t="s">
        <v>50</v>
      </c>
      <c r="AN1034" s="77" t="s">
        <v>7538</v>
      </c>
      <c r="AO1034" s="198"/>
      <c r="AP1034" s="199"/>
      <c r="AQ1034" s="76" t="s">
        <v>50</v>
      </c>
      <c r="AR1034" s="77" t="s">
        <v>7538</v>
      </c>
      <c r="AS1034" s="44"/>
      <c r="AT1034" s="50"/>
      <c r="AU1034" s="50"/>
      <c r="AV1034" s="50"/>
      <c r="AW1034" s="13"/>
    </row>
    <row r="1035" spans="1:49" ht="27">
      <c r="A1035" s="37" t="s">
        <v>231</v>
      </c>
      <c r="B1035" s="70" t="s">
        <v>8999</v>
      </c>
      <c r="C1035" s="335" t="s">
        <v>1281</v>
      </c>
      <c r="D1035" s="40">
        <v>684</v>
      </c>
      <c r="E1035" s="41" t="s">
        <v>9000</v>
      </c>
      <c r="F1035" s="42" t="s">
        <v>64</v>
      </c>
      <c r="G1035" s="42" t="s">
        <v>407</v>
      </c>
      <c r="H1035" s="42" t="s">
        <v>2897</v>
      </c>
      <c r="I1035" s="50" t="s">
        <v>35</v>
      </c>
      <c r="J1035" s="45"/>
      <c r="K1035" s="45" t="s">
        <v>88</v>
      </c>
      <c r="L1035" s="337" t="s">
        <v>1281</v>
      </c>
      <c r="M1035" s="37" t="s">
        <v>9001</v>
      </c>
      <c r="N1035" s="46" t="s">
        <v>2899</v>
      </c>
      <c r="O1035" s="47" t="s">
        <v>2900</v>
      </c>
      <c r="P1035" s="48" t="s">
        <v>39</v>
      </c>
      <c r="Q1035" s="49" t="s">
        <v>40</v>
      </c>
      <c r="R1035" s="46" t="s">
        <v>2901</v>
      </c>
      <c r="S1035" s="46" t="s">
        <v>9002</v>
      </c>
      <c r="T1035" s="44" t="s">
        <v>480</v>
      </c>
      <c r="U1035" s="50">
        <v>640</v>
      </c>
      <c r="V1035" s="51"/>
      <c r="W1035" s="51">
        <v>640</v>
      </c>
      <c r="X1035" s="51">
        <v>44.800000000000004</v>
      </c>
      <c r="Y1035" s="51"/>
      <c r="Z1035" s="326">
        <v>684.8</v>
      </c>
      <c r="AA1035" s="326">
        <v>-0.79999999999995497</v>
      </c>
      <c r="AB1035" s="50" t="s">
        <v>46</v>
      </c>
      <c r="AC1035" s="37" t="s">
        <v>83</v>
      </c>
      <c r="AD1035" s="52"/>
      <c r="AE1035" s="53"/>
      <c r="AF1035" s="52"/>
      <c r="AG1035" s="54" t="s">
        <v>9003</v>
      </c>
      <c r="AH1035" s="44"/>
      <c r="AI1035" s="50"/>
      <c r="AJ1035" s="50"/>
      <c r="AK1035" s="55" t="s">
        <v>53</v>
      </c>
      <c r="AL1035" s="56" t="s">
        <v>484</v>
      </c>
      <c r="AM1035" s="76" t="s">
        <v>50</v>
      </c>
      <c r="AN1035" s="77" t="s">
        <v>497</v>
      </c>
      <c r="AO1035" s="198"/>
      <c r="AP1035" s="199"/>
      <c r="AQ1035" s="76" t="s">
        <v>50</v>
      </c>
      <c r="AR1035" s="77" t="s">
        <v>497</v>
      </c>
      <c r="AS1035" s="44"/>
      <c r="AT1035" s="50"/>
      <c r="AU1035" s="50"/>
      <c r="AV1035" s="50"/>
      <c r="AW1035" s="13"/>
    </row>
    <row r="1036" spans="1:49" ht="27">
      <c r="A1036" s="37" t="s">
        <v>231</v>
      </c>
      <c r="B1036" s="70" t="s">
        <v>9004</v>
      </c>
      <c r="C1036" s="335" t="s">
        <v>1281</v>
      </c>
      <c r="D1036" s="40">
        <v>5928</v>
      </c>
      <c r="E1036" s="95" t="s">
        <v>9005</v>
      </c>
      <c r="F1036" s="42" t="s">
        <v>63</v>
      </c>
      <c r="G1036" s="42" t="s">
        <v>407</v>
      </c>
      <c r="H1036" s="42" t="s">
        <v>9006</v>
      </c>
      <c r="I1036" s="50" t="s">
        <v>35</v>
      </c>
      <c r="J1036" s="45"/>
      <c r="K1036" s="45" t="s">
        <v>88</v>
      </c>
      <c r="L1036" s="337" t="s">
        <v>1281</v>
      </c>
      <c r="M1036" s="205" t="s">
        <v>9007</v>
      </c>
      <c r="N1036" s="82" t="s">
        <v>9008</v>
      </c>
      <c r="O1036" s="80" t="s">
        <v>9009</v>
      </c>
      <c r="P1036" s="81" t="s">
        <v>44</v>
      </c>
      <c r="Q1036" s="99" t="s">
        <v>40</v>
      </c>
      <c r="R1036" s="82" t="s">
        <v>9010</v>
      </c>
      <c r="S1036" s="82" t="s">
        <v>9011</v>
      </c>
      <c r="T1036" s="45" t="s">
        <v>2903</v>
      </c>
      <c r="U1036" s="74">
        <v>5700</v>
      </c>
      <c r="V1036" s="51"/>
      <c r="W1036" s="51">
        <v>5700</v>
      </c>
      <c r="X1036" s="51">
        <v>399.00000000000006</v>
      </c>
      <c r="Y1036" s="326">
        <v>171</v>
      </c>
      <c r="Z1036" s="326">
        <v>5928</v>
      </c>
      <c r="AA1036" s="326">
        <v>0</v>
      </c>
      <c r="AB1036" s="50" t="s">
        <v>46</v>
      </c>
      <c r="AC1036" s="37" t="s">
        <v>83</v>
      </c>
      <c r="AD1036" s="52"/>
      <c r="AE1036" s="53"/>
      <c r="AF1036" s="52"/>
      <c r="AG1036" s="54" t="s">
        <v>9005</v>
      </c>
      <c r="AH1036" s="206" t="s">
        <v>4086</v>
      </c>
      <c r="AI1036" s="50"/>
      <c r="AJ1036" s="50"/>
      <c r="AK1036" s="55" t="s">
        <v>53</v>
      </c>
      <c r="AL1036" s="56" t="s">
        <v>484</v>
      </c>
      <c r="AM1036" s="76" t="s">
        <v>50</v>
      </c>
      <c r="AN1036" s="77" t="s">
        <v>497</v>
      </c>
      <c r="AO1036" s="198"/>
      <c r="AP1036" s="199"/>
      <c r="AQ1036" s="76" t="s">
        <v>50</v>
      </c>
      <c r="AR1036" s="77" t="s">
        <v>497</v>
      </c>
      <c r="AS1036" s="44"/>
      <c r="AT1036" s="50"/>
      <c r="AU1036" s="50"/>
      <c r="AV1036" s="50"/>
      <c r="AW1036" s="13"/>
    </row>
    <row r="1037" spans="1:49" ht="27">
      <c r="A1037" s="37" t="s">
        <v>231</v>
      </c>
      <c r="B1037" s="70" t="s">
        <v>9012</v>
      </c>
      <c r="C1037" s="335" t="s">
        <v>1281</v>
      </c>
      <c r="D1037" s="40">
        <v>3556</v>
      </c>
      <c r="E1037" s="95" t="s">
        <v>9005</v>
      </c>
      <c r="F1037" s="42" t="s">
        <v>63</v>
      </c>
      <c r="G1037" s="42" t="s">
        <v>407</v>
      </c>
      <c r="H1037" s="42" t="s">
        <v>9006</v>
      </c>
      <c r="I1037" s="50" t="s">
        <v>35</v>
      </c>
      <c r="J1037" s="45"/>
      <c r="K1037" s="45" t="s">
        <v>88</v>
      </c>
      <c r="L1037" s="337" t="s">
        <v>1281</v>
      </c>
      <c r="M1037" s="205" t="s">
        <v>9007</v>
      </c>
      <c r="N1037" s="82" t="s">
        <v>9008</v>
      </c>
      <c r="O1037" s="80" t="s">
        <v>9009</v>
      </c>
      <c r="P1037" s="81" t="s">
        <v>44</v>
      </c>
      <c r="Q1037" s="99" t="s">
        <v>40</v>
      </c>
      <c r="R1037" s="82" t="s">
        <v>9010</v>
      </c>
      <c r="S1037" s="46" t="s">
        <v>9013</v>
      </c>
      <c r="T1037" s="45" t="s">
        <v>2903</v>
      </c>
      <c r="U1037" s="50">
        <v>3420</v>
      </c>
      <c r="V1037" s="51"/>
      <c r="W1037" s="51">
        <v>3420</v>
      </c>
      <c r="X1037" s="51">
        <v>239.40000000000003</v>
      </c>
      <c r="Y1037" s="326">
        <v>102.6</v>
      </c>
      <c r="Z1037" s="326">
        <v>3556.8</v>
      </c>
      <c r="AA1037" s="326">
        <v>-0.80000000000018201</v>
      </c>
      <c r="AB1037" s="50" t="s">
        <v>46</v>
      </c>
      <c r="AC1037" s="37" t="s">
        <v>83</v>
      </c>
      <c r="AD1037" s="52"/>
      <c r="AE1037" s="53"/>
      <c r="AF1037" s="52"/>
      <c r="AG1037" s="54" t="s">
        <v>9005</v>
      </c>
      <c r="AH1037" s="206" t="s">
        <v>4086</v>
      </c>
      <c r="AI1037" s="50"/>
      <c r="AJ1037" s="50"/>
      <c r="AK1037" s="55" t="s">
        <v>53</v>
      </c>
      <c r="AL1037" s="56" t="s">
        <v>484</v>
      </c>
      <c r="AM1037" s="76" t="s">
        <v>50</v>
      </c>
      <c r="AN1037" s="77" t="s">
        <v>497</v>
      </c>
      <c r="AO1037" s="198"/>
      <c r="AP1037" s="199"/>
      <c r="AQ1037" s="76" t="s">
        <v>50</v>
      </c>
      <c r="AR1037" s="77" t="s">
        <v>497</v>
      </c>
      <c r="AS1037" s="44"/>
      <c r="AT1037" s="50"/>
      <c r="AU1037" s="50"/>
      <c r="AV1037" s="50"/>
      <c r="AW1037" s="13"/>
    </row>
    <row r="1038" spans="1:49" ht="27">
      <c r="A1038" s="37" t="s">
        <v>231</v>
      </c>
      <c r="B1038" s="70" t="s">
        <v>9014</v>
      </c>
      <c r="C1038" s="335" t="s">
        <v>1281</v>
      </c>
      <c r="D1038" s="40">
        <v>1872</v>
      </c>
      <c r="E1038" s="41" t="s">
        <v>9015</v>
      </c>
      <c r="F1038" s="42" t="s">
        <v>67</v>
      </c>
      <c r="G1038" s="42" t="s">
        <v>234</v>
      </c>
      <c r="H1038" s="42" t="s">
        <v>9016</v>
      </c>
      <c r="I1038" s="69" t="s">
        <v>35</v>
      </c>
      <c r="J1038" s="70"/>
      <c r="K1038" s="70" t="s">
        <v>88</v>
      </c>
      <c r="L1038" s="337" t="s">
        <v>1281</v>
      </c>
      <c r="M1038" s="37" t="s">
        <v>9017</v>
      </c>
      <c r="N1038" s="46" t="s">
        <v>9018</v>
      </c>
      <c r="O1038" s="47" t="s">
        <v>9019</v>
      </c>
      <c r="P1038" s="48" t="s">
        <v>39</v>
      </c>
      <c r="Q1038" s="49" t="s">
        <v>40</v>
      </c>
      <c r="R1038" s="46" t="s">
        <v>9020</v>
      </c>
      <c r="S1038" s="46" t="s">
        <v>9021</v>
      </c>
      <c r="T1038" s="44" t="s">
        <v>94</v>
      </c>
      <c r="U1038" s="50">
        <v>1800</v>
      </c>
      <c r="V1038" s="51"/>
      <c r="W1038" s="51">
        <v>1800</v>
      </c>
      <c r="X1038" s="51">
        <v>126.00000000000001</v>
      </c>
      <c r="Y1038" s="326">
        <v>54</v>
      </c>
      <c r="Z1038" s="326">
        <v>1872</v>
      </c>
      <c r="AA1038" s="326">
        <v>0</v>
      </c>
      <c r="AB1038" s="50" t="s">
        <v>46</v>
      </c>
      <c r="AC1038" s="37" t="s">
        <v>83</v>
      </c>
      <c r="AD1038" s="52"/>
      <c r="AE1038" s="53" t="s">
        <v>9022</v>
      </c>
      <c r="AF1038" s="52" t="s">
        <v>9023</v>
      </c>
      <c r="AG1038" s="54" t="s">
        <v>9024</v>
      </c>
      <c r="AH1038" s="44"/>
      <c r="AI1038" s="50"/>
      <c r="AJ1038" s="50"/>
      <c r="AK1038" s="55" t="s">
        <v>53</v>
      </c>
      <c r="AL1038" s="56" t="s">
        <v>484</v>
      </c>
      <c r="AM1038" s="76" t="s">
        <v>50</v>
      </c>
      <c r="AN1038" s="77" t="s">
        <v>497</v>
      </c>
      <c r="AO1038" s="198"/>
      <c r="AP1038" s="199"/>
      <c r="AQ1038" s="76" t="s">
        <v>50</v>
      </c>
      <c r="AR1038" s="77" t="s">
        <v>497</v>
      </c>
      <c r="AS1038" s="44"/>
      <c r="AT1038" s="50"/>
      <c r="AU1038" s="50"/>
      <c r="AV1038" s="50"/>
      <c r="AW1038" s="13"/>
    </row>
    <row r="1039" spans="1:49" ht="27">
      <c r="A1039" s="37" t="s">
        <v>231</v>
      </c>
      <c r="B1039" s="70" t="s">
        <v>9025</v>
      </c>
      <c r="C1039" s="335" t="s">
        <v>1281</v>
      </c>
      <c r="D1039" s="40">
        <v>3120</v>
      </c>
      <c r="E1039" s="95" t="s">
        <v>9026</v>
      </c>
      <c r="F1039" s="42" t="s">
        <v>54</v>
      </c>
      <c r="G1039" s="42" t="s">
        <v>261</v>
      </c>
      <c r="H1039" s="42" t="s">
        <v>9027</v>
      </c>
      <c r="I1039" s="69" t="s">
        <v>35</v>
      </c>
      <c r="J1039" s="70"/>
      <c r="K1039" s="70" t="s">
        <v>88</v>
      </c>
      <c r="L1039" s="337" t="s">
        <v>1281</v>
      </c>
      <c r="M1039" s="37" t="s">
        <v>9028</v>
      </c>
      <c r="N1039" s="46" t="s">
        <v>9029</v>
      </c>
      <c r="O1039" s="47" t="s">
        <v>9030</v>
      </c>
      <c r="P1039" s="48" t="s">
        <v>39</v>
      </c>
      <c r="Q1039" s="49" t="s">
        <v>40</v>
      </c>
      <c r="R1039" s="46" t="s">
        <v>9031</v>
      </c>
      <c r="S1039" s="46" t="s">
        <v>9032</v>
      </c>
      <c r="T1039" s="44" t="s">
        <v>77</v>
      </c>
      <c r="U1039" s="50">
        <v>3000</v>
      </c>
      <c r="V1039" s="51"/>
      <c r="W1039" s="51">
        <v>3000</v>
      </c>
      <c r="X1039" s="51">
        <v>210.00000000000003</v>
      </c>
      <c r="Y1039" s="326">
        <v>90</v>
      </c>
      <c r="Z1039" s="326">
        <v>3120</v>
      </c>
      <c r="AA1039" s="326">
        <v>0</v>
      </c>
      <c r="AB1039" s="50" t="s">
        <v>46</v>
      </c>
      <c r="AC1039" s="37" t="s">
        <v>83</v>
      </c>
      <c r="AD1039" s="52"/>
      <c r="AE1039" s="53" t="s">
        <v>9033</v>
      </c>
      <c r="AF1039" s="52" t="s">
        <v>9034</v>
      </c>
      <c r="AG1039" s="54" t="s">
        <v>9026</v>
      </c>
      <c r="AH1039" s="44"/>
      <c r="AI1039" s="50"/>
      <c r="AJ1039" s="50"/>
      <c r="AK1039" s="55" t="s">
        <v>53</v>
      </c>
      <c r="AL1039" s="56" t="s">
        <v>484</v>
      </c>
      <c r="AM1039" s="76" t="s">
        <v>50</v>
      </c>
      <c r="AN1039" s="77" t="s">
        <v>497</v>
      </c>
      <c r="AO1039" s="198"/>
      <c r="AP1039" s="199"/>
      <c r="AQ1039" s="76" t="s">
        <v>50</v>
      </c>
      <c r="AR1039" s="77" t="s">
        <v>497</v>
      </c>
      <c r="AS1039" s="44"/>
      <c r="AT1039" s="50"/>
      <c r="AU1039" s="50"/>
      <c r="AV1039" s="50"/>
      <c r="AW1039" s="13"/>
    </row>
    <row r="1040" spans="1:49" ht="40.200000000000003">
      <c r="A1040" s="37" t="s">
        <v>231</v>
      </c>
      <c r="B1040" s="77" t="s">
        <v>9035</v>
      </c>
      <c r="C1040" s="335" t="s">
        <v>1281</v>
      </c>
      <c r="D1040" s="40">
        <v>8112</v>
      </c>
      <c r="E1040" s="60" t="s">
        <v>9036</v>
      </c>
      <c r="F1040" s="61" t="s">
        <v>67</v>
      </c>
      <c r="G1040" s="42" t="s">
        <v>234</v>
      </c>
      <c r="H1040" s="42" t="s">
        <v>9037</v>
      </c>
      <c r="I1040" s="69" t="s">
        <v>35</v>
      </c>
      <c r="J1040" s="70"/>
      <c r="K1040" s="70" t="s">
        <v>88</v>
      </c>
      <c r="L1040" s="337" t="s">
        <v>220</v>
      </c>
      <c r="M1040" s="37" t="s">
        <v>9038</v>
      </c>
      <c r="N1040" s="46" t="s">
        <v>9039</v>
      </c>
      <c r="O1040" s="47" t="s">
        <v>9040</v>
      </c>
      <c r="P1040" s="48" t="s">
        <v>39</v>
      </c>
      <c r="Q1040" s="49" t="s">
        <v>40</v>
      </c>
      <c r="R1040" s="46" t="s">
        <v>9041</v>
      </c>
      <c r="S1040" s="46" t="s">
        <v>9042</v>
      </c>
      <c r="T1040" s="44" t="s">
        <v>480</v>
      </c>
      <c r="U1040" s="50">
        <v>8160</v>
      </c>
      <c r="V1040" s="51">
        <v>360</v>
      </c>
      <c r="W1040" s="51">
        <v>7800</v>
      </c>
      <c r="X1040" s="51">
        <v>546</v>
      </c>
      <c r="Y1040" s="326">
        <v>234</v>
      </c>
      <c r="Z1040" s="326">
        <v>8112</v>
      </c>
      <c r="AA1040" s="326">
        <v>0</v>
      </c>
      <c r="AB1040" s="50" t="s">
        <v>46</v>
      </c>
      <c r="AC1040" s="37" t="s">
        <v>6419</v>
      </c>
      <c r="AD1040" s="52" t="s">
        <v>1286</v>
      </c>
      <c r="AE1040" s="53" t="s">
        <v>9043</v>
      </c>
      <c r="AF1040" s="52" t="s">
        <v>9044</v>
      </c>
      <c r="AG1040" s="54" t="s">
        <v>9045</v>
      </c>
      <c r="AH1040" s="44"/>
      <c r="AI1040" s="50"/>
      <c r="AJ1040" s="50"/>
      <c r="AK1040" s="55" t="s">
        <v>53</v>
      </c>
      <c r="AL1040" s="56" t="s">
        <v>258</v>
      </c>
      <c r="AM1040" s="76" t="s">
        <v>50</v>
      </c>
      <c r="AN1040" s="77" t="s">
        <v>497</v>
      </c>
      <c r="AO1040" s="198"/>
      <c r="AP1040" s="199"/>
      <c r="AQ1040" s="76" t="s">
        <v>50</v>
      </c>
      <c r="AR1040" s="77" t="s">
        <v>497</v>
      </c>
      <c r="AS1040" s="44"/>
      <c r="AT1040" s="50"/>
      <c r="AU1040" s="50"/>
      <c r="AV1040" s="50"/>
      <c r="AW1040" s="13"/>
    </row>
    <row r="1041" spans="1:49" ht="27.6">
      <c r="A1041" s="37" t="s">
        <v>231</v>
      </c>
      <c r="B1041" s="70" t="s">
        <v>9046</v>
      </c>
      <c r="C1041" s="335" t="s">
        <v>1281</v>
      </c>
      <c r="D1041" s="40">
        <v>21704.799999999999</v>
      </c>
      <c r="E1041" s="95" t="s">
        <v>9047</v>
      </c>
      <c r="F1041" s="42" t="s">
        <v>66</v>
      </c>
      <c r="G1041" s="42" t="s">
        <v>261</v>
      </c>
      <c r="H1041" s="42" t="s">
        <v>9048</v>
      </c>
      <c r="I1041" s="69" t="s">
        <v>35</v>
      </c>
      <c r="J1041" s="70"/>
      <c r="K1041" s="70" t="s">
        <v>88</v>
      </c>
      <c r="L1041" s="337" t="s">
        <v>1281</v>
      </c>
      <c r="M1041" s="37" t="s">
        <v>9049</v>
      </c>
      <c r="N1041" s="46" t="s">
        <v>9050</v>
      </c>
      <c r="O1041" s="47"/>
      <c r="P1041" s="48" t="s">
        <v>44</v>
      </c>
      <c r="Q1041" s="49" t="s">
        <v>40</v>
      </c>
      <c r="R1041" s="46"/>
      <c r="S1041" s="46" t="s">
        <v>9051</v>
      </c>
      <c r="T1041" s="44" t="s">
        <v>94</v>
      </c>
      <c r="U1041" s="50">
        <v>18000</v>
      </c>
      <c r="V1041" s="51"/>
      <c r="W1041" s="51">
        <v>18000</v>
      </c>
      <c r="X1041" s="51">
        <v>1260.0000000000002</v>
      </c>
      <c r="Y1041" s="51"/>
      <c r="Z1041" s="326">
        <v>19260</v>
      </c>
      <c r="AA1041" s="326">
        <v>2444.8000000000002</v>
      </c>
      <c r="AB1041" s="50" t="s">
        <v>46</v>
      </c>
      <c r="AC1041" s="37" t="s">
        <v>83</v>
      </c>
      <c r="AD1041" s="52" t="s">
        <v>9052</v>
      </c>
      <c r="AE1041" s="53"/>
      <c r="AF1041" s="52"/>
      <c r="AG1041" s="54" t="s">
        <v>9053</v>
      </c>
      <c r="AH1041" s="44"/>
      <c r="AI1041" s="50"/>
      <c r="AJ1041" s="50"/>
      <c r="AK1041" s="55" t="s">
        <v>53</v>
      </c>
      <c r="AL1041" s="56" t="s">
        <v>484</v>
      </c>
      <c r="AM1041" s="76" t="s">
        <v>50</v>
      </c>
      <c r="AN1041" s="77" t="s">
        <v>497</v>
      </c>
      <c r="AO1041" s="198"/>
      <c r="AP1041" s="199"/>
      <c r="AQ1041" s="76" t="s">
        <v>50</v>
      </c>
      <c r="AR1041" s="77" t="s">
        <v>497</v>
      </c>
      <c r="AS1041" s="44"/>
      <c r="AT1041" s="50"/>
      <c r="AU1041" s="50"/>
      <c r="AV1041" s="50"/>
      <c r="AW1041" s="13"/>
    </row>
    <row r="1042" spans="1:49" ht="27">
      <c r="A1042" s="37" t="s">
        <v>231</v>
      </c>
      <c r="B1042" s="135" t="s">
        <v>9054</v>
      </c>
      <c r="C1042" s="335" t="s">
        <v>1281</v>
      </c>
      <c r="D1042" s="40">
        <v>21327.49</v>
      </c>
      <c r="E1042" s="61"/>
      <c r="F1042" s="61"/>
      <c r="G1042" s="42" t="s">
        <v>234</v>
      </c>
      <c r="H1042" s="42" t="s">
        <v>9055</v>
      </c>
      <c r="I1042" s="101" t="s">
        <v>52</v>
      </c>
      <c r="J1042" s="201" t="s">
        <v>9056</v>
      </c>
      <c r="K1042" s="44" t="s">
        <v>88</v>
      </c>
      <c r="L1042" s="44"/>
      <c r="M1042" s="37" t="s">
        <v>9057</v>
      </c>
      <c r="N1042" s="46" t="s">
        <v>9058</v>
      </c>
      <c r="O1042" s="47" t="s">
        <v>9059</v>
      </c>
      <c r="P1042" s="48" t="s">
        <v>39</v>
      </c>
      <c r="Q1042" s="49" t="s">
        <v>40</v>
      </c>
      <c r="R1042" s="46" t="s">
        <v>9060</v>
      </c>
      <c r="S1042" s="46" t="s">
        <v>3743</v>
      </c>
      <c r="T1042" s="44" t="s">
        <v>803</v>
      </c>
      <c r="U1042" s="51">
        <v>20507.21</v>
      </c>
      <c r="V1042" s="51"/>
      <c r="W1042" s="102">
        <v>20507.21</v>
      </c>
      <c r="X1042" s="102">
        <v>1435.5047000000002</v>
      </c>
      <c r="Y1042" s="329">
        <v>615.21630000000005</v>
      </c>
      <c r="Z1042" s="329">
        <v>21327.4984</v>
      </c>
      <c r="AA1042" s="329">
        <v>-8.3999999988009205E-3</v>
      </c>
      <c r="AB1042" s="50" t="s">
        <v>95</v>
      </c>
      <c r="AC1042" s="37" t="s">
        <v>83</v>
      </c>
      <c r="AD1042" s="44"/>
      <c r="AE1042" s="53" t="s">
        <v>9061</v>
      </c>
      <c r="AF1042" s="52" t="s">
        <v>9062</v>
      </c>
      <c r="AG1042" s="44" t="s">
        <v>9063</v>
      </c>
      <c r="AH1042" s="44"/>
      <c r="AI1042" s="50"/>
      <c r="AJ1042" s="50"/>
      <c r="AK1042" s="198"/>
      <c r="AL1042" s="199"/>
      <c r="AM1042" s="198"/>
      <c r="AN1042" s="199"/>
      <c r="AO1042" s="198"/>
      <c r="AP1042" s="199"/>
      <c r="AQ1042" s="202"/>
      <c r="AR1042" s="203"/>
      <c r="AS1042" s="44"/>
      <c r="AT1042" s="50"/>
      <c r="AU1042" s="50"/>
      <c r="AV1042" s="50"/>
      <c r="AW1042" s="13"/>
    </row>
    <row r="1043" spans="1:49" ht="27">
      <c r="A1043" s="37" t="s">
        <v>231</v>
      </c>
      <c r="B1043" s="135" t="s">
        <v>9064</v>
      </c>
      <c r="C1043" s="335" t="s">
        <v>1281</v>
      </c>
      <c r="D1043" s="40">
        <v>3744.14</v>
      </c>
      <c r="E1043" s="79" t="s">
        <v>4735</v>
      </c>
      <c r="F1043" s="61" t="s">
        <v>43</v>
      </c>
      <c r="G1043" s="42" t="s">
        <v>281</v>
      </c>
      <c r="H1043" s="42" t="s">
        <v>4736</v>
      </c>
      <c r="I1043" s="43" t="s">
        <v>43</v>
      </c>
      <c r="J1043" s="44" t="s">
        <v>9065</v>
      </c>
      <c r="K1043" s="44" t="s">
        <v>133</v>
      </c>
      <c r="L1043" s="337" t="s">
        <v>1281</v>
      </c>
      <c r="M1043" s="37" t="s">
        <v>4738</v>
      </c>
      <c r="N1043" s="46" t="s">
        <v>4739</v>
      </c>
      <c r="O1043" s="47"/>
      <c r="P1043" s="48" t="s">
        <v>44</v>
      </c>
      <c r="Q1043" s="49"/>
      <c r="R1043" s="46" t="s">
        <v>9066</v>
      </c>
      <c r="S1043" s="46" t="s">
        <v>9067</v>
      </c>
      <c r="T1043" s="44" t="s">
        <v>134</v>
      </c>
      <c r="U1043" s="51">
        <v>3499.2</v>
      </c>
      <c r="V1043" s="51"/>
      <c r="W1043" s="51">
        <v>3499.2</v>
      </c>
      <c r="X1043" s="51">
        <v>244.94400000000002</v>
      </c>
      <c r="Y1043" s="51"/>
      <c r="Z1043" s="326">
        <v>3744.1439999999998</v>
      </c>
      <c r="AA1043" s="326">
        <v>-3.9999999999054099E-3</v>
      </c>
      <c r="AB1043" s="50" t="s">
        <v>57</v>
      </c>
      <c r="AC1043" s="37" t="s">
        <v>83</v>
      </c>
      <c r="AD1043" s="52"/>
      <c r="AE1043" s="53" t="s">
        <v>9068</v>
      </c>
      <c r="AF1043" s="52" t="s">
        <v>9069</v>
      </c>
      <c r="AG1043" s="54" t="s">
        <v>9070</v>
      </c>
      <c r="AH1043" s="44"/>
      <c r="AI1043" s="50"/>
      <c r="AJ1043" s="50"/>
      <c r="AK1043" s="198"/>
      <c r="AL1043" s="199"/>
      <c r="AM1043" s="198"/>
      <c r="AN1043" s="199"/>
      <c r="AO1043" s="198"/>
      <c r="AP1043" s="199"/>
      <c r="AQ1043" s="202"/>
      <c r="AR1043" s="203"/>
      <c r="AS1043" s="44"/>
      <c r="AT1043" s="50"/>
      <c r="AU1043" s="50"/>
      <c r="AV1043" s="50"/>
      <c r="AW1043" s="13"/>
    </row>
    <row r="1044" spans="1:49" ht="27">
      <c r="A1044" s="37" t="s">
        <v>231</v>
      </c>
      <c r="B1044" s="70" t="s">
        <v>9071</v>
      </c>
      <c r="C1044" s="335" t="s">
        <v>1281</v>
      </c>
      <c r="D1044" s="40">
        <v>1872</v>
      </c>
      <c r="E1044" s="41" t="s">
        <v>9072</v>
      </c>
      <c r="F1044" s="42" t="s">
        <v>67</v>
      </c>
      <c r="G1044" s="42" t="s">
        <v>281</v>
      </c>
      <c r="H1044" s="42" t="s">
        <v>9073</v>
      </c>
      <c r="I1044" s="69" t="s">
        <v>35</v>
      </c>
      <c r="J1044" s="70"/>
      <c r="K1044" s="70" t="s">
        <v>88</v>
      </c>
      <c r="L1044" s="337" t="s">
        <v>1281</v>
      </c>
      <c r="M1044" s="37" t="s">
        <v>9074</v>
      </c>
      <c r="N1044" s="46" t="s">
        <v>9075</v>
      </c>
      <c r="O1044" s="47" t="s">
        <v>9076</v>
      </c>
      <c r="P1044" s="48" t="s">
        <v>39</v>
      </c>
      <c r="Q1044" s="49" t="s">
        <v>40</v>
      </c>
      <c r="R1044" s="46" t="s">
        <v>9077</v>
      </c>
      <c r="S1044" s="46" t="s">
        <v>9078</v>
      </c>
      <c r="T1044" s="44" t="s">
        <v>94</v>
      </c>
      <c r="U1044" s="50">
        <v>1800</v>
      </c>
      <c r="V1044" s="51"/>
      <c r="W1044" s="51">
        <v>1800</v>
      </c>
      <c r="X1044" s="51">
        <v>126.00000000000001</v>
      </c>
      <c r="Y1044" s="326">
        <v>54</v>
      </c>
      <c r="Z1044" s="326">
        <v>1872</v>
      </c>
      <c r="AA1044" s="326">
        <v>0</v>
      </c>
      <c r="AB1044" s="50" t="s">
        <v>46</v>
      </c>
      <c r="AC1044" s="37" t="s">
        <v>83</v>
      </c>
      <c r="AD1044" s="52"/>
      <c r="AE1044" s="53" t="s">
        <v>9079</v>
      </c>
      <c r="AF1044" s="52" t="s">
        <v>9080</v>
      </c>
      <c r="AG1044" s="54" t="s">
        <v>9081</v>
      </c>
      <c r="AH1044" s="44"/>
      <c r="AI1044" s="50"/>
      <c r="AJ1044" s="50"/>
      <c r="AK1044" s="55" t="s">
        <v>53</v>
      </c>
      <c r="AL1044" s="56" t="s">
        <v>484</v>
      </c>
      <c r="AM1044" s="76" t="s">
        <v>50</v>
      </c>
      <c r="AN1044" s="77" t="s">
        <v>497</v>
      </c>
      <c r="AO1044" s="198"/>
      <c r="AP1044" s="199"/>
      <c r="AQ1044" s="76" t="s">
        <v>50</v>
      </c>
      <c r="AR1044" s="77" t="s">
        <v>497</v>
      </c>
      <c r="AS1044" s="44"/>
      <c r="AT1044" s="50"/>
      <c r="AU1044" s="50"/>
      <c r="AV1044" s="50"/>
      <c r="AW1044" s="13"/>
    </row>
    <row r="1045" spans="1:49" ht="27">
      <c r="A1045" s="37" t="s">
        <v>231</v>
      </c>
      <c r="B1045" s="135" t="s">
        <v>9082</v>
      </c>
      <c r="C1045" s="335" t="s">
        <v>83</v>
      </c>
      <c r="D1045" s="40">
        <v>2912</v>
      </c>
      <c r="E1045" s="61"/>
      <c r="F1045" s="61"/>
      <c r="G1045" s="42" t="s">
        <v>234</v>
      </c>
      <c r="H1045" s="42" t="s">
        <v>9083</v>
      </c>
      <c r="I1045" s="101" t="s">
        <v>52</v>
      </c>
      <c r="J1045" s="44" t="s">
        <v>9084</v>
      </c>
      <c r="K1045" s="44" t="s">
        <v>88</v>
      </c>
      <c r="L1045" s="44"/>
      <c r="M1045" s="37" t="s">
        <v>9085</v>
      </c>
      <c r="N1045" s="46" t="s">
        <v>9086</v>
      </c>
      <c r="O1045" s="47" t="s">
        <v>9087</v>
      </c>
      <c r="P1045" s="48" t="s">
        <v>39</v>
      </c>
      <c r="Q1045" s="49" t="s">
        <v>40</v>
      </c>
      <c r="R1045" s="46" t="s">
        <v>9088</v>
      </c>
      <c r="S1045" s="46" t="s">
        <v>9089</v>
      </c>
      <c r="T1045" s="44" t="s">
        <v>803</v>
      </c>
      <c r="U1045" s="207">
        <v>2800</v>
      </c>
      <c r="V1045" s="51"/>
      <c r="W1045" s="102">
        <v>2800</v>
      </c>
      <c r="X1045" s="102">
        <v>196.00000000000003</v>
      </c>
      <c r="Y1045" s="329">
        <v>84</v>
      </c>
      <c r="Z1045" s="329">
        <v>2912</v>
      </c>
      <c r="AA1045" s="329">
        <v>0</v>
      </c>
      <c r="AB1045" s="50" t="s">
        <v>95</v>
      </c>
      <c r="AC1045" s="37" t="s">
        <v>220</v>
      </c>
      <c r="AD1045" s="44"/>
      <c r="AE1045" s="208" t="s">
        <v>9090</v>
      </c>
      <c r="AF1045" s="52" t="s">
        <v>9091</v>
      </c>
      <c r="AG1045" s="44"/>
      <c r="AH1045" s="44" t="s">
        <v>9092</v>
      </c>
      <c r="AI1045" s="50"/>
      <c r="AJ1045" s="50"/>
      <c r="AK1045" s="198"/>
      <c r="AL1045" s="199"/>
      <c r="AM1045" s="198"/>
      <c r="AN1045" s="199"/>
      <c r="AO1045" s="198"/>
      <c r="AP1045" s="199"/>
      <c r="AQ1045" s="202"/>
      <c r="AR1045" s="203"/>
      <c r="AS1045" s="44"/>
      <c r="AT1045" s="50"/>
      <c r="AU1045" s="50"/>
      <c r="AV1045" s="50"/>
      <c r="AW1045" s="13"/>
    </row>
    <row r="1046" spans="1:49" ht="27">
      <c r="A1046" s="37" t="s">
        <v>231</v>
      </c>
      <c r="B1046" s="135" t="s">
        <v>9093</v>
      </c>
      <c r="C1046" s="335" t="s">
        <v>83</v>
      </c>
      <c r="D1046" s="40">
        <v>9289.59</v>
      </c>
      <c r="E1046" s="61"/>
      <c r="F1046" s="61"/>
      <c r="G1046" s="42" t="s">
        <v>234</v>
      </c>
      <c r="H1046" s="42" t="s">
        <v>9083</v>
      </c>
      <c r="I1046" s="101" t="s">
        <v>52</v>
      </c>
      <c r="J1046" s="44" t="s">
        <v>9094</v>
      </c>
      <c r="K1046" s="44" t="s">
        <v>88</v>
      </c>
      <c r="L1046" s="44"/>
      <c r="M1046" s="37" t="s">
        <v>9085</v>
      </c>
      <c r="N1046" s="46" t="s">
        <v>9086</v>
      </c>
      <c r="O1046" s="47" t="s">
        <v>9087</v>
      </c>
      <c r="P1046" s="48" t="s">
        <v>39</v>
      </c>
      <c r="Q1046" s="49" t="s">
        <v>40</v>
      </c>
      <c r="R1046" s="46" t="s">
        <v>9088</v>
      </c>
      <c r="S1046" s="46" t="s">
        <v>7873</v>
      </c>
      <c r="T1046" s="44" t="s">
        <v>803</v>
      </c>
      <c r="U1046" s="51">
        <v>8932.2999999999993</v>
      </c>
      <c r="V1046" s="51"/>
      <c r="W1046" s="102">
        <v>8932.2999999999993</v>
      </c>
      <c r="X1046" s="102">
        <v>625.26099999999997</v>
      </c>
      <c r="Y1046" s="329">
        <v>267.96899999999999</v>
      </c>
      <c r="Z1046" s="329">
        <v>9289.5920000000006</v>
      </c>
      <c r="AA1046" s="329">
        <v>-2.0000000004074502E-3</v>
      </c>
      <c r="AB1046" s="50" t="s">
        <v>95</v>
      </c>
      <c r="AC1046" s="37" t="s">
        <v>220</v>
      </c>
      <c r="AD1046" s="44"/>
      <c r="AE1046" s="208" t="s">
        <v>9090</v>
      </c>
      <c r="AF1046" s="52" t="s">
        <v>9091</v>
      </c>
      <c r="AG1046" s="44"/>
      <c r="AH1046" s="44" t="s">
        <v>9092</v>
      </c>
      <c r="AI1046" s="50"/>
      <c r="AJ1046" s="50"/>
      <c r="AK1046" s="198"/>
      <c r="AL1046" s="199"/>
      <c r="AM1046" s="198"/>
      <c r="AN1046" s="199"/>
      <c r="AO1046" s="198"/>
      <c r="AP1046" s="199"/>
      <c r="AQ1046" s="202"/>
      <c r="AR1046" s="203"/>
      <c r="AS1046" s="44"/>
      <c r="AT1046" s="50"/>
      <c r="AU1046" s="50"/>
      <c r="AV1046" s="50"/>
      <c r="AW1046" s="13"/>
    </row>
    <row r="1047" spans="1:49" ht="40.200000000000003">
      <c r="A1047" s="37" t="s">
        <v>231</v>
      </c>
      <c r="B1047" s="209" t="s">
        <v>9095</v>
      </c>
      <c r="C1047" s="335" t="s">
        <v>83</v>
      </c>
      <c r="D1047" s="40">
        <v>898.56</v>
      </c>
      <c r="E1047" s="61" t="s">
        <v>9096</v>
      </c>
      <c r="F1047" s="42" t="s">
        <v>64</v>
      </c>
      <c r="G1047" s="42" t="s">
        <v>248</v>
      </c>
      <c r="H1047" s="42" t="s">
        <v>5835</v>
      </c>
      <c r="I1047" s="43" t="s">
        <v>35</v>
      </c>
      <c r="J1047" s="44"/>
      <c r="K1047" s="44" t="s">
        <v>88</v>
      </c>
      <c r="L1047" s="337" t="s">
        <v>6419</v>
      </c>
      <c r="M1047" s="37" t="s">
        <v>5836</v>
      </c>
      <c r="N1047" s="46" t="s">
        <v>5837</v>
      </c>
      <c r="O1047" s="47" t="s">
        <v>5838</v>
      </c>
      <c r="P1047" s="48" t="s">
        <v>39</v>
      </c>
      <c r="Q1047" s="49" t="s">
        <v>40</v>
      </c>
      <c r="R1047" s="46" t="s">
        <v>5839</v>
      </c>
      <c r="S1047" s="46" t="s">
        <v>9097</v>
      </c>
      <c r="T1047" s="44" t="s">
        <v>94</v>
      </c>
      <c r="U1047" s="50">
        <v>864</v>
      </c>
      <c r="V1047" s="51"/>
      <c r="W1047" s="51">
        <v>864</v>
      </c>
      <c r="X1047" s="51">
        <v>60.480000000000004</v>
      </c>
      <c r="Y1047" s="326">
        <v>25.92</v>
      </c>
      <c r="Z1047" s="326">
        <v>898.56</v>
      </c>
      <c r="AA1047" s="326">
        <v>0</v>
      </c>
      <c r="AB1047" s="50" t="s">
        <v>46</v>
      </c>
      <c r="AC1047" s="37" t="s">
        <v>131</v>
      </c>
      <c r="AD1047" s="52"/>
      <c r="AE1047" s="53" t="s">
        <v>9098</v>
      </c>
      <c r="AF1047" s="52" t="s">
        <v>5842</v>
      </c>
      <c r="AG1047" s="44" t="s">
        <v>5843</v>
      </c>
      <c r="AH1047" s="44"/>
      <c r="AI1047" s="50"/>
      <c r="AJ1047" s="50"/>
      <c r="AK1047" s="198"/>
      <c r="AL1047" s="199"/>
      <c r="AM1047" s="198"/>
      <c r="AN1047" s="199"/>
      <c r="AO1047" s="198"/>
      <c r="AP1047" s="199"/>
      <c r="AQ1047" s="202"/>
      <c r="AR1047" s="203"/>
      <c r="AS1047" s="44"/>
      <c r="AT1047" s="50"/>
      <c r="AU1047" s="50"/>
      <c r="AV1047" s="50"/>
      <c r="AW1047" s="13"/>
    </row>
    <row r="1048" spans="1:49" ht="14.4">
      <c r="A1048" s="37" t="s">
        <v>231</v>
      </c>
      <c r="B1048" s="120" t="s">
        <v>9099</v>
      </c>
      <c r="C1048" s="335" t="s">
        <v>83</v>
      </c>
      <c r="D1048" s="40">
        <v>695960.14</v>
      </c>
      <c r="E1048" s="61"/>
      <c r="F1048" s="61"/>
      <c r="G1048" s="42" t="s">
        <v>1906</v>
      </c>
      <c r="H1048" s="42" t="s">
        <v>4850</v>
      </c>
      <c r="I1048" s="43"/>
      <c r="J1048" s="44"/>
      <c r="K1048" s="44"/>
      <c r="L1048" s="44"/>
      <c r="M1048" s="37"/>
      <c r="N1048" s="46"/>
      <c r="O1048" s="47"/>
      <c r="P1048" s="48"/>
      <c r="Q1048" s="49"/>
      <c r="R1048" s="46"/>
      <c r="S1048" s="46"/>
      <c r="T1048" s="44"/>
      <c r="U1048" s="44"/>
      <c r="V1048" s="51"/>
      <c r="W1048" s="51">
        <v>0</v>
      </c>
      <c r="X1048" s="51">
        <v>0</v>
      </c>
      <c r="Y1048" s="51"/>
      <c r="Z1048" s="326">
        <v>0</v>
      </c>
      <c r="AA1048" s="326">
        <v>695960.14</v>
      </c>
      <c r="AB1048" s="50"/>
      <c r="AC1048" s="37"/>
      <c r="AD1048" s="52"/>
      <c r="AE1048" s="53"/>
      <c r="AF1048" s="52"/>
      <c r="AG1048" s="44"/>
      <c r="AH1048" s="44"/>
      <c r="AI1048" s="50"/>
      <c r="AJ1048" s="50"/>
      <c r="AK1048" s="198"/>
      <c r="AL1048" s="199"/>
      <c r="AM1048" s="198"/>
      <c r="AN1048" s="199"/>
      <c r="AO1048" s="198"/>
      <c r="AP1048" s="199"/>
      <c r="AQ1048" s="202"/>
      <c r="AR1048" s="203"/>
      <c r="AS1048" s="44"/>
      <c r="AT1048" s="50"/>
      <c r="AU1048" s="50"/>
      <c r="AV1048" s="50"/>
      <c r="AW1048" s="13"/>
    </row>
    <row r="1049" spans="1:49" ht="27">
      <c r="A1049" s="37" t="s">
        <v>231</v>
      </c>
      <c r="B1049" s="210" t="s">
        <v>9100</v>
      </c>
      <c r="C1049" s="335" t="s">
        <v>83</v>
      </c>
      <c r="D1049" s="40">
        <v>342</v>
      </c>
      <c r="E1049" s="41" t="s">
        <v>9101</v>
      </c>
      <c r="F1049" s="42" t="s">
        <v>64</v>
      </c>
      <c r="G1049" s="42" t="s">
        <v>234</v>
      </c>
      <c r="H1049" s="42" t="s">
        <v>9102</v>
      </c>
      <c r="I1049" s="43" t="s">
        <v>35</v>
      </c>
      <c r="J1049" s="44"/>
      <c r="K1049" s="44" t="s">
        <v>88</v>
      </c>
      <c r="L1049" s="337" t="s">
        <v>83</v>
      </c>
      <c r="M1049" s="37" t="s">
        <v>9103</v>
      </c>
      <c r="N1049" s="46" t="s">
        <v>9104</v>
      </c>
      <c r="O1049" s="47"/>
      <c r="P1049" s="48" t="s">
        <v>44</v>
      </c>
      <c r="Q1049" s="49" t="s">
        <v>40</v>
      </c>
      <c r="R1049" s="46"/>
      <c r="S1049" s="46" t="s">
        <v>9105</v>
      </c>
      <c r="T1049" s="44" t="s">
        <v>94</v>
      </c>
      <c r="U1049" s="50">
        <v>320</v>
      </c>
      <c r="V1049" s="51"/>
      <c r="W1049" s="51">
        <v>320</v>
      </c>
      <c r="X1049" s="51">
        <v>22.400000000000002</v>
      </c>
      <c r="Y1049" s="51"/>
      <c r="Z1049" s="326">
        <v>342.4</v>
      </c>
      <c r="AA1049" s="326">
        <v>-0.39999999999997699</v>
      </c>
      <c r="AB1049" s="50" t="s">
        <v>46</v>
      </c>
      <c r="AC1049" s="37" t="s">
        <v>220</v>
      </c>
      <c r="AD1049" s="52"/>
      <c r="AE1049" s="53"/>
      <c r="AF1049" s="52"/>
      <c r="AG1049" s="54" t="s">
        <v>9106</v>
      </c>
      <c r="AH1049" s="44"/>
      <c r="AI1049" s="50"/>
      <c r="AJ1049" s="50"/>
      <c r="AK1049" s="55" t="s">
        <v>53</v>
      </c>
      <c r="AL1049" s="56" t="s">
        <v>258</v>
      </c>
      <c r="AM1049" s="76" t="s">
        <v>50</v>
      </c>
      <c r="AN1049" s="77" t="s">
        <v>497</v>
      </c>
      <c r="AO1049" s="198"/>
      <c r="AP1049" s="199"/>
      <c r="AQ1049" s="55" t="s">
        <v>50</v>
      </c>
      <c r="AR1049" s="196">
        <v>44565</v>
      </c>
      <c r="AS1049" s="44"/>
      <c r="AT1049" s="50"/>
      <c r="AU1049" s="50"/>
      <c r="AV1049" s="50"/>
      <c r="AW1049" s="13"/>
    </row>
    <row r="1050" spans="1:49" ht="27">
      <c r="A1050" s="37" t="s">
        <v>231</v>
      </c>
      <c r="B1050" s="210" t="s">
        <v>9107</v>
      </c>
      <c r="C1050" s="335" t="s">
        <v>83</v>
      </c>
      <c r="D1050" s="40">
        <v>400</v>
      </c>
      <c r="E1050" s="95" t="s">
        <v>9108</v>
      </c>
      <c r="F1050" s="42" t="s">
        <v>63</v>
      </c>
      <c r="G1050" s="42" t="s">
        <v>1205</v>
      </c>
      <c r="H1050" s="42" t="s">
        <v>9109</v>
      </c>
      <c r="I1050" s="43" t="s">
        <v>35</v>
      </c>
      <c r="J1050" s="44"/>
      <c r="K1050" s="44" t="s">
        <v>88</v>
      </c>
      <c r="L1050" s="337" t="s">
        <v>83</v>
      </c>
      <c r="M1050" s="6" t="s">
        <v>9110</v>
      </c>
      <c r="N1050" s="46" t="s">
        <v>9111</v>
      </c>
      <c r="O1050" s="47"/>
      <c r="P1050" s="48" t="s">
        <v>44</v>
      </c>
      <c r="Q1050" s="49" t="s">
        <v>40</v>
      </c>
      <c r="R1050" s="46" t="s">
        <v>9112</v>
      </c>
      <c r="S1050" s="46" t="s">
        <v>9113</v>
      </c>
      <c r="T1050" s="44" t="s">
        <v>77</v>
      </c>
      <c r="U1050" s="50">
        <v>374</v>
      </c>
      <c r="V1050" s="51"/>
      <c r="W1050" s="51">
        <v>374</v>
      </c>
      <c r="X1050" s="51">
        <v>26.180000000000003</v>
      </c>
      <c r="Y1050" s="51"/>
      <c r="Z1050" s="326">
        <v>400.18</v>
      </c>
      <c r="AA1050" s="326">
        <v>-0.18000000000000699</v>
      </c>
      <c r="AB1050" s="50" t="s">
        <v>46</v>
      </c>
      <c r="AC1050" s="37" t="s">
        <v>220</v>
      </c>
      <c r="AD1050" s="52"/>
      <c r="AE1050" s="53"/>
      <c r="AF1050" s="52"/>
      <c r="AG1050" s="54" t="s">
        <v>9108</v>
      </c>
      <c r="AH1050" s="44"/>
      <c r="AI1050" s="50"/>
      <c r="AJ1050" s="50"/>
      <c r="AK1050" s="55" t="s">
        <v>53</v>
      </c>
      <c r="AL1050" s="56" t="s">
        <v>258</v>
      </c>
      <c r="AM1050" s="76" t="s">
        <v>50</v>
      </c>
      <c r="AN1050" s="77" t="s">
        <v>497</v>
      </c>
      <c r="AO1050" s="198"/>
      <c r="AP1050" s="199"/>
      <c r="AQ1050" s="55" t="s">
        <v>50</v>
      </c>
      <c r="AR1050" s="196">
        <v>44565</v>
      </c>
      <c r="AS1050" s="44"/>
      <c r="AT1050" s="50"/>
      <c r="AU1050" s="50"/>
      <c r="AV1050" s="50"/>
      <c r="AW1050" s="13"/>
    </row>
    <row r="1051" spans="1:49" ht="27">
      <c r="A1051" s="37" t="s">
        <v>231</v>
      </c>
      <c r="B1051" s="211" t="s">
        <v>132</v>
      </c>
      <c r="C1051" s="335" t="s">
        <v>83</v>
      </c>
      <c r="D1051" s="40">
        <v>6066.9</v>
      </c>
      <c r="E1051" s="79" t="s">
        <v>9114</v>
      </c>
      <c r="F1051" s="61" t="s">
        <v>43</v>
      </c>
      <c r="G1051" s="42" t="s">
        <v>234</v>
      </c>
      <c r="H1051" s="42" t="s">
        <v>9115</v>
      </c>
      <c r="I1051" s="43" t="s">
        <v>43</v>
      </c>
      <c r="J1051" s="44" t="s">
        <v>9116</v>
      </c>
      <c r="K1051" s="44" t="s">
        <v>133</v>
      </c>
      <c r="L1051" s="337" t="s">
        <v>83</v>
      </c>
      <c r="M1051" s="37" t="s">
        <v>9117</v>
      </c>
      <c r="N1051" s="46" t="s">
        <v>9118</v>
      </c>
      <c r="O1051" s="47" t="s">
        <v>9119</v>
      </c>
      <c r="P1051" s="48" t="s">
        <v>39</v>
      </c>
      <c r="Q1051" s="49"/>
      <c r="R1051" s="46" t="s">
        <v>9120</v>
      </c>
      <c r="S1051" s="46" t="s">
        <v>9121</v>
      </c>
      <c r="T1051" s="44" t="s">
        <v>130</v>
      </c>
      <c r="U1051" s="51">
        <v>5670</v>
      </c>
      <c r="V1051" s="51"/>
      <c r="W1051" s="51">
        <v>5670</v>
      </c>
      <c r="X1051" s="51">
        <v>396.90000000000003</v>
      </c>
      <c r="Y1051" s="51"/>
      <c r="Z1051" s="326">
        <v>6066.9</v>
      </c>
      <c r="AA1051" s="326">
        <v>0</v>
      </c>
      <c r="AB1051" s="50" t="s">
        <v>57</v>
      </c>
      <c r="AC1051" s="37" t="s">
        <v>131</v>
      </c>
      <c r="AD1051" s="52"/>
      <c r="AE1051" s="53" t="s">
        <v>9122</v>
      </c>
      <c r="AF1051" s="52" t="s">
        <v>9123</v>
      </c>
      <c r="AG1051" s="54" t="s">
        <v>9124</v>
      </c>
      <c r="AH1051" s="44"/>
      <c r="AI1051" s="50"/>
      <c r="AJ1051" s="50"/>
      <c r="AK1051" s="198"/>
      <c r="AL1051" s="199"/>
      <c r="AM1051" s="198"/>
      <c r="AN1051" s="199"/>
      <c r="AO1051" s="198"/>
      <c r="AP1051" s="199"/>
      <c r="AQ1051" s="202"/>
      <c r="AR1051" s="203"/>
      <c r="AS1051" s="44"/>
      <c r="AT1051" s="50"/>
      <c r="AU1051" s="50"/>
      <c r="AV1051" s="50"/>
      <c r="AW1051" s="13"/>
    </row>
    <row r="1052" spans="1:49" ht="27.6">
      <c r="A1052" s="37" t="s">
        <v>231</v>
      </c>
      <c r="B1052" s="210" t="s">
        <v>9125</v>
      </c>
      <c r="C1052" s="335" t="s">
        <v>83</v>
      </c>
      <c r="D1052" s="40">
        <v>4492.8</v>
      </c>
      <c r="E1052" s="41" t="s">
        <v>9126</v>
      </c>
      <c r="F1052" s="42" t="s">
        <v>67</v>
      </c>
      <c r="G1052" s="42" t="s">
        <v>261</v>
      </c>
      <c r="H1052" s="42" t="s">
        <v>9127</v>
      </c>
      <c r="I1052" s="43" t="s">
        <v>35</v>
      </c>
      <c r="J1052" s="44"/>
      <c r="K1052" s="44" t="s">
        <v>88</v>
      </c>
      <c r="L1052" s="337" t="s">
        <v>83</v>
      </c>
      <c r="M1052" s="37" t="s">
        <v>9128</v>
      </c>
      <c r="N1052" s="46" t="s">
        <v>9129</v>
      </c>
      <c r="O1052" s="47" t="s">
        <v>9130</v>
      </c>
      <c r="P1052" s="48" t="s">
        <v>39</v>
      </c>
      <c r="Q1052" s="49" t="s">
        <v>40</v>
      </c>
      <c r="R1052" s="46" t="s">
        <v>9131</v>
      </c>
      <c r="S1052" s="46" t="s">
        <v>9132</v>
      </c>
      <c r="T1052" s="44" t="s">
        <v>193</v>
      </c>
      <c r="U1052" s="50">
        <v>5400</v>
      </c>
      <c r="V1052" s="51">
        <v>1080</v>
      </c>
      <c r="W1052" s="51">
        <v>4320</v>
      </c>
      <c r="X1052" s="51">
        <v>302.40000000000003</v>
      </c>
      <c r="Y1052" s="326">
        <v>129.6</v>
      </c>
      <c r="Z1052" s="326">
        <v>4492.8</v>
      </c>
      <c r="AA1052" s="326">
        <v>0</v>
      </c>
      <c r="AB1052" s="50" t="s">
        <v>46</v>
      </c>
      <c r="AC1052" s="37" t="s">
        <v>220</v>
      </c>
      <c r="AD1052" s="52"/>
      <c r="AE1052" s="53" t="s">
        <v>9133</v>
      </c>
      <c r="AF1052" s="52" t="s">
        <v>9134</v>
      </c>
      <c r="AG1052" s="54" t="s">
        <v>9135</v>
      </c>
      <c r="AH1052" s="44"/>
      <c r="AI1052" s="50"/>
      <c r="AJ1052" s="50"/>
      <c r="AK1052" s="55" t="s">
        <v>53</v>
      </c>
      <c r="AL1052" s="56" t="s">
        <v>258</v>
      </c>
      <c r="AM1052" s="76" t="s">
        <v>50</v>
      </c>
      <c r="AN1052" s="77" t="s">
        <v>497</v>
      </c>
      <c r="AO1052" s="198"/>
      <c r="AP1052" s="199"/>
      <c r="AQ1052" s="55" t="s">
        <v>50</v>
      </c>
      <c r="AR1052" s="196">
        <v>44565</v>
      </c>
      <c r="AS1052" s="44"/>
      <c r="AT1052" s="50"/>
      <c r="AU1052" s="50"/>
      <c r="AV1052" s="50"/>
      <c r="AW1052" s="13"/>
    </row>
    <row r="1053" spans="1:49" ht="27">
      <c r="A1053" s="37" t="s">
        <v>231</v>
      </c>
      <c r="B1053" s="211" t="s">
        <v>132</v>
      </c>
      <c r="C1053" s="335" t="s">
        <v>83</v>
      </c>
      <c r="D1053" s="40">
        <v>10272</v>
      </c>
      <c r="E1053" s="60" t="s">
        <v>1656</v>
      </c>
      <c r="F1053" s="61" t="s">
        <v>43</v>
      </c>
      <c r="G1053" s="42" t="s">
        <v>261</v>
      </c>
      <c r="H1053" s="42" t="s">
        <v>1657</v>
      </c>
      <c r="I1053" s="43" t="s">
        <v>43</v>
      </c>
      <c r="J1053" s="44" t="s">
        <v>9136</v>
      </c>
      <c r="K1053" s="44" t="s">
        <v>133</v>
      </c>
      <c r="L1053" s="337" t="s">
        <v>83</v>
      </c>
      <c r="M1053" s="37" t="s">
        <v>1659</v>
      </c>
      <c r="N1053" s="46" t="s">
        <v>1660</v>
      </c>
      <c r="O1053" s="47" t="s">
        <v>1661</v>
      </c>
      <c r="P1053" s="48" t="s">
        <v>39</v>
      </c>
      <c r="Q1053" s="49"/>
      <c r="R1053" s="46" t="s">
        <v>1662</v>
      </c>
      <c r="S1053" s="46" t="s">
        <v>9137</v>
      </c>
      <c r="T1053" s="44" t="s">
        <v>128</v>
      </c>
      <c r="U1053" s="51">
        <v>9600</v>
      </c>
      <c r="V1053" s="51"/>
      <c r="W1053" s="51">
        <v>9600</v>
      </c>
      <c r="X1053" s="51">
        <v>672.00000000000011</v>
      </c>
      <c r="Y1053" s="51"/>
      <c r="Z1053" s="326">
        <v>10272</v>
      </c>
      <c r="AA1053" s="326">
        <v>0</v>
      </c>
      <c r="AB1053" s="50" t="s">
        <v>57</v>
      </c>
      <c r="AC1053" s="37" t="s">
        <v>131</v>
      </c>
      <c r="AD1053" s="52"/>
      <c r="AE1053" s="53" t="s">
        <v>9138</v>
      </c>
      <c r="AF1053" s="52" t="s">
        <v>1665</v>
      </c>
      <c r="AG1053" s="54" t="s">
        <v>9139</v>
      </c>
      <c r="AH1053" s="44"/>
      <c r="AI1053" s="50"/>
      <c r="AJ1053" s="50"/>
      <c r="AK1053" s="198"/>
      <c r="AL1053" s="199"/>
      <c r="AM1053" s="198"/>
      <c r="AN1053" s="199"/>
      <c r="AO1053" s="198"/>
      <c r="AP1053" s="199"/>
      <c r="AQ1053" s="202"/>
      <c r="AR1053" s="203"/>
      <c r="AS1053" s="44"/>
      <c r="AT1053" s="50"/>
      <c r="AU1053" s="50"/>
      <c r="AV1053" s="50"/>
      <c r="AW1053" s="13"/>
    </row>
    <row r="1054" spans="1:49" ht="27">
      <c r="A1054" s="37" t="s">
        <v>231</v>
      </c>
      <c r="B1054" s="210" t="s">
        <v>9140</v>
      </c>
      <c r="C1054" s="335" t="s">
        <v>83</v>
      </c>
      <c r="D1054" s="40">
        <v>513.6</v>
      </c>
      <c r="E1054" s="41" t="s">
        <v>9141</v>
      </c>
      <c r="F1054" s="42" t="s">
        <v>37</v>
      </c>
      <c r="G1054" s="42" t="s">
        <v>281</v>
      </c>
      <c r="H1054" s="42" t="s">
        <v>9142</v>
      </c>
      <c r="I1054" s="43" t="s">
        <v>35</v>
      </c>
      <c r="J1054" s="44"/>
      <c r="K1054" s="44" t="s">
        <v>88</v>
      </c>
      <c r="L1054" s="337" t="s">
        <v>83</v>
      </c>
      <c r="M1054" s="37" t="s">
        <v>9143</v>
      </c>
      <c r="N1054" s="46" t="s">
        <v>9144</v>
      </c>
      <c r="O1054" s="47" t="s">
        <v>9145</v>
      </c>
      <c r="P1054" s="48" t="s">
        <v>39</v>
      </c>
      <c r="Q1054" s="49" t="s">
        <v>40</v>
      </c>
      <c r="R1054" s="46" t="s">
        <v>9146</v>
      </c>
      <c r="S1054" s="46" t="s">
        <v>9147</v>
      </c>
      <c r="T1054" s="44" t="s">
        <v>94</v>
      </c>
      <c r="U1054" s="50">
        <v>480</v>
      </c>
      <c r="V1054" s="51"/>
      <c r="W1054" s="51">
        <v>480</v>
      </c>
      <c r="X1054" s="51">
        <v>33.6</v>
      </c>
      <c r="Y1054" s="51"/>
      <c r="Z1054" s="326">
        <v>513.6</v>
      </c>
      <c r="AA1054" s="326">
        <v>0</v>
      </c>
      <c r="AB1054" s="50" t="s">
        <v>46</v>
      </c>
      <c r="AC1054" s="37" t="s">
        <v>220</v>
      </c>
      <c r="AD1054" s="52"/>
      <c r="AE1054" s="53"/>
      <c r="AF1054" s="52"/>
      <c r="AG1054" s="54" t="s">
        <v>9148</v>
      </c>
      <c r="AH1054" s="44"/>
      <c r="AI1054" s="50"/>
      <c r="AJ1054" s="50"/>
      <c r="AK1054" s="55" t="s">
        <v>53</v>
      </c>
      <c r="AL1054" s="56" t="s">
        <v>258</v>
      </c>
      <c r="AM1054" s="76" t="s">
        <v>50</v>
      </c>
      <c r="AN1054" s="77" t="s">
        <v>497</v>
      </c>
      <c r="AO1054" s="198"/>
      <c r="AP1054" s="199"/>
      <c r="AQ1054" s="55" t="s">
        <v>50</v>
      </c>
      <c r="AR1054" s="196">
        <v>44565</v>
      </c>
      <c r="AS1054" s="44"/>
      <c r="AT1054" s="50"/>
      <c r="AU1054" s="50"/>
      <c r="AV1054" s="50"/>
      <c r="AW1054" s="13"/>
    </row>
    <row r="1055" spans="1:49" ht="27">
      <c r="A1055" s="37" t="s">
        <v>231</v>
      </c>
      <c r="B1055" s="211" t="s">
        <v>9149</v>
      </c>
      <c r="C1055" s="335" t="s">
        <v>83</v>
      </c>
      <c r="D1055" s="40">
        <v>1027.2</v>
      </c>
      <c r="E1055" s="60" t="s">
        <v>9150</v>
      </c>
      <c r="F1055" s="61" t="s">
        <v>3766</v>
      </c>
      <c r="G1055" s="42" t="s">
        <v>9151</v>
      </c>
      <c r="H1055" s="42" t="s">
        <v>9152</v>
      </c>
      <c r="I1055" s="43" t="s">
        <v>35</v>
      </c>
      <c r="J1055" s="44"/>
      <c r="K1055" s="44" t="s">
        <v>88</v>
      </c>
      <c r="L1055" s="337" t="s">
        <v>220</v>
      </c>
      <c r="M1055" s="37" t="s">
        <v>9153</v>
      </c>
      <c r="N1055" s="46" t="s">
        <v>9154</v>
      </c>
      <c r="O1055" s="47" t="s">
        <v>9155</v>
      </c>
      <c r="P1055" s="48" t="s">
        <v>39</v>
      </c>
      <c r="Q1055" s="49" t="s">
        <v>40</v>
      </c>
      <c r="R1055" s="46" t="s">
        <v>9156</v>
      </c>
      <c r="S1055" s="46" t="s">
        <v>9157</v>
      </c>
      <c r="T1055" s="44" t="s">
        <v>193</v>
      </c>
      <c r="U1055" s="50">
        <v>960</v>
      </c>
      <c r="V1055" s="51"/>
      <c r="W1055" s="51">
        <v>960</v>
      </c>
      <c r="X1055" s="51">
        <v>67.2</v>
      </c>
      <c r="Y1055" s="51"/>
      <c r="Z1055" s="326">
        <v>1027.2</v>
      </c>
      <c r="AA1055" s="326">
        <v>0</v>
      </c>
      <c r="AB1055" s="50" t="s">
        <v>46</v>
      </c>
      <c r="AC1055" s="37" t="s">
        <v>6419</v>
      </c>
      <c r="AD1055" s="52"/>
      <c r="AE1055" s="53"/>
      <c r="AF1055" s="52"/>
      <c r="AG1055" s="54" t="s">
        <v>9158</v>
      </c>
      <c r="AH1055" s="44"/>
      <c r="AI1055" s="50"/>
      <c r="AJ1055" s="50"/>
      <c r="AK1055" s="55" t="s">
        <v>53</v>
      </c>
      <c r="AL1055" s="56" t="s">
        <v>258</v>
      </c>
      <c r="AM1055" s="76" t="s">
        <v>50</v>
      </c>
      <c r="AN1055" s="77" t="s">
        <v>497</v>
      </c>
      <c r="AO1055" s="198"/>
      <c r="AP1055" s="199"/>
      <c r="AQ1055" s="55" t="s">
        <v>50</v>
      </c>
      <c r="AR1055" s="196">
        <v>44565</v>
      </c>
      <c r="AS1055" s="44"/>
      <c r="AT1055" s="50"/>
      <c r="AU1055" s="50"/>
      <c r="AV1055" s="50"/>
      <c r="AW1055" s="13"/>
    </row>
    <row r="1056" spans="1:49" ht="27">
      <c r="A1056" s="37" t="s">
        <v>231</v>
      </c>
      <c r="B1056" s="210" t="s">
        <v>9159</v>
      </c>
      <c r="C1056" s="335" t="s">
        <v>83</v>
      </c>
      <c r="D1056" s="40">
        <v>845.3</v>
      </c>
      <c r="E1056" s="41" t="s">
        <v>9160</v>
      </c>
      <c r="F1056" s="42" t="s">
        <v>64</v>
      </c>
      <c r="G1056" s="42" t="s">
        <v>461</v>
      </c>
      <c r="H1056" s="42" t="s">
        <v>9161</v>
      </c>
      <c r="I1056" s="43" t="s">
        <v>35</v>
      </c>
      <c r="J1056" s="44"/>
      <c r="K1056" s="44" t="s">
        <v>88</v>
      </c>
      <c r="L1056" s="337" t="s">
        <v>83</v>
      </c>
      <c r="M1056" s="68" t="s">
        <v>9162</v>
      </c>
      <c r="N1056" s="46" t="s">
        <v>9163</v>
      </c>
      <c r="O1056" s="47" t="s">
        <v>9164</v>
      </c>
      <c r="P1056" s="48" t="s">
        <v>39</v>
      </c>
      <c r="Q1056" s="49" t="s">
        <v>40</v>
      </c>
      <c r="R1056" s="46" t="s">
        <v>9165</v>
      </c>
      <c r="S1056" s="46" t="s">
        <v>9166</v>
      </c>
      <c r="T1056" s="44" t="s">
        <v>193</v>
      </c>
      <c r="U1056" s="50">
        <v>790</v>
      </c>
      <c r="V1056" s="51"/>
      <c r="W1056" s="51">
        <v>790</v>
      </c>
      <c r="X1056" s="51">
        <v>55.300000000000004</v>
      </c>
      <c r="Y1056" s="51"/>
      <c r="Z1056" s="326">
        <v>845.3</v>
      </c>
      <c r="AA1056" s="326">
        <v>0</v>
      </c>
      <c r="AB1056" s="50" t="s">
        <v>46</v>
      </c>
      <c r="AC1056" s="37" t="s">
        <v>220</v>
      </c>
      <c r="AD1056" s="52"/>
      <c r="AE1056" s="53"/>
      <c r="AF1056" s="52"/>
      <c r="AG1056" s="54" t="s">
        <v>9167</v>
      </c>
      <c r="AH1056" s="44"/>
      <c r="AI1056" s="50"/>
      <c r="AJ1056" s="50"/>
      <c r="AK1056" s="55" t="s">
        <v>53</v>
      </c>
      <c r="AL1056" s="56" t="s">
        <v>258</v>
      </c>
      <c r="AM1056" s="76" t="s">
        <v>50</v>
      </c>
      <c r="AN1056" s="77" t="s">
        <v>497</v>
      </c>
      <c r="AO1056" s="198"/>
      <c r="AP1056" s="199"/>
      <c r="AQ1056" s="55" t="s">
        <v>50</v>
      </c>
      <c r="AR1056" s="196">
        <v>44565</v>
      </c>
      <c r="AS1056" s="44"/>
      <c r="AT1056" s="50"/>
      <c r="AU1056" s="50"/>
      <c r="AV1056" s="50"/>
      <c r="AW1056" s="13"/>
    </row>
    <row r="1057" spans="1:49" ht="27">
      <c r="A1057" s="37" t="s">
        <v>231</v>
      </c>
      <c r="B1057" s="210" t="s">
        <v>9168</v>
      </c>
      <c r="C1057" s="335" t="s">
        <v>83</v>
      </c>
      <c r="D1057" s="40">
        <v>9758.4</v>
      </c>
      <c r="E1057" s="41" t="s">
        <v>9169</v>
      </c>
      <c r="F1057" s="42" t="s">
        <v>67</v>
      </c>
      <c r="G1057" s="42" t="s">
        <v>261</v>
      </c>
      <c r="H1057" s="42" t="s">
        <v>9170</v>
      </c>
      <c r="I1057" s="43" t="s">
        <v>35</v>
      </c>
      <c r="J1057" s="44"/>
      <c r="K1057" s="44" t="s">
        <v>88</v>
      </c>
      <c r="L1057" s="337" t="s">
        <v>83</v>
      </c>
      <c r="M1057" s="37" t="s">
        <v>9171</v>
      </c>
      <c r="N1057" s="46" t="s">
        <v>9172</v>
      </c>
      <c r="O1057" s="47"/>
      <c r="P1057" s="48" t="s">
        <v>44</v>
      </c>
      <c r="Q1057" s="49" t="s">
        <v>40</v>
      </c>
      <c r="R1057" s="46"/>
      <c r="S1057" s="46" t="s">
        <v>9173</v>
      </c>
      <c r="T1057" s="44" t="s">
        <v>193</v>
      </c>
      <c r="U1057" s="50">
        <v>11400</v>
      </c>
      <c r="V1057" s="51">
        <v>2280</v>
      </c>
      <c r="W1057" s="51">
        <v>9120</v>
      </c>
      <c r="X1057" s="51">
        <v>638.40000000000009</v>
      </c>
      <c r="Y1057" s="51"/>
      <c r="Z1057" s="326">
        <v>9758.4</v>
      </c>
      <c r="AA1057" s="326">
        <v>0</v>
      </c>
      <c r="AB1057" s="50" t="s">
        <v>46</v>
      </c>
      <c r="AC1057" s="37" t="s">
        <v>220</v>
      </c>
      <c r="AD1057" s="52"/>
      <c r="AE1057" s="53"/>
      <c r="AF1057" s="52"/>
      <c r="AG1057" s="54" t="s">
        <v>9174</v>
      </c>
      <c r="AH1057" s="44"/>
      <c r="AI1057" s="50"/>
      <c r="AJ1057" s="50"/>
      <c r="AK1057" s="55" t="s">
        <v>53</v>
      </c>
      <c r="AL1057" s="56" t="s">
        <v>258</v>
      </c>
      <c r="AM1057" s="76" t="s">
        <v>50</v>
      </c>
      <c r="AN1057" s="77" t="s">
        <v>497</v>
      </c>
      <c r="AO1057" s="198"/>
      <c r="AP1057" s="199"/>
      <c r="AQ1057" s="55" t="s">
        <v>50</v>
      </c>
      <c r="AR1057" s="196">
        <v>44565</v>
      </c>
      <c r="AS1057" s="44"/>
      <c r="AT1057" s="50"/>
      <c r="AU1057" s="50"/>
      <c r="AV1057" s="50"/>
      <c r="AW1057" s="13"/>
    </row>
    <row r="1058" spans="1:49" ht="40.200000000000003">
      <c r="A1058" s="37" t="s">
        <v>231</v>
      </c>
      <c r="B1058" s="210" t="s">
        <v>9175</v>
      </c>
      <c r="C1058" s="335" t="s">
        <v>83</v>
      </c>
      <c r="D1058" s="40">
        <v>3120</v>
      </c>
      <c r="E1058" s="41" t="s">
        <v>9176</v>
      </c>
      <c r="F1058" s="42" t="s">
        <v>67</v>
      </c>
      <c r="G1058" s="42" t="s">
        <v>234</v>
      </c>
      <c r="H1058" s="42" t="s">
        <v>9177</v>
      </c>
      <c r="I1058" s="43" t="s">
        <v>35</v>
      </c>
      <c r="J1058" s="44"/>
      <c r="K1058" s="44" t="s">
        <v>88</v>
      </c>
      <c r="L1058" s="337" t="s">
        <v>83</v>
      </c>
      <c r="M1058" s="37" t="s">
        <v>9178</v>
      </c>
      <c r="N1058" s="46" t="s">
        <v>9179</v>
      </c>
      <c r="O1058" s="47" t="s">
        <v>9180</v>
      </c>
      <c r="P1058" s="48" t="s">
        <v>39</v>
      </c>
      <c r="Q1058" s="49" t="s">
        <v>40</v>
      </c>
      <c r="R1058" s="46" t="s">
        <v>9181</v>
      </c>
      <c r="S1058" s="46" t="s">
        <v>9182</v>
      </c>
      <c r="T1058" s="44" t="s">
        <v>94</v>
      </c>
      <c r="U1058" s="50">
        <v>3000</v>
      </c>
      <c r="V1058" s="51"/>
      <c r="W1058" s="51">
        <v>3000</v>
      </c>
      <c r="X1058" s="51">
        <v>210.00000000000003</v>
      </c>
      <c r="Y1058" s="326">
        <v>90</v>
      </c>
      <c r="Z1058" s="326">
        <v>3120</v>
      </c>
      <c r="AA1058" s="326">
        <v>0</v>
      </c>
      <c r="AB1058" s="50" t="s">
        <v>46</v>
      </c>
      <c r="AC1058" s="37" t="s">
        <v>220</v>
      </c>
      <c r="AD1058" s="52"/>
      <c r="AE1058" s="53" t="s">
        <v>9183</v>
      </c>
      <c r="AF1058" s="52" t="s">
        <v>9184</v>
      </c>
      <c r="AG1058" s="54" t="s">
        <v>9185</v>
      </c>
      <c r="AH1058" s="44"/>
      <c r="AI1058" s="50"/>
      <c r="AJ1058" s="50"/>
      <c r="AK1058" s="55" t="s">
        <v>53</v>
      </c>
      <c r="AL1058" s="56" t="s">
        <v>258</v>
      </c>
      <c r="AM1058" s="76" t="s">
        <v>50</v>
      </c>
      <c r="AN1058" s="77" t="s">
        <v>497</v>
      </c>
      <c r="AO1058" s="198"/>
      <c r="AP1058" s="199"/>
      <c r="AQ1058" s="55" t="s">
        <v>50</v>
      </c>
      <c r="AR1058" s="196">
        <v>44565</v>
      </c>
      <c r="AS1058" s="44"/>
      <c r="AT1058" s="50"/>
      <c r="AU1058" s="50"/>
      <c r="AV1058" s="50"/>
      <c r="AW1058" s="13"/>
    </row>
    <row r="1059" spans="1:49" ht="27">
      <c r="A1059" s="37" t="s">
        <v>231</v>
      </c>
      <c r="B1059" s="210" t="s">
        <v>9186</v>
      </c>
      <c r="C1059" s="335" t="s">
        <v>83</v>
      </c>
      <c r="D1059" s="40">
        <v>941.6</v>
      </c>
      <c r="E1059" s="60" t="s">
        <v>9187</v>
      </c>
      <c r="F1059" s="61" t="s">
        <v>56</v>
      </c>
      <c r="G1059" s="42" t="s">
        <v>281</v>
      </c>
      <c r="H1059" s="42" t="s">
        <v>9188</v>
      </c>
      <c r="I1059" s="43" t="s">
        <v>38</v>
      </c>
      <c r="J1059" s="44"/>
      <c r="K1059" s="44" t="s">
        <v>108</v>
      </c>
      <c r="L1059" s="337" t="s">
        <v>83</v>
      </c>
      <c r="M1059" s="68" t="s">
        <v>9189</v>
      </c>
      <c r="N1059" s="46" t="s">
        <v>9190</v>
      </c>
      <c r="O1059" s="47" t="s">
        <v>9191</v>
      </c>
      <c r="P1059" s="48" t="s">
        <v>44</v>
      </c>
      <c r="Q1059" s="49" t="s">
        <v>45</v>
      </c>
      <c r="R1059" s="46" t="s">
        <v>9192</v>
      </c>
      <c r="S1059" s="46" t="s">
        <v>9193</v>
      </c>
      <c r="T1059" s="44" t="s">
        <v>94</v>
      </c>
      <c r="U1059" s="50">
        <v>880</v>
      </c>
      <c r="V1059" s="51"/>
      <c r="W1059" s="51">
        <v>880</v>
      </c>
      <c r="X1059" s="51">
        <v>61.600000000000009</v>
      </c>
      <c r="Y1059" s="51"/>
      <c r="Z1059" s="326">
        <v>941.6</v>
      </c>
      <c r="AA1059" s="326">
        <v>0</v>
      </c>
      <c r="AB1059" s="50" t="s">
        <v>58</v>
      </c>
      <c r="AC1059" s="37" t="s">
        <v>220</v>
      </c>
      <c r="AD1059" s="52"/>
      <c r="AE1059" s="53"/>
      <c r="AF1059" s="52"/>
      <c r="AG1059" s="54" t="s">
        <v>9194</v>
      </c>
      <c r="AH1059" s="44"/>
      <c r="AI1059" s="50"/>
      <c r="AJ1059" s="50"/>
      <c r="AK1059" s="55" t="s">
        <v>53</v>
      </c>
      <c r="AL1059" s="56" t="s">
        <v>258</v>
      </c>
      <c r="AM1059" s="76" t="s">
        <v>50</v>
      </c>
      <c r="AN1059" s="77" t="s">
        <v>497</v>
      </c>
      <c r="AO1059" s="198"/>
      <c r="AP1059" s="199"/>
      <c r="AQ1059" s="202"/>
      <c r="AR1059" s="203"/>
      <c r="AS1059" s="44"/>
      <c r="AT1059" s="50"/>
      <c r="AU1059" s="50"/>
      <c r="AV1059" s="50"/>
      <c r="AW1059" s="13"/>
    </row>
    <row r="1060" spans="1:49" ht="27">
      <c r="A1060" s="37" t="s">
        <v>231</v>
      </c>
      <c r="B1060" s="210" t="s">
        <v>9195</v>
      </c>
      <c r="C1060" s="335" t="s">
        <v>83</v>
      </c>
      <c r="D1060" s="40">
        <v>2371.25</v>
      </c>
      <c r="E1060" s="41" t="s">
        <v>9196</v>
      </c>
      <c r="F1060" s="42" t="s">
        <v>67</v>
      </c>
      <c r="G1060" s="42" t="s">
        <v>9197</v>
      </c>
      <c r="H1060" s="42" t="s">
        <v>9198</v>
      </c>
      <c r="I1060" s="43" t="s">
        <v>35</v>
      </c>
      <c r="J1060" s="44"/>
      <c r="K1060" s="44" t="s">
        <v>88</v>
      </c>
      <c r="L1060" s="337" t="s">
        <v>83</v>
      </c>
      <c r="M1060" s="37" t="s">
        <v>9199</v>
      </c>
      <c r="N1060" s="46" t="s">
        <v>9200</v>
      </c>
      <c r="O1060" s="47" t="s">
        <v>9201</v>
      </c>
      <c r="P1060" s="48" t="s">
        <v>39</v>
      </c>
      <c r="Q1060" s="49" t="s">
        <v>40</v>
      </c>
      <c r="R1060" s="46" t="s">
        <v>9202</v>
      </c>
      <c r="S1060" s="46" t="s">
        <v>9203</v>
      </c>
      <c r="T1060" s="44" t="s">
        <v>94</v>
      </c>
      <c r="U1060" s="50">
        <v>2280</v>
      </c>
      <c r="V1060" s="51"/>
      <c r="W1060" s="51">
        <v>2280</v>
      </c>
      <c r="X1060" s="51">
        <v>159.60000000000002</v>
      </c>
      <c r="Y1060" s="326">
        <v>68.400000000000006</v>
      </c>
      <c r="Z1060" s="326">
        <v>2371.1999999999998</v>
      </c>
      <c r="AA1060" s="326">
        <v>5.0000000000181899E-2</v>
      </c>
      <c r="AB1060" s="50" t="s">
        <v>46</v>
      </c>
      <c r="AC1060" s="37" t="s">
        <v>220</v>
      </c>
      <c r="AD1060" s="52"/>
      <c r="AE1060" s="53" t="s">
        <v>9204</v>
      </c>
      <c r="AF1060" s="52" t="s">
        <v>9205</v>
      </c>
      <c r="AG1060" s="54" t="s">
        <v>9206</v>
      </c>
      <c r="AH1060" s="44"/>
      <c r="AI1060" s="50"/>
      <c r="AJ1060" s="50"/>
      <c r="AK1060" s="55" t="s">
        <v>53</v>
      </c>
      <c r="AL1060" s="56" t="s">
        <v>258</v>
      </c>
      <c r="AM1060" s="76" t="s">
        <v>50</v>
      </c>
      <c r="AN1060" s="77" t="s">
        <v>497</v>
      </c>
      <c r="AO1060" s="198"/>
      <c r="AP1060" s="199"/>
      <c r="AQ1060" s="202"/>
      <c r="AR1060" s="203"/>
      <c r="AS1060" s="44"/>
      <c r="AT1060" s="50"/>
      <c r="AU1060" s="50"/>
      <c r="AV1060" s="50"/>
      <c r="AW1060" s="13"/>
    </row>
    <row r="1061" spans="1:49" ht="27">
      <c r="A1061" s="37" t="s">
        <v>231</v>
      </c>
      <c r="B1061" s="210" t="s">
        <v>9207</v>
      </c>
      <c r="C1061" s="335" t="s">
        <v>83</v>
      </c>
      <c r="D1061" s="40">
        <v>3952</v>
      </c>
      <c r="E1061" s="41" t="s">
        <v>9208</v>
      </c>
      <c r="F1061" s="42" t="s">
        <v>67</v>
      </c>
      <c r="G1061" s="42" t="s">
        <v>281</v>
      </c>
      <c r="H1061" s="42" t="s">
        <v>9209</v>
      </c>
      <c r="I1061" s="43" t="s">
        <v>35</v>
      </c>
      <c r="J1061" s="44"/>
      <c r="K1061" s="44" t="s">
        <v>88</v>
      </c>
      <c r="L1061" s="337" t="s">
        <v>83</v>
      </c>
      <c r="M1061" s="37" t="s">
        <v>9210</v>
      </c>
      <c r="N1061" s="46" t="s">
        <v>9211</v>
      </c>
      <c r="O1061" s="47" t="s">
        <v>9212</v>
      </c>
      <c r="P1061" s="48" t="s">
        <v>39</v>
      </c>
      <c r="Q1061" s="49" t="s">
        <v>40</v>
      </c>
      <c r="R1061" s="46" t="s">
        <v>9213</v>
      </c>
      <c r="S1061" s="46" t="s">
        <v>9214</v>
      </c>
      <c r="T1061" s="44" t="s">
        <v>94</v>
      </c>
      <c r="U1061" s="50">
        <v>3800</v>
      </c>
      <c r="V1061" s="51"/>
      <c r="W1061" s="51">
        <v>3800</v>
      </c>
      <c r="X1061" s="51">
        <v>266</v>
      </c>
      <c r="Y1061" s="326">
        <v>114</v>
      </c>
      <c r="Z1061" s="326">
        <v>3952</v>
      </c>
      <c r="AA1061" s="326">
        <v>0</v>
      </c>
      <c r="AB1061" s="50" t="s">
        <v>46</v>
      </c>
      <c r="AC1061" s="37" t="s">
        <v>220</v>
      </c>
      <c r="AD1061" s="52"/>
      <c r="AE1061" s="53" t="s">
        <v>9215</v>
      </c>
      <c r="AF1061" s="52" t="s">
        <v>9216</v>
      </c>
      <c r="AG1061" s="54" t="s">
        <v>9217</v>
      </c>
      <c r="AH1061" s="44"/>
      <c r="AI1061" s="50"/>
      <c r="AJ1061" s="50"/>
      <c r="AK1061" s="55" t="s">
        <v>53</v>
      </c>
      <c r="AL1061" s="56" t="s">
        <v>258</v>
      </c>
      <c r="AM1061" s="76" t="s">
        <v>50</v>
      </c>
      <c r="AN1061" s="77" t="s">
        <v>497</v>
      </c>
      <c r="AO1061" s="198"/>
      <c r="AP1061" s="199"/>
      <c r="AQ1061" s="202"/>
      <c r="AR1061" s="203"/>
      <c r="AS1061" s="44"/>
      <c r="AT1061" s="50"/>
      <c r="AU1061" s="50"/>
      <c r="AV1061" s="50"/>
      <c r="AW1061" s="13"/>
    </row>
    <row r="1062" spans="1:49" ht="27">
      <c r="A1062" s="37" t="s">
        <v>231</v>
      </c>
      <c r="B1062" s="210" t="s">
        <v>9218</v>
      </c>
      <c r="C1062" s="335" t="s">
        <v>83</v>
      </c>
      <c r="D1062" s="40">
        <v>342.4</v>
      </c>
      <c r="E1062" s="41" t="s">
        <v>9219</v>
      </c>
      <c r="F1062" s="42" t="s">
        <v>64</v>
      </c>
      <c r="G1062" s="42" t="s">
        <v>273</v>
      </c>
      <c r="H1062" s="42" t="s">
        <v>9220</v>
      </c>
      <c r="I1062" s="43" t="s">
        <v>35</v>
      </c>
      <c r="J1062" s="44"/>
      <c r="K1062" s="44" t="s">
        <v>88</v>
      </c>
      <c r="L1062" s="337" t="s">
        <v>83</v>
      </c>
      <c r="M1062" s="37" t="s">
        <v>9221</v>
      </c>
      <c r="N1062" s="46" t="s">
        <v>9222</v>
      </c>
      <c r="O1062" s="47"/>
      <c r="P1062" s="48" t="s">
        <v>44</v>
      </c>
      <c r="Q1062" s="49" t="s">
        <v>40</v>
      </c>
      <c r="R1062" s="46" t="s">
        <v>9223</v>
      </c>
      <c r="S1062" s="46" t="s">
        <v>9224</v>
      </c>
      <c r="T1062" s="44" t="s">
        <v>94</v>
      </c>
      <c r="U1062" s="50">
        <v>320</v>
      </c>
      <c r="V1062" s="51"/>
      <c r="W1062" s="51">
        <v>320</v>
      </c>
      <c r="X1062" s="51">
        <v>22.400000000000002</v>
      </c>
      <c r="Y1062" s="51"/>
      <c r="Z1062" s="326">
        <v>342.4</v>
      </c>
      <c r="AA1062" s="326">
        <v>0</v>
      </c>
      <c r="AB1062" s="50" t="s">
        <v>46</v>
      </c>
      <c r="AC1062" s="37" t="s">
        <v>220</v>
      </c>
      <c r="AD1062" s="52"/>
      <c r="AE1062" s="53"/>
      <c r="AF1062" s="52"/>
      <c r="AG1062" s="54" t="s">
        <v>9225</v>
      </c>
      <c r="AH1062" s="44"/>
      <c r="AI1062" s="50"/>
      <c r="AJ1062" s="50"/>
      <c r="AK1062" s="55" t="s">
        <v>53</v>
      </c>
      <c r="AL1062" s="56" t="s">
        <v>258</v>
      </c>
      <c r="AM1062" s="76" t="s">
        <v>50</v>
      </c>
      <c r="AN1062" s="77" t="s">
        <v>497</v>
      </c>
      <c r="AO1062" s="198"/>
      <c r="AP1062" s="199"/>
      <c r="AQ1062" s="202"/>
      <c r="AR1062" s="203"/>
      <c r="AS1062" s="44"/>
      <c r="AT1062" s="50"/>
      <c r="AU1062" s="50"/>
      <c r="AV1062" s="50"/>
      <c r="AW1062" s="13"/>
    </row>
    <row r="1063" spans="1:49" ht="27.6">
      <c r="A1063" s="37" t="s">
        <v>231</v>
      </c>
      <c r="B1063" s="210" t="s">
        <v>9226</v>
      </c>
      <c r="C1063" s="335" t="s">
        <v>83</v>
      </c>
      <c r="D1063" s="40">
        <v>6656</v>
      </c>
      <c r="E1063" s="41" t="s">
        <v>9227</v>
      </c>
      <c r="F1063" s="42" t="s">
        <v>64</v>
      </c>
      <c r="G1063" s="42" t="s">
        <v>281</v>
      </c>
      <c r="H1063" s="42" t="s">
        <v>9228</v>
      </c>
      <c r="I1063" s="43" t="s">
        <v>35</v>
      </c>
      <c r="J1063" s="44"/>
      <c r="K1063" s="44" t="s">
        <v>88</v>
      </c>
      <c r="L1063" s="337" t="s">
        <v>83</v>
      </c>
      <c r="M1063" s="37" t="s">
        <v>9229</v>
      </c>
      <c r="N1063" s="46" t="s">
        <v>9230</v>
      </c>
      <c r="O1063" s="47" t="s">
        <v>9231</v>
      </c>
      <c r="P1063" s="48" t="s">
        <v>39</v>
      </c>
      <c r="Q1063" s="49" t="s">
        <v>40</v>
      </c>
      <c r="R1063" s="46" t="s">
        <v>9232</v>
      </c>
      <c r="S1063" s="46" t="s">
        <v>9233</v>
      </c>
      <c r="T1063" s="44" t="s">
        <v>9234</v>
      </c>
      <c r="U1063" s="50">
        <v>8000</v>
      </c>
      <c r="V1063" s="51">
        <v>1600</v>
      </c>
      <c r="W1063" s="51">
        <v>6400</v>
      </c>
      <c r="X1063" s="51">
        <v>448.00000000000006</v>
      </c>
      <c r="Y1063" s="326">
        <v>192</v>
      </c>
      <c r="Z1063" s="326">
        <v>6656</v>
      </c>
      <c r="AA1063" s="326">
        <v>0</v>
      </c>
      <c r="AB1063" s="50" t="s">
        <v>46</v>
      </c>
      <c r="AC1063" s="37" t="s">
        <v>220</v>
      </c>
      <c r="AD1063" s="52"/>
      <c r="AE1063" s="53" t="s">
        <v>9235</v>
      </c>
      <c r="AF1063" s="52" t="s">
        <v>9236</v>
      </c>
      <c r="AG1063" s="54" t="s">
        <v>9237</v>
      </c>
      <c r="AH1063" s="44"/>
      <c r="AI1063" s="50"/>
      <c r="AJ1063" s="50"/>
      <c r="AK1063" s="55" t="s">
        <v>53</v>
      </c>
      <c r="AL1063" s="56" t="s">
        <v>258</v>
      </c>
      <c r="AM1063" s="76" t="s">
        <v>50</v>
      </c>
      <c r="AN1063" s="77" t="s">
        <v>497</v>
      </c>
      <c r="AO1063" s="198"/>
      <c r="AP1063" s="199"/>
      <c r="AQ1063" s="202"/>
      <c r="AR1063" s="203"/>
      <c r="AS1063" s="44"/>
      <c r="AT1063" s="50"/>
      <c r="AU1063" s="50"/>
      <c r="AV1063" s="50"/>
      <c r="AW1063" s="13"/>
    </row>
    <row r="1064" spans="1:49" ht="27">
      <c r="A1064" s="37" t="s">
        <v>231</v>
      </c>
      <c r="B1064" s="210" t="s">
        <v>9238</v>
      </c>
      <c r="C1064" s="335" t="s">
        <v>83</v>
      </c>
      <c r="D1064" s="40">
        <v>1872</v>
      </c>
      <c r="E1064" s="41" t="s">
        <v>9239</v>
      </c>
      <c r="F1064" s="42" t="s">
        <v>144</v>
      </c>
      <c r="G1064" s="42" t="s">
        <v>281</v>
      </c>
      <c r="H1064" s="42" t="s">
        <v>9240</v>
      </c>
      <c r="I1064" s="43" t="s">
        <v>35</v>
      </c>
      <c r="J1064" s="44"/>
      <c r="K1064" s="44" t="s">
        <v>88</v>
      </c>
      <c r="L1064" s="337" t="s">
        <v>83</v>
      </c>
      <c r="M1064" s="37" t="s">
        <v>9241</v>
      </c>
      <c r="N1064" s="46" t="s">
        <v>9242</v>
      </c>
      <c r="O1064" s="47" t="s">
        <v>9243</v>
      </c>
      <c r="P1064" s="48" t="s">
        <v>39</v>
      </c>
      <c r="Q1064" s="49" t="s">
        <v>40</v>
      </c>
      <c r="R1064" s="46" t="s">
        <v>9244</v>
      </c>
      <c r="S1064" s="46" t="s">
        <v>9245</v>
      </c>
      <c r="T1064" s="44" t="s">
        <v>94</v>
      </c>
      <c r="U1064" s="50">
        <v>1800</v>
      </c>
      <c r="V1064" s="51"/>
      <c r="W1064" s="51">
        <v>1800</v>
      </c>
      <c r="X1064" s="51">
        <v>126.00000000000001</v>
      </c>
      <c r="Y1064" s="326">
        <v>54</v>
      </c>
      <c r="Z1064" s="326">
        <v>1872</v>
      </c>
      <c r="AA1064" s="326">
        <v>0</v>
      </c>
      <c r="AB1064" s="50" t="s">
        <v>46</v>
      </c>
      <c r="AC1064" s="37" t="s">
        <v>6419</v>
      </c>
      <c r="AD1064" s="52"/>
      <c r="AE1064" s="53" t="s">
        <v>9246</v>
      </c>
      <c r="AF1064" s="52" t="s">
        <v>9247</v>
      </c>
      <c r="AG1064" s="54" t="s">
        <v>9248</v>
      </c>
      <c r="AH1064" s="44"/>
      <c r="AI1064" s="50"/>
      <c r="AJ1064" s="50"/>
      <c r="AK1064" s="55" t="s">
        <v>53</v>
      </c>
      <c r="AL1064" s="56" t="s">
        <v>258</v>
      </c>
      <c r="AM1064" s="76" t="s">
        <v>50</v>
      </c>
      <c r="AN1064" s="77" t="s">
        <v>497</v>
      </c>
      <c r="AO1064" s="198"/>
      <c r="AP1064" s="199"/>
      <c r="AQ1064" s="202"/>
      <c r="AR1064" s="203"/>
      <c r="AS1064" s="44"/>
      <c r="AT1064" s="50"/>
      <c r="AU1064" s="50"/>
      <c r="AV1064" s="50"/>
      <c r="AW1064" s="13"/>
    </row>
    <row r="1065" spans="1:49" ht="27">
      <c r="A1065" s="37" t="s">
        <v>231</v>
      </c>
      <c r="B1065" s="209" t="s">
        <v>9249</v>
      </c>
      <c r="C1065" s="335" t="s">
        <v>83</v>
      </c>
      <c r="D1065" s="40">
        <v>2997.6</v>
      </c>
      <c r="E1065" s="61" t="s">
        <v>9250</v>
      </c>
      <c r="F1065" s="61" t="s">
        <v>43</v>
      </c>
      <c r="G1065" s="42" t="s">
        <v>248</v>
      </c>
      <c r="H1065" s="42" t="s">
        <v>9251</v>
      </c>
      <c r="I1065" s="43" t="s">
        <v>43</v>
      </c>
      <c r="J1065" s="44" t="s">
        <v>9252</v>
      </c>
      <c r="K1065" s="44" t="s">
        <v>133</v>
      </c>
      <c r="L1065" s="337" t="s">
        <v>83</v>
      </c>
      <c r="M1065" s="37" t="s">
        <v>9253</v>
      </c>
      <c r="N1065" s="46" t="s">
        <v>9254</v>
      </c>
      <c r="O1065" s="47" t="s">
        <v>9255</v>
      </c>
      <c r="P1065" s="48" t="s">
        <v>39</v>
      </c>
      <c r="Q1065" s="49"/>
      <c r="R1065" s="46" t="s">
        <v>9256</v>
      </c>
      <c r="S1065" s="46" t="s">
        <v>9257</v>
      </c>
      <c r="T1065" s="44" t="s">
        <v>130</v>
      </c>
      <c r="U1065" s="51">
        <v>2880</v>
      </c>
      <c r="V1065" s="51"/>
      <c r="W1065" s="51">
        <v>2880</v>
      </c>
      <c r="X1065" s="51">
        <v>201.60000000000002</v>
      </c>
      <c r="Y1065" s="326">
        <v>86.4</v>
      </c>
      <c r="Z1065" s="326">
        <v>2995.2</v>
      </c>
      <c r="AA1065" s="326">
        <v>2.4000000000000901</v>
      </c>
      <c r="AB1065" s="50" t="s">
        <v>57</v>
      </c>
      <c r="AC1065" s="37" t="s">
        <v>131</v>
      </c>
      <c r="AD1065" s="52"/>
      <c r="AE1065" s="53" t="s">
        <v>9259</v>
      </c>
      <c r="AF1065" s="52" t="s">
        <v>9260</v>
      </c>
      <c r="AG1065" s="54" t="s">
        <v>9261</v>
      </c>
      <c r="AH1065" s="44"/>
      <c r="AI1065" s="50"/>
      <c r="AJ1065" s="50"/>
      <c r="AK1065" s="198"/>
      <c r="AL1065" s="199"/>
      <c r="AM1065" s="198"/>
      <c r="AN1065" s="199"/>
      <c r="AO1065" s="198"/>
      <c r="AP1065" s="199"/>
      <c r="AQ1065" s="202"/>
      <c r="AR1065" s="203"/>
      <c r="AS1065" s="44"/>
      <c r="AT1065" s="50"/>
      <c r="AU1065" s="50"/>
      <c r="AV1065" s="50"/>
      <c r="AW1065" s="13"/>
    </row>
    <row r="1066" spans="1:49" ht="14.4">
      <c r="A1066" s="37" t="s">
        <v>231</v>
      </c>
      <c r="B1066" s="209" t="s">
        <v>9262</v>
      </c>
      <c r="C1066" s="335" t="s">
        <v>83</v>
      </c>
      <c r="D1066" s="40">
        <v>998.4</v>
      </c>
      <c r="E1066" s="61"/>
      <c r="F1066" s="61"/>
      <c r="G1066" s="42" t="s">
        <v>9263</v>
      </c>
      <c r="H1066" s="42" t="s">
        <v>9264</v>
      </c>
      <c r="I1066" s="43"/>
      <c r="J1066" s="44"/>
      <c r="K1066" s="44"/>
      <c r="L1066" s="44"/>
      <c r="M1066" s="37"/>
      <c r="N1066" s="46"/>
      <c r="O1066" s="47"/>
      <c r="P1066" s="48"/>
      <c r="Q1066" s="49"/>
      <c r="R1066" s="46"/>
      <c r="S1066" s="46"/>
      <c r="T1066" s="44"/>
      <c r="U1066" s="44"/>
      <c r="V1066" s="51"/>
      <c r="W1066" s="51">
        <v>0</v>
      </c>
      <c r="X1066" s="51">
        <v>0</v>
      </c>
      <c r="Y1066" s="51"/>
      <c r="Z1066" s="326">
        <v>0</v>
      </c>
      <c r="AA1066" s="326">
        <v>998.4</v>
      </c>
      <c r="AB1066" s="50" t="s">
        <v>1342</v>
      </c>
      <c r="AC1066" s="37" t="s">
        <v>1342</v>
      </c>
      <c r="AD1066" s="52"/>
      <c r="AE1066" s="53"/>
      <c r="AF1066" s="52"/>
      <c r="AG1066" s="44"/>
      <c r="AH1066" s="44"/>
      <c r="AI1066" s="50"/>
      <c r="AJ1066" s="50"/>
      <c r="AK1066" s="198"/>
      <c r="AL1066" s="199"/>
      <c r="AM1066" s="198"/>
      <c r="AN1066" s="199"/>
      <c r="AO1066" s="198"/>
      <c r="AP1066" s="199"/>
      <c r="AQ1066" s="202"/>
      <c r="AR1066" s="203"/>
      <c r="AS1066" s="44"/>
      <c r="AT1066" s="50"/>
      <c r="AU1066" s="50"/>
      <c r="AV1066" s="50"/>
      <c r="AW1066" s="13"/>
    </row>
    <row r="1067" spans="1:49" ht="14.4">
      <c r="A1067" s="37" t="s">
        <v>231</v>
      </c>
      <c r="B1067" s="209" t="s">
        <v>9265</v>
      </c>
      <c r="C1067" s="335" t="s">
        <v>83</v>
      </c>
      <c r="D1067" s="40">
        <v>2246.4</v>
      </c>
      <c r="E1067" s="61"/>
      <c r="F1067" s="61"/>
      <c r="G1067" s="42" t="s">
        <v>3187</v>
      </c>
      <c r="H1067" s="42" t="s">
        <v>9266</v>
      </c>
      <c r="I1067" s="43"/>
      <c r="J1067" s="44"/>
      <c r="K1067" s="44"/>
      <c r="L1067" s="44"/>
      <c r="M1067" s="37"/>
      <c r="N1067" s="46"/>
      <c r="O1067" s="47"/>
      <c r="P1067" s="48"/>
      <c r="Q1067" s="49"/>
      <c r="R1067" s="46"/>
      <c r="S1067" s="46"/>
      <c r="T1067" s="44"/>
      <c r="U1067" s="44"/>
      <c r="V1067" s="51"/>
      <c r="W1067" s="51">
        <v>0</v>
      </c>
      <c r="X1067" s="51">
        <v>0</v>
      </c>
      <c r="Y1067" s="51"/>
      <c r="Z1067" s="326">
        <v>0</v>
      </c>
      <c r="AA1067" s="326">
        <v>2246.4</v>
      </c>
      <c r="AB1067" s="50" t="s">
        <v>1342</v>
      </c>
      <c r="AC1067" s="37" t="s">
        <v>1342</v>
      </c>
      <c r="AD1067" s="52"/>
      <c r="AE1067" s="53"/>
      <c r="AF1067" s="52"/>
      <c r="AG1067" s="44"/>
      <c r="AH1067" s="44"/>
      <c r="AI1067" s="50"/>
      <c r="AJ1067" s="50"/>
      <c r="AK1067" s="198"/>
      <c r="AL1067" s="199"/>
      <c r="AM1067" s="198"/>
      <c r="AN1067" s="199"/>
      <c r="AO1067" s="198"/>
      <c r="AP1067" s="199"/>
      <c r="AQ1067" s="202"/>
      <c r="AR1067" s="203"/>
      <c r="AS1067" s="44"/>
      <c r="AT1067" s="50"/>
      <c r="AU1067" s="50"/>
      <c r="AV1067" s="50"/>
      <c r="AW1067" s="13"/>
    </row>
    <row r="1068" spans="1:49" ht="27">
      <c r="A1068" s="37" t="s">
        <v>231</v>
      </c>
      <c r="B1068" s="211" t="s">
        <v>132</v>
      </c>
      <c r="C1068" s="335" t="s">
        <v>83</v>
      </c>
      <c r="D1068" s="40">
        <v>4992</v>
      </c>
      <c r="E1068" s="79" t="s">
        <v>157</v>
      </c>
      <c r="F1068" s="61" t="s">
        <v>43</v>
      </c>
      <c r="G1068" s="42" t="s">
        <v>248</v>
      </c>
      <c r="H1068" s="42" t="s">
        <v>9267</v>
      </c>
      <c r="I1068" s="43" t="s">
        <v>43</v>
      </c>
      <c r="J1068" s="44" t="s">
        <v>9268</v>
      </c>
      <c r="K1068" s="44" t="s">
        <v>133</v>
      </c>
      <c r="L1068" s="337" t="s">
        <v>83</v>
      </c>
      <c r="M1068" s="37" t="s">
        <v>158</v>
      </c>
      <c r="N1068" s="46" t="s">
        <v>159</v>
      </c>
      <c r="O1068" s="47" t="s">
        <v>9269</v>
      </c>
      <c r="P1068" s="48" t="s">
        <v>39</v>
      </c>
      <c r="Q1068" s="49"/>
      <c r="R1068" s="46" t="s">
        <v>160</v>
      </c>
      <c r="S1068" s="46" t="s">
        <v>9270</v>
      </c>
      <c r="T1068" s="44" t="s">
        <v>130</v>
      </c>
      <c r="U1068" s="51">
        <v>4800</v>
      </c>
      <c r="V1068" s="51"/>
      <c r="W1068" s="51">
        <v>4800</v>
      </c>
      <c r="X1068" s="51">
        <v>336.00000000000006</v>
      </c>
      <c r="Y1068" s="326">
        <v>144</v>
      </c>
      <c r="Z1068" s="326">
        <v>4992</v>
      </c>
      <c r="AA1068" s="326">
        <v>0</v>
      </c>
      <c r="AB1068" s="50" t="s">
        <v>57</v>
      </c>
      <c r="AC1068" s="37" t="s">
        <v>131</v>
      </c>
      <c r="AD1068" s="52"/>
      <c r="AE1068" s="53" t="s">
        <v>162</v>
      </c>
      <c r="AF1068" s="52" t="s">
        <v>163</v>
      </c>
      <c r="AG1068" s="54" t="s">
        <v>164</v>
      </c>
      <c r="AH1068" s="44"/>
      <c r="AI1068" s="50"/>
      <c r="AJ1068" s="50"/>
      <c r="AK1068" s="198"/>
      <c r="AL1068" s="199"/>
      <c r="AM1068" s="198"/>
      <c r="AN1068" s="199"/>
      <c r="AO1068" s="198"/>
      <c r="AP1068" s="199"/>
      <c r="AQ1068" s="202"/>
      <c r="AR1068" s="203"/>
      <c r="AS1068" s="44"/>
      <c r="AT1068" s="50"/>
      <c r="AU1068" s="50"/>
      <c r="AV1068" s="50"/>
      <c r="AW1068" s="13"/>
    </row>
    <row r="1069" spans="1:49" ht="27">
      <c r="A1069" s="37" t="s">
        <v>231</v>
      </c>
      <c r="B1069" s="210" t="s">
        <v>9271</v>
      </c>
      <c r="C1069" s="335" t="s">
        <v>83</v>
      </c>
      <c r="D1069" s="40">
        <v>2033</v>
      </c>
      <c r="E1069" s="41" t="s">
        <v>9272</v>
      </c>
      <c r="F1069" s="42" t="s">
        <v>70</v>
      </c>
      <c r="G1069" s="42" t="s">
        <v>273</v>
      </c>
      <c r="H1069" s="42" t="s">
        <v>9273</v>
      </c>
      <c r="I1069" s="43" t="s">
        <v>35</v>
      </c>
      <c r="J1069" s="44"/>
      <c r="K1069" s="44" t="s">
        <v>88</v>
      </c>
      <c r="L1069" s="337" t="s">
        <v>83</v>
      </c>
      <c r="M1069" s="68" t="s">
        <v>9274</v>
      </c>
      <c r="N1069" s="46" t="s">
        <v>9275</v>
      </c>
      <c r="O1069" s="47"/>
      <c r="P1069" s="48" t="s">
        <v>44</v>
      </c>
      <c r="Q1069" s="49" t="s">
        <v>40</v>
      </c>
      <c r="R1069" s="46" t="s">
        <v>9276</v>
      </c>
      <c r="S1069" s="46" t="s">
        <v>9277</v>
      </c>
      <c r="T1069" s="44" t="s">
        <v>94</v>
      </c>
      <c r="U1069" s="50">
        <v>2440</v>
      </c>
      <c r="V1069" s="51">
        <v>540</v>
      </c>
      <c r="W1069" s="51">
        <v>1900</v>
      </c>
      <c r="X1069" s="51">
        <v>133</v>
      </c>
      <c r="Y1069" s="51"/>
      <c r="Z1069" s="326">
        <v>2033</v>
      </c>
      <c r="AA1069" s="326">
        <v>0</v>
      </c>
      <c r="AB1069" s="50" t="s">
        <v>46</v>
      </c>
      <c r="AC1069" s="37" t="s">
        <v>220</v>
      </c>
      <c r="AD1069" s="52"/>
      <c r="AE1069" s="53"/>
      <c r="AF1069" s="52"/>
      <c r="AG1069" s="54" t="s">
        <v>9278</v>
      </c>
      <c r="AH1069" s="44"/>
      <c r="AI1069" s="50"/>
      <c r="AJ1069" s="50"/>
      <c r="AK1069" s="55" t="s">
        <v>53</v>
      </c>
      <c r="AL1069" s="56" t="s">
        <v>258</v>
      </c>
      <c r="AM1069" s="76" t="s">
        <v>50</v>
      </c>
      <c r="AN1069" s="77" t="s">
        <v>497</v>
      </c>
      <c r="AO1069" s="198"/>
      <c r="AP1069" s="199"/>
      <c r="AQ1069" s="202"/>
      <c r="AR1069" s="203"/>
      <c r="AS1069" s="44"/>
      <c r="AT1069" s="50"/>
      <c r="AU1069" s="50"/>
      <c r="AV1069" s="50"/>
      <c r="AW1069" s="13"/>
    </row>
    <row r="1070" spans="1:49" ht="27">
      <c r="A1070" s="37" t="s">
        <v>231</v>
      </c>
      <c r="B1070" s="210" t="s">
        <v>9279</v>
      </c>
      <c r="C1070" s="335" t="s">
        <v>83</v>
      </c>
      <c r="D1070" s="40">
        <v>26000</v>
      </c>
      <c r="E1070" s="41" t="s">
        <v>9280</v>
      </c>
      <c r="F1070" s="42" t="s">
        <v>144</v>
      </c>
      <c r="G1070" s="42" t="s">
        <v>847</v>
      </c>
      <c r="H1070" s="42" t="s">
        <v>9281</v>
      </c>
      <c r="I1070" s="43" t="s">
        <v>35</v>
      </c>
      <c r="J1070" s="44"/>
      <c r="K1070" s="44" t="s">
        <v>88</v>
      </c>
      <c r="L1070" s="337" t="s">
        <v>83</v>
      </c>
      <c r="M1070" s="37" t="s">
        <v>9282</v>
      </c>
      <c r="N1070" s="46" t="s">
        <v>9283</v>
      </c>
      <c r="O1070" s="47" t="s">
        <v>9284</v>
      </c>
      <c r="P1070" s="48" t="s">
        <v>39</v>
      </c>
      <c r="Q1070" s="49" t="s">
        <v>40</v>
      </c>
      <c r="R1070" s="46" t="s">
        <v>9285</v>
      </c>
      <c r="S1070" s="46" t="s">
        <v>9286</v>
      </c>
      <c r="T1070" s="44" t="s">
        <v>94</v>
      </c>
      <c r="U1070" s="50">
        <v>25000</v>
      </c>
      <c r="V1070" s="51"/>
      <c r="W1070" s="51">
        <v>25000</v>
      </c>
      <c r="X1070" s="51">
        <v>1750.0000000000002</v>
      </c>
      <c r="Y1070" s="326">
        <v>750</v>
      </c>
      <c r="Z1070" s="326">
        <v>26000</v>
      </c>
      <c r="AA1070" s="326">
        <v>0</v>
      </c>
      <c r="AB1070" s="50" t="s">
        <v>46</v>
      </c>
      <c r="AC1070" s="37" t="s">
        <v>6419</v>
      </c>
      <c r="AD1070" s="52"/>
      <c r="AE1070" s="53" t="s">
        <v>9287</v>
      </c>
      <c r="AF1070" s="52" t="s">
        <v>9288</v>
      </c>
      <c r="AG1070" s="54" t="s">
        <v>9289</v>
      </c>
      <c r="AH1070" s="44"/>
      <c r="AI1070" s="50"/>
      <c r="AJ1070" s="50"/>
      <c r="AK1070" s="55" t="s">
        <v>53</v>
      </c>
      <c r="AL1070" s="56" t="s">
        <v>258</v>
      </c>
      <c r="AM1070" s="76" t="s">
        <v>50</v>
      </c>
      <c r="AN1070" s="77" t="s">
        <v>497</v>
      </c>
      <c r="AO1070" s="198"/>
      <c r="AP1070" s="199"/>
      <c r="AQ1070" s="202"/>
      <c r="AR1070" s="203"/>
      <c r="AS1070" s="44"/>
      <c r="AT1070" s="50"/>
      <c r="AU1070" s="50"/>
      <c r="AV1070" s="50"/>
      <c r="AW1070" s="13"/>
    </row>
    <row r="1071" spans="1:49" ht="27">
      <c r="A1071" s="37" t="s">
        <v>231</v>
      </c>
      <c r="B1071" s="210" t="s">
        <v>9290</v>
      </c>
      <c r="C1071" s="335" t="s">
        <v>83</v>
      </c>
      <c r="D1071" s="40">
        <v>1155.5999999999999</v>
      </c>
      <c r="E1071" s="41" t="s">
        <v>9291</v>
      </c>
      <c r="F1071" s="42" t="s">
        <v>59</v>
      </c>
      <c r="G1071" s="42" t="s">
        <v>273</v>
      </c>
      <c r="H1071" s="42" t="s">
        <v>9292</v>
      </c>
      <c r="I1071" s="43" t="s">
        <v>35</v>
      </c>
      <c r="J1071" s="44"/>
      <c r="K1071" s="44" t="s">
        <v>88</v>
      </c>
      <c r="L1071" s="337" t="s">
        <v>83</v>
      </c>
      <c r="M1071" s="37" t="s">
        <v>9293</v>
      </c>
      <c r="N1071" s="46" t="s">
        <v>9294</v>
      </c>
      <c r="O1071" s="47" t="s">
        <v>9295</v>
      </c>
      <c r="P1071" s="48" t="s">
        <v>39</v>
      </c>
      <c r="Q1071" s="49" t="s">
        <v>40</v>
      </c>
      <c r="R1071" s="46" t="s">
        <v>9296</v>
      </c>
      <c r="S1071" s="46" t="s">
        <v>9297</v>
      </c>
      <c r="T1071" s="44" t="s">
        <v>94</v>
      </c>
      <c r="U1071" s="50">
        <v>1200</v>
      </c>
      <c r="V1071" s="51">
        <v>120</v>
      </c>
      <c r="W1071" s="51">
        <v>1080</v>
      </c>
      <c r="X1071" s="51">
        <v>75.600000000000009</v>
      </c>
      <c r="Y1071" s="51"/>
      <c r="Z1071" s="326">
        <v>1155.5999999999999</v>
      </c>
      <c r="AA1071" s="326">
        <v>0</v>
      </c>
      <c r="AB1071" s="50" t="s">
        <v>46</v>
      </c>
      <c r="AC1071" s="37" t="s">
        <v>220</v>
      </c>
      <c r="AD1071" s="52"/>
      <c r="AE1071" s="53"/>
      <c r="AF1071" s="52"/>
      <c r="AG1071" s="54" t="s">
        <v>9298</v>
      </c>
      <c r="AH1071" s="44"/>
      <c r="AI1071" s="50"/>
      <c r="AJ1071" s="50"/>
      <c r="AK1071" s="55" t="s">
        <v>53</v>
      </c>
      <c r="AL1071" s="56" t="s">
        <v>258</v>
      </c>
      <c r="AM1071" s="76" t="s">
        <v>50</v>
      </c>
      <c r="AN1071" s="77" t="s">
        <v>497</v>
      </c>
      <c r="AO1071" s="198"/>
      <c r="AP1071" s="199"/>
      <c r="AQ1071" s="202"/>
      <c r="AR1071" s="203"/>
      <c r="AS1071" s="44"/>
      <c r="AT1071" s="50"/>
      <c r="AU1071" s="50"/>
      <c r="AV1071" s="50"/>
      <c r="AW1071" s="13"/>
    </row>
    <row r="1072" spans="1:49" ht="27">
      <c r="A1072" s="37" t="s">
        <v>231</v>
      </c>
      <c r="B1072" s="209" t="s">
        <v>9299</v>
      </c>
      <c r="C1072" s="335" t="s">
        <v>83</v>
      </c>
      <c r="D1072" s="40">
        <v>1872</v>
      </c>
      <c r="E1072" s="41" t="s">
        <v>9300</v>
      </c>
      <c r="F1072" s="42" t="s">
        <v>67</v>
      </c>
      <c r="G1072" s="42" t="s">
        <v>444</v>
      </c>
      <c r="H1072" s="42" t="s">
        <v>9301</v>
      </c>
      <c r="I1072" s="43" t="s">
        <v>35</v>
      </c>
      <c r="J1072" s="44"/>
      <c r="K1072" s="44" t="s">
        <v>88</v>
      </c>
      <c r="L1072" s="337" t="s">
        <v>83</v>
      </c>
      <c r="M1072" s="37" t="s">
        <v>9302</v>
      </c>
      <c r="N1072" s="46" t="s">
        <v>9303</v>
      </c>
      <c r="O1072" s="47" t="s">
        <v>9304</v>
      </c>
      <c r="P1072" s="48" t="s">
        <v>39</v>
      </c>
      <c r="Q1072" s="49" t="s">
        <v>40</v>
      </c>
      <c r="R1072" s="46" t="s">
        <v>9305</v>
      </c>
      <c r="S1072" s="46" t="s">
        <v>9306</v>
      </c>
      <c r="T1072" s="44" t="s">
        <v>94</v>
      </c>
      <c r="U1072" s="50">
        <v>1800</v>
      </c>
      <c r="V1072" s="51"/>
      <c r="W1072" s="51">
        <v>1800</v>
      </c>
      <c r="X1072" s="51">
        <v>126.00000000000001</v>
      </c>
      <c r="Y1072" s="326">
        <v>54</v>
      </c>
      <c r="Z1072" s="326">
        <v>1872</v>
      </c>
      <c r="AA1072" s="326">
        <v>0</v>
      </c>
      <c r="AB1072" s="50" t="s">
        <v>46</v>
      </c>
      <c r="AC1072" s="37" t="s">
        <v>131</v>
      </c>
      <c r="AD1072" s="52"/>
      <c r="AE1072" s="53" t="s">
        <v>9307</v>
      </c>
      <c r="AF1072" s="52" t="s">
        <v>9308</v>
      </c>
      <c r="AG1072" s="44" t="s">
        <v>9309</v>
      </c>
      <c r="AH1072" s="44"/>
      <c r="AI1072" s="50"/>
      <c r="AJ1072" s="50"/>
      <c r="AK1072" s="198"/>
      <c r="AL1072" s="199"/>
      <c r="AM1072" s="198"/>
      <c r="AN1072" s="199"/>
      <c r="AO1072" s="198"/>
      <c r="AP1072" s="199"/>
      <c r="AQ1072" s="202"/>
      <c r="AR1072" s="203"/>
      <c r="AS1072" s="44"/>
      <c r="AT1072" s="50"/>
      <c r="AU1072" s="50"/>
      <c r="AV1072" s="50"/>
      <c r="AW1072" s="13"/>
    </row>
    <row r="1073" spans="1:49" ht="27">
      <c r="A1073" s="37" t="s">
        <v>231</v>
      </c>
      <c r="B1073" s="210" t="s">
        <v>9310</v>
      </c>
      <c r="C1073" s="335" t="s">
        <v>83</v>
      </c>
      <c r="D1073" s="40">
        <v>2579.1999999999998</v>
      </c>
      <c r="E1073" s="41" t="s">
        <v>9311</v>
      </c>
      <c r="F1073" s="42" t="s">
        <v>67</v>
      </c>
      <c r="G1073" s="42" t="s">
        <v>248</v>
      </c>
      <c r="H1073" s="42" t="s">
        <v>9312</v>
      </c>
      <c r="I1073" s="43" t="s">
        <v>35</v>
      </c>
      <c r="J1073" s="44"/>
      <c r="K1073" s="44" t="s">
        <v>88</v>
      </c>
      <c r="L1073" s="337" t="s">
        <v>83</v>
      </c>
      <c r="M1073" s="37" t="s">
        <v>9313</v>
      </c>
      <c r="N1073" s="46" t="s">
        <v>9314</v>
      </c>
      <c r="O1073" s="47" t="s">
        <v>9315</v>
      </c>
      <c r="P1073" s="48" t="s">
        <v>39</v>
      </c>
      <c r="Q1073" s="49" t="s">
        <v>49</v>
      </c>
      <c r="R1073" s="46" t="s">
        <v>9316</v>
      </c>
      <c r="S1073" s="46" t="s">
        <v>9317</v>
      </c>
      <c r="T1073" s="44" t="s">
        <v>94</v>
      </c>
      <c r="U1073" s="50">
        <v>2480</v>
      </c>
      <c r="V1073" s="51"/>
      <c r="W1073" s="51">
        <v>2480</v>
      </c>
      <c r="X1073" s="51">
        <v>173.60000000000002</v>
      </c>
      <c r="Y1073" s="326">
        <v>74.400000000000006</v>
      </c>
      <c r="Z1073" s="326">
        <v>2579.1999999999998</v>
      </c>
      <c r="AA1073" s="326">
        <v>0</v>
      </c>
      <c r="AB1073" s="50" t="s">
        <v>46</v>
      </c>
      <c r="AC1073" s="37" t="s">
        <v>220</v>
      </c>
      <c r="AD1073" s="52"/>
      <c r="AE1073" s="53" t="s">
        <v>9318</v>
      </c>
      <c r="AF1073" s="52" t="s">
        <v>9319</v>
      </c>
      <c r="AG1073" s="54" t="s">
        <v>9320</v>
      </c>
      <c r="AH1073" s="44"/>
      <c r="AI1073" s="50"/>
      <c r="AJ1073" s="50"/>
      <c r="AK1073" s="55" t="s">
        <v>53</v>
      </c>
      <c r="AL1073" s="56" t="s">
        <v>258</v>
      </c>
      <c r="AM1073" s="76" t="s">
        <v>50</v>
      </c>
      <c r="AN1073" s="77" t="s">
        <v>497</v>
      </c>
      <c r="AO1073" s="198"/>
      <c r="AP1073" s="199"/>
      <c r="AQ1073" s="202"/>
      <c r="AR1073" s="203"/>
      <c r="AS1073" s="44"/>
      <c r="AT1073" s="50"/>
      <c r="AU1073" s="50"/>
      <c r="AV1073" s="50"/>
      <c r="AW1073" s="13"/>
    </row>
    <row r="1074" spans="1:49" ht="14.4">
      <c r="A1074" s="37" t="s">
        <v>231</v>
      </c>
      <c r="B1074" s="210" t="s">
        <v>9321</v>
      </c>
      <c r="C1074" s="335" t="s">
        <v>83</v>
      </c>
      <c r="D1074" s="40">
        <v>342.4</v>
      </c>
      <c r="E1074" s="41" t="s">
        <v>9322</v>
      </c>
      <c r="F1074" s="42" t="s">
        <v>64</v>
      </c>
      <c r="G1074" s="42" t="s">
        <v>281</v>
      </c>
      <c r="H1074" s="42" t="s">
        <v>9323</v>
      </c>
      <c r="I1074" s="43" t="s">
        <v>35</v>
      </c>
      <c r="J1074" s="44"/>
      <c r="K1074" s="44" t="s">
        <v>88</v>
      </c>
      <c r="L1074" s="337" t="s">
        <v>83</v>
      </c>
      <c r="M1074" s="37" t="s">
        <v>9324</v>
      </c>
      <c r="N1074" s="46" t="s">
        <v>9325</v>
      </c>
      <c r="O1074" s="47"/>
      <c r="P1074" s="48" t="s">
        <v>44</v>
      </c>
      <c r="Q1074" s="49" t="s">
        <v>40</v>
      </c>
      <c r="R1074" s="46"/>
      <c r="S1074" s="46" t="s">
        <v>9326</v>
      </c>
      <c r="T1074" s="44" t="s">
        <v>94</v>
      </c>
      <c r="U1074" s="50">
        <v>320</v>
      </c>
      <c r="V1074" s="51"/>
      <c r="W1074" s="51">
        <v>320</v>
      </c>
      <c r="X1074" s="51">
        <v>22.400000000000002</v>
      </c>
      <c r="Y1074" s="51"/>
      <c r="Z1074" s="326">
        <v>342.4</v>
      </c>
      <c r="AA1074" s="326">
        <v>0</v>
      </c>
      <c r="AB1074" s="50" t="s">
        <v>46</v>
      </c>
      <c r="AC1074" s="37" t="s">
        <v>220</v>
      </c>
      <c r="AD1074" s="52"/>
      <c r="AE1074" s="53"/>
      <c r="AF1074" s="52"/>
      <c r="AG1074" s="54" t="s">
        <v>9327</v>
      </c>
      <c r="AH1074" s="44"/>
      <c r="AI1074" s="50"/>
      <c r="AJ1074" s="50"/>
      <c r="AK1074" s="55" t="s">
        <v>53</v>
      </c>
      <c r="AL1074" s="56" t="s">
        <v>258</v>
      </c>
      <c r="AM1074" s="76" t="s">
        <v>50</v>
      </c>
      <c r="AN1074" s="77" t="s">
        <v>497</v>
      </c>
      <c r="AO1074" s="198"/>
      <c r="AP1074" s="199"/>
      <c r="AQ1074" s="202"/>
      <c r="AR1074" s="203"/>
      <c r="AS1074" s="44"/>
      <c r="AT1074" s="50"/>
      <c r="AU1074" s="50"/>
      <c r="AV1074" s="50"/>
      <c r="AW1074" s="13"/>
    </row>
    <row r="1075" spans="1:49" ht="53.4">
      <c r="A1075" s="37" t="s">
        <v>231</v>
      </c>
      <c r="B1075" s="210" t="s">
        <v>9328</v>
      </c>
      <c r="C1075" s="335" t="s">
        <v>83</v>
      </c>
      <c r="D1075" s="40">
        <v>1540.8</v>
      </c>
      <c r="E1075" s="42" t="s">
        <v>9329</v>
      </c>
      <c r="F1075" s="42" t="s">
        <v>37</v>
      </c>
      <c r="G1075" s="42" t="s">
        <v>281</v>
      </c>
      <c r="H1075" s="42" t="s">
        <v>9330</v>
      </c>
      <c r="I1075" s="43" t="s">
        <v>35</v>
      </c>
      <c r="J1075" s="44"/>
      <c r="K1075" s="44" t="s">
        <v>88</v>
      </c>
      <c r="L1075" s="337" t="s">
        <v>83</v>
      </c>
      <c r="M1075" s="37" t="s">
        <v>9331</v>
      </c>
      <c r="N1075" s="46" t="s">
        <v>9332</v>
      </c>
      <c r="O1075" s="47"/>
      <c r="P1075" s="48" t="s">
        <v>44</v>
      </c>
      <c r="Q1075" s="49" t="s">
        <v>45</v>
      </c>
      <c r="R1075" s="46" t="s">
        <v>9333</v>
      </c>
      <c r="S1075" s="46" t="s">
        <v>9334</v>
      </c>
      <c r="T1075" s="44" t="s">
        <v>94</v>
      </c>
      <c r="U1075" s="50">
        <v>1440</v>
      </c>
      <c r="V1075" s="51"/>
      <c r="W1075" s="51">
        <v>1440</v>
      </c>
      <c r="X1075" s="51">
        <v>100.80000000000001</v>
      </c>
      <c r="Y1075" s="51"/>
      <c r="Z1075" s="326">
        <v>1540.8</v>
      </c>
      <c r="AA1075" s="326">
        <v>0</v>
      </c>
      <c r="AB1075" s="50" t="s">
        <v>46</v>
      </c>
      <c r="AC1075" s="37" t="s">
        <v>220</v>
      </c>
      <c r="AD1075" s="52"/>
      <c r="AE1075" s="53"/>
      <c r="AF1075" s="52"/>
      <c r="AG1075" s="54" t="s">
        <v>9335</v>
      </c>
      <c r="AH1075" s="44"/>
      <c r="AI1075" s="50"/>
      <c r="AJ1075" s="50"/>
      <c r="AK1075" s="55" t="s">
        <v>53</v>
      </c>
      <c r="AL1075" s="56" t="s">
        <v>258</v>
      </c>
      <c r="AM1075" s="76" t="s">
        <v>50</v>
      </c>
      <c r="AN1075" s="77" t="s">
        <v>497</v>
      </c>
      <c r="AO1075" s="198"/>
      <c r="AP1075" s="199"/>
      <c r="AQ1075" s="202"/>
      <c r="AR1075" s="203"/>
      <c r="AS1075" s="44"/>
      <c r="AT1075" s="50"/>
      <c r="AU1075" s="50"/>
      <c r="AV1075" s="50"/>
      <c r="AW1075" s="13"/>
    </row>
    <row r="1076" spans="1:49" ht="14.4">
      <c r="A1076" s="37" t="s">
        <v>231</v>
      </c>
      <c r="B1076" s="64"/>
      <c r="C1076" s="335" t="s">
        <v>83</v>
      </c>
      <c r="D1076" s="40">
        <v>15</v>
      </c>
      <c r="E1076" s="41" t="s">
        <v>7686</v>
      </c>
      <c r="F1076" s="42" t="s">
        <v>61</v>
      </c>
      <c r="G1076" s="42" t="s">
        <v>281</v>
      </c>
      <c r="H1076" s="42" t="s">
        <v>9336</v>
      </c>
      <c r="I1076" s="43"/>
      <c r="J1076" s="44"/>
      <c r="K1076" s="44"/>
      <c r="L1076" s="44"/>
      <c r="M1076" s="37"/>
      <c r="N1076" s="46"/>
      <c r="O1076" s="47"/>
      <c r="P1076" s="48"/>
      <c r="Q1076" s="49"/>
      <c r="R1076" s="46"/>
      <c r="S1076" s="46"/>
      <c r="T1076" s="44"/>
      <c r="U1076" s="44"/>
      <c r="V1076" s="51"/>
      <c r="W1076" s="51">
        <v>0</v>
      </c>
      <c r="X1076" s="51">
        <v>0</v>
      </c>
      <c r="Y1076" s="51"/>
      <c r="Z1076" s="326">
        <v>0</v>
      </c>
      <c r="AA1076" s="326">
        <v>15</v>
      </c>
      <c r="AB1076" s="50" t="s">
        <v>46</v>
      </c>
      <c r="AC1076" s="37" t="s">
        <v>220</v>
      </c>
      <c r="AD1076" s="52" t="s">
        <v>9337</v>
      </c>
      <c r="AE1076" s="53"/>
      <c r="AF1076" s="52"/>
      <c r="AG1076" s="44"/>
      <c r="AH1076" s="44"/>
      <c r="AI1076" s="50"/>
      <c r="AJ1076" s="50"/>
      <c r="AK1076" s="198"/>
      <c r="AL1076" s="199"/>
      <c r="AM1076" s="198"/>
      <c r="AN1076" s="199"/>
      <c r="AO1076" s="198"/>
      <c r="AP1076" s="199"/>
      <c r="AQ1076" s="202"/>
      <c r="AR1076" s="203"/>
      <c r="AS1076" s="44"/>
      <c r="AT1076" s="50"/>
      <c r="AU1076" s="50"/>
      <c r="AV1076" s="50"/>
      <c r="AW1076" s="13"/>
    </row>
    <row r="1077" spans="1:49" ht="27">
      <c r="A1077" s="37" t="s">
        <v>231</v>
      </c>
      <c r="B1077" s="210" t="s">
        <v>9338</v>
      </c>
      <c r="C1077" s="335" t="s">
        <v>83</v>
      </c>
      <c r="D1077" s="40">
        <v>684</v>
      </c>
      <c r="E1077" s="42" t="s">
        <v>9339</v>
      </c>
      <c r="F1077" s="42" t="s">
        <v>64</v>
      </c>
      <c r="G1077" s="42" t="s">
        <v>234</v>
      </c>
      <c r="H1077" s="42" t="s">
        <v>9340</v>
      </c>
      <c r="I1077" s="43" t="s">
        <v>35</v>
      </c>
      <c r="J1077" s="44"/>
      <c r="K1077" s="44" t="s">
        <v>88</v>
      </c>
      <c r="L1077" s="337" t="s">
        <v>83</v>
      </c>
      <c r="M1077" s="37" t="s">
        <v>9341</v>
      </c>
      <c r="N1077" s="46" t="s">
        <v>9342</v>
      </c>
      <c r="O1077" s="47"/>
      <c r="P1077" s="48" t="s">
        <v>44</v>
      </c>
      <c r="Q1077" s="49" t="s">
        <v>40</v>
      </c>
      <c r="R1077" s="46"/>
      <c r="S1077" s="46" t="s">
        <v>9343</v>
      </c>
      <c r="T1077" s="44" t="s">
        <v>94</v>
      </c>
      <c r="U1077" s="50">
        <v>640</v>
      </c>
      <c r="V1077" s="51"/>
      <c r="W1077" s="51">
        <v>640</v>
      </c>
      <c r="X1077" s="51">
        <v>44.800000000000004</v>
      </c>
      <c r="Y1077" s="51"/>
      <c r="Z1077" s="326">
        <v>684.8</v>
      </c>
      <c r="AA1077" s="326">
        <v>-0.79999999999995497</v>
      </c>
      <c r="AB1077" s="50" t="s">
        <v>46</v>
      </c>
      <c r="AC1077" s="37" t="s">
        <v>220</v>
      </c>
      <c r="AD1077" s="52"/>
      <c r="AE1077" s="53"/>
      <c r="AF1077" s="52"/>
      <c r="AG1077" s="54" t="s">
        <v>9344</v>
      </c>
      <c r="AH1077" s="44"/>
      <c r="AI1077" s="50"/>
      <c r="AJ1077" s="50"/>
      <c r="AK1077" s="55" t="s">
        <v>53</v>
      </c>
      <c r="AL1077" s="56" t="s">
        <v>258</v>
      </c>
      <c r="AM1077" s="76" t="s">
        <v>50</v>
      </c>
      <c r="AN1077" s="77" t="s">
        <v>497</v>
      </c>
      <c r="AO1077" s="198"/>
      <c r="AP1077" s="199"/>
      <c r="AQ1077" s="202"/>
      <c r="AR1077" s="203"/>
      <c r="AS1077" s="44"/>
      <c r="AT1077" s="50"/>
      <c r="AU1077" s="50"/>
      <c r="AV1077" s="50"/>
      <c r="AW1077" s="13"/>
    </row>
    <row r="1078" spans="1:49" ht="27">
      <c r="A1078" s="37" t="s">
        <v>231</v>
      </c>
      <c r="B1078" s="210" t="s">
        <v>9345</v>
      </c>
      <c r="C1078" s="335" t="s">
        <v>83</v>
      </c>
      <c r="D1078" s="40">
        <v>1647</v>
      </c>
      <c r="E1078" s="41" t="s">
        <v>9346</v>
      </c>
      <c r="F1078" s="42" t="s">
        <v>67</v>
      </c>
      <c r="G1078" s="42" t="s">
        <v>273</v>
      </c>
      <c r="H1078" s="42" t="s">
        <v>9347</v>
      </c>
      <c r="I1078" s="43" t="s">
        <v>35</v>
      </c>
      <c r="J1078" s="44"/>
      <c r="K1078" s="44" t="s">
        <v>88</v>
      </c>
      <c r="L1078" s="337" t="s">
        <v>83</v>
      </c>
      <c r="M1078" s="100" t="s">
        <v>9348</v>
      </c>
      <c r="N1078" s="46" t="s">
        <v>9349</v>
      </c>
      <c r="O1078" s="47"/>
      <c r="P1078" s="48" t="s">
        <v>44</v>
      </c>
      <c r="Q1078" s="49" t="s">
        <v>40</v>
      </c>
      <c r="R1078" s="46"/>
      <c r="S1078" s="46" t="s">
        <v>9350</v>
      </c>
      <c r="T1078" s="44" t="s">
        <v>94</v>
      </c>
      <c r="U1078" s="50">
        <v>2440</v>
      </c>
      <c r="V1078" s="51">
        <v>900</v>
      </c>
      <c r="W1078" s="51">
        <v>1540</v>
      </c>
      <c r="X1078" s="51">
        <v>107.80000000000001</v>
      </c>
      <c r="Y1078" s="51"/>
      <c r="Z1078" s="326">
        <v>1647.8</v>
      </c>
      <c r="AA1078" s="326">
        <v>-0.79999999999995497</v>
      </c>
      <c r="AB1078" s="50" t="s">
        <v>46</v>
      </c>
      <c r="AC1078" s="37" t="s">
        <v>220</v>
      </c>
      <c r="AD1078" s="52"/>
      <c r="AE1078" s="53" t="s">
        <v>9351</v>
      </c>
      <c r="AF1078" s="52" t="s">
        <v>9352</v>
      </c>
      <c r="AG1078" s="54" t="s">
        <v>9353</v>
      </c>
      <c r="AH1078" s="44"/>
      <c r="AI1078" s="50"/>
      <c r="AJ1078" s="50"/>
      <c r="AK1078" s="55" t="s">
        <v>53</v>
      </c>
      <c r="AL1078" s="56" t="s">
        <v>258</v>
      </c>
      <c r="AM1078" s="76" t="s">
        <v>50</v>
      </c>
      <c r="AN1078" s="77" t="s">
        <v>497</v>
      </c>
      <c r="AO1078" s="198"/>
      <c r="AP1078" s="199"/>
      <c r="AQ1078" s="202"/>
      <c r="AR1078" s="203"/>
      <c r="AS1078" s="44"/>
      <c r="AT1078" s="50"/>
      <c r="AU1078" s="50"/>
      <c r="AV1078" s="50"/>
      <c r="AW1078" s="13"/>
    </row>
    <row r="1079" spans="1:49" ht="40.200000000000003">
      <c r="A1079" s="37" t="s">
        <v>231</v>
      </c>
      <c r="B1079" s="211" t="s">
        <v>9354</v>
      </c>
      <c r="C1079" s="335" t="s">
        <v>83</v>
      </c>
      <c r="D1079" s="40">
        <v>3317</v>
      </c>
      <c r="E1079" s="61" t="s">
        <v>9355</v>
      </c>
      <c r="F1079" s="61" t="s">
        <v>69</v>
      </c>
      <c r="G1079" s="42" t="s">
        <v>281</v>
      </c>
      <c r="H1079" s="42" t="s">
        <v>1000</v>
      </c>
      <c r="I1079" s="43" t="s">
        <v>38</v>
      </c>
      <c r="J1079" s="44"/>
      <c r="K1079" s="44" t="s">
        <v>108</v>
      </c>
      <c r="L1079" s="337" t="s">
        <v>83</v>
      </c>
      <c r="M1079" s="37" t="s">
        <v>9356</v>
      </c>
      <c r="N1079" s="46" t="s">
        <v>1761</v>
      </c>
      <c r="O1079" s="47"/>
      <c r="P1079" s="48" t="s">
        <v>44</v>
      </c>
      <c r="Q1079" s="49" t="s">
        <v>40</v>
      </c>
      <c r="R1079" s="46" t="s">
        <v>1003</v>
      </c>
      <c r="S1079" s="46" t="s">
        <v>9357</v>
      </c>
      <c r="T1079" s="44" t="s">
        <v>94</v>
      </c>
      <c r="U1079" s="50">
        <v>4050</v>
      </c>
      <c r="V1079" s="51">
        <f>500+450</f>
        <v>950</v>
      </c>
      <c r="W1079" s="51">
        <v>3100</v>
      </c>
      <c r="X1079" s="51">
        <v>217.00000000000003</v>
      </c>
      <c r="Y1079" s="51"/>
      <c r="Z1079" s="326">
        <v>3317</v>
      </c>
      <c r="AA1079" s="326">
        <v>0</v>
      </c>
      <c r="AB1079" s="50" t="s">
        <v>58</v>
      </c>
      <c r="AC1079" s="37" t="s">
        <v>6419</v>
      </c>
      <c r="AD1079" s="52"/>
      <c r="AE1079" s="53"/>
      <c r="AF1079" s="52"/>
      <c r="AG1079" s="54" t="s">
        <v>1006</v>
      </c>
      <c r="AH1079" s="44"/>
      <c r="AI1079" s="50"/>
      <c r="AJ1079" s="50"/>
      <c r="AK1079" s="55" t="s">
        <v>53</v>
      </c>
      <c r="AL1079" s="56" t="s">
        <v>258</v>
      </c>
      <c r="AM1079" s="76" t="s">
        <v>50</v>
      </c>
      <c r="AN1079" s="77" t="s">
        <v>497</v>
      </c>
      <c r="AO1079" s="198"/>
      <c r="AP1079" s="199"/>
      <c r="AQ1079" s="202"/>
      <c r="AR1079" s="203"/>
      <c r="AS1079" s="44"/>
      <c r="AT1079" s="50"/>
      <c r="AU1079" s="50"/>
      <c r="AV1079" s="50"/>
      <c r="AW1079" s="13"/>
    </row>
    <row r="1080" spans="1:49" ht="40.200000000000003">
      <c r="A1080" s="37" t="s">
        <v>231</v>
      </c>
      <c r="B1080" s="210" t="s">
        <v>9358</v>
      </c>
      <c r="C1080" s="335" t="s">
        <v>83</v>
      </c>
      <c r="D1080" s="40">
        <v>4408.3999999999996</v>
      </c>
      <c r="E1080" s="41" t="s">
        <v>9359</v>
      </c>
      <c r="F1080" s="42" t="s">
        <v>67</v>
      </c>
      <c r="G1080" s="42" t="s">
        <v>444</v>
      </c>
      <c r="H1080" s="42" t="s">
        <v>9360</v>
      </c>
      <c r="I1080" s="43" t="s">
        <v>35</v>
      </c>
      <c r="J1080" s="44"/>
      <c r="K1080" s="44" t="s">
        <v>88</v>
      </c>
      <c r="L1080" s="337" t="s">
        <v>83</v>
      </c>
      <c r="M1080" s="37" t="s">
        <v>9361</v>
      </c>
      <c r="N1080" s="46" t="s">
        <v>9362</v>
      </c>
      <c r="O1080" s="47"/>
      <c r="P1080" s="48" t="s">
        <v>44</v>
      </c>
      <c r="Q1080" s="49" t="s">
        <v>40</v>
      </c>
      <c r="R1080" s="46" t="s">
        <v>9363</v>
      </c>
      <c r="S1080" s="46" t="s">
        <v>9364</v>
      </c>
      <c r="T1080" s="44" t="s">
        <v>94</v>
      </c>
      <c r="U1080" s="50">
        <v>4120</v>
      </c>
      <c r="V1080" s="51"/>
      <c r="W1080" s="51">
        <v>4120</v>
      </c>
      <c r="X1080" s="51">
        <v>288.40000000000003</v>
      </c>
      <c r="Y1080" s="51"/>
      <c r="Z1080" s="326">
        <v>4408.3999999999996</v>
      </c>
      <c r="AA1080" s="326">
        <v>0</v>
      </c>
      <c r="AB1080" s="50" t="s">
        <v>46</v>
      </c>
      <c r="AC1080" s="37" t="s">
        <v>220</v>
      </c>
      <c r="AD1080" s="52"/>
      <c r="AE1080" s="53"/>
      <c r="AF1080" s="52"/>
      <c r="AG1080" s="54" t="s">
        <v>9365</v>
      </c>
      <c r="AH1080" s="44"/>
      <c r="AI1080" s="50"/>
      <c r="AJ1080" s="50"/>
      <c r="AK1080" s="55" t="s">
        <v>53</v>
      </c>
      <c r="AL1080" s="56" t="s">
        <v>258</v>
      </c>
      <c r="AM1080" s="76" t="s">
        <v>50</v>
      </c>
      <c r="AN1080" s="77" t="s">
        <v>497</v>
      </c>
      <c r="AO1080" s="198"/>
      <c r="AP1080" s="199"/>
      <c r="AQ1080" s="202"/>
      <c r="AR1080" s="203"/>
      <c r="AS1080" s="44"/>
      <c r="AT1080" s="50"/>
      <c r="AU1080" s="50"/>
      <c r="AV1080" s="50"/>
      <c r="AW1080" s="13"/>
    </row>
    <row r="1081" spans="1:49" ht="40.200000000000003">
      <c r="A1081" s="37" t="s">
        <v>231</v>
      </c>
      <c r="B1081" s="209" t="s">
        <v>9366</v>
      </c>
      <c r="C1081" s="335" t="s">
        <v>83</v>
      </c>
      <c r="D1081" s="40">
        <v>12064</v>
      </c>
      <c r="E1081" s="79" t="s">
        <v>9367</v>
      </c>
      <c r="F1081" s="61" t="s">
        <v>66</v>
      </c>
      <c r="G1081" s="42" t="s">
        <v>248</v>
      </c>
      <c r="H1081" s="42" t="s">
        <v>9368</v>
      </c>
      <c r="I1081" s="43" t="s">
        <v>35</v>
      </c>
      <c r="J1081" s="44"/>
      <c r="K1081" s="44" t="s">
        <v>88</v>
      </c>
      <c r="L1081" s="337" t="s">
        <v>220</v>
      </c>
      <c r="M1081" s="37" t="s">
        <v>9369</v>
      </c>
      <c r="N1081" s="46" t="s">
        <v>9370</v>
      </c>
      <c r="O1081" s="47" t="s">
        <v>9371</v>
      </c>
      <c r="P1081" s="48" t="s">
        <v>39</v>
      </c>
      <c r="Q1081" s="49" t="s">
        <v>40</v>
      </c>
      <c r="R1081" s="46" t="s">
        <v>9372</v>
      </c>
      <c r="S1081" s="46" t="s">
        <v>9373</v>
      </c>
      <c r="T1081" s="44" t="s">
        <v>94</v>
      </c>
      <c r="U1081" s="50">
        <v>21600</v>
      </c>
      <c r="V1081" s="51"/>
      <c r="W1081" s="51">
        <v>21600</v>
      </c>
      <c r="X1081" s="51">
        <v>1512.0000000000002</v>
      </c>
      <c r="Y1081" s="326">
        <v>648</v>
      </c>
      <c r="Z1081" s="326">
        <v>22464</v>
      </c>
      <c r="AA1081" s="326">
        <v>-10400</v>
      </c>
      <c r="AB1081" s="50" t="s">
        <v>46</v>
      </c>
      <c r="AC1081" s="37" t="s">
        <v>6419</v>
      </c>
      <c r="AD1081" s="52" t="s">
        <v>9374</v>
      </c>
      <c r="AE1081" s="53" t="s">
        <v>9375</v>
      </c>
      <c r="AF1081" s="52" t="s">
        <v>9376</v>
      </c>
      <c r="AG1081" s="44" t="s">
        <v>9377</v>
      </c>
      <c r="AH1081" s="44"/>
      <c r="AI1081" s="50"/>
      <c r="AJ1081" s="50"/>
      <c r="AK1081" s="198"/>
      <c r="AL1081" s="199"/>
      <c r="AM1081" s="198"/>
      <c r="AN1081" s="199"/>
      <c r="AO1081" s="198"/>
      <c r="AP1081" s="199"/>
      <c r="AQ1081" s="202"/>
      <c r="AR1081" s="203"/>
      <c r="AS1081" s="44"/>
      <c r="AT1081" s="50"/>
      <c r="AU1081" s="50"/>
      <c r="AV1081" s="50"/>
      <c r="AW1081" s="13"/>
    </row>
    <row r="1082" spans="1:49" ht="27">
      <c r="A1082" s="37" t="s">
        <v>231</v>
      </c>
      <c r="B1082" s="210" t="s">
        <v>9378</v>
      </c>
      <c r="C1082" s="335" t="s">
        <v>83</v>
      </c>
      <c r="D1082" s="40">
        <v>1284</v>
      </c>
      <c r="E1082" s="41" t="s">
        <v>9379</v>
      </c>
      <c r="F1082" s="42" t="s">
        <v>59</v>
      </c>
      <c r="G1082" s="42" t="s">
        <v>273</v>
      </c>
      <c r="H1082" s="42" t="s">
        <v>9380</v>
      </c>
      <c r="I1082" s="43" t="s">
        <v>35</v>
      </c>
      <c r="J1082" s="44"/>
      <c r="K1082" s="44" t="s">
        <v>88</v>
      </c>
      <c r="L1082" s="337" t="s">
        <v>83</v>
      </c>
      <c r="M1082" s="100" t="s">
        <v>9381</v>
      </c>
      <c r="N1082" s="46" t="s">
        <v>9382</v>
      </c>
      <c r="O1082" s="47" t="s">
        <v>9383</v>
      </c>
      <c r="P1082" s="48" t="s">
        <v>39</v>
      </c>
      <c r="Q1082" s="49" t="s">
        <v>40</v>
      </c>
      <c r="R1082" s="46" t="s">
        <v>9384</v>
      </c>
      <c r="S1082" s="46" t="s">
        <v>9385</v>
      </c>
      <c r="T1082" s="44" t="s">
        <v>94</v>
      </c>
      <c r="U1082" s="50">
        <v>1200</v>
      </c>
      <c r="V1082" s="51"/>
      <c r="W1082" s="51">
        <v>1200</v>
      </c>
      <c r="X1082" s="51">
        <v>84.000000000000014</v>
      </c>
      <c r="Y1082" s="51"/>
      <c r="Z1082" s="326">
        <v>1284</v>
      </c>
      <c r="AA1082" s="326">
        <v>0</v>
      </c>
      <c r="AB1082" s="50" t="s">
        <v>46</v>
      </c>
      <c r="AC1082" s="37" t="s">
        <v>220</v>
      </c>
      <c r="AD1082" s="52"/>
      <c r="AE1082" s="53"/>
      <c r="AF1082" s="52"/>
      <c r="AG1082" s="54" t="s">
        <v>9386</v>
      </c>
      <c r="AH1082" s="44"/>
      <c r="AI1082" s="50"/>
      <c r="AJ1082" s="50"/>
      <c r="AK1082" s="55" t="s">
        <v>53</v>
      </c>
      <c r="AL1082" s="56" t="s">
        <v>258</v>
      </c>
      <c r="AM1082" s="76" t="s">
        <v>50</v>
      </c>
      <c r="AN1082" s="77" t="s">
        <v>497</v>
      </c>
      <c r="AO1082" s="198"/>
      <c r="AP1082" s="199"/>
      <c r="AQ1082" s="202"/>
      <c r="AR1082" s="203"/>
      <c r="AS1082" s="44"/>
      <c r="AT1082" s="50"/>
      <c r="AU1082" s="50"/>
      <c r="AV1082" s="50"/>
      <c r="AW1082" s="13"/>
    </row>
    <row r="1083" spans="1:49" ht="40.200000000000003">
      <c r="A1083" s="37" t="s">
        <v>231</v>
      </c>
      <c r="B1083" s="210" t="s">
        <v>9387</v>
      </c>
      <c r="C1083" s="335" t="s">
        <v>83</v>
      </c>
      <c r="D1083" s="40">
        <v>3328</v>
      </c>
      <c r="E1083" s="41" t="s">
        <v>9388</v>
      </c>
      <c r="F1083" s="42" t="s">
        <v>64</v>
      </c>
      <c r="G1083" s="42" t="s">
        <v>261</v>
      </c>
      <c r="H1083" s="42" t="s">
        <v>9389</v>
      </c>
      <c r="I1083" s="43" t="s">
        <v>35</v>
      </c>
      <c r="J1083" s="44"/>
      <c r="K1083" s="44" t="s">
        <v>88</v>
      </c>
      <c r="L1083" s="337" t="s">
        <v>83</v>
      </c>
      <c r="M1083" s="37" t="s">
        <v>9390</v>
      </c>
      <c r="N1083" s="46" t="s">
        <v>9391</v>
      </c>
      <c r="O1083" s="47" t="s">
        <v>9392</v>
      </c>
      <c r="P1083" s="48" t="s">
        <v>39</v>
      </c>
      <c r="Q1083" s="49" t="s">
        <v>40</v>
      </c>
      <c r="R1083" s="46" t="s">
        <v>9393</v>
      </c>
      <c r="S1083" s="46" t="s">
        <v>9394</v>
      </c>
      <c r="T1083" s="44" t="s">
        <v>9395</v>
      </c>
      <c r="U1083" s="50">
        <v>3200</v>
      </c>
      <c r="V1083" s="51"/>
      <c r="W1083" s="51">
        <v>3200</v>
      </c>
      <c r="X1083" s="51">
        <v>224.00000000000003</v>
      </c>
      <c r="Y1083" s="326">
        <v>96</v>
      </c>
      <c r="Z1083" s="326">
        <v>3328</v>
      </c>
      <c r="AA1083" s="326">
        <v>0</v>
      </c>
      <c r="AB1083" s="50" t="s">
        <v>46</v>
      </c>
      <c r="AC1083" s="37" t="s">
        <v>220</v>
      </c>
      <c r="AD1083" s="52"/>
      <c r="AE1083" s="53" t="s">
        <v>9396</v>
      </c>
      <c r="AF1083" s="52" t="s">
        <v>9397</v>
      </c>
      <c r="AG1083" s="54" t="s">
        <v>9398</v>
      </c>
      <c r="AH1083" s="44"/>
      <c r="AI1083" s="50"/>
      <c r="AJ1083" s="50"/>
      <c r="AK1083" s="55" t="s">
        <v>53</v>
      </c>
      <c r="AL1083" s="56" t="s">
        <v>258</v>
      </c>
      <c r="AM1083" s="76" t="s">
        <v>50</v>
      </c>
      <c r="AN1083" s="77" t="s">
        <v>497</v>
      </c>
      <c r="AO1083" s="198"/>
      <c r="AP1083" s="199"/>
      <c r="AQ1083" s="202"/>
      <c r="AR1083" s="203"/>
      <c r="AS1083" s="44"/>
      <c r="AT1083" s="50"/>
      <c r="AU1083" s="50"/>
      <c r="AV1083" s="50"/>
      <c r="AW1083" s="13"/>
    </row>
    <row r="1084" spans="1:49" ht="27">
      <c r="A1084" s="37" t="s">
        <v>231</v>
      </c>
      <c r="B1084" s="210" t="s">
        <v>9399</v>
      </c>
      <c r="C1084" s="335" t="s">
        <v>83</v>
      </c>
      <c r="D1084" s="40">
        <v>1294</v>
      </c>
      <c r="E1084" s="42" t="s">
        <v>9400</v>
      </c>
      <c r="F1084" s="42" t="s">
        <v>67</v>
      </c>
      <c r="G1084" s="42" t="s">
        <v>281</v>
      </c>
      <c r="H1084" s="42" t="s">
        <v>9401</v>
      </c>
      <c r="I1084" s="43" t="s">
        <v>35</v>
      </c>
      <c r="J1084" s="44"/>
      <c r="K1084" s="44" t="s">
        <v>88</v>
      </c>
      <c r="L1084" s="337" t="s">
        <v>83</v>
      </c>
      <c r="M1084" s="37" t="s">
        <v>9402</v>
      </c>
      <c r="N1084" s="46" t="s">
        <v>9403</v>
      </c>
      <c r="O1084" s="47"/>
      <c r="P1084" s="48" t="s">
        <v>44</v>
      </c>
      <c r="Q1084" s="49" t="s">
        <v>40</v>
      </c>
      <c r="R1084" s="46"/>
      <c r="S1084" s="46" t="s">
        <v>9404</v>
      </c>
      <c r="T1084" s="44" t="s">
        <v>94</v>
      </c>
      <c r="U1084" s="50">
        <v>2110</v>
      </c>
      <c r="V1084" s="51">
        <v>900</v>
      </c>
      <c r="W1084" s="51">
        <v>1210</v>
      </c>
      <c r="X1084" s="51">
        <v>84.7</v>
      </c>
      <c r="Y1084" s="51"/>
      <c r="Z1084" s="326">
        <v>1294.7</v>
      </c>
      <c r="AA1084" s="326">
        <v>-0.70000000000004503</v>
      </c>
      <c r="AB1084" s="50" t="s">
        <v>46</v>
      </c>
      <c r="AC1084" s="37" t="s">
        <v>220</v>
      </c>
      <c r="AD1084" s="52"/>
      <c r="AE1084" s="53"/>
      <c r="AF1084" s="52"/>
      <c r="AG1084" s="54" t="s">
        <v>9405</v>
      </c>
      <c r="AH1084" s="44"/>
      <c r="AI1084" s="50"/>
      <c r="AJ1084" s="50"/>
      <c r="AK1084" s="55" t="s">
        <v>53</v>
      </c>
      <c r="AL1084" s="56" t="s">
        <v>258</v>
      </c>
      <c r="AM1084" s="76" t="s">
        <v>50</v>
      </c>
      <c r="AN1084" s="77" t="s">
        <v>497</v>
      </c>
      <c r="AO1084" s="198"/>
      <c r="AP1084" s="199"/>
      <c r="AQ1084" s="202"/>
      <c r="AR1084" s="203"/>
      <c r="AS1084" s="44"/>
      <c r="AT1084" s="50"/>
      <c r="AU1084" s="50"/>
      <c r="AV1084" s="50"/>
      <c r="AW1084" s="13"/>
    </row>
    <row r="1085" spans="1:49" ht="27.6">
      <c r="A1085" s="37" t="s">
        <v>231</v>
      </c>
      <c r="B1085" s="210" t="s">
        <v>9406</v>
      </c>
      <c r="C1085" s="335" t="s">
        <v>83</v>
      </c>
      <c r="D1085" s="40">
        <v>12792</v>
      </c>
      <c r="E1085" s="41" t="s">
        <v>9407</v>
      </c>
      <c r="F1085" s="42" t="s">
        <v>59</v>
      </c>
      <c r="G1085" s="42" t="s">
        <v>248</v>
      </c>
      <c r="H1085" s="42" t="s">
        <v>9408</v>
      </c>
      <c r="I1085" s="43" t="s">
        <v>35</v>
      </c>
      <c r="J1085" s="44"/>
      <c r="K1085" s="44" t="s">
        <v>88</v>
      </c>
      <c r="L1085" s="337" t="s">
        <v>83</v>
      </c>
      <c r="M1085" s="37" t="s">
        <v>9409</v>
      </c>
      <c r="N1085" s="46" t="s">
        <v>9410</v>
      </c>
      <c r="O1085" s="47" t="s">
        <v>9411</v>
      </c>
      <c r="P1085" s="48" t="s">
        <v>39</v>
      </c>
      <c r="Q1085" s="49" t="s">
        <v>40</v>
      </c>
      <c r="R1085" s="46" t="s">
        <v>9412</v>
      </c>
      <c r="S1085" s="46" t="s">
        <v>9413</v>
      </c>
      <c r="T1085" s="44" t="s">
        <v>94</v>
      </c>
      <c r="U1085" s="50">
        <v>12300</v>
      </c>
      <c r="V1085" s="51"/>
      <c r="W1085" s="51">
        <v>12300</v>
      </c>
      <c r="X1085" s="51">
        <v>861.00000000000011</v>
      </c>
      <c r="Y1085" s="326">
        <v>369</v>
      </c>
      <c r="Z1085" s="326">
        <v>12792</v>
      </c>
      <c r="AA1085" s="326">
        <v>0</v>
      </c>
      <c r="AB1085" s="50" t="s">
        <v>46</v>
      </c>
      <c r="AC1085" s="37" t="s">
        <v>220</v>
      </c>
      <c r="AD1085" s="52"/>
      <c r="AE1085" s="53" t="s">
        <v>9414</v>
      </c>
      <c r="AF1085" s="52" t="s">
        <v>9415</v>
      </c>
      <c r="AG1085" s="54" t="s">
        <v>9416</v>
      </c>
      <c r="AH1085" s="44"/>
      <c r="AI1085" s="50"/>
      <c r="AJ1085" s="50"/>
      <c r="AK1085" s="55" t="s">
        <v>53</v>
      </c>
      <c r="AL1085" s="56" t="s">
        <v>258</v>
      </c>
      <c r="AM1085" s="76" t="s">
        <v>50</v>
      </c>
      <c r="AN1085" s="77" t="s">
        <v>497</v>
      </c>
      <c r="AO1085" s="198"/>
      <c r="AP1085" s="199"/>
      <c r="AQ1085" s="202"/>
      <c r="AR1085" s="203"/>
      <c r="AS1085" s="44"/>
      <c r="AT1085" s="50"/>
      <c r="AU1085" s="50"/>
      <c r="AV1085" s="50"/>
      <c r="AW1085" s="13"/>
    </row>
    <row r="1086" spans="1:49" ht="27">
      <c r="A1086" s="37" t="s">
        <v>231</v>
      </c>
      <c r="B1086" s="135" t="s">
        <v>9417</v>
      </c>
      <c r="C1086" s="335" t="s">
        <v>83</v>
      </c>
      <c r="D1086" s="40">
        <v>4835.9799999999996</v>
      </c>
      <c r="E1086" s="61"/>
      <c r="F1086" s="61"/>
      <c r="G1086" s="42" t="s">
        <v>281</v>
      </c>
      <c r="H1086" s="42" t="s">
        <v>9418</v>
      </c>
      <c r="I1086" s="149" t="s">
        <v>52</v>
      </c>
      <c r="J1086" s="44" t="s">
        <v>9419</v>
      </c>
      <c r="K1086" s="44" t="s">
        <v>88</v>
      </c>
      <c r="L1086" s="44"/>
      <c r="M1086" s="37" t="s">
        <v>9420</v>
      </c>
      <c r="N1086" s="46" t="s">
        <v>9421</v>
      </c>
      <c r="O1086" s="47" t="s">
        <v>9422</v>
      </c>
      <c r="P1086" s="48" t="s">
        <v>39</v>
      </c>
      <c r="Q1086" s="49" t="s">
        <v>40</v>
      </c>
      <c r="R1086" s="46" t="s">
        <v>9423</v>
      </c>
      <c r="S1086" s="46" t="s">
        <v>9424</v>
      </c>
      <c r="T1086" s="44" t="s">
        <v>9425</v>
      </c>
      <c r="U1086" s="44">
        <f>2259.8*2</f>
        <v>4519.6000000000004</v>
      </c>
      <c r="V1086" s="51"/>
      <c r="W1086" s="102">
        <v>4519.6000000000004</v>
      </c>
      <c r="X1086" s="102">
        <v>316.37200000000007</v>
      </c>
      <c r="Y1086" s="51"/>
      <c r="Z1086" s="329">
        <v>4835.9719999999998</v>
      </c>
      <c r="AA1086" s="329">
        <v>7.9999999998108303E-3</v>
      </c>
      <c r="AB1086" s="50" t="s">
        <v>95</v>
      </c>
      <c r="AC1086" s="37" t="s">
        <v>220</v>
      </c>
      <c r="AD1086" s="44"/>
      <c r="AE1086" s="53" t="s">
        <v>9426</v>
      </c>
      <c r="AF1086" s="44"/>
      <c r="AG1086" s="44"/>
      <c r="AH1086" s="44" t="s">
        <v>9427</v>
      </c>
      <c r="AI1086" s="50"/>
      <c r="AJ1086" s="50"/>
      <c r="AK1086" s="198"/>
      <c r="AL1086" s="199"/>
      <c r="AM1086" s="198"/>
      <c r="AN1086" s="199"/>
      <c r="AO1086" s="198"/>
      <c r="AP1086" s="199"/>
      <c r="AQ1086" s="202"/>
      <c r="AR1086" s="203"/>
      <c r="AS1086" s="44"/>
      <c r="AT1086" s="50"/>
      <c r="AU1086" s="50"/>
      <c r="AV1086" s="50"/>
      <c r="AW1086" s="13"/>
    </row>
    <row r="1087" spans="1:49" ht="27">
      <c r="A1087" s="37" t="s">
        <v>231</v>
      </c>
      <c r="B1087" s="211" t="s">
        <v>9428</v>
      </c>
      <c r="C1087" s="335" t="s">
        <v>83</v>
      </c>
      <c r="D1087" s="40">
        <v>1369</v>
      </c>
      <c r="E1087" s="60" t="s">
        <v>9429</v>
      </c>
      <c r="F1087" s="61" t="s">
        <v>64</v>
      </c>
      <c r="G1087" s="42" t="s">
        <v>630</v>
      </c>
      <c r="H1087" s="42" t="s">
        <v>9430</v>
      </c>
      <c r="I1087" s="43" t="s">
        <v>35</v>
      </c>
      <c r="J1087" s="44"/>
      <c r="K1087" s="44" t="s">
        <v>88</v>
      </c>
      <c r="L1087" s="337" t="s">
        <v>220</v>
      </c>
      <c r="M1087" s="37" t="s">
        <v>9431</v>
      </c>
      <c r="N1087" s="46" t="s">
        <v>9432</v>
      </c>
      <c r="O1087" s="47"/>
      <c r="P1087" s="48" t="s">
        <v>44</v>
      </c>
      <c r="Q1087" s="49" t="s">
        <v>40</v>
      </c>
      <c r="R1087" s="46" t="s">
        <v>662</v>
      </c>
      <c r="S1087" s="46" t="s">
        <v>9433</v>
      </c>
      <c r="T1087" s="44" t="s">
        <v>94</v>
      </c>
      <c r="U1087" s="50">
        <v>1280</v>
      </c>
      <c r="V1087" s="51"/>
      <c r="W1087" s="51">
        <v>1280</v>
      </c>
      <c r="X1087" s="51">
        <v>89.600000000000009</v>
      </c>
      <c r="Y1087" s="51"/>
      <c r="Z1087" s="326">
        <v>1369.6</v>
      </c>
      <c r="AA1087" s="326">
        <v>-0.59999999999990905</v>
      </c>
      <c r="AB1087" s="50" t="s">
        <v>46</v>
      </c>
      <c r="AC1087" s="37" t="s">
        <v>6419</v>
      </c>
      <c r="AD1087" s="52"/>
      <c r="AE1087" s="53"/>
      <c r="AF1087" s="71"/>
      <c r="AG1087" s="54" t="s">
        <v>9434</v>
      </c>
      <c r="AH1087" s="44"/>
      <c r="AI1087" s="50"/>
      <c r="AJ1087" s="50"/>
      <c r="AK1087" s="55" t="s">
        <v>53</v>
      </c>
      <c r="AL1087" s="56" t="s">
        <v>258</v>
      </c>
      <c r="AM1087" s="76" t="s">
        <v>50</v>
      </c>
      <c r="AN1087" s="77" t="s">
        <v>497</v>
      </c>
      <c r="AO1087" s="198"/>
      <c r="AP1087" s="199"/>
      <c r="AQ1087" s="202"/>
      <c r="AR1087" s="203"/>
      <c r="AS1087" s="44"/>
      <c r="AT1087" s="50"/>
      <c r="AU1087" s="50"/>
      <c r="AV1087" s="50"/>
      <c r="AW1087" s="13"/>
    </row>
    <row r="1088" spans="1:49" ht="27">
      <c r="A1088" s="37" t="s">
        <v>231</v>
      </c>
      <c r="B1088" s="210" t="s">
        <v>9435</v>
      </c>
      <c r="C1088" s="335" t="s">
        <v>220</v>
      </c>
      <c r="D1088" s="40">
        <v>385</v>
      </c>
      <c r="E1088" s="42" t="s">
        <v>9436</v>
      </c>
      <c r="F1088" s="42" t="s">
        <v>64</v>
      </c>
      <c r="G1088" s="42" t="s">
        <v>281</v>
      </c>
      <c r="H1088" s="42" t="s">
        <v>6740</v>
      </c>
      <c r="I1088" s="43" t="s">
        <v>35</v>
      </c>
      <c r="J1088" s="44"/>
      <c r="K1088" s="44" t="s">
        <v>88</v>
      </c>
      <c r="L1088" s="337" t="s">
        <v>220</v>
      </c>
      <c r="M1088" s="37" t="s">
        <v>6741</v>
      </c>
      <c r="N1088" s="46" t="s">
        <v>6742</v>
      </c>
      <c r="O1088" s="47" t="s">
        <v>6743</v>
      </c>
      <c r="P1088" s="48" t="s">
        <v>39</v>
      </c>
      <c r="Q1088" s="49" t="s">
        <v>40</v>
      </c>
      <c r="R1088" s="46" t="s">
        <v>6744</v>
      </c>
      <c r="S1088" s="63" t="s">
        <v>9437</v>
      </c>
      <c r="T1088" s="44" t="s">
        <v>94</v>
      </c>
      <c r="U1088" s="50">
        <v>360</v>
      </c>
      <c r="V1088" s="51"/>
      <c r="W1088" s="51">
        <v>360</v>
      </c>
      <c r="X1088" s="51">
        <v>25.200000000000003</v>
      </c>
      <c r="Y1088" s="51"/>
      <c r="Z1088" s="326">
        <v>385.2</v>
      </c>
      <c r="AA1088" s="326">
        <v>-0.19999999999998899</v>
      </c>
      <c r="AB1088" s="50" t="s">
        <v>46</v>
      </c>
      <c r="AC1088" s="37" t="s">
        <v>6419</v>
      </c>
      <c r="AD1088" s="52"/>
      <c r="AE1088" s="53"/>
      <c r="AF1088" s="71"/>
      <c r="AG1088" s="54" t="s">
        <v>6746</v>
      </c>
      <c r="AH1088" s="44"/>
      <c r="AI1088" s="50"/>
      <c r="AJ1088" s="50"/>
      <c r="AK1088" s="55" t="s">
        <v>53</v>
      </c>
      <c r="AL1088" s="56" t="s">
        <v>497</v>
      </c>
      <c r="AM1088" s="76" t="s">
        <v>50</v>
      </c>
      <c r="AN1088" s="77" t="s">
        <v>497</v>
      </c>
      <c r="AO1088" s="198"/>
      <c r="AP1088" s="199"/>
      <c r="AQ1088" s="202"/>
      <c r="AR1088" s="203"/>
      <c r="AS1088" s="44"/>
      <c r="AT1088" s="50"/>
      <c r="AU1088" s="50"/>
      <c r="AV1088" s="50"/>
      <c r="AW1088" s="13"/>
    </row>
    <row r="1089" spans="1:49" ht="27">
      <c r="A1089" s="37" t="s">
        <v>231</v>
      </c>
      <c r="B1089" s="209" t="s">
        <v>9438</v>
      </c>
      <c r="C1089" s="335" t="s">
        <v>220</v>
      </c>
      <c r="D1089" s="40">
        <v>4369</v>
      </c>
      <c r="E1089" s="60" t="s">
        <v>9439</v>
      </c>
      <c r="F1089" s="61" t="s">
        <v>144</v>
      </c>
      <c r="G1089" s="42" t="s">
        <v>248</v>
      </c>
      <c r="H1089" s="42" t="s">
        <v>9440</v>
      </c>
      <c r="I1089" s="43" t="s">
        <v>35</v>
      </c>
      <c r="J1089" s="44"/>
      <c r="K1089" s="44" t="s">
        <v>88</v>
      </c>
      <c r="L1089" s="337" t="s">
        <v>220</v>
      </c>
      <c r="M1089" s="37" t="s">
        <v>9441</v>
      </c>
      <c r="N1089" s="46" t="s">
        <v>9442</v>
      </c>
      <c r="O1089" s="47" t="s">
        <v>9443</v>
      </c>
      <c r="P1089" s="48" t="s">
        <v>39</v>
      </c>
      <c r="Q1089" s="49" t="s">
        <v>40</v>
      </c>
      <c r="R1089" s="46" t="s">
        <v>9444</v>
      </c>
      <c r="S1089" s="46" t="s">
        <v>9445</v>
      </c>
      <c r="T1089" s="44" t="s">
        <v>77</v>
      </c>
      <c r="U1089" s="50">
        <v>4201</v>
      </c>
      <c r="V1089" s="51"/>
      <c r="W1089" s="51">
        <v>4201</v>
      </c>
      <c r="X1089" s="51">
        <v>294.07000000000005</v>
      </c>
      <c r="Y1089" s="326">
        <v>126.03</v>
      </c>
      <c r="Z1089" s="326">
        <v>4369.04</v>
      </c>
      <c r="AA1089" s="326">
        <v>-3.9999999999963599E-2</v>
      </c>
      <c r="AB1089" s="50" t="s">
        <v>46</v>
      </c>
      <c r="AC1089" s="37" t="s">
        <v>131</v>
      </c>
      <c r="AD1089" s="52"/>
      <c r="AE1089" s="53" t="s">
        <v>9446</v>
      </c>
      <c r="AF1089" s="71" t="s">
        <v>9447</v>
      </c>
      <c r="AG1089" s="54" t="s">
        <v>9448</v>
      </c>
      <c r="AH1089" s="44"/>
      <c r="AI1089" s="50"/>
      <c r="AJ1089" s="50"/>
      <c r="AK1089" s="198"/>
      <c r="AL1089" s="199"/>
      <c r="AM1089" s="198"/>
      <c r="AN1089" s="199"/>
      <c r="AO1089" s="198"/>
      <c r="AP1089" s="199"/>
      <c r="AQ1089" s="202"/>
      <c r="AR1089" s="203"/>
      <c r="AS1089" s="44"/>
      <c r="AT1089" s="50"/>
      <c r="AU1089" s="50"/>
      <c r="AV1089" s="50"/>
      <c r="AW1089" s="13"/>
    </row>
    <row r="1090" spans="1:49" ht="27">
      <c r="A1090" s="37" t="s">
        <v>231</v>
      </c>
      <c r="B1090" s="210" t="s">
        <v>9449</v>
      </c>
      <c r="C1090" s="335" t="s">
        <v>220</v>
      </c>
      <c r="D1090" s="40">
        <v>3852</v>
      </c>
      <c r="E1090" s="41" t="s">
        <v>9450</v>
      </c>
      <c r="F1090" s="42" t="s">
        <v>35</v>
      </c>
      <c r="G1090" s="42" t="s">
        <v>281</v>
      </c>
      <c r="H1090" s="42" t="s">
        <v>9451</v>
      </c>
      <c r="I1090" s="43" t="s">
        <v>35</v>
      </c>
      <c r="J1090" s="44"/>
      <c r="K1090" s="44" t="s">
        <v>88</v>
      </c>
      <c r="L1090" s="337" t="s">
        <v>220</v>
      </c>
      <c r="M1090" s="37" t="s">
        <v>9452</v>
      </c>
      <c r="N1090" s="46" t="s">
        <v>9453</v>
      </c>
      <c r="O1090" s="47"/>
      <c r="P1090" s="48" t="s">
        <v>44</v>
      </c>
      <c r="Q1090" s="49" t="s">
        <v>45</v>
      </c>
      <c r="R1090" s="46" t="s">
        <v>662</v>
      </c>
      <c r="S1090" s="63" t="s">
        <v>9454</v>
      </c>
      <c r="T1090" s="44" t="s">
        <v>9455</v>
      </c>
      <c r="U1090" s="50">
        <v>3600</v>
      </c>
      <c r="V1090" s="51"/>
      <c r="W1090" s="51">
        <v>3600</v>
      </c>
      <c r="X1090" s="51">
        <v>252.00000000000003</v>
      </c>
      <c r="Y1090" s="51"/>
      <c r="Z1090" s="326">
        <v>3852</v>
      </c>
      <c r="AA1090" s="326">
        <v>0</v>
      </c>
      <c r="AB1090" s="50" t="s">
        <v>46</v>
      </c>
      <c r="AC1090" s="37" t="s">
        <v>6419</v>
      </c>
      <c r="AD1090" s="52"/>
      <c r="AE1090" s="53"/>
      <c r="AF1090" s="52"/>
      <c r="AG1090" s="54" t="s">
        <v>9456</v>
      </c>
      <c r="AH1090" s="44"/>
      <c r="AI1090" s="50"/>
      <c r="AJ1090" s="50"/>
      <c r="AK1090" s="55" t="s">
        <v>53</v>
      </c>
      <c r="AL1090" s="56" t="s">
        <v>497</v>
      </c>
      <c r="AM1090" s="76" t="s">
        <v>50</v>
      </c>
      <c r="AN1090" s="77" t="s">
        <v>497</v>
      </c>
      <c r="AO1090" s="198"/>
      <c r="AP1090" s="199"/>
      <c r="AQ1090" s="202"/>
      <c r="AR1090" s="203"/>
      <c r="AS1090" s="44"/>
      <c r="AT1090" s="50"/>
      <c r="AU1090" s="50"/>
      <c r="AV1090" s="50"/>
      <c r="AW1090" s="13"/>
    </row>
    <row r="1091" spans="1:49" ht="40.200000000000003">
      <c r="A1091" s="37" t="s">
        <v>231</v>
      </c>
      <c r="B1091" s="210" t="s">
        <v>9457</v>
      </c>
      <c r="C1091" s="335" t="s">
        <v>220</v>
      </c>
      <c r="D1091" s="40">
        <v>11000</v>
      </c>
      <c r="E1091" s="95" t="s">
        <v>9458</v>
      </c>
      <c r="F1091" s="42" t="s">
        <v>63</v>
      </c>
      <c r="G1091" s="42" t="s">
        <v>461</v>
      </c>
      <c r="H1091" s="42" t="s">
        <v>9459</v>
      </c>
      <c r="I1091" s="43" t="s">
        <v>35</v>
      </c>
      <c r="J1091" s="44"/>
      <c r="K1091" s="44" t="s">
        <v>88</v>
      </c>
      <c r="L1091" s="337" t="s">
        <v>220</v>
      </c>
      <c r="M1091" s="37" t="s">
        <v>9460</v>
      </c>
      <c r="N1091" s="46" t="s">
        <v>9461</v>
      </c>
      <c r="O1091" s="47"/>
      <c r="P1091" s="48" t="s">
        <v>44</v>
      </c>
      <c r="Q1091" s="49" t="s">
        <v>40</v>
      </c>
      <c r="R1091" s="46" t="s">
        <v>9462</v>
      </c>
      <c r="S1091" s="46" t="s">
        <v>9463</v>
      </c>
      <c r="T1091" s="44" t="s">
        <v>77</v>
      </c>
      <c r="U1091" s="50">
        <v>10281</v>
      </c>
      <c r="V1091" s="51"/>
      <c r="W1091" s="51">
        <v>10281</v>
      </c>
      <c r="X1091" s="51">
        <v>719.67000000000007</v>
      </c>
      <c r="Y1091" s="51"/>
      <c r="Z1091" s="326">
        <v>11000.67</v>
      </c>
      <c r="AA1091" s="326">
        <v>-0.67000000000007298</v>
      </c>
      <c r="AB1091" s="50" t="s">
        <v>46</v>
      </c>
      <c r="AC1091" s="37" t="s">
        <v>6419</v>
      </c>
      <c r="AD1091" s="52"/>
      <c r="AE1091" s="53"/>
      <c r="AF1091" s="52"/>
      <c r="AG1091" s="54" t="s">
        <v>9458</v>
      </c>
      <c r="AH1091" s="44"/>
      <c r="AI1091" s="50"/>
      <c r="AJ1091" s="50"/>
      <c r="AK1091" s="55" t="s">
        <v>53</v>
      </c>
      <c r="AL1091" s="56" t="s">
        <v>497</v>
      </c>
      <c r="AM1091" s="76" t="s">
        <v>50</v>
      </c>
      <c r="AN1091" s="77" t="s">
        <v>497</v>
      </c>
      <c r="AO1091" s="198"/>
      <c r="AP1091" s="199"/>
      <c r="AQ1091" s="202"/>
      <c r="AR1091" s="203"/>
      <c r="AS1091" s="44"/>
      <c r="AT1091" s="50"/>
      <c r="AU1091" s="50"/>
      <c r="AV1091" s="50"/>
      <c r="AW1091" s="13"/>
    </row>
    <row r="1092" spans="1:49" ht="27">
      <c r="A1092" s="37" t="s">
        <v>231</v>
      </c>
      <c r="B1092" s="210" t="s">
        <v>9464</v>
      </c>
      <c r="C1092" s="335" t="s">
        <v>220</v>
      </c>
      <c r="D1092" s="40">
        <v>513.6</v>
      </c>
      <c r="E1092" s="41" t="s">
        <v>9465</v>
      </c>
      <c r="F1092" s="42" t="s">
        <v>37</v>
      </c>
      <c r="G1092" s="42" t="s">
        <v>281</v>
      </c>
      <c r="H1092" s="42" t="s">
        <v>9466</v>
      </c>
      <c r="I1092" s="43" t="s">
        <v>35</v>
      </c>
      <c r="J1092" s="44"/>
      <c r="K1092" s="44" t="s">
        <v>88</v>
      </c>
      <c r="L1092" s="337" t="s">
        <v>220</v>
      </c>
      <c r="M1092" s="37" t="s">
        <v>8389</v>
      </c>
      <c r="N1092" s="46" t="s">
        <v>9467</v>
      </c>
      <c r="O1092" s="47" t="s">
        <v>9468</v>
      </c>
      <c r="P1092" s="48" t="s">
        <v>39</v>
      </c>
      <c r="Q1092" s="49" t="s">
        <v>45</v>
      </c>
      <c r="R1092" s="46" t="s">
        <v>9469</v>
      </c>
      <c r="S1092" s="46" t="s">
        <v>9470</v>
      </c>
      <c r="T1092" s="44" t="s">
        <v>94</v>
      </c>
      <c r="U1092" s="50">
        <v>480</v>
      </c>
      <c r="V1092" s="51"/>
      <c r="W1092" s="51">
        <v>480</v>
      </c>
      <c r="X1092" s="51">
        <v>33.6</v>
      </c>
      <c r="Y1092" s="51"/>
      <c r="Z1092" s="326">
        <v>513.6</v>
      </c>
      <c r="AA1092" s="326">
        <v>0</v>
      </c>
      <c r="AB1092" s="50" t="s">
        <v>46</v>
      </c>
      <c r="AC1092" s="37" t="s">
        <v>6419</v>
      </c>
      <c r="AD1092" s="52"/>
      <c r="AE1092" s="53"/>
      <c r="AF1092" s="52"/>
      <c r="AG1092" s="54" t="s">
        <v>9471</v>
      </c>
      <c r="AH1092" s="44"/>
      <c r="AI1092" s="50"/>
      <c r="AJ1092" s="50"/>
      <c r="AK1092" s="55" t="s">
        <v>53</v>
      </c>
      <c r="AL1092" s="56" t="s">
        <v>497</v>
      </c>
      <c r="AM1092" s="76" t="s">
        <v>50</v>
      </c>
      <c r="AN1092" s="77" t="s">
        <v>497</v>
      </c>
      <c r="AO1092" s="198"/>
      <c r="AP1092" s="199"/>
      <c r="AQ1092" s="202"/>
      <c r="AR1092" s="203"/>
      <c r="AS1092" s="44"/>
      <c r="AT1092" s="50"/>
      <c r="AU1092" s="50"/>
      <c r="AV1092" s="50"/>
      <c r="AW1092" s="13"/>
    </row>
    <row r="1093" spans="1:49" ht="27">
      <c r="A1093" s="37" t="s">
        <v>231</v>
      </c>
      <c r="B1093" s="210" t="s">
        <v>9472</v>
      </c>
      <c r="C1093" s="335" t="s">
        <v>220</v>
      </c>
      <c r="D1093" s="40">
        <v>684</v>
      </c>
      <c r="E1093" s="41" t="s">
        <v>9473</v>
      </c>
      <c r="F1093" s="42" t="s">
        <v>64</v>
      </c>
      <c r="G1093" s="42" t="s">
        <v>9474</v>
      </c>
      <c r="H1093" s="42" t="s">
        <v>9475</v>
      </c>
      <c r="I1093" s="43" t="s">
        <v>35</v>
      </c>
      <c r="J1093" s="44"/>
      <c r="K1093" s="44" t="s">
        <v>88</v>
      </c>
      <c r="L1093" s="337" t="s">
        <v>220</v>
      </c>
      <c r="M1093" s="37" t="s">
        <v>9476</v>
      </c>
      <c r="N1093" s="46" t="s">
        <v>9477</v>
      </c>
      <c r="O1093" s="47" t="s">
        <v>9478</v>
      </c>
      <c r="P1093" s="48" t="s">
        <v>39</v>
      </c>
      <c r="Q1093" s="49" t="s">
        <v>40</v>
      </c>
      <c r="R1093" s="46" t="s">
        <v>9479</v>
      </c>
      <c r="S1093" s="46" t="s">
        <v>9480</v>
      </c>
      <c r="T1093" s="44" t="s">
        <v>94</v>
      </c>
      <c r="U1093" s="50">
        <v>640</v>
      </c>
      <c r="V1093" s="51"/>
      <c r="W1093" s="51">
        <v>640</v>
      </c>
      <c r="X1093" s="51">
        <v>44.800000000000004</v>
      </c>
      <c r="Y1093" s="51"/>
      <c r="Z1093" s="326">
        <v>684.8</v>
      </c>
      <c r="AA1093" s="326">
        <v>-0.79999999999995497</v>
      </c>
      <c r="AB1093" s="50" t="s">
        <v>46</v>
      </c>
      <c r="AC1093" s="37" t="s">
        <v>6419</v>
      </c>
      <c r="AD1093" s="52"/>
      <c r="AE1093" s="53"/>
      <c r="AF1093" s="52"/>
      <c r="AG1093" s="54" t="s">
        <v>9481</v>
      </c>
      <c r="AH1093" s="44"/>
      <c r="AI1093" s="50"/>
      <c r="AJ1093" s="50"/>
      <c r="AK1093" s="55" t="s">
        <v>53</v>
      </c>
      <c r="AL1093" s="56" t="s">
        <v>497</v>
      </c>
      <c r="AM1093" s="76" t="s">
        <v>50</v>
      </c>
      <c r="AN1093" s="77" t="s">
        <v>497</v>
      </c>
      <c r="AO1093" s="198"/>
      <c r="AP1093" s="199"/>
      <c r="AQ1093" s="202"/>
      <c r="AR1093" s="203"/>
      <c r="AS1093" s="44"/>
      <c r="AT1093" s="50"/>
      <c r="AU1093" s="50"/>
      <c r="AV1093" s="50"/>
      <c r="AW1093" s="13"/>
    </row>
    <row r="1094" spans="1:49" ht="27">
      <c r="A1094" s="37" t="s">
        <v>231</v>
      </c>
      <c r="B1094" s="210" t="s">
        <v>9482</v>
      </c>
      <c r="C1094" s="335" t="s">
        <v>220</v>
      </c>
      <c r="D1094" s="40">
        <v>2033</v>
      </c>
      <c r="E1094" s="41" t="s">
        <v>9483</v>
      </c>
      <c r="F1094" s="42" t="s">
        <v>70</v>
      </c>
      <c r="G1094" s="42" t="s">
        <v>273</v>
      </c>
      <c r="H1094" s="42" t="s">
        <v>9484</v>
      </c>
      <c r="I1094" s="43" t="s">
        <v>35</v>
      </c>
      <c r="J1094" s="44"/>
      <c r="K1094" s="44" t="s">
        <v>88</v>
      </c>
      <c r="L1094" s="337" t="s">
        <v>220</v>
      </c>
      <c r="M1094" s="68" t="s">
        <v>9485</v>
      </c>
      <c r="N1094" s="46" t="s">
        <v>9486</v>
      </c>
      <c r="O1094" s="47"/>
      <c r="P1094" s="48" t="s">
        <v>44</v>
      </c>
      <c r="Q1094" s="49" t="s">
        <v>40</v>
      </c>
      <c r="R1094" s="46" t="s">
        <v>9487</v>
      </c>
      <c r="S1094" s="46" t="s">
        <v>9488</v>
      </c>
      <c r="T1094" s="44" t="s">
        <v>94</v>
      </c>
      <c r="U1094" s="50">
        <v>2440</v>
      </c>
      <c r="V1094" s="51">
        <v>540</v>
      </c>
      <c r="W1094" s="51">
        <v>1900</v>
      </c>
      <c r="X1094" s="51">
        <v>133</v>
      </c>
      <c r="Y1094" s="51"/>
      <c r="Z1094" s="326">
        <v>2033</v>
      </c>
      <c r="AA1094" s="326">
        <v>0</v>
      </c>
      <c r="AB1094" s="50" t="s">
        <v>46</v>
      </c>
      <c r="AC1094" s="37" t="s">
        <v>6419</v>
      </c>
      <c r="AD1094" s="52"/>
      <c r="AE1094" s="53"/>
      <c r="AF1094" s="52"/>
      <c r="AG1094" s="54" t="s">
        <v>9489</v>
      </c>
      <c r="AH1094" s="44"/>
      <c r="AI1094" s="50"/>
      <c r="AJ1094" s="50"/>
      <c r="AK1094" s="55" t="s">
        <v>53</v>
      </c>
      <c r="AL1094" s="56" t="s">
        <v>497</v>
      </c>
      <c r="AM1094" s="76" t="s">
        <v>50</v>
      </c>
      <c r="AN1094" s="77" t="s">
        <v>497</v>
      </c>
      <c r="AO1094" s="198"/>
      <c r="AP1094" s="199"/>
      <c r="AQ1094" s="202"/>
      <c r="AR1094" s="203"/>
      <c r="AS1094" s="44"/>
      <c r="AT1094" s="50"/>
      <c r="AU1094" s="50"/>
      <c r="AV1094" s="50"/>
      <c r="AW1094" s="13"/>
    </row>
    <row r="1095" spans="1:49" ht="27">
      <c r="A1095" s="37" t="s">
        <v>231</v>
      </c>
      <c r="B1095" s="210" t="s">
        <v>9490</v>
      </c>
      <c r="C1095" s="335" t="s">
        <v>220</v>
      </c>
      <c r="D1095" s="40">
        <v>502</v>
      </c>
      <c r="E1095" s="41" t="s">
        <v>9491</v>
      </c>
      <c r="F1095" s="42" t="s">
        <v>64</v>
      </c>
      <c r="G1095" s="42" t="s">
        <v>234</v>
      </c>
      <c r="H1095" s="42" t="s">
        <v>9492</v>
      </c>
      <c r="I1095" s="43" t="s">
        <v>35</v>
      </c>
      <c r="J1095" s="44"/>
      <c r="K1095" s="44" t="s">
        <v>88</v>
      </c>
      <c r="L1095" s="337" t="s">
        <v>220</v>
      </c>
      <c r="M1095" s="37" t="s">
        <v>9493</v>
      </c>
      <c r="N1095" s="46" t="s">
        <v>9494</v>
      </c>
      <c r="O1095" s="47" t="s">
        <v>9495</v>
      </c>
      <c r="P1095" s="48" t="s">
        <v>39</v>
      </c>
      <c r="Q1095" s="49" t="s">
        <v>40</v>
      </c>
      <c r="R1095" s="46" t="s">
        <v>9496</v>
      </c>
      <c r="S1095" s="46" t="s">
        <v>9497</v>
      </c>
      <c r="T1095" s="44" t="s">
        <v>480</v>
      </c>
      <c r="U1095" s="50">
        <v>470</v>
      </c>
      <c r="V1095" s="51"/>
      <c r="W1095" s="51">
        <v>470</v>
      </c>
      <c r="X1095" s="51">
        <v>32.900000000000006</v>
      </c>
      <c r="Y1095" s="51"/>
      <c r="Z1095" s="326">
        <v>502.9</v>
      </c>
      <c r="AA1095" s="326">
        <v>-0.89999999999997704</v>
      </c>
      <c r="AB1095" s="50" t="s">
        <v>46</v>
      </c>
      <c r="AC1095" s="37" t="s">
        <v>6419</v>
      </c>
      <c r="AD1095" s="52"/>
      <c r="AE1095" s="53"/>
      <c r="AF1095" s="52"/>
      <c r="AG1095" s="54" t="s">
        <v>9498</v>
      </c>
      <c r="AH1095" s="44"/>
      <c r="AI1095" s="50"/>
      <c r="AJ1095" s="50"/>
      <c r="AK1095" s="55" t="s">
        <v>53</v>
      </c>
      <c r="AL1095" s="56" t="s">
        <v>497</v>
      </c>
      <c r="AM1095" s="76" t="s">
        <v>50</v>
      </c>
      <c r="AN1095" s="77" t="s">
        <v>497</v>
      </c>
      <c r="AO1095" s="198"/>
      <c r="AP1095" s="199"/>
      <c r="AQ1095" s="202"/>
      <c r="AR1095" s="203"/>
      <c r="AS1095" s="44"/>
      <c r="AT1095" s="50"/>
      <c r="AU1095" s="50"/>
      <c r="AV1095" s="50"/>
      <c r="AW1095" s="13"/>
    </row>
    <row r="1096" spans="1:49" ht="14.4">
      <c r="A1096" s="37" t="s">
        <v>231</v>
      </c>
      <c r="B1096" s="210" t="s">
        <v>9499</v>
      </c>
      <c r="C1096" s="335" t="s">
        <v>220</v>
      </c>
      <c r="D1096" s="40">
        <v>342</v>
      </c>
      <c r="E1096" s="41" t="s">
        <v>9500</v>
      </c>
      <c r="F1096" s="42" t="s">
        <v>64</v>
      </c>
      <c r="G1096" s="42" t="s">
        <v>407</v>
      </c>
      <c r="H1096" s="42" t="s">
        <v>9501</v>
      </c>
      <c r="I1096" s="43" t="s">
        <v>35</v>
      </c>
      <c r="J1096" s="44"/>
      <c r="K1096" s="44" t="s">
        <v>88</v>
      </c>
      <c r="L1096" s="337" t="s">
        <v>220</v>
      </c>
      <c r="M1096" s="37" t="s">
        <v>9502</v>
      </c>
      <c r="N1096" s="46" t="s">
        <v>9503</v>
      </c>
      <c r="O1096" s="47"/>
      <c r="P1096" s="48" t="s">
        <v>44</v>
      </c>
      <c r="Q1096" s="49" t="s">
        <v>40</v>
      </c>
      <c r="R1096" s="46" t="s">
        <v>9504</v>
      </c>
      <c r="S1096" s="46" t="s">
        <v>9505</v>
      </c>
      <c r="T1096" s="44" t="s">
        <v>94</v>
      </c>
      <c r="U1096" s="50">
        <v>320</v>
      </c>
      <c r="V1096" s="51"/>
      <c r="W1096" s="51">
        <v>320</v>
      </c>
      <c r="X1096" s="51">
        <v>22.400000000000002</v>
      </c>
      <c r="Y1096" s="51"/>
      <c r="Z1096" s="326">
        <v>342.4</v>
      </c>
      <c r="AA1096" s="326">
        <v>-0.39999999999997699</v>
      </c>
      <c r="AB1096" s="50" t="s">
        <v>46</v>
      </c>
      <c r="AC1096" s="37" t="s">
        <v>6419</v>
      </c>
      <c r="AD1096" s="52"/>
      <c r="AE1096" s="53"/>
      <c r="AF1096" s="52"/>
      <c r="AG1096" s="54" t="s">
        <v>9506</v>
      </c>
      <c r="AH1096" s="44"/>
      <c r="AI1096" s="50"/>
      <c r="AJ1096" s="50"/>
      <c r="AK1096" s="55" t="s">
        <v>53</v>
      </c>
      <c r="AL1096" s="56" t="s">
        <v>497</v>
      </c>
      <c r="AM1096" s="76" t="s">
        <v>50</v>
      </c>
      <c r="AN1096" s="77" t="s">
        <v>497</v>
      </c>
      <c r="AO1096" s="198"/>
      <c r="AP1096" s="199"/>
      <c r="AQ1096" s="202"/>
      <c r="AR1096" s="203"/>
      <c r="AS1096" s="44"/>
      <c r="AT1096" s="50"/>
      <c r="AU1096" s="50"/>
      <c r="AV1096" s="50"/>
      <c r="AW1096" s="13"/>
    </row>
    <row r="1097" spans="1:49" ht="27">
      <c r="A1097" s="37" t="s">
        <v>231</v>
      </c>
      <c r="B1097" s="210" t="s">
        <v>9507</v>
      </c>
      <c r="C1097" s="335" t="s">
        <v>220</v>
      </c>
      <c r="D1097" s="40">
        <v>331</v>
      </c>
      <c r="E1097" s="42" t="s">
        <v>9508</v>
      </c>
      <c r="F1097" s="42" t="s">
        <v>64</v>
      </c>
      <c r="G1097" s="42" t="s">
        <v>407</v>
      </c>
      <c r="H1097" s="42" t="s">
        <v>9509</v>
      </c>
      <c r="I1097" s="43" t="s">
        <v>35</v>
      </c>
      <c r="J1097" s="44"/>
      <c r="K1097" s="44" t="s">
        <v>88</v>
      </c>
      <c r="L1097" s="337" t="s">
        <v>220</v>
      </c>
      <c r="M1097" s="212" t="s">
        <v>9510</v>
      </c>
      <c r="N1097" s="82" t="s">
        <v>9511</v>
      </c>
      <c r="O1097" s="80"/>
      <c r="P1097" s="81" t="s">
        <v>44</v>
      </c>
      <c r="Q1097" s="99" t="s">
        <v>40</v>
      </c>
      <c r="R1097" s="82" t="s">
        <v>9512</v>
      </c>
      <c r="S1097" s="46" t="s">
        <v>9513</v>
      </c>
      <c r="T1097" s="44" t="s">
        <v>94</v>
      </c>
      <c r="U1097" s="50">
        <v>310</v>
      </c>
      <c r="V1097" s="51"/>
      <c r="W1097" s="51">
        <v>310</v>
      </c>
      <c r="X1097" s="51">
        <v>21.700000000000003</v>
      </c>
      <c r="Y1097" s="51"/>
      <c r="Z1097" s="326">
        <v>331.7</v>
      </c>
      <c r="AA1097" s="326">
        <v>-0.69999999999998896</v>
      </c>
      <c r="AB1097" s="50" t="s">
        <v>46</v>
      </c>
      <c r="AC1097" s="37" t="s">
        <v>6419</v>
      </c>
      <c r="AD1097" s="52"/>
      <c r="AE1097" s="53"/>
      <c r="AF1097" s="52"/>
      <c r="AG1097" s="54" t="s">
        <v>9514</v>
      </c>
      <c r="AH1097" s="213" t="s">
        <v>4086</v>
      </c>
      <c r="AI1097" s="50"/>
      <c r="AJ1097" s="50"/>
      <c r="AK1097" s="55" t="s">
        <v>53</v>
      </c>
      <c r="AL1097" s="56" t="s">
        <v>497</v>
      </c>
      <c r="AM1097" s="76" t="s">
        <v>50</v>
      </c>
      <c r="AN1097" s="77" t="s">
        <v>497</v>
      </c>
      <c r="AO1097" s="198"/>
      <c r="AP1097" s="199"/>
      <c r="AQ1097" s="202"/>
      <c r="AR1097" s="203"/>
      <c r="AS1097" s="44"/>
      <c r="AT1097" s="50"/>
      <c r="AU1097" s="50"/>
      <c r="AV1097" s="50"/>
      <c r="AW1097" s="13"/>
    </row>
    <row r="1098" spans="1:49" ht="14.4">
      <c r="A1098" s="37" t="s">
        <v>231</v>
      </c>
      <c r="B1098" s="210" t="s">
        <v>9515</v>
      </c>
      <c r="C1098" s="335" t="s">
        <v>220</v>
      </c>
      <c r="D1098" s="40">
        <v>342.4</v>
      </c>
      <c r="E1098" s="41" t="s">
        <v>9516</v>
      </c>
      <c r="F1098" s="42" t="s">
        <v>64</v>
      </c>
      <c r="G1098" s="42" t="s">
        <v>407</v>
      </c>
      <c r="H1098" s="42" t="s">
        <v>9517</v>
      </c>
      <c r="I1098" s="43" t="s">
        <v>35</v>
      </c>
      <c r="J1098" s="44"/>
      <c r="K1098" s="44" t="s">
        <v>88</v>
      </c>
      <c r="L1098" s="337" t="s">
        <v>220</v>
      </c>
      <c r="M1098" s="37" t="s">
        <v>9518</v>
      </c>
      <c r="N1098" s="46" t="s">
        <v>9519</v>
      </c>
      <c r="O1098" s="47"/>
      <c r="P1098" s="48" t="s">
        <v>44</v>
      </c>
      <c r="Q1098" s="99" t="s">
        <v>40</v>
      </c>
      <c r="R1098" s="46"/>
      <c r="S1098" s="46" t="s">
        <v>9520</v>
      </c>
      <c r="T1098" s="44" t="s">
        <v>94</v>
      </c>
      <c r="U1098" s="50">
        <v>320</v>
      </c>
      <c r="V1098" s="51"/>
      <c r="W1098" s="51">
        <v>320</v>
      </c>
      <c r="X1098" s="51">
        <v>22.400000000000002</v>
      </c>
      <c r="Y1098" s="51"/>
      <c r="Z1098" s="326">
        <v>342.4</v>
      </c>
      <c r="AA1098" s="326">
        <v>0</v>
      </c>
      <c r="AB1098" s="50" t="s">
        <v>46</v>
      </c>
      <c r="AC1098" s="37" t="s">
        <v>6419</v>
      </c>
      <c r="AD1098" s="52"/>
      <c r="AE1098" s="53"/>
      <c r="AF1098" s="52"/>
      <c r="AG1098" s="54" t="s">
        <v>9521</v>
      </c>
      <c r="AH1098" s="44"/>
      <c r="AI1098" s="50"/>
      <c r="AJ1098" s="50"/>
      <c r="AK1098" s="55" t="s">
        <v>53</v>
      </c>
      <c r="AL1098" s="56" t="s">
        <v>497</v>
      </c>
      <c r="AM1098" s="76" t="s">
        <v>50</v>
      </c>
      <c r="AN1098" s="77" t="s">
        <v>497</v>
      </c>
      <c r="AO1098" s="198"/>
      <c r="AP1098" s="199"/>
      <c r="AQ1098" s="202"/>
      <c r="AR1098" s="203"/>
      <c r="AS1098" s="44"/>
      <c r="AT1098" s="50"/>
      <c r="AU1098" s="50"/>
      <c r="AV1098" s="50"/>
      <c r="AW1098" s="13"/>
    </row>
    <row r="1099" spans="1:49" ht="27">
      <c r="A1099" s="37" t="s">
        <v>231</v>
      </c>
      <c r="B1099" s="210" t="s">
        <v>9522</v>
      </c>
      <c r="C1099" s="335" t="s">
        <v>220</v>
      </c>
      <c r="D1099" s="40">
        <v>513.6</v>
      </c>
      <c r="E1099" s="41" t="s">
        <v>9523</v>
      </c>
      <c r="F1099" s="42" t="s">
        <v>37</v>
      </c>
      <c r="G1099" s="42" t="s">
        <v>281</v>
      </c>
      <c r="H1099" s="42" t="s">
        <v>9524</v>
      </c>
      <c r="I1099" s="43" t="s">
        <v>35</v>
      </c>
      <c r="J1099" s="44"/>
      <c r="K1099" s="44" t="s">
        <v>88</v>
      </c>
      <c r="L1099" s="337" t="s">
        <v>220</v>
      </c>
      <c r="M1099" s="37" t="s">
        <v>9525</v>
      </c>
      <c r="N1099" s="46" t="s">
        <v>9526</v>
      </c>
      <c r="O1099" s="47"/>
      <c r="P1099" s="48" t="s">
        <v>44</v>
      </c>
      <c r="Q1099" s="49" t="s">
        <v>45</v>
      </c>
      <c r="R1099" s="66" t="s">
        <v>9527</v>
      </c>
      <c r="S1099" s="66" t="s">
        <v>9528</v>
      </c>
      <c r="T1099" s="66" t="s">
        <v>94</v>
      </c>
      <c r="U1099" s="214">
        <v>480</v>
      </c>
      <c r="V1099" s="215"/>
      <c r="W1099" s="51">
        <v>480</v>
      </c>
      <c r="X1099" s="51">
        <v>33.6</v>
      </c>
      <c r="Y1099" s="51"/>
      <c r="Z1099" s="326">
        <v>513.6</v>
      </c>
      <c r="AA1099" s="326">
        <v>0</v>
      </c>
      <c r="AB1099" s="50" t="s">
        <v>46</v>
      </c>
      <c r="AC1099" s="37" t="s">
        <v>6419</v>
      </c>
      <c r="AD1099" s="52"/>
      <c r="AE1099" s="53"/>
      <c r="AF1099" s="52"/>
      <c r="AG1099" s="54" t="s">
        <v>9529</v>
      </c>
      <c r="AH1099" s="44"/>
      <c r="AI1099" s="50"/>
      <c r="AJ1099" s="50"/>
      <c r="AK1099" s="55" t="s">
        <v>53</v>
      </c>
      <c r="AL1099" s="56" t="s">
        <v>497</v>
      </c>
      <c r="AM1099" s="76" t="s">
        <v>50</v>
      </c>
      <c r="AN1099" s="77" t="s">
        <v>497</v>
      </c>
      <c r="AO1099" s="198"/>
      <c r="AP1099" s="199"/>
      <c r="AQ1099" s="202"/>
      <c r="AR1099" s="203"/>
      <c r="AS1099" s="44"/>
      <c r="AT1099" s="50"/>
      <c r="AU1099" s="50"/>
      <c r="AV1099" s="50"/>
      <c r="AW1099" s="13"/>
    </row>
    <row r="1100" spans="1:49" ht="27">
      <c r="A1100" s="37" t="s">
        <v>231</v>
      </c>
      <c r="B1100" s="210" t="s">
        <v>9530</v>
      </c>
      <c r="C1100" s="335" t="s">
        <v>220</v>
      </c>
      <c r="D1100" s="40">
        <v>342</v>
      </c>
      <c r="E1100" s="41" t="s">
        <v>9531</v>
      </c>
      <c r="F1100" s="42" t="s">
        <v>64</v>
      </c>
      <c r="G1100" s="42" t="s">
        <v>461</v>
      </c>
      <c r="H1100" s="42" t="s">
        <v>9532</v>
      </c>
      <c r="I1100" s="43" t="s">
        <v>35</v>
      </c>
      <c r="J1100" s="44"/>
      <c r="K1100" s="44" t="s">
        <v>88</v>
      </c>
      <c r="L1100" s="337" t="s">
        <v>220</v>
      </c>
      <c r="M1100" s="7" t="s">
        <v>9533</v>
      </c>
      <c r="N1100" s="46" t="s">
        <v>9534</v>
      </c>
      <c r="O1100" s="47" t="s">
        <v>9535</v>
      </c>
      <c r="P1100" s="48" t="s">
        <v>39</v>
      </c>
      <c r="Q1100" s="49" t="s">
        <v>40</v>
      </c>
      <c r="R1100" s="66" t="s">
        <v>9536</v>
      </c>
      <c r="S1100" s="66" t="s">
        <v>9537</v>
      </c>
      <c r="T1100" s="44" t="s">
        <v>94</v>
      </c>
      <c r="U1100" s="214">
        <v>320</v>
      </c>
      <c r="V1100" s="215"/>
      <c r="W1100" s="51">
        <v>320</v>
      </c>
      <c r="X1100" s="51">
        <v>22.400000000000002</v>
      </c>
      <c r="Y1100" s="51"/>
      <c r="Z1100" s="326">
        <v>342.4</v>
      </c>
      <c r="AA1100" s="326">
        <v>-0.39999999999997699</v>
      </c>
      <c r="AB1100" s="50" t="s">
        <v>46</v>
      </c>
      <c r="AC1100" s="37" t="s">
        <v>6419</v>
      </c>
      <c r="AD1100" s="52"/>
      <c r="AE1100" s="53"/>
      <c r="AF1100" s="52"/>
      <c r="AG1100" s="54" t="s">
        <v>9538</v>
      </c>
      <c r="AH1100" s="44"/>
      <c r="AI1100" s="50"/>
      <c r="AJ1100" s="50"/>
      <c r="AK1100" s="55" t="s">
        <v>53</v>
      </c>
      <c r="AL1100" s="56" t="s">
        <v>497</v>
      </c>
      <c r="AM1100" s="76" t="s">
        <v>50</v>
      </c>
      <c r="AN1100" s="77" t="s">
        <v>497</v>
      </c>
      <c r="AO1100" s="198"/>
      <c r="AP1100" s="199"/>
      <c r="AQ1100" s="202"/>
      <c r="AR1100" s="203"/>
      <c r="AS1100" s="44"/>
      <c r="AT1100" s="50"/>
      <c r="AU1100" s="50"/>
      <c r="AV1100" s="50"/>
      <c r="AW1100" s="13"/>
    </row>
    <row r="1101" spans="1:49" ht="27">
      <c r="A1101" s="37" t="s">
        <v>231</v>
      </c>
      <c r="B1101" s="210" t="s">
        <v>9539</v>
      </c>
      <c r="C1101" s="335" t="s">
        <v>220</v>
      </c>
      <c r="D1101" s="40">
        <v>1733</v>
      </c>
      <c r="E1101" s="42" t="s">
        <v>9508</v>
      </c>
      <c r="F1101" s="42" t="s">
        <v>67</v>
      </c>
      <c r="G1101" s="42" t="s">
        <v>407</v>
      </c>
      <c r="H1101" s="42" t="s">
        <v>9509</v>
      </c>
      <c r="I1101" s="101" t="s">
        <v>35</v>
      </c>
      <c r="J1101" s="45"/>
      <c r="K1101" s="45" t="s">
        <v>88</v>
      </c>
      <c r="L1101" s="338" t="s">
        <v>220</v>
      </c>
      <c r="M1101" s="212" t="s">
        <v>9510</v>
      </c>
      <c r="N1101" s="82" t="s">
        <v>9511</v>
      </c>
      <c r="O1101" s="80"/>
      <c r="P1101" s="81" t="s">
        <v>44</v>
      </c>
      <c r="Q1101" s="99" t="s">
        <v>40</v>
      </c>
      <c r="R1101" s="82" t="s">
        <v>9512</v>
      </c>
      <c r="S1101" s="82" t="s">
        <v>9540</v>
      </c>
      <c r="T1101" s="45" t="s">
        <v>94</v>
      </c>
      <c r="U1101" s="74">
        <v>1800</v>
      </c>
      <c r="V1101" s="51">
        <v>180</v>
      </c>
      <c r="W1101" s="51">
        <v>1620</v>
      </c>
      <c r="X1101" s="51">
        <v>113.4</v>
      </c>
      <c r="Y1101" s="51"/>
      <c r="Z1101" s="326">
        <v>1733.4</v>
      </c>
      <c r="AA1101" s="326">
        <v>-0.400000000000091</v>
      </c>
      <c r="AB1101" s="50" t="s">
        <v>46</v>
      </c>
      <c r="AC1101" s="37" t="s">
        <v>6419</v>
      </c>
      <c r="AD1101" s="52"/>
      <c r="AE1101" s="53"/>
      <c r="AF1101" s="52"/>
      <c r="AG1101" s="54" t="s">
        <v>9514</v>
      </c>
      <c r="AH1101" s="213" t="s">
        <v>4086</v>
      </c>
      <c r="AI1101" s="50"/>
      <c r="AJ1101" s="50"/>
      <c r="AK1101" s="55" t="s">
        <v>53</v>
      </c>
      <c r="AL1101" s="56" t="s">
        <v>497</v>
      </c>
      <c r="AM1101" s="76" t="s">
        <v>50</v>
      </c>
      <c r="AN1101" s="77" t="s">
        <v>497</v>
      </c>
      <c r="AO1101" s="198"/>
      <c r="AP1101" s="199"/>
      <c r="AQ1101" s="202"/>
      <c r="AR1101" s="203"/>
      <c r="AS1101" s="44"/>
      <c r="AT1101" s="50"/>
      <c r="AU1101" s="50"/>
      <c r="AV1101" s="50"/>
      <c r="AW1101" s="13"/>
    </row>
    <row r="1102" spans="1:49" ht="27">
      <c r="A1102" s="37" t="s">
        <v>231</v>
      </c>
      <c r="B1102" s="210" t="s">
        <v>9541</v>
      </c>
      <c r="C1102" s="335" t="s">
        <v>220</v>
      </c>
      <c r="D1102" s="40">
        <v>1926</v>
      </c>
      <c r="E1102" s="41" t="s">
        <v>9542</v>
      </c>
      <c r="F1102" s="42" t="s">
        <v>67</v>
      </c>
      <c r="G1102" s="42" t="s">
        <v>281</v>
      </c>
      <c r="H1102" s="42" t="s">
        <v>2122</v>
      </c>
      <c r="I1102" s="43" t="s">
        <v>35</v>
      </c>
      <c r="J1102" s="44"/>
      <c r="K1102" s="44" t="s">
        <v>88</v>
      </c>
      <c r="L1102" s="337" t="s">
        <v>220</v>
      </c>
      <c r="M1102" s="37" t="s">
        <v>2123</v>
      </c>
      <c r="N1102" s="46" t="s">
        <v>2124</v>
      </c>
      <c r="O1102" s="47"/>
      <c r="P1102" s="48" t="s">
        <v>44</v>
      </c>
      <c r="Q1102" s="49" t="s">
        <v>40</v>
      </c>
      <c r="R1102" s="46" t="s">
        <v>2125</v>
      </c>
      <c r="S1102" s="46" t="s">
        <v>9543</v>
      </c>
      <c r="T1102" s="44" t="s">
        <v>94</v>
      </c>
      <c r="U1102" s="50">
        <v>1800</v>
      </c>
      <c r="V1102" s="51"/>
      <c r="W1102" s="51">
        <v>1800</v>
      </c>
      <c r="X1102" s="51">
        <v>126.00000000000001</v>
      </c>
      <c r="Y1102" s="51"/>
      <c r="Z1102" s="326">
        <v>1926</v>
      </c>
      <c r="AA1102" s="326">
        <v>0</v>
      </c>
      <c r="AB1102" s="50" t="s">
        <v>46</v>
      </c>
      <c r="AC1102" s="37" t="s">
        <v>6419</v>
      </c>
      <c r="AD1102" s="52"/>
      <c r="AE1102" s="53"/>
      <c r="AF1102" s="52"/>
      <c r="AG1102" s="54" t="s">
        <v>2127</v>
      </c>
      <c r="AH1102" s="44"/>
      <c r="AI1102" s="50"/>
      <c r="AJ1102" s="50"/>
      <c r="AK1102" s="55" t="s">
        <v>53</v>
      </c>
      <c r="AL1102" s="56" t="s">
        <v>497</v>
      </c>
      <c r="AM1102" s="76" t="s">
        <v>50</v>
      </c>
      <c r="AN1102" s="77" t="s">
        <v>497</v>
      </c>
      <c r="AO1102" s="198"/>
      <c r="AP1102" s="199"/>
      <c r="AQ1102" s="202"/>
      <c r="AR1102" s="203"/>
      <c r="AS1102" s="44"/>
      <c r="AT1102" s="50"/>
      <c r="AU1102" s="50"/>
      <c r="AV1102" s="50"/>
      <c r="AW1102" s="13"/>
    </row>
    <row r="1103" spans="1:49" ht="14.4">
      <c r="A1103" s="37" t="s">
        <v>231</v>
      </c>
      <c r="B1103" s="216" t="s">
        <v>9544</v>
      </c>
      <c r="C1103" s="335" t="s">
        <v>220</v>
      </c>
      <c r="D1103" s="40">
        <v>12</v>
      </c>
      <c r="E1103" s="61"/>
      <c r="F1103" s="61"/>
      <c r="G1103" s="42" t="s">
        <v>461</v>
      </c>
      <c r="H1103" s="42" t="s">
        <v>9545</v>
      </c>
      <c r="I1103" s="43"/>
      <c r="J1103" s="44"/>
      <c r="K1103" s="44"/>
      <c r="L1103" s="44"/>
      <c r="M1103" s="37"/>
      <c r="N1103" s="46"/>
      <c r="O1103" s="47"/>
      <c r="P1103" s="48"/>
      <c r="Q1103" s="49"/>
      <c r="R1103" s="46"/>
      <c r="S1103" s="46"/>
      <c r="T1103" s="44"/>
      <c r="U1103" s="44"/>
      <c r="V1103" s="51"/>
      <c r="W1103" s="51">
        <v>0</v>
      </c>
      <c r="X1103" s="51">
        <v>0</v>
      </c>
      <c r="Y1103" s="51"/>
      <c r="Z1103" s="326">
        <v>0</v>
      </c>
      <c r="AA1103" s="326">
        <v>12</v>
      </c>
      <c r="AB1103" s="50" t="s">
        <v>1342</v>
      </c>
      <c r="AC1103" s="37" t="s">
        <v>1342</v>
      </c>
      <c r="AD1103" s="52"/>
      <c r="AE1103" s="53"/>
      <c r="AF1103" s="52"/>
      <c r="AG1103" s="44"/>
      <c r="AH1103" s="44"/>
      <c r="AI1103" s="50"/>
      <c r="AJ1103" s="50"/>
      <c r="AK1103" s="198"/>
      <c r="AL1103" s="199"/>
      <c r="AM1103" s="198"/>
      <c r="AN1103" s="199"/>
      <c r="AO1103" s="198"/>
      <c r="AP1103" s="199"/>
      <c r="AQ1103" s="202"/>
      <c r="AR1103" s="203"/>
      <c r="AS1103" s="44"/>
      <c r="AT1103" s="50"/>
      <c r="AU1103" s="50"/>
      <c r="AV1103" s="50"/>
      <c r="AW1103" s="13"/>
    </row>
    <row r="1104" spans="1:49" ht="27">
      <c r="A1104" s="37" t="s">
        <v>231</v>
      </c>
      <c r="B1104" s="210" t="s">
        <v>9546</v>
      </c>
      <c r="C1104" s="335" t="s">
        <v>220</v>
      </c>
      <c r="D1104" s="40">
        <v>331</v>
      </c>
      <c r="E1104" s="41" t="s">
        <v>9547</v>
      </c>
      <c r="F1104" s="42" t="s">
        <v>64</v>
      </c>
      <c r="G1104" s="42" t="s">
        <v>261</v>
      </c>
      <c r="H1104" s="42" t="s">
        <v>2793</v>
      </c>
      <c r="I1104" s="43" t="s">
        <v>35</v>
      </c>
      <c r="J1104" s="44"/>
      <c r="K1104" s="44" t="s">
        <v>88</v>
      </c>
      <c r="L1104" s="337" t="s">
        <v>220</v>
      </c>
      <c r="M1104" s="37" t="s">
        <v>2794</v>
      </c>
      <c r="N1104" s="46" t="s">
        <v>2795</v>
      </c>
      <c r="O1104" s="47" t="s">
        <v>7452</v>
      </c>
      <c r="P1104" s="48" t="s">
        <v>39</v>
      </c>
      <c r="Q1104" s="49" t="s">
        <v>40</v>
      </c>
      <c r="R1104" s="46" t="s">
        <v>7453</v>
      </c>
      <c r="S1104" s="46" t="s">
        <v>9548</v>
      </c>
      <c r="T1104" s="44" t="s">
        <v>94</v>
      </c>
      <c r="U1104" s="50">
        <v>310</v>
      </c>
      <c r="V1104" s="51"/>
      <c r="W1104" s="51">
        <v>310</v>
      </c>
      <c r="X1104" s="51">
        <v>21.700000000000003</v>
      </c>
      <c r="Y1104" s="51"/>
      <c r="Z1104" s="326">
        <v>331.7</v>
      </c>
      <c r="AA1104" s="326">
        <v>-0.69999999999998896</v>
      </c>
      <c r="AB1104" s="50" t="s">
        <v>46</v>
      </c>
      <c r="AC1104" s="37" t="s">
        <v>6419</v>
      </c>
      <c r="AD1104" s="52"/>
      <c r="AE1104" s="53"/>
      <c r="AF1104" s="52"/>
      <c r="AG1104" s="54" t="s">
        <v>2034</v>
      </c>
      <c r="AH1104" s="44"/>
      <c r="AI1104" s="50"/>
      <c r="AJ1104" s="50"/>
      <c r="AK1104" s="55" t="s">
        <v>53</v>
      </c>
      <c r="AL1104" s="56" t="s">
        <v>497</v>
      </c>
      <c r="AM1104" s="76" t="s">
        <v>50</v>
      </c>
      <c r="AN1104" s="77" t="s">
        <v>497</v>
      </c>
      <c r="AO1104" s="198"/>
      <c r="AP1104" s="199"/>
      <c r="AQ1104" s="202"/>
      <c r="AR1104" s="203"/>
      <c r="AS1104" s="44"/>
      <c r="AT1104" s="50"/>
      <c r="AU1104" s="50"/>
      <c r="AV1104" s="50"/>
      <c r="AW1104" s="13"/>
    </row>
    <row r="1105" spans="1:49" ht="27">
      <c r="A1105" s="37" t="s">
        <v>231</v>
      </c>
      <c r="B1105" s="209" t="s">
        <v>9549</v>
      </c>
      <c r="C1105" s="335" t="s">
        <v>220</v>
      </c>
      <c r="D1105" s="40">
        <v>963</v>
      </c>
      <c r="E1105" s="61" t="s">
        <v>9550</v>
      </c>
      <c r="F1105" s="61" t="s">
        <v>63</v>
      </c>
      <c r="G1105" s="42" t="s">
        <v>281</v>
      </c>
      <c r="H1105" s="42" t="s">
        <v>9551</v>
      </c>
      <c r="I1105" s="43" t="s">
        <v>35</v>
      </c>
      <c r="J1105" s="44"/>
      <c r="K1105" s="44" t="s">
        <v>88</v>
      </c>
      <c r="L1105" s="337" t="s">
        <v>6419</v>
      </c>
      <c r="M1105" s="37" t="s">
        <v>9552</v>
      </c>
      <c r="N1105" s="46" t="s">
        <v>9553</v>
      </c>
      <c r="O1105" s="47"/>
      <c r="P1105" s="48" t="s">
        <v>44</v>
      </c>
      <c r="Q1105" s="49" t="s">
        <v>40</v>
      </c>
      <c r="R1105" s="46"/>
      <c r="S1105" s="46" t="s">
        <v>9554</v>
      </c>
      <c r="T1105" s="44" t="s">
        <v>77</v>
      </c>
      <c r="U1105" s="50">
        <v>900</v>
      </c>
      <c r="V1105" s="51"/>
      <c r="W1105" s="51">
        <v>900</v>
      </c>
      <c r="X1105" s="51">
        <v>63.000000000000007</v>
      </c>
      <c r="Y1105" s="51"/>
      <c r="Z1105" s="326">
        <v>963</v>
      </c>
      <c r="AA1105" s="326">
        <v>0</v>
      </c>
      <c r="AB1105" s="50" t="s">
        <v>46</v>
      </c>
      <c r="AC1105" s="37" t="s">
        <v>131</v>
      </c>
      <c r="AD1105" s="52"/>
      <c r="AE1105" s="53"/>
      <c r="AF1105" s="52"/>
      <c r="AG1105" s="44" t="s">
        <v>9550</v>
      </c>
      <c r="AH1105" s="44"/>
      <c r="AI1105" s="50"/>
      <c r="AJ1105" s="50"/>
      <c r="AK1105" s="198"/>
      <c r="AL1105" s="199"/>
      <c r="AM1105" s="198"/>
      <c r="AN1105" s="199"/>
      <c r="AO1105" s="198"/>
      <c r="AP1105" s="199"/>
      <c r="AQ1105" s="202"/>
      <c r="AR1105" s="203"/>
      <c r="AS1105" s="44"/>
      <c r="AT1105" s="50"/>
      <c r="AU1105" s="50"/>
      <c r="AV1105" s="50"/>
      <c r="AW1105" s="13"/>
    </row>
    <row r="1106" spans="1:49" ht="53.4">
      <c r="A1106" s="37" t="s">
        <v>231</v>
      </c>
      <c r="B1106" s="211" t="s">
        <v>132</v>
      </c>
      <c r="C1106" s="335" t="s">
        <v>220</v>
      </c>
      <c r="D1106" s="40">
        <v>4280</v>
      </c>
      <c r="E1106" s="79" t="s">
        <v>9555</v>
      </c>
      <c r="F1106" s="61" t="s">
        <v>43</v>
      </c>
      <c r="G1106" s="42" t="s">
        <v>273</v>
      </c>
      <c r="H1106" s="42" t="s">
        <v>9556</v>
      </c>
      <c r="I1106" s="43" t="s">
        <v>43</v>
      </c>
      <c r="J1106" s="44" t="s">
        <v>9557</v>
      </c>
      <c r="K1106" s="44" t="s">
        <v>133</v>
      </c>
      <c r="L1106" s="337" t="s">
        <v>220</v>
      </c>
      <c r="M1106" s="37" t="s">
        <v>9558</v>
      </c>
      <c r="N1106" s="46" t="s">
        <v>9559</v>
      </c>
      <c r="O1106" s="47"/>
      <c r="P1106" s="48" t="s">
        <v>39</v>
      </c>
      <c r="Q1106" s="49"/>
      <c r="R1106" s="46" t="s">
        <v>9560</v>
      </c>
      <c r="S1106" s="46" t="s">
        <v>9561</v>
      </c>
      <c r="T1106" s="44" t="s">
        <v>128</v>
      </c>
      <c r="U1106" s="51">
        <v>4000</v>
      </c>
      <c r="V1106" s="51"/>
      <c r="W1106" s="51">
        <v>4000</v>
      </c>
      <c r="X1106" s="51">
        <v>280</v>
      </c>
      <c r="Y1106" s="51"/>
      <c r="Z1106" s="326">
        <v>4280</v>
      </c>
      <c r="AA1106" s="326">
        <v>0</v>
      </c>
      <c r="AB1106" s="50" t="s">
        <v>57</v>
      </c>
      <c r="AC1106" s="37" t="s">
        <v>131</v>
      </c>
      <c r="AD1106" s="52"/>
      <c r="AE1106" s="53" t="s">
        <v>9562</v>
      </c>
      <c r="AF1106" s="52" t="s">
        <v>9563</v>
      </c>
      <c r="AG1106" s="54" t="s">
        <v>9564</v>
      </c>
      <c r="AH1106" s="44"/>
      <c r="AI1106" s="50"/>
      <c r="AJ1106" s="50"/>
      <c r="AK1106" s="198"/>
      <c r="AL1106" s="199"/>
      <c r="AM1106" s="198"/>
      <c r="AN1106" s="199"/>
      <c r="AO1106" s="198"/>
      <c r="AP1106" s="199"/>
      <c r="AQ1106" s="202"/>
      <c r="AR1106" s="203"/>
      <c r="AS1106" s="44"/>
      <c r="AT1106" s="50"/>
      <c r="AU1106" s="50"/>
      <c r="AV1106" s="50"/>
      <c r="AW1106" s="13"/>
    </row>
    <row r="1107" spans="1:49" ht="27">
      <c r="A1107" s="37" t="s">
        <v>231</v>
      </c>
      <c r="B1107" s="210" t="s">
        <v>9565</v>
      </c>
      <c r="C1107" s="335" t="s">
        <v>220</v>
      </c>
      <c r="D1107" s="40">
        <v>2140</v>
      </c>
      <c r="E1107" s="41" t="s">
        <v>9566</v>
      </c>
      <c r="F1107" s="42" t="s">
        <v>35</v>
      </c>
      <c r="G1107" s="42" t="s">
        <v>461</v>
      </c>
      <c r="H1107" s="42" t="s">
        <v>9567</v>
      </c>
      <c r="I1107" s="43" t="s">
        <v>35</v>
      </c>
      <c r="J1107" s="44"/>
      <c r="K1107" s="44" t="s">
        <v>88</v>
      </c>
      <c r="L1107" s="337" t="s">
        <v>220</v>
      </c>
      <c r="M1107" s="37" t="s">
        <v>9568</v>
      </c>
      <c r="N1107" s="46" t="s">
        <v>9569</v>
      </c>
      <c r="O1107" s="47"/>
      <c r="P1107" s="48" t="s">
        <v>44</v>
      </c>
      <c r="Q1107" s="49" t="s">
        <v>45</v>
      </c>
      <c r="R1107" s="46" t="s">
        <v>9570</v>
      </c>
      <c r="S1107" s="46" t="s">
        <v>9571</v>
      </c>
      <c r="T1107" s="44" t="s">
        <v>94</v>
      </c>
      <c r="U1107" s="50">
        <v>2000</v>
      </c>
      <c r="V1107" s="51"/>
      <c r="W1107" s="51">
        <v>2000</v>
      </c>
      <c r="X1107" s="51">
        <v>140</v>
      </c>
      <c r="Y1107" s="51"/>
      <c r="Z1107" s="326">
        <v>2140</v>
      </c>
      <c r="AA1107" s="326">
        <v>0</v>
      </c>
      <c r="AB1107" s="50" t="s">
        <v>46</v>
      </c>
      <c r="AC1107" s="37" t="s">
        <v>6419</v>
      </c>
      <c r="AD1107" s="52" t="s">
        <v>1286</v>
      </c>
      <c r="AE1107" s="53"/>
      <c r="AF1107" s="52"/>
      <c r="AG1107" s="54" t="s">
        <v>9572</v>
      </c>
      <c r="AH1107" s="44"/>
      <c r="AI1107" s="50"/>
      <c r="AJ1107" s="50"/>
      <c r="AK1107" s="55" t="s">
        <v>53</v>
      </c>
      <c r="AL1107" s="56" t="s">
        <v>497</v>
      </c>
      <c r="AM1107" s="76" t="s">
        <v>50</v>
      </c>
      <c r="AN1107" s="77" t="s">
        <v>497</v>
      </c>
      <c r="AO1107" s="198"/>
      <c r="AP1107" s="199"/>
      <c r="AQ1107" s="202"/>
      <c r="AR1107" s="203"/>
      <c r="AS1107" s="44"/>
      <c r="AT1107" s="50"/>
      <c r="AU1107" s="50"/>
      <c r="AV1107" s="50"/>
      <c r="AW1107" s="13"/>
    </row>
    <row r="1108" spans="1:49" ht="27.6">
      <c r="A1108" s="37" t="s">
        <v>231</v>
      </c>
      <c r="B1108" s="209" t="s">
        <v>9573</v>
      </c>
      <c r="C1108" s="335" t="s">
        <v>220</v>
      </c>
      <c r="D1108" s="40">
        <v>1248</v>
      </c>
      <c r="E1108" s="60" t="s">
        <v>9574</v>
      </c>
      <c r="F1108" s="61" t="s">
        <v>59</v>
      </c>
      <c r="G1108" s="42" t="s">
        <v>1178</v>
      </c>
      <c r="H1108" s="42" t="s">
        <v>9575</v>
      </c>
      <c r="I1108" s="43" t="s">
        <v>35</v>
      </c>
      <c r="J1108" s="44"/>
      <c r="K1108" s="44" t="s">
        <v>88</v>
      </c>
      <c r="L1108" s="337" t="s">
        <v>6419</v>
      </c>
      <c r="M1108" s="37" t="s">
        <v>9576</v>
      </c>
      <c r="N1108" s="46" t="s">
        <v>9577</v>
      </c>
      <c r="O1108" s="47" t="s">
        <v>9578</v>
      </c>
      <c r="P1108" s="48" t="s">
        <v>39</v>
      </c>
      <c r="Q1108" s="49" t="s">
        <v>40</v>
      </c>
      <c r="R1108" s="46" t="s">
        <v>9579</v>
      </c>
      <c r="S1108" s="46" t="s">
        <v>9580</v>
      </c>
      <c r="T1108" s="44" t="s">
        <v>94</v>
      </c>
      <c r="U1108" s="50">
        <v>1200</v>
      </c>
      <c r="V1108" s="51"/>
      <c r="W1108" s="51">
        <v>1200</v>
      </c>
      <c r="X1108" s="51">
        <v>84.000000000000014</v>
      </c>
      <c r="Y1108" s="326">
        <v>36</v>
      </c>
      <c r="Z1108" s="326">
        <v>1248</v>
      </c>
      <c r="AA1108" s="326">
        <v>0</v>
      </c>
      <c r="AB1108" s="50" t="s">
        <v>46</v>
      </c>
      <c r="AC1108" s="37" t="s">
        <v>131</v>
      </c>
      <c r="AD1108" s="52"/>
      <c r="AE1108" s="53" t="s">
        <v>9581</v>
      </c>
      <c r="AF1108" s="52" t="s">
        <v>9582</v>
      </c>
      <c r="AG1108" s="44" t="s">
        <v>9583</v>
      </c>
      <c r="AH1108" s="44"/>
      <c r="AI1108" s="50"/>
      <c r="AJ1108" s="50"/>
      <c r="AK1108" s="198"/>
      <c r="AL1108" s="199"/>
      <c r="AM1108" s="198"/>
      <c r="AN1108" s="199"/>
      <c r="AO1108" s="198"/>
      <c r="AP1108" s="199"/>
      <c r="AQ1108" s="202"/>
      <c r="AR1108" s="203"/>
      <c r="AS1108" s="44"/>
      <c r="AT1108" s="50"/>
      <c r="AU1108" s="50"/>
      <c r="AV1108" s="50"/>
      <c r="AW1108" s="13"/>
    </row>
    <row r="1109" spans="1:49" ht="27">
      <c r="A1109" s="37" t="s">
        <v>231</v>
      </c>
      <c r="B1109" s="210" t="s">
        <v>9584</v>
      </c>
      <c r="C1109" s="335" t="s">
        <v>220</v>
      </c>
      <c r="D1109" s="40">
        <v>10785.6</v>
      </c>
      <c r="E1109" s="41" t="s">
        <v>9585</v>
      </c>
      <c r="F1109" s="42" t="s">
        <v>67</v>
      </c>
      <c r="G1109" s="42" t="s">
        <v>461</v>
      </c>
      <c r="H1109" s="42" t="s">
        <v>9586</v>
      </c>
      <c r="I1109" s="43" t="s">
        <v>35</v>
      </c>
      <c r="J1109" s="44"/>
      <c r="K1109" s="44" t="s">
        <v>88</v>
      </c>
      <c r="L1109" s="337" t="s">
        <v>220</v>
      </c>
      <c r="M1109" s="37" t="s">
        <v>9587</v>
      </c>
      <c r="N1109" s="46" t="s">
        <v>9588</v>
      </c>
      <c r="O1109" s="47"/>
      <c r="P1109" s="48" t="s">
        <v>44</v>
      </c>
      <c r="Q1109" s="49" t="s">
        <v>40</v>
      </c>
      <c r="R1109" s="46" t="s">
        <v>9589</v>
      </c>
      <c r="S1109" s="46" t="s">
        <v>9590</v>
      </c>
      <c r="T1109" s="44" t="s">
        <v>193</v>
      </c>
      <c r="U1109" s="50">
        <v>12360</v>
      </c>
      <c r="V1109" s="51">
        <v>2280</v>
      </c>
      <c r="W1109" s="51">
        <v>10080</v>
      </c>
      <c r="X1109" s="51">
        <v>705.6</v>
      </c>
      <c r="Y1109" s="51"/>
      <c r="Z1109" s="326">
        <v>10785.6</v>
      </c>
      <c r="AA1109" s="326">
        <v>0</v>
      </c>
      <c r="AB1109" s="50" t="s">
        <v>46</v>
      </c>
      <c r="AC1109" s="37" t="s">
        <v>6419</v>
      </c>
      <c r="AD1109" s="52"/>
      <c r="AE1109" s="53"/>
      <c r="AF1109" s="52"/>
      <c r="AG1109" s="54" t="s">
        <v>9591</v>
      </c>
      <c r="AH1109" s="44"/>
      <c r="AI1109" s="50"/>
      <c r="AJ1109" s="50"/>
      <c r="AK1109" s="55" t="s">
        <v>53</v>
      </c>
      <c r="AL1109" s="56" t="s">
        <v>497</v>
      </c>
      <c r="AM1109" s="76" t="s">
        <v>50</v>
      </c>
      <c r="AN1109" s="77" t="s">
        <v>497</v>
      </c>
      <c r="AO1109" s="198"/>
      <c r="AP1109" s="199"/>
      <c r="AQ1109" s="202"/>
      <c r="AR1109" s="203"/>
      <c r="AS1109" s="44"/>
      <c r="AT1109" s="50"/>
      <c r="AU1109" s="50"/>
      <c r="AV1109" s="50"/>
      <c r="AW1109" s="13"/>
    </row>
    <row r="1110" spans="1:49" ht="27">
      <c r="A1110" s="37" t="s">
        <v>231</v>
      </c>
      <c r="B1110" s="210" t="s">
        <v>9592</v>
      </c>
      <c r="C1110" s="335" t="s">
        <v>220</v>
      </c>
      <c r="D1110" s="40">
        <v>160</v>
      </c>
      <c r="E1110" s="42" t="s">
        <v>9593</v>
      </c>
      <c r="F1110" s="42" t="s">
        <v>64</v>
      </c>
      <c r="G1110" s="42" t="s">
        <v>281</v>
      </c>
      <c r="H1110" s="42" t="s">
        <v>9594</v>
      </c>
      <c r="I1110" s="43" t="s">
        <v>35</v>
      </c>
      <c r="J1110" s="44"/>
      <c r="K1110" s="44" t="s">
        <v>88</v>
      </c>
      <c r="L1110" s="337" t="s">
        <v>220</v>
      </c>
      <c r="M1110" s="68" t="s">
        <v>9595</v>
      </c>
      <c r="N1110" s="46" t="s">
        <v>9596</v>
      </c>
      <c r="O1110" s="47" t="s">
        <v>9597</v>
      </c>
      <c r="P1110" s="48" t="s">
        <v>39</v>
      </c>
      <c r="Q1110" s="49" t="s">
        <v>40</v>
      </c>
      <c r="R1110" s="46" t="s">
        <v>9598</v>
      </c>
      <c r="S1110" s="46" t="s">
        <v>9599</v>
      </c>
      <c r="T1110" s="44" t="s">
        <v>94</v>
      </c>
      <c r="U1110" s="50">
        <v>150</v>
      </c>
      <c r="V1110" s="51"/>
      <c r="W1110" s="51">
        <v>150</v>
      </c>
      <c r="X1110" s="51">
        <v>10.500000000000002</v>
      </c>
      <c r="Y1110" s="51"/>
      <c r="Z1110" s="326">
        <v>160.5</v>
      </c>
      <c r="AA1110" s="326">
        <v>-0.5</v>
      </c>
      <c r="AB1110" s="50" t="s">
        <v>46</v>
      </c>
      <c r="AC1110" s="37" t="s">
        <v>6419</v>
      </c>
      <c r="AD1110" s="52"/>
      <c r="AE1110" s="53"/>
      <c r="AF1110" s="52"/>
      <c r="AG1110" s="54" t="s">
        <v>9600</v>
      </c>
      <c r="AH1110" s="44"/>
      <c r="AI1110" s="50"/>
      <c r="AJ1110" s="50"/>
      <c r="AK1110" s="55" t="s">
        <v>53</v>
      </c>
      <c r="AL1110" s="56" t="s">
        <v>497</v>
      </c>
      <c r="AM1110" s="76" t="s">
        <v>50</v>
      </c>
      <c r="AN1110" s="77" t="s">
        <v>497</v>
      </c>
      <c r="AO1110" s="198"/>
      <c r="AP1110" s="199"/>
      <c r="AQ1110" s="202"/>
      <c r="AR1110" s="203"/>
      <c r="AS1110" s="44"/>
      <c r="AT1110" s="50"/>
      <c r="AU1110" s="50"/>
      <c r="AV1110" s="50"/>
      <c r="AW1110" s="13"/>
    </row>
    <row r="1111" spans="1:49" ht="27">
      <c r="A1111" s="37" t="s">
        <v>231</v>
      </c>
      <c r="B1111" s="210" t="s">
        <v>9601</v>
      </c>
      <c r="C1111" s="335" t="s">
        <v>220</v>
      </c>
      <c r="D1111" s="40">
        <v>1040</v>
      </c>
      <c r="E1111" s="41" t="s">
        <v>9602</v>
      </c>
      <c r="F1111" s="42" t="s">
        <v>66</v>
      </c>
      <c r="G1111" s="42" t="s">
        <v>281</v>
      </c>
      <c r="H1111" s="42" t="s">
        <v>9603</v>
      </c>
      <c r="I1111" s="43" t="s">
        <v>35</v>
      </c>
      <c r="J1111" s="44"/>
      <c r="K1111" s="44" t="s">
        <v>88</v>
      </c>
      <c r="L1111" s="337" t="s">
        <v>220</v>
      </c>
      <c r="M1111" s="37" t="s">
        <v>9604</v>
      </c>
      <c r="N1111" s="46" t="s">
        <v>9605</v>
      </c>
      <c r="O1111" s="47" t="s">
        <v>9606</v>
      </c>
      <c r="P1111" s="48" t="s">
        <v>39</v>
      </c>
      <c r="Q1111" s="49" t="s">
        <v>40</v>
      </c>
      <c r="R1111" s="46" t="s">
        <v>9607</v>
      </c>
      <c r="S1111" s="46" t="s">
        <v>9608</v>
      </c>
      <c r="T1111" s="44" t="s">
        <v>77</v>
      </c>
      <c r="U1111" s="50">
        <v>1000</v>
      </c>
      <c r="V1111" s="51"/>
      <c r="W1111" s="51">
        <v>1000</v>
      </c>
      <c r="X1111" s="51">
        <v>70</v>
      </c>
      <c r="Y1111" s="326">
        <v>30</v>
      </c>
      <c r="Z1111" s="326">
        <v>1040</v>
      </c>
      <c r="AA1111" s="326">
        <v>0</v>
      </c>
      <c r="AB1111" s="50" t="s">
        <v>46</v>
      </c>
      <c r="AC1111" s="37" t="s">
        <v>6419</v>
      </c>
      <c r="AD1111" s="52"/>
      <c r="AE1111" s="53" t="s">
        <v>9609</v>
      </c>
      <c r="AF1111" s="52" t="s">
        <v>9610</v>
      </c>
      <c r="AG1111" s="54" t="s">
        <v>9611</v>
      </c>
      <c r="AH1111" s="44"/>
      <c r="AI1111" s="50"/>
      <c r="AJ1111" s="50"/>
      <c r="AK1111" s="55" t="s">
        <v>53</v>
      </c>
      <c r="AL1111" s="56" t="s">
        <v>497</v>
      </c>
      <c r="AM1111" s="76" t="s">
        <v>50</v>
      </c>
      <c r="AN1111" s="77" t="s">
        <v>497</v>
      </c>
      <c r="AO1111" s="198"/>
      <c r="AP1111" s="199"/>
      <c r="AQ1111" s="202"/>
      <c r="AR1111" s="203"/>
      <c r="AS1111" s="44"/>
      <c r="AT1111" s="50"/>
      <c r="AU1111" s="50"/>
      <c r="AV1111" s="50"/>
      <c r="AW1111" s="13"/>
    </row>
    <row r="1112" spans="1:49" ht="40.200000000000003">
      <c r="A1112" s="37" t="s">
        <v>231</v>
      </c>
      <c r="B1112" s="210" t="s">
        <v>9612</v>
      </c>
      <c r="C1112" s="335" t="s">
        <v>220</v>
      </c>
      <c r="D1112" s="40">
        <v>3000</v>
      </c>
      <c r="E1112" s="95" t="s">
        <v>9613</v>
      </c>
      <c r="F1112" s="42" t="s">
        <v>63</v>
      </c>
      <c r="G1112" s="42" t="s">
        <v>281</v>
      </c>
      <c r="H1112" s="42" t="s">
        <v>9614</v>
      </c>
      <c r="I1112" s="43" t="s">
        <v>35</v>
      </c>
      <c r="J1112" s="44"/>
      <c r="K1112" s="44" t="s">
        <v>88</v>
      </c>
      <c r="L1112" s="337" t="s">
        <v>220</v>
      </c>
      <c r="M1112" s="37" t="s">
        <v>9615</v>
      </c>
      <c r="N1112" s="46" t="s">
        <v>9616</v>
      </c>
      <c r="O1112" s="47" t="s">
        <v>9617</v>
      </c>
      <c r="P1112" s="48" t="s">
        <v>39</v>
      </c>
      <c r="Q1112" s="49" t="s">
        <v>40</v>
      </c>
      <c r="R1112" s="46" t="s">
        <v>9618</v>
      </c>
      <c r="S1112" s="46" t="s">
        <v>9619</v>
      </c>
      <c r="T1112" s="44" t="s">
        <v>77</v>
      </c>
      <c r="U1112" s="50">
        <v>2803.74</v>
      </c>
      <c r="V1112" s="51"/>
      <c r="W1112" s="51">
        <v>2803.74</v>
      </c>
      <c r="X1112" s="51">
        <v>196.26179999999999</v>
      </c>
      <c r="Y1112" s="51"/>
      <c r="Z1112" s="326">
        <v>3000.0018</v>
      </c>
      <c r="AA1112" s="326">
        <v>-1.8000000000029099E-3</v>
      </c>
      <c r="AB1112" s="50" t="s">
        <v>46</v>
      </c>
      <c r="AC1112" s="37" t="s">
        <v>6419</v>
      </c>
      <c r="AD1112" s="52" t="s">
        <v>9620</v>
      </c>
      <c r="AE1112" s="53"/>
      <c r="AF1112" s="52"/>
      <c r="AG1112" s="54" t="s">
        <v>9613</v>
      </c>
      <c r="AH1112" s="44"/>
      <c r="AI1112" s="50"/>
      <c r="AJ1112" s="50"/>
      <c r="AK1112" s="55" t="s">
        <v>53</v>
      </c>
      <c r="AL1112" s="56" t="s">
        <v>497</v>
      </c>
      <c r="AM1112" s="76" t="s">
        <v>50</v>
      </c>
      <c r="AN1112" s="77" t="s">
        <v>497</v>
      </c>
      <c r="AO1112" s="198"/>
      <c r="AP1112" s="199"/>
      <c r="AQ1112" s="202"/>
      <c r="AR1112" s="203"/>
      <c r="AS1112" s="44"/>
      <c r="AT1112" s="50"/>
      <c r="AU1112" s="50"/>
      <c r="AV1112" s="50"/>
      <c r="AW1112" s="13"/>
    </row>
    <row r="1113" spans="1:49" ht="53.4">
      <c r="A1113" s="37" t="s">
        <v>231</v>
      </c>
      <c r="B1113" s="210" t="s">
        <v>9621</v>
      </c>
      <c r="C1113" s="335" t="s">
        <v>220</v>
      </c>
      <c r="D1113" s="40">
        <v>1435</v>
      </c>
      <c r="E1113" s="42" t="s">
        <v>9622</v>
      </c>
      <c r="F1113" s="42" t="s">
        <v>64</v>
      </c>
      <c r="G1113" s="42" t="s">
        <v>261</v>
      </c>
      <c r="H1113" s="42" t="s">
        <v>9623</v>
      </c>
      <c r="I1113" s="43" t="s">
        <v>35</v>
      </c>
      <c r="J1113" s="44"/>
      <c r="K1113" s="44" t="s">
        <v>88</v>
      </c>
      <c r="L1113" s="337" t="s">
        <v>220</v>
      </c>
      <c r="M1113" s="37" t="s">
        <v>9624</v>
      </c>
      <c r="N1113" s="46" t="s">
        <v>9625</v>
      </c>
      <c r="O1113" s="47" t="s">
        <v>9626</v>
      </c>
      <c r="P1113" s="48" t="s">
        <v>39</v>
      </c>
      <c r="Q1113" s="49" t="s">
        <v>40</v>
      </c>
      <c r="R1113" s="46" t="s">
        <v>9627</v>
      </c>
      <c r="S1113" s="46" t="s">
        <v>9628</v>
      </c>
      <c r="T1113" s="44" t="s">
        <v>94</v>
      </c>
      <c r="U1113" s="50">
        <v>1380</v>
      </c>
      <c r="V1113" s="51"/>
      <c r="W1113" s="51">
        <v>1380</v>
      </c>
      <c r="X1113" s="51">
        <v>96.600000000000009</v>
      </c>
      <c r="Y1113" s="326">
        <v>41.4</v>
      </c>
      <c r="Z1113" s="326">
        <v>1435.2</v>
      </c>
      <c r="AA1113" s="326">
        <v>-0.200000000000045</v>
      </c>
      <c r="AB1113" s="50" t="s">
        <v>46</v>
      </c>
      <c r="AC1113" s="37" t="s">
        <v>6419</v>
      </c>
      <c r="AD1113" s="52"/>
      <c r="AE1113" s="53" t="s">
        <v>9629</v>
      </c>
      <c r="AF1113" s="52" t="s">
        <v>9630</v>
      </c>
      <c r="AG1113" s="54" t="s">
        <v>9631</v>
      </c>
      <c r="AH1113" s="44"/>
      <c r="AI1113" s="50"/>
      <c r="AJ1113" s="50"/>
      <c r="AK1113" s="55" t="s">
        <v>53</v>
      </c>
      <c r="AL1113" s="56" t="s">
        <v>497</v>
      </c>
      <c r="AM1113" s="76" t="s">
        <v>50</v>
      </c>
      <c r="AN1113" s="77" t="s">
        <v>497</v>
      </c>
      <c r="AO1113" s="198"/>
      <c r="AP1113" s="199"/>
      <c r="AQ1113" s="202"/>
      <c r="AR1113" s="203"/>
      <c r="AS1113" s="44"/>
      <c r="AT1113" s="50"/>
      <c r="AU1113" s="50"/>
      <c r="AV1113" s="50"/>
      <c r="AW1113" s="13"/>
    </row>
    <row r="1114" spans="1:49" ht="27">
      <c r="A1114" s="37" t="s">
        <v>231</v>
      </c>
      <c r="B1114" s="210" t="s">
        <v>9632</v>
      </c>
      <c r="C1114" s="335" t="s">
        <v>220</v>
      </c>
      <c r="D1114" s="40">
        <v>4066</v>
      </c>
      <c r="E1114" s="41" t="s">
        <v>9633</v>
      </c>
      <c r="F1114" s="42" t="s">
        <v>67</v>
      </c>
      <c r="G1114" s="42" t="s">
        <v>261</v>
      </c>
      <c r="H1114" s="42" t="s">
        <v>9634</v>
      </c>
      <c r="I1114" s="43" t="s">
        <v>35</v>
      </c>
      <c r="J1114" s="44"/>
      <c r="K1114" s="44" t="s">
        <v>88</v>
      </c>
      <c r="L1114" s="337" t="s">
        <v>220</v>
      </c>
      <c r="M1114" s="37" t="s">
        <v>9635</v>
      </c>
      <c r="N1114" s="46" t="s">
        <v>9636</v>
      </c>
      <c r="O1114" s="47" t="s">
        <v>9637</v>
      </c>
      <c r="P1114" s="48" t="s">
        <v>39</v>
      </c>
      <c r="Q1114" s="49" t="s">
        <v>40</v>
      </c>
      <c r="R1114" s="46" t="s">
        <v>9638</v>
      </c>
      <c r="S1114" s="46" t="s">
        <v>9639</v>
      </c>
      <c r="T1114" s="44" t="s">
        <v>94</v>
      </c>
      <c r="U1114" s="50">
        <v>3800</v>
      </c>
      <c r="V1114" s="51"/>
      <c r="W1114" s="51">
        <v>3800</v>
      </c>
      <c r="X1114" s="51">
        <v>266</v>
      </c>
      <c r="Y1114" s="51"/>
      <c r="Z1114" s="326">
        <v>4066</v>
      </c>
      <c r="AA1114" s="326">
        <v>0</v>
      </c>
      <c r="AB1114" s="50" t="s">
        <v>46</v>
      </c>
      <c r="AC1114" s="37" t="s">
        <v>6419</v>
      </c>
      <c r="AD1114" s="52"/>
      <c r="AE1114" s="53"/>
      <c r="AF1114" s="52"/>
      <c r="AG1114" s="54" t="s">
        <v>9640</v>
      </c>
      <c r="AH1114" s="44"/>
      <c r="AI1114" s="50"/>
      <c r="AJ1114" s="50"/>
      <c r="AK1114" s="55" t="s">
        <v>53</v>
      </c>
      <c r="AL1114" s="56" t="s">
        <v>497</v>
      </c>
      <c r="AM1114" s="76" t="s">
        <v>50</v>
      </c>
      <c r="AN1114" s="77" t="s">
        <v>497</v>
      </c>
      <c r="AO1114" s="198"/>
      <c r="AP1114" s="199"/>
      <c r="AQ1114" s="202"/>
      <c r="AR1114" s="203"/>
      <c r="AS1114" s="44"/>
      <c r="AT1114" s="50"/>
      <c r="AU1114" s="50"/>
      <c r="AV1114" s="50"/>
      <c r="AW1114" s="13"/>
    </row>
    <row r="1115" spans="1:49" ht="27">
      <c r="A1115" s="37" t="s">
        <v>231</v>
      </c>
      <c r="B1115" s="211" t="s">
        <v>132</v>
      </c>
      <c r="C1115" s="335" t="s">
        <v>220</v>
      </c>
      <c r="D1115" s="40">
        <v>4280</v>
      </c>
      <c r="E1115" s="79" t="s">
        <v>9641</v>
      </c>
      <c r="F1115" s="61" t="s">
        <v>43</v>
      </c>
      <c r="G1115" s="42" t="s">
        <v>281</v>
      </c>
      <c r="H1115" s="42" t="s">
        <v>9642</v>
      </c>
      <c r="I1115" s="43" t="s">
        <v>43</v>
      </c>
      <c r="J1115" s="44" t="s">
        <v>9643</v>
      </c>
      <c r="K1115" s="44" t="s">
        <v>133</v>
      </c>
      <c r="L1115" s="337" t="s">
        <v>220</v>
      </c>
      <c r="M1115" s="37" t="s">
        <v>9644</v>
      </c>
      <c r="N1115" s="46" t="s">
        <v>9645</v>
      </c>
      <c r="O1115" s="47"/>
      <c r="P1115" s="48" t="s">
        <v>44</v>
      </c>
      <c r="Q1115" s="49"/>
      <c r="R1115" s="46" t="s">
        <v>9646</v>
      </c>
      <c r="S1115" s="46" t="s">
        <v>9647</v>
      </c>
      <c r="T1115" s="44" t="s">
        <v>128</v>
      </c>
      <c r="U1115" s="51">
        <v>4000</v>
      </c>
      <c r="V1115" s="51"/>
      <c r="W1115" s="51">
        <v>4000</v>
      </c>
      <c r="X1115" s="51">
        <v>280</v>
      </c>
      <c r="Y1115" s="51"/>
      <c r="Z1115" s="326">
        <v>4280</v>
      </c>
      <c r="AA1115" s="326">
        <v>0</v>
      </c>
      <c r="AB1115" s="50" t="s">
        <v>57</v>
      </c>
      <c r="AC1115" s="37" t="s">
        <v>131</v>
      </c>
      <c r="AD1115" s="52"/>
      <c r="AE1115" s="53" t="s">
        <v>9645</v>
      </c>
      <c r="AF1115" s="52" t="s">
        <v>9648</v>
      </c>
      <c r="AG1115" s="54" t="s">
        <v>9649</v>
      </c>
      <c r="AH1115" s="44"/>
      <c r="AI1115" s="50"/>
      <c r="AJ1115" s="50"/>
      <c r="AK1115" s="198"/>
      <c r="AL1115" s="199"/>
      <c r="AM1115" s="198"/>
      <c r="AN1115" s="199"/>
      <c r="AO1115" s="198"/>
      <c r="AP1115" s="199"/>
      <c r="AQ1115" s="202"/>
      <c r="AR1115" s="203"/>
      <c r="AS1115" s="44"/>
      <c r="AT1115" s="50"/>
      <c r="AU1115" s="50"/>
      <c r="AV1115" s="50"/>
      <c r="AW1115" s="13"/>
    </row>
    <row r="1116" spans="1:49" ht="27">
      <c r="A1116" s="37" t="s">
        <v>231</v>
      </c>
      <c r="B1116" s="210" t="s">
        <v>9650</v>
      </c>
      <c r="C1116" s="335" t="s">
        <v>220</v>
      </c>
      <c r="D1116" s="40">
        <v>753</v>
      </c>
      <c r="E1116" s="41" t="s">
        <v>9651</v>
      </c>
      <c r="F1116" s="42" t="s">
        <v>144</v>
      </c>
      <c r="G1116" s="42" t="s">
        <v>234</v>
      </c>
      <c r="H1116" s="42" t="s">
        <v>9652</v>
      </c>
      <c r="I1116" s="69" t="s">
        <v>35</v>
      </c>
      <c r="J1116" s="70"/>
      <c r="K1116" s="70" t="s">
        <v>88</v>
      </c>
      <c r="L1116" s="337" t="s">
        <v>220</v>
      </c>
      <c r="M1116" s="37" t="s">
        <v>9653</v>
      </c>
      <c r="N1116" s="46" t="s">
        <v>9654</v>
      </c>
      <c r="O1116" s="47" t="s">
        <v>9655</v>
      </c>
      <c r="P1116" s="48" t="s">
        <v>39</v>
      </c>
      <c r="Q1116" s="49" t="s">
        <v>40</v>
      </c>
      <c r="R1116" s="46" t="s">
        <v>9656</v>
      </c>
      <c r="S1116" s="46" t="s">
        <v>9657</v>
      </c>
      <c r="T1116" s="44" t="s">
        <v>77</v>
      </c>
      <c r="U1116" s="50">
        <v>704</v>
      </c>
      <c r="V1116" s="51"/>
      <c r="W1116" s="51">
        <v>704</v>
      </c>
      <c r="X1116" s="51">
        <v>49.28</v>
      </c>
      <c r="Y1116" s="51"/>
      <c r="Z1116" s="326">
        <v>753.28</v>
      </c>
      <c r="AA1116" s="326">
        <v>-0.27999999999997299</v>
      </c>
      <c r="AB1116" s="50" t="s">
        <v>46</v>
      </c>
      <c r="AC1116" s="37" t="s">
        <v>6419</v>
      </c>
      <c r="AD1116" s="52"/>
      <c r="AE1116" s="53"/>
      <c r="AF1116" s="52"/>
      <c r="AG1116" s="54" t="s">
        <v>9658</v>
      </c>
      <c r="AH1116" s="44"/>
      <c r="AI1116" s="50"/>
      <c r="AJ1116" s="50"/>
      <c r="AK1116" s="55" t="s">
        <v>53</v>
      </c>
      <c r="AL1116" s="56" t="s">
        <v>497</v>
      </c>
      <c r="AM1116" s="76" t="s">
        <v>50</v>
      </c>
      <c r="AN1116" s="77" t="s">
        <v>497</v>
      </c>
      <c r="AO1116" s="198"/>
      <c r="AP1116" s="199"/>
      <c r="AQ1116" s="202"/>
      <c r="AR1116" s="203"/>
      <c r="AS1116" s="44"/>
      <c r="AT1116" s="50"/>
      <c r="AU1116" s="50"/>
      <c r="AV1116" s="50"/>
      <c r="AW1116" s="13"/>
    </row>
    <row r="1117" spans="1:49" ht="27">
      <c r="A1117" s="37" t="s">
        <v>231</v>
      </c>
      <c r="B1117" s="210" t="s">
        <v>9659</v>
      </c>
      <c r="C1117" s="335" t="s">
        <v>220</v>
      </c>
      <c r="D1117" s="40">
        <v>1647</v>
      </c>
      <c r="E1117" s="41" t="s">
        <v>9660</v>
      </c>
      <c r="F1117" s="42" t="s">
        <v>67</v>
      </c>
      <c r="G1117" s="42" t="s">
        <v>273</v>
      </c>
      <c r="H1117" s="42" t="s">
        <v>9661</v>
      </c>
      <c r="I1117" s="43" t="s">
        <v>35</v>
      </c>
      <c r="J1117" s="44"/>
      <c r="K1117" s="44" t="s">
        <v>88</v>
      </c>
      <c r="L1117" s="337" t="s">
        <v>220</v>
      </c>
      <c r="M1117" s="68" t="s">
        <v>9662</v>
      </c>
      <c r="N1117" s="46" t="s">
        <v>9663</v>
      </c>
      <c r="O1117" s="47" t="s">
        <v>2990</v>
      </c>
      <c r="P1117" s="48" t="s">
        <v>39</v>
      </c>
      <c r="Q1117" s="49" t="s">
        <v>40</v>
      </c>
      <c r="R1117" s="46" t="s">
        <v>9664</v>
      </c>
      <c r="S1117" s="46" t="s">
        <v>9665</v>
      </c>
      <c r="T1117" s="44" t="s">
        <v>94</v>
      </c>
      <c r="U1117" s="50">
        <v>2440</v>
      </c>
      <c r="V1117" s="51">
        <v>900</v>
      </c>
      <c r="W1117" s="51">
        <v>1540</v>
      </c>
      <c r="X1117" s="51">
        <v>107.80000000000001</v>
      </c>
      <c r="Y1117" s="51"/>
      <c r="Z1117" s="326">
        <v>1647.8</v>
      </c>
      <c r="AA1117" s="326">
        <v>-0.79999999999995497</v>
      </c>
      <c r="AB1117" s="50" t="s">
        <v>46</v>
      </c>
      <c r="AC1117" s="37" t="s">
        <v>6419</v>
      </c>
      <c r="AD1117" s="52"/>
      <c r="AE1117" s="53"/>
      <c r="AF1117" s="52"/>
      <c r="AG1117" s="54" t="s">
        <v>9666</v>
      </c>
      <c r="AH1117" s="44"/>
      <c r="AI1117" s="50"/>
      <c r="AJ1117" s="50"/>
      <c r="AK1117" s="55" t="s">
        <v>53</v>
      </c>
      <c r="AL1117" s="56" t="s">
        <v>497</v>
      </c>
      <c r="AM1117" s="76" t="s">
        <v>50</v>
      </c>
      <c r="AN1117" s="77" t="s">
        <v>497</v>
      </c>
      <c r="AO1117" s="198"/>
      <c r="AP1117" s="199"/>
      <c r="AQ1117" s="202"/>
      <c r="AR1117" s="203"/>
      <c r="AS1117" s="44"/>
      <c r="AT1117" s="50"/>
      <c r="AU1117" s="50"/>
      <c r="AV1117" s="50"/>
      <c r="AW1117" s="13"/>
    </row>
    <row r="1118" spans="1:49" ht="27">
      <c r="A1118" s="37" t="s">
        <v>231</v>
      </c>
      <c r="B1118" s="211" t="s">
        <v>132</v>
      </c>
      <c r="C1118" s="335" t="s">
        <v>220</v>
      </c>
      <c r="D1118" s="40">
        <v>22880</v>
      </c>
      <c r="E1118" s="79" t="s">
        <v>9667</v>
      </c>
      <c r="F1118" s="61" t="s">
        <v>43</v>
      </c>
      <c r="G1118" s="42" t="s">
        <v>234</v>
      </c>
      <c r="H1118" s="42" t="s">
        <v>9668</v>
      </c>
      <c r="I1118" s="43" t="s">
        <v>43</v>
      </c>
      <c r="J1118" s="44" t="s">
        <v>9669</v>
      </c>
      <c r="K1118" s="44" t="s">
        <v>133</v>
      </c>
      <c r="L1118" s="337" t="s">
        <v>220</v>
      </c>
      <c r="M1118" s="37" t="s">
        <v>9670</v>
      </c>
      <c r="N1118" s="46" t="s">
        <v>9671</v>
      </c>
      <c r="O1118" s="47" t="s">
        <v>9672</v>
      </c>
      <c r="P1118" s="48" t="s">
        <v>39</v>
      </c>
      <c r="Q1118" s="49"/>
      <c r="R1118" s="46" t="s">
        <v>9673</v>
      </c>
      <c r="S1118" s="46" t="s">
        <v>9674</v>
      </c>
      <c r="T1118" s="44" t="s">
        <v>128</v>
      </c>
      <c r="U1118" s="51">
        <v>22000</v>
      </c>
      <c r="V1118" s="51"/>
      <c r="W1118" s="51">
        <v>22000</v>
      </c>
      <c r="X1118" s="51">
        <v>1540.0000000000002</v>
      </c>
      <c r="Y1118" s="326">
        <v>660</v>
      </c>
      <c r="Z1118" s="326">
        <v>22880</v>
      </c>
      <c r="AA1118" s="326">
        <v>0</v>
      </c>
      <c r="AB1118" s="50" t="s">
        <v>57</v>
      </c>
      <c r="AC1118" s="37" t="s">
        <v>131</v>
      </c>
      <c r="AD1118" s="52"/>
      <c r="AE1118" s="53" t="s">
        <v>9675</v>
      </c>
      <c r="AF1118" s="52" t="s">
        <v>9676</v>
      </c>
      <c r="AG1118" s="54" t="s">
        <v>9677</v>
      </c>
      <c r="AH1118" s="44"/>
      <c r="AI1118" s="50"/>
      <c r="AJ1118" s="50"/>
      <c r="AK1118" s="198"/>
      <c r="AL1118" s="199"/>
      <c r="AM1118" s="198"/>
      <c r="AN1118" s="199"/>
      <c r="AO1118" s="198"/>
      <c r="AP1118" s="199"/>
      <c r="AQ1118" s="202"/>
      <c r="AR1118" s="203"/>
      <c r="AS1118" s="44"/>
      <c r="AT1118" s="50"/>
      <c r="AU1118" s="50"/>
      <c r="AV1118" s="50"/>
      <c r="AW1118" s="13"/>
    </row>
    <row r="1119" spans="1:49" ht="27">
      <c r="A1119" s="37" t="s">
        <v>231</v>
      </c>
      <c r="B1119" s="211" t="s">
        <v>132</v>
      </c>
      <c r="C1119" s="335" t="s">
        <v>220</v>
      </c>
      <c r="D1119" s="40">
        <v>3510.14</v>
      </c>
      <c r="E1119" s="61" t="s">
        <v>9678</v>
      </c>
      <c r="F1119" s="61" t="s">
        <v>43</v>
      </c>
      <c r="G1119" s="42" t="s">
        <v>281</v>
      </c>
      <c r="H1119" s="42" t="s">
        <v>9679</v>
      </c>
      <c r="I1119" s="43" t="s">
        <v>43</v>
      </c>
      <c r="J1119" s="44" t="s">
        <v>9680</v>
      </c>
      <c r="K1119" s="44" t="s">
        <v>133</v>
      </c>
      <c r="L1119" s="337" t="s">
        <v>220</v>
      </c>
      <c r="M1119" s="37" t="s">
        <v>9681</v>
      </c>
      <c r="N1119" s="46" t="s">
        <v>9682</v>
      </c>
      <c r="O1119" s="47"/>
      <c r="P1119" s="48" t="s">
        <v>44</v>
      </c>
      <c r="Q1119" s="49"/>
      <c r="R1119" s="46" t="s">
        <v>9683</v>
      </c>
      <c r="S1119" s="46" t="s">
        <v>9684</v>
      </c>
      <c r="T1119" s="44" t="s">
        <v>130</v>
      </c>
      <c r="U1119" s="51">
        <v>3280.5</v>
      </c>
      <c r="V1119" s="51"/>
      <c r="W1119" s="51">
        <v>3280.5</v>
      </c>
      <c r="X1119" s="51">
        <v>229.63500000000002</v>
      </c>
      <c r="Y1119" s="51"/>
      <c r="Z1119" s="326">
        <v>3510.1350000000002</v>
      </c>
      <c r="AA1119" s="326">
        <v>4.9999999996543903E-3</v>
      </c>
      <c r="AB1119" s="50" t="s">
        <v>57</v>
      </c>
      <c r="AC1119" s="37" t="s">
        <v>131</v>
      </c>
      <c r="AD1119" s="52"/>
      <c r="AE1119" s="53" t="s">
        <v>9685</v>
      </c>
      <c r="AF1119" s="52" t="s">
        <v>9686</v>
      </c>
      <c r="AG1119" s="54" t="s">
        <v>9687</v>
      </c>
      <c r="AH1119" s="44"/>
      <c r="AI1119" s="50"/>
      <c r="AJ1119" s="50"/>
      <c r="AK1119" s="198"/>
      <c r="AL1119" s="199"/>
      <c r="AM1119" s="198"/>
      <c r="AN1119" s="199"/>
      <c r="AO1119" s="198"/>
      <c r="AP1119" s="199"/>
      <c r="AQ1119" s="202"/>
      <c r="AR1119" s="203"/>
      <c r="AS1119" s="44"/>
      <c r="AT1119" s="50"/>
      <c r="AU1119" s="50"/>
      <c r="AV1119" s="50"/>
      <c r="AW1119" s="13"/>
    </row>
    <row r="1120" spans="1:49" ht="27">
      <c r="A1120" s="37" t="s">
        <v>231</v>
      </c>
      <c r="B1120" s="210" t="s">
        <v>9688</v>
      </c>
      <c r="C1120" s="335" t="s">
        <v>220</v>
      </c>
      <c r="D1120" s="40">
        <v>342.4</v>
      </c>
      <c r="E1120" s="42" t="s">
        <v>9689</v>
      </c>
      <c r="F1120" s="42" t="s">
        <v>64</v>
      </c>
      <c r="G1120" s="42" t="s">
        <v>261</v>
      </c>
      <c r="H1120" s="42" t="s">
        <v>9690</v>
      </c>
      <c r="I1120" s="43" t="s">
        <v>35</v>
      </c>
      <c r="J1120" s="44"/>
      <c r="K1120" s="44" t="s">
        <v>88</v>
      </c>
      <c r="L1120" s="337" t="s">
        <v>220</v>
      </c>
      <c r="M1120" s="37" t="s">
        <v>9691</v>
      </c>
      <c r="N1120" s="46" t="s">
        <v>9692</v>
      </c>
      <c r="O1120" s="47" t="s">
        <v>9693</v>
      </c>
      <c r="P1120" s="48" t="s">
        <v>39</v>
      </c>
      <c r="Q1120" s="49" t="s">
        <v>40</v>
      </c>
      <c r="R1120" s="46" t="s">
        <v>9694</v>
      </c>
      <c r="S1120" s="46" t="s">
        <v>9695</v>
      </c>
      <c r="T1120" s="44" t="s">
        <v>94</v>
      </c>
      <c r="U1120" s="50">
        <v>320</v>
      </c>
      <c r="V1120" s="51"/>
      <c r="W1120" s="51">
        <v>320</v>
      </c>
      <c r="X1120" s="51">
        <v>22.400000000000002</v>
      </c>
      <c r="Y1120" s="51"/>
      <c r="Z1120" s="326">
        <v>342.4</v>
      </c>
      <c r="AA1120" s="326">
        <v>0</v>
      </c>
      <c r="AB1120" s="50" t="s">
        <v>46</v>
      </c>
      <c r="AC1120" s="37" t="s">
        <v>6419</v>
      </c>
      <c r="AD1120" s="52"/>
      <c r="AE1120" s="53"/>
      <c r="AF1120" s="52"/>
      <c r="AG1120" s="54" t="s">
        <v>9696</v>
      </c>
      <c r="AH1120" s="44"/>
      <c r="AI1120" s="50"/>
      <c r="AJ1120" s="50"/>
      <c r="AK1120" s="55" t="s">
        <v>53</v>
      </c>
      <c r="AL1120" s="56" t="s">
        <v>497</v>
      </c>
      <c r="AM1120" s="76" t="s">
        <v>50</v>
      </c>
      <c r="AN1120" s="77" t="s">
        <v>497</v>
      </c>
      <c r="AO1120" s="198"/>
      <c r="AP1120" s="199"/>
      <c r="AQ1120" s="202"/>
      <c r="AR1120" s="203"/>
      <c r="AS1120" s="44"/>
      <c r="AT1120" s="50"/>
      <c r="AU1120" s="50"/>
      <c r="AV1120" s="50"/>
      <c r="AW1120" s="13"/>
    </row>
    <row r="1121" spans="1:49" ht="27">
      <c r="A1121" s="37" t="s">
        <v>231</v>
      </c>
      <c r="B1121" s="209" t="s">
        <v>9697</v>
      </c>
      <c r="C1121" s="335" t="s">
        <v>220</v>
      </c>
      <c r="D1121" s="40">
        <v>15849.6</v>
      </c>
      <c r="E1121" s="41" t="s">
        <v>9698</v>
      </c>
      <c r="F1121" s="42" t="s">
        <v>67</v>
      </c>
      <c r="G1121" s="42" t="s">
        <v>248</v>
      </c>
      <c r="H1121" s="42" t="s">
        <v>9699</v>
      </c>
      <c r="I1121" s="43" t="s">
        <v>35</v>
      </c>
      <c r="J1121" s="44"/>
      <c r="K1121" s="44" t="s">
        <v>88</v>
      </c>
      <c r="L1121" s="337" t="s">
        <v>220</v>
      </c>
      <c r="M1121" s="37" t="s">
        <v>9700</v>
      </c>
      <c r="N1121" s="46" t="s">
        <v>9701</v>
      </c>
      <c r="O1121" s="47" t="s">
        <v>9702</v>
      </c>
      <c r="P1121" s="48" t="s">
        <v>39</v>
      </c>
      <c r="Q1121" s="49" t="s">
        <v>40</v>
      </c>
      <c r="R1121" s="46" t="s">
        <v>9703</v>
      </c>
      <c r="S1121" s="46" t="s">
        <v>9704</v>
      </c>
      <c r="T1121" s="44" t="s">
        <v>480</v>
      </c>
      <c r="U1121" s="50">
        <v>18000</v>
      </c>
      <c r="V1121" s="51">
        <v>1560</v>
      </c>
      <c r="W1121" s="51">
        <v>16440</v>
      </c>
      <c r="X1121" s="51">
        <v>1150.8000000000002</v>
      </c>
      <c r="Y1121" s="326">
        <v>493.2</v>
      </c>
      <c r="Z1121" s="326">
        <v>17097.599999999999</v>
      </c>
      <c r="AA1121" s="326">
        <v>-1248</v>
      </c>
      <c r="AB1121" s="50" t="s">
        <v>46</v>
      </c>
      <c r="AC1121" s="37" t="s">
        <v>4462</v>
      </c>
      <c r="AD1121" s="52" t="s">
        <v>9705</v>
      </c>
      <c r="AE1121" s="53" t="s">
        <v>9706</v>
      </c>
      <c r="AF1121" s="52" t="s">
        <v>9707</v>
      </c>
      <c r="AG1121" s="54" t="s">
        <v>9708</v>
      </c>
      <c r="AH1121" s="44"/>
      <c r="AI1121" s="50"/>
      <c r="AJ1121" s="50"/>
      <c r="AK1121" s="198"/>
      <c r="AL1121" s="199"/>
      <c r="AM1121" s="198"/>
      <c r="AN1121" s="199"/>
      <c r="AO1121" s="198"/>
      <c r="AP1121" s="199"/>
      <c r="AQ1121" s="202"/>
      <c r="AR1121" s="203"/>
      <c r="AS1121" s="44"/>
      <c r="AT1121" s="50"/>
      <c r="AU1121" s="50"/>
      <c r="AV1121" s="50"/>
      <c r="AW1121" s="13"/>
    </row>
    <row r="1122" spans="1:49" ht="40.200000000000003">
      <c r="A1122" s="37" t="s">
        <v>231</v>
      </c>
      <c r="B1122" s="210" t="s">
        <v>9709</v>
      </c>
      <c r="C1122" s="335" t="s">
        <v>220</v>
      </c>
      <c r="D1122" s="40">
        <v>2496</v>
      </c>
      <c r="E1122" s="42" t="s">
        <v>9710</v>
      </c>
      <c r="F1122" s="42" t="s">
        <v>59</v>
      </c>
      <c r="G1122" s="42" t="s">
        <v>248</v>
      </c>
      <c r="H1122" s="42" t="s">
        <v>9711</v>
      </c>
      <c r="I1122" s="43" t="s">
        <v>35</v>
      </c>
      <c r="J1122" s="44"/>
      <c r="K1122" s="44" t="s">
        <v>88</v>
      </c>
      <c r="L1122" s="337" t="s">
        <v>220</v>
      </c>
      <c r="M1122" s="37" t="s">
        <v>9712</v>
      </c>
      <c r="N1122" s="46" t="s">
        <v>9713</v>
      </c>
      <c r="O1122" s="47" t="s">
        <v>9714</v>
      </c>
      <c r="P1122" s="48" t="s">
        <v>39</v>
      </c>
      <c r="Q1122" s="49" t="s">
        <v>40</v>
      </c>
      <c r="R1122" s="46" t="s">
        <v>9703</v>
      </c>
      <c r="S1122" s="46" t="s">
        <v>9715</v>
      </c>
      <c r="T1122" s="44" t="s">
        <v>94</v>
      </c>
      <c r="U1122" s="50">
        <v>2400</v>
      </c>
      <c r="V1122" s="51"/>
      <c r="W1122" s="51">
        <v>2400</v>
      </c>
      <c r="X1122" s="51">
        <v>168.00000000000003</v>
      </c>
      <c r="Y1122" s="326">
        <v>72</v>
      </c>
      <c r="Z1122" s="326">
        <v>2496</v>
      </c>
      <c r="AA1122" s="326">
        <v>0</v>
      </c>
      <c r="AB1122" s="50" t="s">
        <v>46</v>
      </c>
      <c r="AC1122" s="37" t="s">
        <v>6419</v>
      </c>
      <c r="AD1122" s="52"/>
      <c r="AE1122" s="53" t="s">
        <v>9706</v>
      </c>
      <c r="AF1122" s="52" t="s">
        <v>9707</v>
      </c>
      <c r="AG1122" s="54" t="s">
        <v>9708</v>
      </c>
      <c r="AH1122" s="44"/>
      <c r="AI1122" s="50"/>
      <c r="AJ1122" s="50"/>
      <c r="AK1122" s="55" t="s">
        <v>53</v>
      </c>
      <c r="AL1122" s="56" t="s">
        <v>497</v>
      </c>
      <c r="AM1122" s="76" t="s">
        <v>50</v>
      </c>
      <c r="AN1122" s="77" t="s">
        <v>497</v>
      </c>
      <c r="AO1122" s="198"/>
      <c r="AP1122" s="199"/>
      <c r="AQ1122" s="202"/>
      <c r="AR1122" s="203"/>
      <c r="AS1122" s="44"/>
      <c r="AT1122" s="50"/>
      <c r="AU1122" s="50"/>
      <c r="AV1122" s="50"/>
      <c r="AW1122" s="13"/>
    </row>
    <row r="1123" spans="1:49" ht="40.200000000000003">
      <c r="A1123" s="37" t="s">
        <v>231</v>
      </c>
      <c r="B1123" s="211" t="s">
        <v>132</v>
      </c>
      <c r="C1123" s="335" t="s">
        <v>220</v>
      </c>
      <c r="D1123" s="40">
        <v>16640</v>
      </c>
      <c r="E1123" s="79" t="s">
        <v>9716</v>
      </c>
      <c r="F1123" s="61" t="s">
        <v>43</v>
      </c>
      <c r="G1123" s="42" t="s">
        <v>461</v>
      </c>
      <c r="H1123" s="42" t="s">
        <v>9717</v>
      </c>
      <c r="I1123" s="43" t="s">
        <v>43</v>
      </c>
      <c r="J1123" s="44" t="s">
        <v>9718</v>
      </c>
      <c r="K1123" s="44" t="s">
        <v>133</v>
      </c>
      <c r="L1123" s="337" t="s">
        <v>220</v>
      </c>
      <c r="M1123" s="37" t="s">
        <v>9719</v>
      </c>
      <c r="N1123" s="46" t="s">
        <v>9720</v>
      </c>
      <c r="O1123" s="47" t="s">
        <v>9721</v>
      </c>
      <c r="P1123" s="48" t="s">
        <v>39</v>
      </c>
      <c r="Q1123" s="49"/>
      <c r="R1123" s="46" t="s">
        <v>9722</v>
      </c>
      <c r="S1123" s="46" t="s">
        <v>9723</v>
      </c>
      <c r="T1123" s="44" t="s">
        <v>128</v>
      </c>
      <c r="U1123" s="51">
        <v>16000</v>
      </c>
      <c r="V1123" s="51"/>
      <c r="W1123" s="51">
        <v>16000</v>
      </c>
      <c r="X1123" s="51">
        <v>1120</v>
      </c>
      <c r="Y1123" s="326">
        <v>480</v>
      </c>
      <c r="Z1123" s="326">
        <v>16640</v>
      </c>
      <c r="AA1123" s="326">
        <v>0</v>
      </c>
      <c r="AB1123" s="50" t="s">
        <v>57</v>
      </c>
      <c r="AC1123" s="37" t="s">
        <v>131</v>
      </c>
      <c r="AD1123" s="52"/>
      <c r="AE1123" s="53" t="s">
        <v>9724</v>
      </c>
      <c r="AF1123" s="52" t="s">
        <v>9725</v>
      </c>
      <c r="AG1123" s="54" t="s">
        <v>9726</v>
      </c>
      <c r="AH1123" s="44"/>
      <c r="AI1123" s="50"/>
      <c r="AJ1123" s="50"/>
      <c r="AK1123" s="198"/>
      <c r="AL1123" s="199"/>
      <c r="AM1123" s="198"/>
      <c r="AN1123" s="199"/>
      <c r="AO1123" s="198"/>
      <c r="AP1123" s="199"/>
      <c r="AQ1123" s="202"/>
      <c r="AR1123" s="203"/>
      <c r="AS1123" s="44"/>
      <c r="AT1123" s="50"/>
      <c r="AU1123" s="50"/>
      <c r="AV1123" s="50"/>
      <c r="AW1123" s="13"/>
    </row>
    <row r="1124" spans="1:49" ht="27.6">
      <c r="A1124" s="37" t="s">
        <v>231</v>
      </c>
      <c r="B1124" s="211" t="s">
        <v>9727</v>
      </c>
      <c r="C1124" s="335" t="s">
        <v>220</v>
      </c>
      <c r="D1124" s="40">
        <v>6284.72</v>
      </c>
      <c r="E1124" s="60" t="s">
        <v>9728</v>
      </c>
      <c r="F1124" s="61" t="s">
        <v>487</v>
      </c>
      <c r="G1124" s="42" t="s">
        <v>248</v>
      </c>
      <c r="H1124" s="42" t="s">
        <v>9729</v>
      </c>
      <c r="I1124" s="43" t="s">
        <v>35</v>
      </c>
      <c r="J1124" s="44"/>
      <c r="K1124" s="44" t="s">
        <v>88</v>
      </c>
      <c r="L1124" s="337" t="s">
        <v>6419</v>
      </c>
      <c r="M1124" s="37" t="s">
        <v>9730</v>
      </c>
      <c r="N1124" s="46" t="s">
        <v>9731</v>
      </c>
      <c r="O1124" s="47" t="s">
        <v>9732</v>
      </c>
      <c r="P1124" s="48" t="s">
        <v>39</v>
      </c>
      <c r="Q1124" s="49" t="s">
        <v>40</v>
      </c>
      <c r="R1124" s="46" t="s">
        <v>9733</v>
      </c>
      <c r="S1124" s="63" t="s">
        <v>9734</v>
      </c>
      <c r="T1124" s="44" t="s">
        <v>77</v>
      </c>
      <c r="U1124" s="50">
        <v>6043</v>
      </c>
      <c r="V1124" s="51"/>
      <c r="W1124" s="51">
        <v>6043</v>
      </c>
      <c r="X1124" s="51">
        <v>423.01000000000005</v>
      </c>
      <c r="Y1124" s="326">
        <v>181.29</v>
      </c>
      <c r="Z1124" s="326">
        <v>6284.72</v>
      </c>
      <c r="AA1124" s="326">
        <v>0</v>
      </c>
      <c r="AB1124" s="50" t="s">
        <v>46</v>
      </c>
      <c r="AC1124" s="37" t="s">
        <v>131</v>
      </c>
      <c r="AD1124" s="52"/>
      <c r="AE1124" s="53" t="s">
        <v>9735</v>
      </c>
      <c r="AF1124" s="52" t="s">
        <v>9736</v>
      </c>
      <c r="AG1124" s="54" t="s">
        <v>9737</v>
      </c>
      <c r="AH1124" s="44"/>
      <c r="AI1124" s="50"/>
      <c r="AJ1124" s="50"/>
      <c r="AK1124" s="55" t="s">
        <v>53</v>
      </c>
      <c r="AL1124" s="56" t="s">
        <v>497</v>
      </c>
      <c r="AM1124" s="76" t="s">
        <v>50</v>
      </c>
      <c r="AN1124" s="77" t="s">
        <v>497</v>
      </c>
      <c r="AO1124" s="198"/>
      <c r="AP1124" s="199"/>
      <c r="AQ1124" s="202"/>
      <c r="AR1124" s="203"/>
      <c r="AS1124" s="44"/>
      <c r="AT1124" s="50"/>
      <c r="AU1124" s="50"/>
      <c r="AV1124" s="50"/>
      <c r="AW1124" s="13"/>
    </row>
    <row r="1125" spans="1:49" ht="40.200000000000003">
      <c r="A1125" s="37" t="s">
        <v>231</v>
      </c>
      <c r="B1125" s="210" t="s">
        <v>9738</v>
      </c>
      <c r="C1125" s="335" t="s">
        <v>220</v>
      </c>
      <c r="D1125" s="40">
        <v>513.6</v>
      </c>
      <c r="E1125" s="41" t="s">
        <v>9739</v>
      </c>
      <c r="F1125" s="42" t="s">
        <v>37</v>
      </c>
      <c r="G1125" s="42" t="s">
        <v>273</v>
      </c>
      <c r="H1125" s="42" t="s">
        <v>9740</v>
      </c>
      <c r="I1125" s="43" t="s">
        <v>35</v>
      </c>
      <c r="J1125" s="44"/>
      <c r="K1125" s="44" t="s">
        <v>88</v>
      </c>
      <c r="L1125" s="337" t="s">
        <v>220</v>
      </c>
      <c r="M1125" s="37" t="s">
        <v>9741</v>
      </c>
      <c r="N1125" s="46" t="s">
        <v>9742</v>
      </c>
      <c r="O1125" s="47"/>
      <c r="P1125" s="48" t="s">
        <v>44</v>
      </c>
      <c r="Q1125" s="49" t="s">
        <v>45</v>
      </c>
      <c r="R1125" s="46" t="s">
        <v>9743</v>
      </c>
      <c r="S1125" s="46" t="s">
        <v>9744</v>
      </c>
      <c r="T1125" s="44" t="s">
        <v>94</v>
      </c>
      <c r="U1125" s="50">
        <v>480</v>
      </c>
      <c r="V1125" s="51"/>
      <c r="W1125" s="51">
        <v>480</v>
      </c>
      <c r="X1125" s="51">
        <v>33.6</v>
      </c>
      <c r="Y1125" s="51"/>
      <c r="Z1125" s="326">
        <v>513.6</v>
      </c>
      <c r="AA1125" s="326">
        <v>0</v>
      </c>
      <c r="AB1125" s="50" t="s">
        <v>46</v>
      </c>
      <c r="AC1125" s="37" t="s">
        <v>6419</v>
      </c>
      <c r="AD1125" s="52"/>
      <c r="AE1125" s="53"/>
      <c r="AF1125" s="52"/>
      <c r="AG1125" s="54" t="s">
        <v>9745</v>
      </c>
      <c r="AH1125" s="44"/>
      <c r="AI1125" s="50"/>
      <c r="AJ1125" s="50"/>
      <c r="AK1125" s="55" t="s">
        <v>53</v>
      </c>
      <c r="AL1125" s="56" t="s">
        <v>497</v>
      </c>
      <c r="AM1125" s="76" t="s">
        <v>50</v>
      </c>
      <c r="AN1125" s="77" t="s">
        <v>497</v>
      </c>
      <c r="AO1125" s="198"/>
      <c r="AP1125" s="199"/>
      <c r="AQ1125" s="202"/>
      <c r="AR1125" s="203"/>
      <c r="AS1125" s="44"/>
      <c r="AT1125" s="50"/>
      <c r="AU1125" s="50"/>
      <c r="AV1125" s="50"/>
      <c r="AW1125" s="13"/>
    </row>
    <row r="1126" spans="1:49" ht="14.4">
      <c r="A1126" s="37" t="s">
        <v>231</v>
      </c>
      <c r="B1126" s="64" t="s">
        <v>9746</v>
      </c>
      <c r="C1126" s="335" t="s">
        <v>220</v>
      </c>
      <c r="D1126" s="40">
        <v>48.6</v>
      </c>
      <c r="E1126" s="41" t="s">
        <v>8672</v>
      </c>
      <c r="F1126" s="42" t="s">
        <v>54</v>
      </c>
      <c r="G1126" s="42" t="s">
        <v>281</v>
      </c>
      <c r="H1126" s="42" t="s">
        <v>9747</v>
      </c>
      <c r="I1126" s="43"/>
      <c r="J1126" s="44"/>
      <c r="K1126" s="44"/>
      <c r="L1126" s="44"/>
      <c r="M1126" s="37"/>
      <c r="N1126" s="46"/>
      <c r="O1126" s="47"/>
      <c r="P1126" s="48"/>
      <c r="Q1126" s="49"/>
      <c r="R1126" s="46"/>
      <c r="S1126" s="46"/>
      <c r="T1126" s="44"/>
      <c r="U1126" s="44"/>
      <c r="V1126" s="51"/>
      <c r="W1126" s="51">
        <v>0</v>
      </c>
      <c r="X1126" s="51">
        <v>0</v>
      </c>
      <c r="Y1126" s="51"/>
      <c r="Z1126" s="326">
        <v>0</v>
      </c>
      <c r="AA1126" s="326">
        <v>48.6</v>
      </c>
      <c r="AB1126" s="50" t="s">
        <v>46</v>
      </c>
      <c r="AC1126" s="37" t="s">
        <v>6419</v>
      </c>
      <c r="AD1126" s="52" t="s">
        <v>9748</v>
      </c>
      <c r="AE1126" s="53"/>
      <c r="AF1126" s="52"/>
      <c r="AG1126" s="44"/>
      <c r="AH1126" s="44"/>
      <c r="AI1126" s="50"/>
      <c r="AJ1126" s="50"/>
      <c r="AK1126" s="55" t="s">
        <v>53</v>
      </c>
      <c r="AL1126" s="56" t="s">
        <v>258</v>
      </c>
      <c r="AM1126" s="198"/>
      <c r="AN1126" s="199"/>
      <c r="AO1126" s="198"/>
      <c r="AP1126" s="199"/>
      <c r="AQ1126" s="202"/>
      <c r="AR1126" s="203"/>
      <c r="AS1126" s="44"/>
      <c r="AT1126" s="50"/>
      <c r="AU1126" s="50"/>
      <c r="AV1126" s="50"/>
      <c r="AW1126" s="13"/>
    </row>
    <row r="1127" spans="1:49" ht="27">
      <c r="A1127" s="37" t="s">
        <v>231</v>
      </c>
      <c r="B1127" s="210" t="s">
        <v>9749</v>
      </c>
      <c r="C1127" s="335" t="s">
        <v>220</v>
      </c>
      <c r="D1127" s="40">
        <v>2818</v>
      </c>
      <c r="E1127" s="42" t="s">
        <v>9750</v>
      </c>
      <c r="F1127" s="42" t="s">
        <v>64</v>
      </c>
      <c r="G1127" s="42" t="s">
        <v>261</v>
      </c>
      <c r="H1127" s="42" t="s">
        <v>9751</v>
      </c>
      <c r="I1127" s="43" t="s">
        <v>35</v>
      </c>
      <c r="J1127" s="44"/>
      <c r="K1127" s="44" t="s">
        <v>88</v>
      </c>
      <c r="L1127" s="337" t="s">
        <v>220</v>
      </c>
      <c r="M1127" s="68" t="s">
        <v>9752</v>
      </c>
      <c r="N1127" s="46" t="s">
        <v>9753</v>
      </c>
      <c r="O1127" s="47" t="s">
        <v>9754</v>
      </c>
      <c r="P1127" s="48" t="s">
        <v>39</v>
      </c>
      <c r="Q1127" s="49" t="s">
        <v>40</v>
      </c>
      <c r="R1127" s="46" t="s">
        <v>9755</v>
      </c>
      <c r="S1127" s="63" t="s">
        <v>9756</v>
      </c>
      <c r="T1127" s="44" t="s">
        <v>193</v>
      </c>
      <c r="U1127" s="50">
        <v>3190</v>
      </c>
      <c r="V1127" s="51">
        <v>480</v>
      </c>
      <c r="W1127" s="51">
        <v>2710</v>
      </c>
      <c r="X1127" s="51">
        <v>189.70000000000002</v>
      </c>
      <c r="Y1127" s="326">
        <v>81.3</v>
      </c>
      <c r="Z1127" s="326">
        <v>2818.4</v>
      </c>
      <c r="AA1127" s="326">
        <v>-0.400000000000091</v>
      </c>
      <c r="AB1127" s="50" t="s">
        <v>46</v>
      </c>
      <c r="AC1127" s="37" t="s">
        <v>6419</v>
      </c>
      <c r="AE1127" s="53" t="s">
        <v>9757</v>
      </c>
      <c r="AF1127" s="52" t="s">
        <v>9758</v>
      </c>
      <c r="AG1127" s="54" t="s">
        <v>9759</v>
      </c>
      <c r="AH1127" s="44"/>
      <c r="AI1127" s="50"/>
      <c r="AJ1127" s="50"/>
      <c r="AK1127" s="55" t="s">
        <v>53</v>
      </c>
      <c r="AL1127" s="56" t="s">
        <v>497</v>
      </c>
      <c r="AM1127" s="76" t="s">
        <v>50</v>
      </c>
      <c r="AN1127" s="77" t="s">
        <v>497</v>
      </c>
      <c r="AO1127" s="198"/>
      <c r="AP1127" s="199"/>
      <c r="AQ1127" s="202"/>
      <c r="AR1127" s="203"/>
      <c r="AS1127" s="44"/>
      <c r="AT1127" s="50"/>
      <c r="AU1127" s="50"/>
      <c r="AV1127" s="50"/>
      <c r="AW1127" s="13"/>
    </row>
    <row r="1128" spans="1:49" ht="27">
      <c r="A1128" s="37" t="s">
        <v>231</v>
      </c>
      <c r="B1128" s="211" t="s">
        <v>9760</v>
      </c>
      <c r="C1128" s="335" t="s">
        <v>220</v>
      </c>
      <c r="D1128" s="40">
        <v>1040</v>
      </c>
      <c r="E1128" s="61" t="s">
        <v>9761</v>
      </c>
      <c r="F1128" s="61" t="s">
        <v>64</v>
      </c>
      <c r="G1128" s="42" t="s">
        <v>234</v>
      </c>
      <c r="H1128" s="42" t="s">
        <v>9762</v>
      </c>
      <c r="I1128" s="43" t="s">
        <v>35</v>
      </c>
      <c r="J1128" s="44"/>
      <c r="K1128" s="44" t="s">
        <v>88</v>
      </c>
      <c r="L1128" s="337" t="s">
        <v>6419</v>
      </c>
      <c r="M1128" s="37" t="s">
        <v>9763</v>
      </c>
      <c r="N1128" s="46" t="s">
        <v>9764</v>
      </c>
      <c r="O1128" s="47" t="s">
        <v>9765</v>
      </c>
      <c r="P1128" s="48" t="s">
        <v>39</v>
      </c>
      <c r="Q1128" s="49" t="s">
        <v>40</v>
      </c>
      <c r="R1128" s="46" t="s">
        <v>9766</v>
      </c>
      <c r="S1128" s="46" t="s">
        <v>9767</v>
      </c>
      <c r="T1128" s="44" t="s">
        <v>94</v>
      </c>
      <c r="U1128" s="50">
        <v>1000</v>
      </c>
      <c r="V1128" s="51"/>
      <c r="W1128" s="51">
        <v>1000</v>
      </c>
      <c r="X1128" s="51">
        <v>70</v>
      </c>
      <c r="Y1128" s="326">
        <v>30</v>
      </c>
      <c r="Z1128" s="326">
        <v>1040</v>
      </c>
      <c r="AA1128" s="326">
        <v>0</v>
      </c>
      <c r="AB1128" s="50" t="s">
        <v>46</v>
      </c>
      <c r="AC1128" s="37" t="s">
        <v>131</v>
      </c>
      <c r="AD1128" s="52"/>
      <c r="AE1128" s="53" t="s">
        <v>9768</v>
      </c>
      <c r="AF1128" s="52" t="s">
        <v>9769</v>
      </c>
      <c r="AG1128" s="54" t="s">
        <v>9770</v>
      </c>
      <c r="AH1128" s="44"/>
      <c r="AI1128" s="50"/>
      <c r="AJ1128" s="50"/>
      <c r="AK1128" s="55" t="s">
        <v>53</v>
      </c>
      <c r="AL1128" s="56" t="s">
        <v>497</v>
      </c>
      <c r="AM1128" s="76" t="s">
        <v>50</v>
      </c>
      <c r="AN1128" s="77" t="s">
        <v>497</v>
      </c>
      <c r="AO1128" s="198"/>
      <c r="AP1128" s="199"/>
      <c r="AQ1128" s="202"/>
      <c r="AR1128" s="203"/>
      <c r="AS1128" s="44"/>
      <c r="AT1128" s="50"/>
      <c r="AU1128" s="50"/>
      <c r="AV1128" s="50"/>
      <c r="AW1128" s="13"/>
    </row>
    <row r="1129" spans="1:49" ht="145.80000000000001">
      <c r="A1129" s="37" t="s">
        <v>231</v>
      </c>
      <c r="B1129" s="211" t="s">
        <v>9771</v>
      </c>
      <c r="C1129" s="335" t="s">
        <v>220</v>
      </c>
      <c r="D1129" s="40">
        <v>6505</v>
      </c>
      <c r="E1129" s="61" t="s">
        <v>9772</v>
      </c>
      <c r="F1129" s="61" t="s">
        <v>64</v>
      </c>
      <c r="G1129" s="42" t="s">
        <v>281</v>
      </c>
      <c r="H1129" s="42" t="s">
        <v>9773</v>
      </c>
      <c r="I1129" s="43" t="s">
        <v>35</v>
      </c>
      <c r="J1129" s="44"/>
      <c r="K1129" s="44" t="s">
        <v>88</v>
      </c>
      <c r="L1129" s="337" t="s">
        <v>220</v>
      </c>
      <c r="M1129" s="37" t="s">
        <v>9774</v>
      </c>
      <c r="N1129" s="46" t="s">
        <v>9775</v>
      </c>
      <c r="O1129" s="47"/>
      <c r="P1129" s="48" t="s">
        <v>44</v>
      </c>
      <c r="Q1129" s="49" t="s">
        <v>40</v>
      </c>
      <c r="R1129" s="46"/>
      <c r="S1129" s="46" t="s">
        <v>9776</v>
      </c>
      <c r="T1129" s="44" t="s">
        <v>94</v>
      </c>
      <c r="U1129" s="50">
        <v>6080</v>
      </c>
      <c r="V1129" s="51"/>
      <c r="W1129" s="51">
        <v>6080</v>
      </c>
      <c r="X1129" s="51">
        <v>425.6</v>
      </c>
      <c r="Y1129" s="51"/>
      <c r="Z1129" s="326">
        <v>6505.6</v>
      </c>
      <c r="AA1129" s="326">
        <v>-0.60000000000036402</v>
      </c>
      <c r="AB1129" s="50" t="s">
        <v>46</v>
      </c>
      <c r="AC1129" s="37" t="s">
        <v>131</v>
      </c>
      <c r="AD1129" s="52"/>
      <c r="AE1129" s="53"/>
      <c r="AF1129" s="52"/>
      <c r="AG1129" s="54" t="s">
        <v>9772</v>
      </c>
      <c r="AH1129" s="44"/>
      <c r="AI1129" s="50"/>
      <c r="AJ1129" s="50"/>
      <c r="AK1129" s="55" t="s">
        <v>53</v>
      </c>
      <c r="AL1129" s="56" t="s">
        <v>497</v>
      </c>
      <c r="AM1129" s="76" t="s">
        <v>50</v>
      </c>
      <c r="AN1129" s="77" t="s">
        <v>497</v>
      </c>
      <c r="AO1129" s="198"/>
      <c r="AP1129" s="199"/>
      <c r="AQ1129" s="202"/>
      <c r="AR1129" s="203"/>
      <c r="AS1129" s="44"/>
      <c r="AT1129" s="50"/>
      <c r="AU1129" s="50"/>
      <c r="AV1129" s="50"/>
      <c r="AW1129" s="13"/>
    </row>
    <row r="1130" spans="1:49" ht="27">
      <c r="A1130" s="37" t="s">
        <v>231</v>
      </c>
      <c r="B1130" s="210" t="s">
        <v>9777</v>
      </c>
      <c r="C1130" s="335" t="s">
        <v>220</v>
      </c>
      <c r="D1130" s="40">
        <v>1900</v>
      </c>
      <c r="E1130" s="41" t="s">
        <v>9778</v>
      </c>
      <c r="F1130" s="42" t="s">
        <v>70</v>
      </c>
      <c r="G1130" s="42" t="s">
        <v>273</v>
      </c>
      <c r="H1130" s="42" t="s">
        <v>9779</v>
      </c>
      <c r="I1130" s="43" t="s">
        <v>35</v>
      </c>
      <c r="J1130" s="44"/>
      <c r="K1130" s="44" t="s">
        <v>88</v>
      </c>
      <c r="L1130" s="337" t="s">
        <v>220</v>
      </c>
      <c r="M1130" s="68" t="s">
        <v>9780</v>
      </c>
      <c r="N1130" s="46" t="s">
        <v>9781</v>
      </c>
      <c r="O1130" s="47"/>
      <c r="P1130" s="48" t="s">
        <v>44</v>
      </c>
      <c r="Q1130" s="49" t="s">
        <v>40</v>
      </c>
      <c r="R1130" s="46"/>
      <c r="S1130" s="46" t="s">
        <v>9782</v>
      </c>
      <c r="T1130" s="44" t="s">
        <v>94</v>
      </c>
      <c r="U1130" s="50">
        <v>2440</v>
      </c>
      <c r="V1130" s="51">
        <v>540</v>
      </c>
      <c r="W1130" s="51">
        <v>1900</v>
      </c>
      <c r="X1130" s="51">
        <v>133</v>
      </c>
      <c r="Y1130" s="51"/>
      <c r="Z1130" s="326">
        <v>2033</v>
      </c>
      <c r="AA1130" s="326">
        <v>-133</v>
      </c>
      <c r="AB1130" s="50" t="s">
        <v>46</v>
      </c>
      <c r="AC1130" s="37" t="s">
        <v>6419</v>
      </c>
      <c r="AD1130" s="52" t="s">
        <v>9783</v>
      </c>
      <c r="AE1130" s="53"/>
      <c r="AF1130" s="52"/>
      <c r="AG1130" s="54" t="s">
        <v>9784</v>
      </c>
      <c r="AH1130" s="44"/>
      <c r="AI1130" s="50"/>
      <c r="AJ1130" s="50"/>
      <c r="AK1130" s="55" t="s">
        <v>53</v>
      </c>
      <c r="AL1130" s="56" t="s">
        <v>258</v>
      </c>
      <c r="AM1130" s="76" t="s">
        <v>50</v>
      </c>
      <c r="AN1130" s="77" t="s">
        <v>497</v>
      </c>
      <c r="AO1130" s="198"/>
      <c r="AP1130" s="199"/>
      <c r="AQ1130" s="202"/>
      <c r="AR1130" s="203"/>
      <c r="AS1130" s="44"/>
      <c r="AT1130" s="50"/>
      <c r="AU1130" s="50"/>
      <c r="AV1130" s="50"/>
      <c r="AW1130" s="13"/>
    </row>
    <row r="1131" spans="1:49" ht="14.4">
      <c r="A1131" s="37" t="s">
        <v>231</v>
      </c>
      <c r="B1131" s="217" t="s">
        <v>9785</v>
      </c>
      <c r="C1131" s="335" t="s">
        <v>220</v>
      </c>
      <c r="D1131" s="40">
        <v>133</v>
      </c>
      <c r="E1131" s="41" t="s">
        <v>9778</v>
      </c>
      <c r="F1131" s="42" t="s">
        <v>70</v>
      </c>
      <c r="G1131" s="42" t="s">
        <v>273</v>
      </c>
      <c r="H1131" s="42" t="s">
        <v>9779</v>
      </c>
      <c r="I1131" s="43"/>
      <c r="J1131" s="44"/>
      <c r="K1131" s="44"/>
      <c r="L1131" s="44"/>
      <c r="M1131" s="37"/>
      <c r="N1131" s="46"/>
      <c r="O1131" s="47"/>
      <c r="P1131" s="48"/>
      <c r="Q1131" s="49"/>
      <c r="R1131" s="46"/>
      <c r="S1131" s="46"/>
      <c r="T1131" s="44"/>
      <c r="U1131" s="44"/>
      <c r="V1131" s="51"/>
      <c r="W1131" s="51">
        <v>0</v>
      </c>
      <c r="X1131" s="51">
        <v>0</v>
      </c>
      <c r="Y1131" s="51"/>
      <c r="Z1131" s="326">
        <v>0</v>
      </c>
      <c r="AA1131" s="326">
        <v>133</v>
      </c>
      <c r="AB1131" s="50" t="s">
        <v>46</v>
      </c>
      <c r="AC1131" s="37" t="s">
        <v>6419</v>
      </c>
      <c r="AD1131" s="52" t="s">
        <v>9783</v>
      </c>
      <c r="AE1131" s="53"/>
      <c r="AF1131" s="52"/>
      <c r="AG1131" s="44"/>
      <c r="AH1131" s="44"/>
      <c r="AI1131" s="50"/>
      <c r="AJ1131" s="50"/>
      <c r="AK1131" s="55" t="s">
        <v>53</v>
      </c>
      <c r="AL1131" s="56" t="s">
        <v>258</v>
      </c>
      <c r="AM1131" s="198"/>
      <c r="AN1131" s="199"/>
      <c r="AO1131" s="198"/>
      <c r="AP1131" s="199"/>
      <c r="AQ1131" s="202"/>
      <c r="AR1131" s="203"/>
      <c r="AS1131" s="44"/>
      <c r="AT1131" s="50"/>
      <c r="AU1131" s="50"/>
      <c r="AV1131" s="50"/>
      <c r="AW1131" s="13"/>
    </row>
    <row r="1132" spans="1:49" ht="27">
      <c r="A1132" s="37" t="s">
        <v>231</v>
      </c>
      <c r="B1132" s="211" t="s">
        <v>9786</v>
      </c>
      <c r="C1132" s="335" t="s">
        <v>220</v>
      </c>
      <c r="D1132" s="40">
        <v>2268.4</v>
      </c>
      <c r="E1132" s="79" t="s">
        <v>9787</v>
      </c>
      <c r="F1132" s="61" t="s">
        <v>67</v>
      </c>
      <c r="G1132" s="42" t="s">
        <v>234</v>
      </c>
      <c r="H1132" s="42" t="s">
        <v>9788</v>
      </c>
      <c r="I1132" s="43" t="s">
        <v>35</v>
      </c>
      <c r="J1132" s="44"/>
      <c r="K1132" s="44" t="s">
        <v>88</v>
      </c>
      <c r="L1132" s="337" t="s">
        <v>6419</v>
      </c>
      <c r="M1132" s="37" t="s">
        <v>9789</v>
      </c>
      <c r="N1132" s="46" t="s">
        <v>9790</v>
      </c>
      <c r="O1132" s="47"/>
      <c r="P1132" s="48" t="s">
        <v>44</v>
      </c>
      <c r="Q1132" s="49" t="s">
        <v>40</v>
      </c>
      <c r="R1132" s="46" t="s">
        <v>9791</v>
      </c>
      <c r="S1132" s="46" t="s">
        <v>9792</v>
      </c>
      <c r="T1132" s="44" t="s">
        <v>94</v>
      </c>
      <c r="U1132" s="50">
        <v>2120</v>
      </c>
      <c r="V1132" s="51"/>
      <c r="W1132" s="51">
        <v>2120</v>
      </c>
      <c r="X1132" s="51">
        <v>148.4</v>
      </c>
      <c r="Y1132" s="51"/>
      <c r="Z1132" s="326">
        <v>2268.4</v>
      </c>
      <c r="AA1132" s="326">
        <v>0</v>
      </c>
      <c r="AB1132" s="50" t="s">
        <v>46</v>
      </c>
      <c r="AC1132" s="37" t="s">
        <v>131</v>
      </c>
      <c r="AD1132" s="52"/>
      <c r="AE1132" s="53"/>
      <c r="AF1132" s="52"/>
      <c r="AG1132" s="54" t="s">
        <v>9793</v>
      </c>
      <c r="AH1132" s="44"/>
      <c r="AI1132" s="50"/>
      <c r="AJ1132" s="50"/>
      <c r="AK1132" s="55" t="s">
        <v>53</v>
      </c>
      <c r="AL1132" s="56" t="s">
        <v>497</v>
      </c>
      <c r="AM1132" s="76" t="s">
        <v>50</v>
      </c>
      <c r="AN1132" s="77" t="s">
        <v>497</v>
      </c>
      <c r="AO1132" s="198"/>
      <c r="AP1132" s="199"/>
      <c r="AQ1132" s="202"/>
      <c r="AR1132" s="203"/>
      <c r="AS1132" s="44"/>
      <c r="AT1132" s="50"/>
      <c r="AU1132" s="50"/>
      <c r="AV1132" s="50"/>
      <c r="AW1132" s="13"/>
    </row>
    <row r="1133" spans="1:49" ht="40.200000000000003">
      <c r="A1133" s="37" t="s">
        <v>231</v>
      </c>
      <c r="B1133" s="210" t="s">
        <v>9794</v>
      </c>
      <c r="C1133" s="335" t="s">
        <v>6419</v>
      </c>
      <c r="D1133" s="40">
        <v>4368</v>
      </c>
      <c r="E1133" s="42" t="s">
        <v>9795</v>
      </c>
      <c r="F1133" s="42" t="s">
        <v>64</v>
      </c>
      <c r="G1133" s="42" t="s">
        <v>248</v>
      </c>
      <c r="H1133" s="42" t="s">
        <v>4815</v>
      </c>
      <c r="I1133" s="43" t="s">
        <v>35</v>
      </c>
      <c r="J1133" s="44"/>
      <c r="K1133" s="44" t="s">
        <v>88</v>
      </c>
      <c r="L1133" s="337" t="s">
        <v>6419</v>
      </c>
      <c r="M1133" s="37" t="s">
        <v>4816</v>
      </c>
      <c r="N1133" s="46" t="s">
        <v>4817</v>
      </c>
      <c r="O1133" s="47" t="s">
        <v>4818</v>
      </c>
      <c r="P1133" s="48" t="s">
        <v>39</v>
      </c>
      <c r="Q1133" s="49" t="s">
        <v>40</v>
      </c>
      <c r="R1133" s="46" t="s">
        <v>4819</v>
      </c>
      <c r="S1133" s="46" t="s">
        <v>9796</v>
      </c>
      <c r="T1133" s="44" t="s">
        <v>94</v>
      </c>
      <c r="U1133" s="50">
        <v>4160</v>
      </c>
      <c r="V1133" s="51"/>
      <c r="W1133" s="51">
        <v>4160</v>
      </c>
      <c r="X1133" s="51">
        <v>291.20000000000005</v>
      </c>
      <c r="Y1133" s="326">
        <v>83.2</v>
      </c>
      <c r="Z1133" s="326">
        <v>4368</v>
      </c>
      <c r="AA1133" s="326">
        <v>0</v>
      </c>
      <c r="AB1133" s="50" t="s">
        <v>46</v>
      </c>
      <c r="AC1133" s="37" t="s">
        <v>131</v>
      </c>
      <c r="AD1133" s="52" t="s">
        <v>4821</v>
      </c>
      <c r="AE1133" s="53" t="s">
        <v>4822</v>
      </c>
      <c r="AF1133" s="52" t="s">
        <v>4823</v>
      </c>
      <c r="AG1133" s="54" t="s">
        <v>4824</v>
      </c>
      <c r="AH1133" s="44"/>
      <c r="AI1133" s="50"/>
      <c r="AJ1133" s="50"/>
      <c r="AK1133" s="55" t="s">
        <v>53</v>
      </c>
      <c r="AL1133" s="56" t="s">
        <v>6280</v>
      </c>
      <c r="AM1133" s="198"/>
      <c r="AN1133" s="199"/>
      <c r="AO1133" s="198"/>
      <c r="AP1133" s="199"/>
      <c r="AQ1133" s="202"/>
      <c r="AR1133" s="203"/>
      <c r="AS1133" s="44"/>
      <c r="AT1133" s="50"/>
      <c r="AU1133" s="50"/>
      <c r="AV1133" s="50"/>
      <c r="AW1133" s="13"/>
    </row>
    <row r="1134" spans="1:49" ht="27.6">
      <c r="A1134" s="37" t="s">
        <v>231</v>
      </c>
      <c r="B1134" s="210" t="s">
        <v>9797</v>
      </c>
      <c r="C1134" s="335" t="s">
        <v>6419</v>
      </c>
      <c r="D1134" s="40">
        <v>1260</v>
      </c>
      <c r="E1134" s="41" t="s">
        <v>9798</v>
      </c>
      <c r="F1134" s="42" t="s">
        <v>59</v>
      </c>
      <c r="G1134" s="42" t="s">
        <v>248</v>
      </c>
      <c r="H1134" s="42" t="s">
        <v>4815</v>
      </c>
      <c r="I1134" s="43" t="s">
        <v>35</v>
      </c>
      <c r="J1134" s="44"/>
      <c r="K1134" s="44" t="s">
        <v>88</v>
      </c>
      <c r="L1134" s="337" t="s">
        <v>6419</v>
      </c>
      <c r="M1134" s="37" t="s">
        <v>4816</v>
      </c>
      <c r="N1134" s="46" t="s">
        <v>4817</v>
      </c>
      <c r="O1134" s="47" t="s">
        <v>4818</v>
      </c>
      <c r="P1134" s="48" t="s">
        <v>39</v>
      </c>
      <c r="Q1134" s="49" t="s">
        <v>40</v>
      </c>
      <c r="R1134" s="46" t="s">
        <v>4819</v>
      </c>
      <c r="S1134" s="46" t="s">
        <v>9799</v>
      </c>
      <c r="T1134" s="44" t="s">
        <v>94</v>
      </c>
      <c r="U1134" s="50">
        <v>1200</v>
      </c>
      <c r="V1134" s="51"/>
      <c r="W1134" s="51">
        <v>1200</v>
      </c>
      <c r="X1134" s="51">
        <v>84.000000000000014</v>
      </c>
      <c r="Y1134" s="326">
        <v>24</v>
      </c>
      <c r="Z1134" s="326">
        <v>1260</v>
      </c>
      <c r="AA1134" s="326">
        <v>0</v>
      </c>
      <c r="AB1134" s="50" t="s">
        <v>46</v>
      </c>
      <c r="AC1134" s="37" t="s">
        <v>131</v>
      </c>
      <c r="AD1134" s="52" t="s">
        <v>4821</v>
      </c>
      <c r="AE1134" s="53" t="s">
        <v>4822</v>
      </c>
      <c r="AF1134" s="52" t="s">
        <v>4823</v>
      </c>
      <c r="AG1134" s="54" t="s">
        <v>4824</v>
      </c>
      <c r="AH1134" s="44"/>
      <c r="AI1134" s="50"/>
      <c r="AJ1134" s="50"/>
      <c r="AK1134" s="55" t="s">
        <v>53</v>
      </c>
      <c r="AL1134" s="56" t="s">
        <v>6280</v>
      </c>
      <c r="AM1134" s="198"/>
      <c r="AN1134" s="199"/>
      <c r="AO1134" s="198"/>
      <c r="AP1134" s="199"/>
      <c r="AQ1134" s="202"/>
      <c r="AR1134" s="203"/>
      <c r="AS1134" s="44"/>
      <c r="AT1134" s="50"/>
      <c r="AU1134" s="50"/>
      <c r="AV1134" s="50"/>
      <c r="AW1134" s="13"/>
    </row>
    <row r="1135" spans="1:49" ht="27.6">
      <c r="A1135" s="37" t="s">
        <v>231</v>
      </c>
      <c r="B1135" s="210" t="s">
        <v>9800</v>
      </c>
      <c r="C1135" s="335" t="s">
        <v>6419</v>
      </c>
      <c r="D1135" s="40">
        <v>310</v>
      </c>
      <c r="E1135" s="41" t="s">
        <v>9801</v>
      </c>
      <c r="F1135" s="42" t="s">
        <v>64</v>
      </c>
      <c r="G1135" s="42" t="s">
        <v>281</v>
      </c>
      <c r="H1135" s="42" t="s">
        <v>9802</v>
      </c>
      <c r="I1135" s="43" t="s">
        <v>35</v>
      </c>
      <c r="J1135" s="44"/>
      <c r="K1135" s="44" t="s">
        <v>88</v>
      </c>
      <c r="L1135" s="337" t="s">
        <v>6419</v>
      </c>
      <c r="M1135" s="37" t="s">
        <v>9803</v>
      </c>
      <c r="N1135" s="46" t="s">
        <v>9804</v>
      </c>
      <c r="O1135" s="47"/>
      <c r="P1135" s="48" t="s">
        <v>44</v>
      </c>
      <c r="Q1135" s="49" t="s">
        <v>40</v>
      </c>
      <c r="R1135" s="46"/>
      <c r="S1135" s="46" t="s">
        <v>9805</v>
      </c>
      <c r="T1135" s="44" t="s">
        <v>94</v>
      </c>
      <c r="U1135" s="50">
        <v>310</v>
      </c>
      <c r="V1135" s="51"/>
      <c r="W1135" s="51">
        <v>310</v>
      </c>
      <c r="X1135" s="51">
        <v>21.700000000000003</v>
      </c>
      <c r="Y1135" s="51"/>
      <c r="Z1135" s="326">
        <v>331.7</v>
      </c>
      <c r="AA1135" s="326">
        <v>-21.7</v>
      </c>
      <c r="AB1135" s="50" t="s">
        <v>46</v>
      </c>
      <c r="AC1135" s="37" t="s">
        <v>131</v>
      </c>
      <c r="AD1135" s="52" t="s">
        <v>9806</v>
      </c>
      <c r="AE1135" s="53"/>
      <c r="AF1135" s="52"/>
      <c r="AG1135" s="54" t="s">
        <v>9807</v>
      </c>
      <c r="AH1135" s="44"/>
      <c r="AI1135" s="50"/>
      <c r="AJ1135" s="50"/>
      <c r="AK1135" s="55" t="s">
        <v>53</v>
      </c>
      <c r="AL1135" s="56" t="s">
        <v>6280</v>
      </c>
      <c r="AM1135" s="198"/>
      <c r="AN1135" s="199"/>
      <c r="AO1135" s="198"/>
      <c r="AP1135" s="199"/>
      <c r="AQ1135" s="202"/>
      <c r="AR1135" s="203"/>
      <c r="AS1135" s="44"/>
      <c r="AT1135" s="50"/>
      <c r="AU1135" s="50"/>
      <c r="AV1135" s="50"/>
      <c r="AW1135" s="13"/>
    </row>
    <row r="1136" spans="1:49" ht="27.6">
      <c r="A1136" s="37" t="s">
        <v>231</v>
      </c>
      <c r="B1136" s="218" t="s">
        <v>9808</v>
      </c>
      <c r="C1136" s="335" t="s">
        <v>6419</v>
      </c>
      <c r="D1136" s="40">
        <v>21.7</v>
      </c>
      <c r="E1136" s="41" t="s">
        <v>9801</v>
      </c>
      <c r="F1136" s="42" t="s">
        <v>64</v>
      </c>
      <c r="G1136" s="42" t="s">
        <v>281</v>
      </c>
      <c r="H1136" s="42" t="s">
        <v>9802</v>
      </c>
      <c r="I1136" s="43"/>
      <c r="J1136" s="44"/>
      <c r="K1136" s="44"/>
      <c r="L1136" s="44"/>
      <c r="M1136" s="37"/>
      <c r="N1136" s="46"/>
      <c r="O1136" s="47"/>
      <c r="P1136" s="48"/>
      <c r="Q1136" s="49"/>
      <c r="R1136" s="46"/>
      <c r="S1136" s="46"/>
      <c r="T1136" s="44"/>
      <c r="U1136" s="44"/>
      <c r="V1136" s="51"/>
      <c r="W1136" s="51">
        <v>0</v>
      </c>
      <c r="X1136" s="51">
        <v>0</v>
      </c>
      <c r="Y1136" s="51"/>
      <c r="Z1136" s="326">
        <v>0</v>
      </c>
      <c r="AA1136" s="326">
        <v>21.7</v>
      </c>
      <c r="AB1136" s="50" t="s">
        <v>46</v>
      </c>
      <c r="AC1136" s="37" t="s">
        <v>131</v>
      </c>
      <c r="AD1136" s="52" t="s">
        <v>9806</v>
      </c>
      <c r="AE1136" s="53"/>
      <c r="AF1136" s="52"/>
      <c r="AG1136" s="54"/>
      <c r="AH1136" s="44"/>
      <c r="AI1136" s="50"/>
      <c r="AJ1136" s="50"/>
      <c r="AK1136" s="55" t="s">
        <v>53</v>
      </c>
      <c r="AL1136" s="56" t="s">
        <v>6280</v>
      </c>
      <c r="AM1136" s="198"/>
      <c r="AN1136" s="199"/>
      <c r="AO1136" s="198"/>
      <c r="AP1136" s="199"/>
      <c r="AQ1136" s="202"/>
      <c r="AR1136" s="203"/>
      <c r="AS1136" s="44"/>
      <c r="AT1136" s="50"/>
      <c r="AU1136" s="50"/>
      <c r="AV1136" s="50"/>
      <c r="AW1136" s="13"/>
    </row>
    <row r="1137" spans="1:49" ht="27">
      <c r="A1137" s="37" t="s">
        <v>231</v>
      </c>
      <c r="B1137" s="210" t="s">
        <v>9809</v>
      </c>
      <c r="C1137" s="335" t="s">
        <v>6419</v>
      </c>
      <c r="D1137" s="40">
        <v>502</v>
      </c>
      <c r="E1137" s="41" t="s">
        <v>9810</v>
      </c>
      <c r="F1137" s="42" t="s">
        <v>64</v>
      </c>
      <c r="G1137" s="42" t="s">
        <v>461</v>
      </c>
      <c r="H1137" s="42" t="s">
        <v>9811</v>
      </c>
      <c r="I1137" s="43" t="s">
        <v>35</v>
      </c>
      <c r="J1137" s="44"/>
      <c r="K1137" s="44" t="s">
        <v>88</v>
      </c>
      <c r="L1137" s="337" t="s">
        <v>6419</v>
      </c>
      <c r="M1137" s="68" t="s">
        <v>9812</v>
      </c>
      <c r="N1137" s="46" t="s">
        <v>9813</v>
      </c>
      <c r="O1137" s="47" t="s">
        <v>9814</v>
      </c>
      <c r="P1137" s="48" t="s">
        <v>39</v>
      </c>
      <c r="Q1137" s="49" t="s">
        <v>40</v>
      </c>
      <c r="R1137" s="46" t="s">
        <v>9815</v>
      </c>
      <c r="S1137" s="46" t="s">
        <v>9816</v>
      </c>
      <c r="T1137" s="44" t="s">
        <v>480</v>
      </c>
      <c r="U1137" s="50">
        <v>470</v>
      </c>
      <c r="V1137" s="51"/>
      <c r="W1137" s="51">
        <v>470</v>
      </c>
      <c r="X1137" s="51">
        <v>32.900000000000006</v>
      </c>
      <c r="Y1137" s="51"/>
      <c r="Z1137" s="326">
        <v>502.9</v>
      </c>
      <c r="AA1137" s="326">
        <v>-0.89999999999997704</v>
      </c>
      <c r="AB1137" s="50" t="s">
        <v>46</v>
      </c>
      <c r="AC1137" s="37" t="s">
        <v>131</v>
      </c>
      <c r="AD1137" s="52"/>
      <c r="AE1137" s="53"/>
      <c r="AF1137" s="52"/>
      <c r="AG1137" s="54" t="s">
        <v>9817</v>
      </c>
      <c r="AH1137" s="44"/>
      <c r="AI1137" s="50"/>
      <c r="AJ1137" s="50"/>
      <c r="AK1137" s="55" t="s">
        <v>53</v>
      </c>
      <c r="AL1137" s="56" t="s">
        <v>6280</v>
      </c>
      <c r="AM1137" s="198"/>
      <c r="AN1137" s="199"/>
      <c r="AO1137" s="198"/>
      <c r="AP1137" s="199"/>
      <c r="AQ1137" s="202"/>
      <c r="AR1137" s="203"/>
      <c r="AS1137" s="44"/>
      <c r="AT1137" s="50"/>
      <c r="AU1137" s="50"/>
      <c r="AV1137" s="50"/>
      <c r="AW1137" s="13"/>
    </row>
    <row r="1138" spans="1:49" ht="27.6">
      <c r="A1138" s="37" t="s">
        <v>231</v>
      </c>
      <c r="B1138" s="210" t="s">
        <v>9818</v>
      </c>
      <c r="C1138" s="335" t="s">
        <v>6419</v>
      </c>
      <c r="D1138" s="40">
        <v>15600</v>
      </c>
      <c r="E1138" s="41" t="s">
        <v>9819</v>
      </c>
      <c r="F1138" s="42" t="s">
        <v>144</v>
      </c>
      <c r="G1138" s="42" t="s">
        <v>847</v>
      </c>
      <c r="H1138" s="42" t="s">
        <v>9820</v>
      </c>
      <c r="I1138" s="43" t="s">
        <v>35</v>
      </c>
      <c r="J1138" s="44"/>
      <c r="K1138" s="44" t="s">
        <v>88</v>
      </c>
      <c r="L1138" s="337" t="s">
        <v>6419</v>
      </c>
      <c r="M1138" s="37" t="s">
        <v>9821</v>
      </c>
      <c r="N1138" s="46" t="s">
        <v>9822</v>
      </c>
      <c r="O1138" s="47" t="s">
        <v>9823</v>
      </c>
      <c r="P1138" s="48" t="s">
        <v>39</v>
      </c>
      <c r="Q1138" s="49" t="s">
        <v>40</v>
      </c>
      <c r="R1138" s="46" t="s">
        <v>9824</v>
      </c>
      <c r="S1138" s="46" t="s">
        <v>9825</v>
      </c>
      <c r="T1138" s="44" t="s">
        <v>94</v>
      </c>
      <c r="U1138" s="50">
        <v>15000</v>
      </c>
      <c r="V1138" s="51"/>
      <c r="W1138" s="51">
        <v>15000</v>
      </c>
      <c r="X1138" s="51">
        <v>1050</v>
      </c>
      <c r="Y1138" s="326">
        <v>450</v>
      </c>
      <c r="Z1138" s="326">
        <v>15600</v>
      </c>
      <c r="AA1138" s="326">
        <v>0</v>
      </c>
      <c r="AB1138" s="50" t="s">
        <v>46</v>
      </c>
      <c r="AC1138" s="37" t="s">
        <v>131</v>
      </c>
      <c r="AD1138" s="52"/>
      <c r="AE1138" s="53" t="s">
        <v>9826</v>
      </c>
      <c r="AF1138" s="52" t="s">
        <v>9827</v>
      </c>
      <c r="AG1138" s="54" t="s">
        <v>9828</v>
      </c>
      <c r="AH1138" s="44"/>
      <c r="AI1138" s="50"/>
      <c r="AJ1138" s="50"/>
      <c r="AK1138" s="55" t="s">
        <v>53</v>
      </c>
      <c r="AL1138" s="56" t="s">
        <v>6280</v>
      </c>
      <c r="AM1138" s="198"/>
      <c r="AN1138" s="199"/>
      <c r="AO1138" s="198"/>
      <c r="AP1138" s="199"/>
      <c r="AQ1138" s="202"/>
      <c r="AR1138" s="203"/>
      <c r="AS1138" s="44"/>
      <c r="AT1138" s="50"/>
      <c r="AU1138" s="50"/>
      <c r="AV1138" s="50"/>
      <c r="AW1138" s="13"/>
    </row>
    <row r="1139" spans="1:49" ht="40.200000000000003">
      <c r="A1139" s="37" t="s">
        <v>231</v>
      </c>
      <c r="B1139" s="210" t="s">
        <v>9829</v>
      </c>
      <c r="C1139" s="335" t="s">
        <v>6419</v>
      </c>
      <c r="D1139" s="40">
        <v>308</v>
      </c>
      <c r="E1139" s="41" t="s">
        <v>9830</v>
      </c>
      <c r="F1139" s="42" t="s">
        <v>64</v>
      </c>
      <c r="G1139" s="42" t="s">
        <v>2013</v>
      </c>
      <c r="H1139" s="42" t="s">
        <v>9831</v>
      </c>
      <c r="I1139" s="43" t="s">
        <v>35</v>
      </c>
      <c r="J1139" s="44"/>
      <c r="K1139" s="44" t="s">
        <v>88</v>
      </c>
      <c r="L1139" s="337" t="s">
        <v>6419</v>
      </c>
      <c r="M1139" s="68" t="s">
        <v>9832</v>
      </c>
      <c r="N1139" s="46" t="s">
        <v>9833</v>
      </c>
      <c r="O1139" s="47"/>
      <c r="P1139" s="48" t="s">
        <v>39</v>
      </c>
      <c r="Q1139" s="49" t="s">
        <v>40</v>
      </c>
      <c r="R1139" s="46" t="s">
        <v>9834</v>
      </c>
      <c r="S1139" s="46" t="s">
        <v>9835</v>
      </c>
      <c r="T1139" s="44" t="s">
        <v>94</v>
      </c>
      <c r="U1139" s="50">
        <v>288</v>
      </c>
      <c r="V1139" s="51"/>
      <c r="W1139" s="51">
        <v>288</v>
      </c>
      <c r="X1139" s="51">
        <v>20.160000000000004</v>
      </c>
      <c r="Y1139" s="51"/>
      <c r="Z1139" s="326">
        <v>308.16000000000003</v>
      </c>
      <c r="AA1139" s="326">
        <v>-0.16000000000002501</v>
      </c>
      <c r="AB1139" s="50" t="s">
        <v>46</v>
      </c>
      <c r="AC1139" s="37" t="s">
        <v>131</v>
      </c>
      <c r="AD1139" s="52"/>
      <c r="AE1139" s="53"/>
      <c r="AF1139" s="52"/>
      <c r="AG1139" s="54" t="s">
        <v>9836</v>
      </c>
      <c r="AH1139" s="44"/>
      <c r="AI1139" s="50"/>
      <c r="AJ1139" s="50"/>
      <c r="AK1139" s="55" t="s">
        <v>53</v>
      </c>
      <c r="AL1139" s="56" t="s">
        <v>6280</v>
      </c>
      <c r="AM1139" s="198"/>
      <c r="AN1139" s="199"/>
      <c r="AO1139" s="198"/>
      <c r="AP1139" s="199"/>
      <c r="AQ1139" s="202"/>
      <c r="AR1139" s="203"/>
      <c r="AS1139" s="44"/>
      <c r="AT1139" s="50"/>
      <c r="AU1139" s="50"/>
      <c r="AV1139" s="50"/>
      <c r="AW1139" s="13"/>
    </row>
    <row r="1140" spans="1:49" ht="27">
      <c r="A1140" s="37" t="s">
        <v>231</v>
      </c>
      <c r="B1140" s="210" t="s">
        <v>9837</v>
      </c>
      <c r="C1140" s="335" t="s">
        <v>6419</v>
      </c>
      <c r="D1140" s="40">
        <v>2033</v>
      </c>
      <c r="E1140" s="41" t="s">
        <v>9838</v>
      </c>
      <c r="F1140" s="42" t="s">
        <v>70</v>
      </c>
      <c r="G1140" s="42" t="s">
        <v>273</v>
      </c>
      <c r="H1140" s="42" t="s">
        <v>9839</v>
      </c>
      <c r="I1140" s="43" t="s">
        <v>35</v>
      </c>
      <c r="J1140" s="44"/>
      <c r="K1140" s="44" t="s">
        <v>88</v>
      </c>
      <c r="L1140" s="337" t="s">
        <v>6419</v>
      </c>
      <c r="M1140" s="68" t="s">
        <v>9840</v>
      </c>
      <c r="N1140" s="46" t="s">
        <v>9841</v>
      </c>
      <c r="O1140" s="47"/>
      <c r="P1140" s="48" t="s">
        <v>44</v>
      </c>
      <c r="Q1140" s="49" t="s">
        <v>40</v>
      </c>
      <c r="R1140" s="46" t="s">
        <v>9842</v>
      </c>
      <c r="S1140" s="46" t="s">
        <v>9843</v>
      </c>
      <c r="T1140" s="44" t="s">
        <v>94</v>
      </c>
      <c r="U1140" s="50">
        <v>2440</v>
      </c>
      <c r="V1140" s="51">
        <v>540</v>
      </c>
      <c r="W1140" s="51">
        <v>1900</v>
      </c>
      <c r="X1140" s="51">
        <v>133</v>
      </c>
      <c r="Y1140" s="51"/>
      <c r="Z1140" s="326">
        <v>2033</v>
      </c>
      <c r="AA1140" s="326">
        <v>0</v>
      </c>
      <c r="AB1140" s="50" t="s">
        <v>46</v>
      </c>
      <c r="AC1140" s="37" t="s">
        <v>131</v>
      </c>
      <c r="AD1140" s="52"/>
      <c r="AE1140" s="53"/>
      <c r="AF1140" s="52"/>
      <c r="AG1140" s="54" t="s">
        <v>9844</v>
      </c>
      <c r="AH1140" s="44"/>
      <c r="AI1140" s="50"/>
      <c r="AJ1140" s="50"/>
      <c r="AK1140" s="55" t="s">
        <v>53</v>
      </c>
      <c r="AL1140" s="56" t="s">
        <v>6280</v>
      </c>
      <c r="AM1140" s="198"/>
      <c r="AN1140" s="199"/>
      <c r="AO1140" s="198"/>
      <c r="AP1140" s="199"/>
      <c r="AQ1140" s="202"/>
      <c r="AR1140" s="203"/>
      <c r="AS1140" s="44"/>
      <c r="AT1140" s="50"/>
      <c r="AU1140" s="50"/>
      <c r="AV1140" s="50"/>
      <c r="AW1140" s="13"/>
    </row>
    <row r="1141" spans="1:49" ht="27">
      <c r="A1141" s="37" t="s">
        <v>231</v>
      </c>
      <c r="B1141" s="210" t="s">
        <v>9845</v>
      </c>
      <c r="C1141" s="335" t="s">
        <v>6419</v>
      </c>
      <c r="D1141" s="40">
        <v>846</v>
      </c>
      <c r="E1141" s="41" t="s">
        <v>9846</v>
      </c>
      <c r="F1141" s="42" t="s">
        <v>64</v>
      </c>
      <c r="G1141" s="42" t="s">
        <v>281</v>
      </c>
      <c r="H1141" s="42" t="s">
        <v>9847</v>
      </c>
      <c r="I1141" s="43" t="s">
        <v>35</v>
      </c>
      <c r="J1141" s="44"/>
      <c r="K1141" s="44" t="s">
        <v>88</v>
      </c>
      <c r="L1141" s="337" t="s">
        <v>6419</v>
      </c>
      <c r="M1141" s="37" t="s">
        <v>9848</v>
      </c>
      <c r="N1141" s="46" t="s">
        <v>9849</v>
      </c>
      <c r="O1141" s="47" t="s">
        <v>9850</v>
      </c>
      <c r="P1141" s="48" t="s">
        <v>39</v>
      </c>
      <c r="Q1141" s="49" t="s">
        <v>40</v>
      </c>
      <c r="R1141" s="46" t="s">
        <v>9851</v>
      </c>
      <c r="S1141" s="46" t="s">
        <v>9852</v>
      </c>
      <c r="T1141" s="44" t="s">
        <v>193</v>
      </c>
      <c r="U1141" s="50">
        <v>790</v>
      </c>
      <c r="V1141" s="51"/>
      <c r="W1141" s="51">
        <v>790</v>
      </c>
      <c r="X1141" s="51">
        <v>55.300000000000004</v>
      </c>
      <c r="Y1141" s="51"/>
      <c r="Z1141" s="326">
        <v>845.3</v>
      </c>
      <c r="AA1141" s="326">
        <v>0.70000000000004503</v>
      </c>
      <c r="AB1141" s="50" t="s">
        <v>46</v>
      </c>
      <c r="AC1141" s="37" t="s">
        <v>131</v>
      </c>
      <c r="AD1141" s="52"/>
      <c r="AE1141" s="53"/>
      <c r="AF1141" s="52"/>
      <c r="AG1141" s="54" t="s">
        <v>9853</v>
      </c>
      <c r="AH1141" s="44"/>
      <c r="AI1141" s="50"/>
      <c r="AJ1141" s="50"/>
      <c r="AK1141" s="55" t="s">
        <v>53</v>
      </c>
      <c r="AL1141" s="56" t="s">
        <v>6280</v>
      </c>
      <c r="AM1141" s="198"/>
      <c r="AN1141" s="199"/>
      <c r="AO1141" s="198"/>
      <c r="AP1141" s="199"/>
      <c r="AQ1141" s="202"/>
      <c r="AR1141" s="203"/>
      <c r="AS1141" s="44"/>
      <c r="AT1141" s="50"/>
      <c r="AU1141" s="50"/>
      <c r="AV1141" s="50"/>
      <c r="AW1141" s="13"/>
    </row>
    <row r="1142" spans="1:49" ht="27">
      <c r="A1142" s="37" t="s">
        <v>231</v>
      </c>
      <c r="B1142" s="210" t="s">
        <v>9854</v>
      </c>
      <c r="C1142" s="335" t="s">
        <v>6419</v>
      </c>
      <c r="D1142" s="40">
        <v>2654</v>
      </c>
      <c r="E1142" s="60" t="s">
        <v>9855</v>
      </c>
      <c r="F1142" s="61" t="s">
        <v>56</v>
      </c>
      <c r="G1142" s="42" t="s">
        <v>234</v>
      </c>
      <c r="H1142" s="42" t="s">
        <v>9856</v>
      </c>
      <c r="I1142" s="43" t="s">
        <v>38</v>
      </c>
      <c r="J1142" s="44"/>
      <c r="K1142" s="44" t="s">
        <v>108</v>
      </c>
      <c r="L1142" s="337" t="s">
        <v>6419</v>
      </c>
      <c r="M1142" s="37" t="s">
        <v>9857</v>
      </c>
      <c r="N1142" s="46" t="s">
        <v>9858</v>
      </c>
      <c r="O1142" s="47"/>
      <c r="P1142" s="48" t="s">
        <v>44</v>
      </c>
      <c r="Q1142" s="49" t="s">
        <v>45</v>
      </c>
      <c r="R1142" s="46" t="s">
        <v>9859</v>
      </c>
      <c r="S1142" s="46" t="s">
        <v>9860</v>
      </c>
      <c r="T1142" s="44" t="s">
        <v>94</v>
      </c>
      <c r="U1142" s="50">
        <v>2480</v>
      </c>
      <c r="V1142" s="51"/>
      <c r="W1142" s="51">
        <v>2480</v>
      </c>
      <c r="X1142" s="51">
        <v>173.60000000000002</v>
      </c>
      <c r="Y1142" s="51"/>
      <c r="Z1142" s="326">
        <v>2653.6</v>
      </c>
      <c r="AA1142" s="326">
        <v>0.400000000000091</v>
      </c>
      <c r="AB1142" s="50" t="s">
        <v>58</v>
      </c>
      <c r="AC1142" s="37" t="s">
        <v>131</v>
      </c>
      <c r="AD1142" s="52"/>
      <c r="AE1142" s="53"/>
      <c r="AF1142" s="52"/>
      <c r="AG1142" s="54" t="s">
        <v>9861</v>
      </c>
      <c r="AH1142" s="44"/>
      <c r="AI1142" s="50"/>
      <c r="AJ1142" s="50"/>
      <c r="AK1142" s="55" t="s">
        <v>53</v>
      </c>
      <c r="AL1142" s="56" t="s">
        <v>6280</v>
      </c>
      <c r="AM1142" s="198"/>
      <c r="AN1142" s="199"/>
      <c r="AO1142" s="198"/>
      <c r="AP1142" s="199"/>
      <c r="AQ1142" s="202"/>
      <c r="AR1142" s="203"/>
      <c r="AS1142" s="44"/>
      <c r="AT1142" s="50"/>
      <c r="AU1142" s="50"/>
      <c r="AV1142" s="50"/>
      <c r="AW1142" s="13"/>
    </row>
    <row r="1143" spans="1:49" ht="69">
      <c r="A1143" s="37" t="s">
        <v>231</v>
      </c>
      <c r="B1143" s="38" t="s">
        <v>132</v>
      </c>
      <c r="C1143" s="335" t="s">
        <v>6419</v>
      </c>
      <c r="D1143" s="40">
        <v>1591.2</v>
      </c>
      <c r="E1143" s="41" t="s">
        <v>9862</v>
      </c>
      <c r="F1143" s="42" t="s">
        <v>67</v>
      </c>
      <c r="G1143" s="42" t="s">
        <v>281</v>
      </c>
      <c r="H1143" s="42" t="s">
        <v>9863</v>
      </c>
      <c r="I1143" s="43" t="s">
        <v>35</v>
      </c>
      <c r="J1143" s="44" t="s">
        <v>9864</v>
      </c>
      <c r="K1143" s="44" t="s">
        <v>88</v>
      </c>
      <c r="L1143" s="337" t="s">
        <v>6419</v>
      </c>
      <c r="M1143" s="37" t="s">
        <v>9865</v>
      </c>
      <c r="N1143" s="46" t="s">
        <v>9866</v>
      </c>
      <c r="O1143" s="47" t="s">
        <v>9867</v>
      </c>
      <c r="P1143" s="48" t="s">
        <v>39</v>
      </c>
      <c r="Q1143" s="49" t="s">
        <v>40</v>
      </c>
      <c r="R1143" s="46" t="s">
        <v>9868</v>
      </c>
      <c r="S1143" s="46" t="s">
        <v>9869</v>
      </c>
      <c r="T1143" s="44" t="s">
        <v>94</v>
      </c>
      <c r="U1143" s="50">
        <v>1800</v>
      </c>
      <c r="V1143" s="51">
        <v>270</v>
      </c>
      <c r="W1143" s="51">
        <v>1530</v>
      </c>
      <c r="X1143" s="51">
        <v>107.10000000000001</v>
      </c>
      <c r="Y1143" s="326">
        <v>45.9</v>
      </c>
      <c r="Z1143" s="326">
        <v>1591.2</v>
      </c>
      <c r="AA1143" s="326">
        <v>0</v>
      </c>
      <c r="AB1143" s="50" t="s">
        <v>46</v>
      </c>
      <c r="AC1143" s="37" t="s">
        <v>131</v>
      </c>
      <c r="AD1143" s="52" t="s">
        <v>9870</v>
      </c>
      <c r="AE1143" s="53" t="s">
        <v>9871</v>
      </c>
      <c r="AF1143" s="52" t="s">
        <v>9872</v>
      </c>
      <c r="AG1143" s="44" t="s">
        <v>9873</v>
      </c>
      <c r="AH1143" s="44"/>
      <c r="AI1143" s="50"/>
      <c r="AJ1143" s="50"/>
      <c r="AK1143" s="198"/>
      <c r="AL1143" s="199"/>
      <c r="AM1143" s="198"/>
      <c r="AN1143" s="199"/>
      <c r="AO1143" s="198"/>
      <c r="AP1143" s="199"/>
      <c r="AQ1143" s="202"/>
      <c r="AR1143" s="203"/>
      <c r="AS1143" s="44"/>
      <c r="AT1143" s="50"/>
      <c r="AU1143" s="50"/>
      <c r="AV1143" s="50"/>
      <c r="AW1143" s="13"/>
    </row>
    <row r="1144" spans="1:49" ht="27">
      <c r="A1144" s="37" t="s">
        <v>231</v>
      </c>
      <c r="B1144" s="210" t="s">
        <v>9874</v>
      </c>
      <c r="C1144" s="335" t="s">
        <v>6419</v>
      </c>
      <c r="D1144" s="40">
        <v>1647</v>
      </c>
      <c r="E1144" s="41" t="s">
        <v>9875</v>
      </c>
      <c r="F1144" s="42" t="s">
        <v>67</v>
      </c>
      <c r="G1144" s="42" t="s">
        <v>273</v>
      </c>
      <c r="H1144" s="42" t="s">
        <v>9876</v>
      </c>
      <c r="I1144" s="43" t="s">
        <v>35</v>
      </c>
      <c r="J1144" s="44"/>
      <c r="K1144" s="44" t="s">
        <v>88</v>
      </c>
      <c r="L1144" s="337" t="s">
        <v>6419</v>
      </c>
      <c r="M1144" s="68" t="s">
        <v>9877</v>
      </c>
      <c r="N1144" s="46" t="s">
        <v>9878</v>
      </c>
      <c r="O1144" s="47"/>
      <c r="P1144" s="48" t="s">
        <v>44</v>
      </c>
      <c r="Q1144" s="49" t="s">
        <v>40</v>
      </c>
      <c r="R1144" s="46" t="s">
        <v>9879</v>
      </c>
      <c r="S1144" s="46" t="s">
        <v>9880</v>
      </c>
      <c r="T1144" s="44" t="s">
        <v>94</v>
      </c>
      <c r="U1144" s="50">
        <v>2440</v>
      </c>
      <c r="V1144" s="51">
        <v>900</v>
      </c>
      <c r="W1144" s="51">
        <v>1540</v>
      </c>
      <c r="X1144" s="51">
        <v>107.80000000000001</v>
      </c>
      <c r="Y1144" s="51"/>
      <c r="Z1144" s="326">
        <v>1647.8</v>
      </c>
      <c r="AA1144" s="326">
        <v>-0.79999999999995497</v>
      </c>
      <c r="AB1144" s="50" t="s">
        <v>46</v>
      </c>
      <c r="AC1144" s="37" t="s">
        <v>131</v>
      </c>
      <c r="AD1144" s="52"/>
      <c r="AE1144" s="53"/>
      <c r="AF1144" s="52"/>
      <c r="AG1144" s="54" t="s">
        <v>9881</v>
      </c>
      <c r="AH1144" s="44"/>
      <c r="AI1144" s="50"/>
      <c r="AJ1144" s="50"/>
      <c r="AK1144" s="55" t="s">
        <v>53</v>
      </c>
      <c r="AL1144" s="56" t="s">
        <v>6280</v>
      </c>
      <c r="AM1144" s="198"/>
      <c r="AN1144" s="199"/>
      <c r="AO1144" s="198"/>
      <c r="AP1144" s="199"/>
      <c r="AQ1144" s="202"/>
      <c r="AR1144" s="203"/>
      <c r="AS1144" s="44"/>
      <c r="AT1144" s="50"/>
      <c r="AU1144" s="50"/>
      <c r="AV1144" s="50"/>
      <c r="AW1144" s="13"/>
    </row>
    <row r="1145" spans="1:49" ht="41.4">
      <c r="A1145" s="37" t="s">
        <v>231</v>
      </c>
      <c r="B1145" s="209" t="s">
        <v>9882</v>
      </c>
      <c r="C1145" s="335" t="s">
        <v>6419</v>
      </c>
      <c r="D1145" s="40">
        <v>599.20000000000005</v>
      </c>
      <c r="E1145" s="41" t="s">
        <v>9883</v>
      </c>
      <c r="F1145" s="42" t="s">
        <v>70</v>
      </c>
      <c r="G1145" s="42" t="s">
        <v>261</v>
      </c>
      <c r="H1145" s="42" t="s">
        <v>9884</v>
      </c>
      <c r="I1145" s="43" t="s">
        <v>35</v>
      </c>
      <c r="J1145" s="44"/>
      <c r="K1145" s="44" t="s">
        <v>88</v>
      </c>
      <c r="L1145" s="337" t="s">
        <v>6419</v>
      </c>
      <c r="M1145" s="37" t="s">
        <v>9885</v>
      </c>
      <c r="N1145" s="46" t="s">
        <v>9886</v>
      </c>
      <c r="O1145" s="47" t="s">
        <v>9887</v>
      </c>
      <c r="P1145" s="48" t="s">
        <v>39</v>
      </c>
      <c r="Q1145" s="49" t="s">
        <v>40</v>
      </c>
      <c r="R1145" s="46" t="s">
        <v>9888</v>
      </c>
      <c r="S1145" s="46" t="s">
        <v>9889</v>
      </c>
      <c r="T1145" s="44" t="s">
        <v>94</v>
      </c>
      <c r="U1145" s="50">
        <v>1800</v>
      </c>
      <c r="V1145" s="51">
        <v>540</v>
      </c>
      <c r="W1145" s="51">
        <v>1260</v>
      </c>
      <c r="X1145" s="51">
        <v>88.2</v>
      </c>
      <c r="Y1145" s="51"/>
      <c r="Z1145" s="326">
        <v>1348.2</v>
      </c>
      <c r="AA1145" s="326">
        <v>-749</v>
      </c>
      <c r="AB1145" s="50" t="s">
        <v>46</v>
      </c>
      <c r="AC1145" s="37" t="s">
        <v>131</v>
      </c>
      <c r="AD1145" s="52" t="s">
        <v>9890</v>
      </c>
      <c r="AE1145" s="53"/>
      <c r="AF1145" s="52"/>
      <c r="AG1145" s="54" t="s">
        <v>9891</v>
      </c>
      <c r="AH1145" s="44"/>
      <c r="AI1145" s="50"/>
      <c r="AJ1145" s="50"/>
      <c r="AK1145" s="198"/>
      <c r="AL1145" s="199"/>
      <c r="AM1145" s="198"/>
      <c r="AN1145" s="199"/>
      <c r="AO1145" s="198"/>
      <c r="AP1145" s="199"/>
      <c r="AQ1145" s="202"/>
      <c r="AR1145" s="203"/>
      <c r="AS1145" s="44"/>
      <c r="AT1145" s="50"/>
      <c r="AU1145" s="50"/>
      <c r="AV1145" s="50"/>
      <c r="AW1145" s="13"/>
    </row>
    <row r="1146" spans="1:49" ht="27">
      <c r="A1146" s="37" t="s">
        <v>231</v>
      </c>
      <c r="B1146" s="210" t="s">
        <v>9892</v>
      </c>
      <c r="C1146" s="335" t="s">
        <v>6419</v>
      </c>
      <c r="D1146" s="40">
        <v>2600.1</v>
      </c>
      <c r="E1146" s="41" t="s">
        <v>9893</v>
      </c>
      <c r="F1146" s="42" t="s">
        <v>144</v>
      </c>
      <c r="G1146" s="42" t="s">
        <v>281</v>
      </c>
      <c r="H1146" s="42" t="s">
        <v>9894</v>
      </c>
      <c r="I1146" s="43" t="s">
        <v>35</v>
      </c>
      <c r="J1146" s="44"/>
      <c r="K1146" s="44" t="s">
        <v>88</v>
      </c>
      <c r="L1146" s="337" t="s">
        <v>6419</v>
      </c>
      <c r="M1146" s="37" t="s">
        <v>9895</v>
      </c>
      <c r="N1146" s="46" t="s">
        <v>9896</v>
      </c>
      <c r="O1146" s="47"/>
      <c r="P1146" s="48" t="s">
        <v>44</v>
      </c>
      <c r="Q1146" s="49" t="s">
        <v>40</v>
      </c>
      <c r="R1146" s="46" t="s">
        <v>9897</v>
      </c>
      <c r="S1146" s="46" t="s">
        <v>9898</v>
      </c>
      <c r="T1146" s="44" t="s">
        <v>94</v>
      </c>
      <c r="U1146" s="50">
        <v>2430</v>
      </c>
      <c r="V1146" s="51"/>
      <c r="W1146" s="51">
        <v>2430</v>
      </c>
      <c r="X1146" s="51">
        <v>170.10000000000002</v>
      </c>
      <c r="Y1146" s="51"/>
      <c r="Z1146" s="326">
        <v>2600.1</v>
      </c>
      <c r="AA1146" s="326">
        <v>0</v>
      </c>
      <c r="AB1146" s="50" t="s">
        <v>46</v>
      </c>
      <c r="AC1146" s="37" t="s">
        <v>131</v>
      </c>
      <c r="AD1146" s="52"/>
      <c r="AE1146" s="53"/>
      <c r="AF1146" s="52"/>
      <c r="AG1146" s="54" t="s">
        <v>9899</v>
      </c>
      <c r="AH1146" s="44"/>
      <c r="AI1146" s="50"/>
      <c r="AJ1146" s="50"/>
      <c r="AK1146" s="55" t="s">
        <v>53</v>
      </c>
      <c r="AL1146" s="56" t="s">
        <v>6280</v>
      </c>
      <c r="AM1146" s="198"/>
      <c r="AN1146" s="199"/>
      <c r="AO1146" s="198"/>
      <c r="AP1146" s="199"/>
      <c r="AQ1146" s="202"/>
      <c r="AR1146" s="203"/>
      <c r="AS1146" s="44"/>
      <c r="AT1146" s="50"/>
      <c r="AU1146" s="50"/>
      <c r="AV1146" s="50"/>
      <c r="AW1146" s="13"/>
    </row>
    <row r="1147" spans="1:49" ht="27.6">
      <c r="A1147" s="37" t="s">
        <v>231</v>
      </c>
      <c r="B1147" s="210" t="s">
        <v>9900</v>
      </c>
      <c r="C1147" s="335" t="s">
        <v>6419</v>
      </c>
      <c r="D1147" s="40">
        <v>5200</v>
      </c>
      <c r="E1147" s="41" t="s">
        <v>9901</v>
      </c>
      <c r="F1147" s="42" t="s">
        <v>67</v>
      </c>
      <c r="G1147" s="42" t="s">
        <v>234</v>
      </c>
      <c r="H1147" s="42" t="s">
        <v>7990</v>
      </c>
      <c r="I1147" s="43" t="s">
        <v>35</v>
      </c>
      <c r="J1147" s="44"/>
      <c r="K1147" s="44" t="s">
        <v>88</v>
      </c>
      <c r="L1147" s="337" t="s">
        <v>6419</v>
      </c>
      <c r="M1147" s="37" t="s">
        <v>9902</v>
      </c>
      <c r="N1147" s="46" t="s">
        <v>7992</v>
      </c>
      <c r="O1147" s="47" t="s">
        <v>7993</v>
      </c>
      <c r="P1147" s="48" t="s">
        <v>39</v>
      </c>
      <c r="Q1147" s="49" t="s">
        <v>40</v>
      </c>
      <c r="R1147" s="46" t="s">
        <v>7994</v>
      </c>
      <c r="S1147" s="46" t="s">
        <v>9903</v>
      </c>
      <c r="T1147" s="44" t="s">
        <v>94</v>
      </c>
      <c r="U1147" s="50">
        <v>5000</v>
      </c>
      <c r="V1147" s="51"/>
      <c r="W1147" s="51">
        <v>5000</v>
      </c>
      <c r="X1147" s="51">
        <v>350.00000000000006</v>
      </c>
      <c r="Y1147" s="326">
        <v>150</v>
      </c>
      <c r="Z1147" s="326">
        <v>5200</v>
      </c>
      <c r="AA1147" s="326">
        <v>0</v>
      </c>
      <c r="AB1147" s="50" t="s">
        <v>46</v>
      </c>
      <c r="AC1147" s="37" t="s">
        <v>131</v>
      </c>
      <c r="AD1147" s="52"/>
      <c r="AE1147" s="53" t="s">
        <v>9904</v>
      </c>
      <c r="AF1147" s="52" t="s">
        <v>9905</v>
      </c>
      <c r="AG1147" s="54" t="s">
        <v>9906</v>
      </c>
      <c r="AH1147" s="44"/>
      <c r="AI1147" s="50"/>
      <c r="AJ1147" s="50"/>
      <c r="AK1147" s="55" t="s">
        <v>53</v>
      </c>
      <c r="AL1147" s="56" t="s">
        <v>6280</v>
      </c>
      <c r="AM1147" s="198"/>
      <c r="AN1147" s="199"/>
      <c r="AO1147" s="198"/>
      <c r="AP1147" s="199"/>
      <c r="AQ1147" s="202"/>
      <c r="AR1147" s="203"/>
      <c r="AS1147" s="44"/>
      <c r="AT1147" s="50"/>
      <c r="AU1147" s="50"/>
      <c r="AV1147" s="50"/>
      <c r="AW1147" s="13"/>
    </row>
    <row r="1148" spans="1:49" ht="27">
      <c r="A1148" s="37" t="s">
        <v>231</v>
      </c>
      <c r="B1148" s="210" t="s">
        <v>9907</v>
      </c>
      <c r="C1148" s="335" t="s">
        <v>6419</v>
      </c>
      <c r="D1148" s="40">
        <v>1016</v>
      </c>
      <c r="E1148" s="42" t="s">
        <v>9908</v>
      </c>
      <c r="F1148" s="42" t="s">
        <v>67</v>
      </c>
      <c r="G1148" s="42" t="s">
        <v>273</v>
      </c>
      <c r="H1148" s="42" t="s">
        <v>8514</v>
      </c>
      <c r="I1148" s="43" t="s">
        <v>35</v>
      </c>
      <c r="J1148" s="44"/>
      <c r="K1148" s="44" t="s">
        <v>88</v>
      </c>
      <c r="L1148" s="337" t="s">
        <v>6419</v>
      </c>
      <c r="M1148" s="37" t="s">
        <v>9909</v>
      </c>
      <c r="N1148" s="46" t="s">
        <v>8517</v>
      </c>
      <c r="O1148" s="47"/>
      <c r="P1148" s="48" t="s">
        <v>44</v>
      </c>
      <c r="Q1148" s="49" t="s">
        <v>40</v>
      </c>
      <c r="R1148" s="46"/>
      <c r="S1148" s="46" t="s">
        <v>9910</v>
      </c>
      <c r="T1148" s="44" t="s">
        <v>94</v>
      </c>
      <c r="U1148" s="50">
        <v>1850</v>
      </c>
      <c r="V1148" s="51">
        <v>900</v>
      </c>
      <c r="W1148" s="51">
        <v>950</v>
      </c>
      <c r="X1148" s="51">
        <v>66.5</v>
      </c>
      <c r="Y1148" s="51"/>
      <c r="Z1148" s="326">
        <v>1016.5</v>
      </c>
      <c r="AA1148" s="326">
        <v>-0.5</v>
      </c>
      <c r="AB1148" s="50" t="s">
        <v>46</v>
      </c>
      <c r="AC1148" s="37" t="s">
        <v>131</v>
      </c>
      <c r="AD1148" s="52"/>
      <c r="AE1148" s="53"/>
      <c r="AF1148" s="52"/>
      <c r="AG1148" s="54" t="s">
        <v>8519</v>
      </c>
      <c r="AH1148" s="44"/>
      <c r="AI1148" s="50"/>
      <c r="AJ1148" s="50"/>
      <c r="AK1148" s="55" t="s">
        <v>53</v>
      </c>
      <c r="AL1148" s="56" t="s">
        <v>6280</v>
      </c>
      <c r="AM1148" s="198"/>
      <c r="AN1148" s="199"/>
      <c r="AO1148" s="198"/>
      <c r="AP1148" s="199"/>
      <c r="AQ1148" s="202"/>
      <c r="AR1148" s="203"/>
      <c r="AS1148" s="44"/>
      <c r="AT1148" s="50"/>
      <c r="AU1148" s="50"/>
      <c r="AV1148" s="50"/>
      <c r="AW1148" s="13"/>
    </row>
    <row r="1149" spans="1:49" ht="27">
      <c r="A1149" s="37" t="s">
        <v>231</v>
      </c>
      <c r="B1149" s="210" t="s">
        <v>9911</v>
      </c>
      <c r="C1149" s="335" t="s">
        <v>6419</v>
      </c>
      <c r="D1149" s="40">
        <v>4451.2</v>
      </c>
      <c r="E1149" s="41" t="s">
        <v>9912</v>
      </c>
      <c r="F1149" s="42" t="s">
        <v>67</v>
      </c>
      <c r="G1149" s="42" t="s">
        <v>847</v>
      </c>
      <c r="H1149" s="42" t="s">
        <v>9913</v>
      </c>
      <c r="I1149" s="43" t="s">
        <v>35</v>
      </c>
      <c r="J1149" s="44"/>
      <c r="K1149" s="44" t="s">
        <v>88</v>
      </c>
      <c r="L1149" s="337" t="s">
        <v>6419</v>
      </c>
      <c r="M1149" s="37" t="s">
        <v>9914</v>
      </c>
      <c r="N1149" s="46" t="s">
        <v>9915</v>
      </c>
      <c r="O1149" s="47" t="s">
        <v>9916</v>
      </c>
      <c r="P1149" s="48" t="s">
        <v>39</v>
      </c>
      <c r="Q1149" s="49" t="s">
        <v>40</v>
      </c>
      <c r="R1149" s="46" t="s">
        <v>9917</v>
      </c>
      <c r="S1149" s="46" t="s">
        <v>9918</v>
      </c>
      <c r="T1149" s="44" t="s">
        <v>94</v>
      </c>
      <c r="U1149" s="50">
        <v>4280</v>
      </c>
      <c r="V1149" s="51"/>
      <c r="W1149" s="51">
        <v>4280</v>
      </c>
      <c r="X1149" s="51">
        <v>299.60000000000002</v>
      </c>
      <c r="Y1149" s="326">
        <v>128.4</v>
      </c>
      <c r="Z1149" s="326">
        <v>4451.2</v>
      </c>
      <c r="AA1149" s="326">
        <v>0</v>
      </c>
      <c r="AB1149" s="50" t="s">
        <v>46</v>
      </c>
      <c r="AC1149" s="37" t="s">
        <v>131</v>
      </c>
      <c r="AD1149" s="52"/>
      <c r="AE1149" s="53" t="s">
        <v>9919</v>
      </c>
      <c r="AF1149" s="52" t="s">
        <v>9205</v>
      </c>
      <c r="AG1149" s="54" t="s">
        <v>9206</v>
      </c>
      <c r="AH1149" s="44"/>
      <c r="AI1149" s="50"/>
      <c r="AJ1149" s="50"/>
      <c r="AK1149" s="55" t="s">
        <v>53</v>
      </c>
      <c r="AL1149" s="56" t="s">
        <v>6280</v>
      </c>
      <c r="AM1149" s="198"/>
      <c r="AN1149" s="199"/>
      <c r="AO1149" s="198"/>
      <c r="AP1149" s="199"/>
      <c r="AQ1149" s="202"/>
      <c r="AR1149" s="203"/>
      <c r="AS1149" s="44"/>
      <c r="AT1149" s="50"/>
      <c r="AU1149" s="50"/>
      <c r="AV1149" s="50"/>
      <c r="AW1149" s="13"/>
    </row>
    <row r="1150" spans="1:49" ht="27">
      <c r="A1150" s="37" t="s">
        <v>231</v>
      </c>
      <c r="B1150" s="210" t="s">
        <v>9920</v>
      </c>
      <c r="C1150" s="335" t="s">
        <v>6419</v>
      </c>
      <c r="D1150" s="40">
        <v>2033</v>
      </c>
      <c r="E1150" s="41" t="s">
        <v>9921</v>
      </c>
      <c r="F1150" s="42" t="s">
        <v>70</v>
      </c>
      <c r="G1150" s="42" t="s">
        <v>273</v>
      </c>
      <c r="H1150" s="42" t="s">
        <v>9922</v>
      </c>
      <c r="I1150" s="43" t="s">
        <v>35</v>
      </c>
      <c r="J1150" s="44"/>
      <c r="K1150" s="44" t="s">
        <v>88</v>
      </c>
      <c r="L1150" s="337" t="s">
        <v>6419</v>
      </c>
      <c r="M1150" s="68" t="s">
        <v>9923</v>
      </c>
      <c r="N1150" s="46" t="s">
        <v>9924</v>
      </c>
      <c r="O1150" s="47" t="s">
        <v>9925</v>
      </c>
      <c r="P1150" s="48" t="s">
        <v>39</v>
      </c>
      <c r="Q1150" s="49" t="s">
        <v>40</v>
      </c>
      <c r="R1150" s="46" t="s">
        <v>9926</v>
      </c>
      <c r="S1150" s="46" t="s">
        <v>9927</v>
      </c>
      <c r="T1150" s="44" t="s">
        <v>94</v>
      </c>
      <c r="U1150" s="50">
        <v>2440</v>
      </c>
      <c r="V1150" s="51">
        <v>540</v>
      </c>
      <c r="W1150" s="51">
        <v>1900</v>
      </c>
      <c r="X1150" s="51">
        <v>133</v>
      </c>
      <c r="Y1150" s="51"/>
      <c r="Z1150" s="326">
        <v>2033</v>
      </c>
      <c r="AA1150" s="326">
        <v>0</v>
      </c>
      <c r="AB1150" s="50" t="s">
        <v>46</v>
      </c>
      <c r="AC1150" s="37" t="s">
        <v>131</v>
      </c>
      <c r="AD1150" s="52"/>
      <c r="AE1150" s="53"/>
      <c r="AF1150" s="52"/>
      <c r="AG1150" s="54" t="s">
        <v>9928</v>
      </c>
      <c r="AH1150" s="44"/>
      <c r="AI1150" s="50"/>
      <c r="AJ1150" s="50"/>
      <c r="AK1150" s="55" t="s">
        <v>53</v>
      </c>
      <c r="AL1150" s="56" t="s">
        <v>6280</v>
      </c>
      <c r="AM1150" s="198"/>
      <c r="AN1150" s="199"/>
      <c r="AO1150" s="198"/>
      <c r="AP1150" s="199"/>
      <c r="AQ1150" s="202"/>
      <c r="AR1150" s="203"/>
      <c r="AS1150" s="44"/>
      <c r="AT1150" s="50"/>
      <c r="AU1150" s="50"/>
      <c r="AV1150" s="50"/>
      <c r="AW1150" s="13"/>
    </row>
    <row r="1151" spans="1:49" ht="27">
      <c r="A1151" s="37" t="s">
        <v>231</v>
      </c>
      <c r="B1151" s="38" t="s">
        <v>132</v>
      </c>
      <c r="C1151" s="335" t="s">
        <v>6419</v>
      </c>
      <c r="D1151" s="40">
        <v>3120</v>
      </c>
      <c r="E1151" s="79" t="s">
        <v>9929</v>
      </c>
      <c r="F1151" s="61" t="s">
        <v>43</v>
      </c>
      <c r="G1151" s="42" t="s">
        <v>261</v>
      </c>
      <c r="H1151" s="42" t="s">
        <v>9930</v>
      </c>
      <c r="I1151" s="43" t="s">
        <v>43</v>
      </c>
      <c r="J1151" s="44" t="s">
        <v>9931</v>
      </c>
      <c r="K1151" s="44" t="s">
        <v>133</v>
      </c>
      <c r="L1151" s="337" t="s">
        <v>6419</v>
      </c>
      <c r="M1151" s="37" t="s">
        <v>9932</v>
      </c>
      <c r="N1151" s="46" t="s">
        <v>9933</v>
      </c>
      <c r="O1151" s="47" t="s">
        <v>9934</v>
      </c>
      <c r="P1151" s="48" t="s">
        <v>39</v>
      </c>
      <c r="Q1151" s="49"/>
      <c r="R1151" s="46" t="s">
        <v>9935</v>
      </c>
      <c r="S1151" s="46" t="s">
        <v>9936</v>
      </c>
      <c r="T1151" s="44" t="s">
        <v>130</v>
      </c>
      <c r="U1151" s="51">
        <v>3000</v>
      </c>
      <c r="V1151" s="51"/>
      <c r="W1151" s="51">
        <v>3000</v>
      </c>
      <c r="X1151" s="51">
        <v>210.00000000000003</v>
      </c>
      <c r="Y1151" s="326">
        <v>90</v>
      </c>
      <c r="Z1151" s="326">
        <v>3120</v>
      </c>
      <c r="AA1151" s="326">
        <v>0</v>
      </c>
      <c r="AB1151" s="50" t="s">
        <v>57</v>
      </c>
      <c r="AC1151" s="37" t="s">
        <v>131</v>
      </c>
      <c r="AD1151" s="52"/>
      <c r="AE1151" s="53" t="s">
        <v>9937</v>
      </c>
      <c r="AF1151" s="52" t="s">
        <v>9938</v>
      </c>
      <c r="AG1151" s="54" t="s">
        <v>9939</v>
      </c>
      <c r="AH1151" s="44"/>
      <c r="AI1151" s="50"/>
      <c r="AJ1151" s="50"/>
      <c r="AK1151" s="198"/>
      <c r="AL1151" s="199"/>
      <c r="AM1151" s="198"/>
      <c r="AN1151" s="199"/>
      <c r="AO1151" s="198"/>
      <c r="AP1151" s="199"/>
      <c r="AQ1151" s="202"/>
      <c r="AR1151" s="203"/>
      <c r="AS1151" s="44"/>
      <c r="AT1151" s="50"/>
      <c r="AU1151" s="50"/>
      <c r="AV1151" s="50"/>
      <c r="AW1151" s="13"/>
    </row>
    <row r="1152" spans="1:49" ht="14.4">
      <c r="A1152" s="37" t="s">
        <v>231</v>
      </c>
      <c r="B1152" s="211" t="s">
        <v>9940</v>
      </c>
      <c r="C1152" s="335" t="s">
        <v>6419</v>
      </c>
      <c r="D1152" s="40">
        <v>395</v>
      </c>
      <c r="E1152" s="41" t="s">
        <v>9941</v>
      </c>
      <c r="F1152" s="42" t="s">
        <v>64</v>
      </c>
      <c r="G1152" s="42" t="s">
        <v>273</v>
      </c>
      <c r="H1152" s="42" t="s">
        <v>9942</v>
      </c>
      <c r="I1152" s="43" t="s">
        <v>35</v>
      </c>
      <c r="J1152" s="44"/>
      <c r="K1152" s="44" t="s">
        <v>88</v>
      </c>
      <c r="L1152" s="337" t="s">
        <v>6419</v>
      </c>
      <c r="M1152" s="37" t="s">
        <v>9943</v>
      </c>
      <c r="N1152" s="46" t="s">
        <v>9944</v>
      </c>
      <c r="O1152" s="47"/>
      <c r="P1152" s="48" t="s">
        <v>44</v>
      </c>
      <c r="Q1152" s="49" t="s">
        <v>40</v>
      </c>
      <c r="R1152" s="46"/>
      <c r="S1152" s="46" t="s">
        <v>9945</v>
      </c>
      <c r="T1152" s="44" t="s">
        <v>94</v>
      </c>
      <c r="U1152" s="50">
        <v>370</v>
      </c>
      <c r="V1152" s="51"/>
      <c r="W1152" s="51">
        <v>370</v>
      </c>
      <c r="X1152" s="51">
        <v>25.900000000000002</v>
      </c>
      <c r="Y1152" s="51"/>
      <c r="Z1152" s="326">
        <v>395.9</v>
      </c>
      <c r="AA1152" s="326">
        <v>-0.89999999999997704</v>
      </c>
      <c r="AB1152" s="50" t="s">
        <v>46</v>
      </c>
      <c r="AC1152" s="37" t="s">
        <v>131</v>
      </c>
      <c r="AD1152" s="52"/>
      <c r="AE1152" s="53"/>
      <c r="AF1152" s="52"/>
      <c r="AG1152" s="219" t="s">
        <v>9946</v>
      </c>
      <c r="AH1152" s="44"/>
      <c r="AI1152" s="50"/>
      <c r="AJ1152" s="50"/>
      <c r="AK1152" s="55" t="s">
        <v>53</v>
      </c>
      <c r="AL1152" s="56" t="s">
        <v>6280</v>
      </c>
      <c r="AM1152" s="198"/>
      <c r="AN1152" s="199"/>
      <c r="AO1152" s="198"/>
      <c r="AP1152" s="199"/>
      <c r="AQ1152" s="202"/>
      <c r="AR1152" s="203"/>
      <c r="AS1152" s="44"/>
      <c r="AT1152" s="50"/>
      <c r="AU1152" s="50"/>
      <c r="AV1152" s="50"/>
      <c r="AW1152" s="13"/>
    </row>
    <row r="1153" spans="1:49" ht="14.4">
      <c r="A1153" s="37" t="s">
        <v>231</v>
      </c>
      <c r="B1153" s="210" t="s">
        <v>9947</v>
      </c>
      <c r="C1153" s="335" t="s">
        <v>6419</v>
      </c>
      <c r="D1153" s="40">
        <v>684</v>
      </c>
      <c r="E1153" s="41" t="s">
        <v>9948</v>
      </c>
      <c r="F1153" s="42" t="s">
        <v>64</v>
      </c>
      <c r="G1153" s="42" t="s">
        <v>273</v>
      </c>
      <c r="H1153" s="42" t="s">
        <v>9949</v>
      </c>
      <c r="I1153" s="43" t="s">
        <v>35</v>
      </c>
      <c r="J1153" s="44"/>
      <c r="K1153" s="44" t="s">
        <v>88</v>
      </c>
      <c r="L1153" s="337" t="s">
        <v>6419</v>
      </c>
      <c r="M1153" s="68" t="s">
        <v>9950</v>
      </c>
      <c r="N1153" s="46" t="s">
        <v>9951</v>
      </c>
      <c r="O1153" s="47"/>
      <c r="P1153" s="48" t="s">
        <v>44</v>
      </c>
      <c r="Q1153" s="49" t="s">
        <v>40</v>
      </c>
      <c r="R1153" s="46" t="s">
        <v>9952</v>
      </c>
      <c r="S1153" s="46" t="s">
        <v>9953</v>
      </c>
      <c r="T1153" s="44" t="s">
        <v>94</v>
      </c>
      <c r="U1153" s="50">
        <v>640</v>
      </c>
      <c r="V1153" s="51"/>
      <c r="W1153" s="51">
        <v>640</v>
      </c>
      <c r="X1153" s="51">
        <v>44.800000000000004</v>
      </c>
      <c r="Y1153" s="51"/>
      <c r="Z1153" s="326">
        <v>684.8</v>
      </c>
      <c r="AA1153" s="326">
        <v>-0.79999999999995497</v>
      </c>
      <c r="AB1153" s="50" t="s">
        <v>46</v>
      </c>
      <c r="AC1153" s="37" t="s">
        <v>131</v>
      </c>
      <c r="AD1153" s="52"/>
      <c r="AE1153" s="53"/>
      <c r="AF1153" s="52"/>
      <c r="AG1153" s="54" t="s">
        <v>9954</v>
      </c>
      <c r="AH1153" s="44"/>
      <c r="AI1153" s="50"/>
      <c r="AJ1153" s="50"/>
      <c r="AK1153" s="55" t="s">
        <v>53</v>
      </c>
      <c r="AL1153" s="56" t="s">
        <v>6280</v>
      </c>
      <c r="AM1153" s="198"/>
      <c r="AN1153" s="199"/>
      <c r="AO1153" s="198"/>
      <c r="AP1153" s="199"/>
      <c r="AQ1153" s="202"/>
      <c r="AR1153" s="203"/>
      <c r="AS1153" s="44"/>
      <c r="AT1153" s="50"/>
      <c r="AU1153" s="50"/>
      <c r="AV1153" s="50"/>
      <c r="AW1153" s="13"/>
    </row>
    <row r="1154" spans="1:49" ht="27">
      <c r="A1154" s="37" t="s">
        <v>231</v>
      </c>
      <c r="B1154" s="210" t="s">
        <v>9955</v>
      </c>
      <c r="C1154" s="335" t="s">
        <v>6419</v>
      </c>
      <c r="D1154" s="40">
        <v>2439.6</v>
      </c>
      <c r="E1154" s="41" t="s">
        <v>9956</v>
      </c>
      <c r="F1154" s="42" t="s">
        <v>67</v>
      </c>
      <c r="G1154" s="42" t="s">
        <v>281</v>
      </c>
      <c r="H1154" s="42" t="s">
        <v>9957</v>
      </c>
      <c r="I1154" s="43" t="s">
        <v>35</v>
      </c>
      <c r="J1154" s="44"/>
      <c r="K1154" s="44" t="s">
        <v>88</v>
      </c>
      <c r="L1154" s="337" t="s">
        <v>6419</v>
      </c>
      <c r="M1154" s="37" t="s">
        <v>9958</v>
      </c>
      <c r="N1154" s="46" t="s">
        <v>9959</v>
      </c>
      <c r="O1154" s="47"/>
      <c r="P1154" s="48" t="s">
        <v>44</v>
      </c>
      <c r="Q1154" s="49" t="s">
        <v>49</v>
      </c>
      <c r="R1154" s="46" t="s">
        <v>9960</v>
      </c>
      <c r="S1154" s="46" t="s">
        <v>9961</v>
      </c>
      <c r="T1154" s="44" t="s">
        <v>94</v>
      </c>
      <c r="U1154" s="50">
        <v>2280</v>
      </c>
      <c r="V1154" s="51"/>
      <c r="W1154" s="51">
        <v>2280</v>
      </c>
      <c r="X1154" s="51">
        <v>159.60000000000002</v>
      </c>
      <c r="Y1154" s="51"/>
      <c r="Z1154" s="326">
        <v>2439.6</v>
      </c>
      <c r="AA1154" s="326">
        <v>0</v>
      </c>
      <c r="AB1154" s="50" t="s">
        <v>46</v>
      </c>
      <c r="AC1154" s="37" t="s">
        <v>131</v>
      </c>
      <c r="AD1154" s="52"/>
      <c r="AE1154" s="53"/>
      <c r="AF1154" s="52"/>
      <c r="AG1154" s="54" t="s">
        <v>9962</v>
      </c>
      <c r="AH1154" s="44"/>
      <c r="AI1154" s="50"/>
      <c r="AJ1154" s="50"/>
      <c r="AK1154" s="55" t="s">
        <v>53</v>
      </c>
      <c r="AL1154" s="56" t="s">
        <v>6280</v>
      </c>
      <c r="AM1154" s="198"/>
      <c r="AN1154" s="199"/>
      <c r="AO1154" s="198"/>
      <c r="AP1154" s="199"/>
      <c r="AQ1154" s="202"/>
      <c r="AR1154" s="203"/>
      <c r="AS1154" s="44"/>
      <c r="AT1154" s="50"/>
      <c r="AU1154" s="50"/>
      <c r="AV1154" s="50"/>
      <c r="AW1154" s="13"/>
    </row>
    <row r="1155" spans="1:49" ht="14.4">
      <c r="A1155" s="37" t="s">
        <v>231</v>
      </c>
      <c r="B1155" s="209" t="s">
        <v>9963</v>
      </c>
      <c r="C1155" s="335" t="s">
        <v>6419</v>
      </c>
      <c r="D1155" s="40">
        <v>2996</v>
      </c>
      <c r="E1155" s="61"/>
      <c r="F1155" s="61"/>
      <c r="G1155" s="42" t="s">
        <v>234</v>
      </c>
      <c r="H1155" s="42" t="s">
        <v>9964</v>
      </c>
      <c r="I1155" s="43"/>
      <c r="J1155" s="44"/>
      <c r="K1155" s="44"/>
      <c r="L1155" s="44"/>
      <c r="M1155" s="37"/>
      <c r="N1155" s="46"/>
      <c r="O1155" s="47"/>
      <c r="P1155" s="48"/>
      <c r="Q1155" s="49"/>
      <c r="R1155" s="46"/>
      <c r="S1155" s="46"/>
      <c r="T1155" s="44"/>
      <c r="U1155" s="44"/>
      <c r="V1155" s="51"/>
      <c r="W1155" s="51">
        <v>0</v>
      </c>
      <c r="X1155" s="51">
        <v>0</v>
      </c>
      <c r="Y1155" s="51"/>
      <c r="Z1155" s="326">
        <v>0</v>
      </c>
      <c r="AA1155" s="326">
        <v>2996</v>
      </c>
      <c r="AB1155" s="50" t="s">
        <v>1342</v>
      </c>
      <c r="AC1155" s="37" t="s">
        <v>1342</v>
      </c>
      <c r="AD1155" s="52"/>
      <c r="AE1155" s="53"/>
      <c r="AF1155" s="52"/>
      <c r="AG1155" s="44"/>
      <c r="AH1155" s="44"/>
      <c r="AI1155" s="50"/>
      <c r="AJ1155" s="50"/>
      <c r="AK1155" s="198"/>
      <c r="AL1155" s="199"/>
      <c r="AM1155" s="198"/>
      <c r="AN1155" s="199"/>
      <c r="AO1155" s="198"/>
      <c r="AP1155" s="199"/>
      <c r="AQ1155" s="202"/>
      <c r="AR1155" s="203"/>
      <c r="AS1155" s="44"/>
      <c r="AT1155" s="50"/>
      <c r="AU1155" s="50"/>
      <c r="AV1155" s="50"/>
      <c r="AW1155" s="13"/>
    </row>
    <row r="1156" spans="1:49" ht="27">
      <c r="A1156" s="37" t="s">
        <v>231</v>
      </c>
      <c r="B1156" s="211" t="s">
        <v>9965</v>
      </c>
      <c r="C1156" s="335" t="s">
        <v>6419</v>
      </c>
      <c r="D1156" s="40">
        <v>12480</v>
      </c>
      <c r="E1156" s="60" t="s">
        <v>9966</v>
      </c>
      <c r="F1156" s="61" t="s">
        <v>66</v>
      </c>
      <c r="G1156" s="42" t="s">
        <v>261</v>
      </c>
      <c r="H1156" s="42" t="s">
        <v>9967</v>
      </c>
      <c r="I1156" s="43" t="s">
        <v>35</v>
      </c>
      <c r="J1156" s="44"/>
      <c r="K1156" s="44" t="s">
        <v>88</v>
      </c>
      <c r="L1156" s="337" t="s">
        <v>6419</v>
      </c>
      <c r="M1156" s="37" t="s">
        <v>9968</v>
      </c>
      <c r="N1156" s="46" t="s">
        <v>9969</v>
      </c>
      <c r="O1156" s="47" t="s">
        <v>9970</v>
      </c>
      <c r="P1156" s="48" t="s">
        <v>39</v>
      </c>
      <c r="Q1156" s="49" t="s">
        <v>40</v>
      </c>
      <c r="R1156" s="46" t="s">
        <v>9971</v>
      </c>
      <c r="S1156" s="46" t="s">
        <v>9972</v>
      </c>
      <c r="T1156" s="44" t="s">
        <v>94</v>
      </c>
      <c r="U1156" s="50">
        <v>12000</v>
      </c>
      <c r="V1156" s="51"/>
      <c r="W1156" s="51">
        <v>12000</v>
      </c>
      <c r="X1156" s="51">
        <v>840.00000000000011</v>
      </c>
      <c r="Y1156" s="326">
        <v>360</v>
      </c>
      <c r="Z1156" s="326">
        <v>12480</v>
      </c>
      <c r="AA1156" s="326">
        <v>0</v>
      </c>
      <c r="AB1156" s="50" t="s">
        <v>46</v>
      </c>
      <c r="AC1156" s="37" t="s">
        <v>4462</v>
      </c>
      <c r="AD1156" s="52"/>
      <c r="AE1156" s="53" t="s">
        <v>9973</v>
      </c>
      <c r="AF1156" s="52" t="s">
        <v>9974</v>
      </c>
      <c r="AG1156" s="54" t="s">
        <v>9975</v>
      </c>
      <c r="AH1156" s="44"/>
      <c r="AI1156" s="50"/>
      <c r="AJ1156" s="50"/>
      <c r="AK1156" s="55" t="s">
        <v>53</v>
      </c>
      <c r="AL1156" s="56" t="s">
        <v>6280</v>
      </c>
      <c r="AM1156" s="198"/>
      <c r="AN1156" s="199"/>
      <c r="AO1156" s="198"/>
      <c r="AP1156" s="199"/>
      <c r="AQ1156" s="202"/>
      <c r="AR1156" s="203"/>
      <c r="AS1156" s="44"/>
      <c r="AT1156" s="50"/>
      <c r="AU1156" s="50"/>
      <c r="AV1156" s="50"/>
      <c r="AW1156" s="13"/>
    </row>
    <row r="1157" spans="1:49" ht="40.200000000000003">
      <c r="A1157" s="37" t="s">
        <v>231</v>
      </c>
      <c r="B1157" s="210" t="s">
        <v>9976</v>
      </c>
      <c r="C1157" s="335" t="s">
        <v>6419</v>
      </c>
      <c r="D1157" s="40">
        <v>342.4</v>
      </c>
      <c r="E1157" s="41" t="s">
        <v>9977</v>
      </c>
      <c r="F1157" s="42" t="s">
        <v>64</v>
      </c>
      <c r="G1157" s="42" t="s">
        <v>281</v>
      </c>
      <c r="H1157" s="42" t="s">
        <v>9978</v>
      </c>
      <c r="I1157" s="43" t="s">
        <v>35</v>
      </c>
      <c r="J1157" s="44"/>
      <c r="K1157" s="44" t="s">
        <v>88</v>
      </c>
      <c r="L1157" s="337" t="s">
        <v>6419</v>
      </c>
      <c r="M1157" s="37" t="s">
        <v>9979</v>
      </c>
      <c r="N1157" s="46" t="s">
        <v>9980</v>
      </c>
      <c r="O1157" s="47" t="s">
        <v>9981</v>
      </c>
      <c r="P1157" s="48" t="s">
        <v>39</v>
      </c>
      <c r="Q1157" s="49" t="s">
        <v>40</v>
      </c>
      <c r="R1157" s="46" t="s">
        <v>9982</v>
      </c>
      <c r="S1157" s="46" t="s">
        <v>9983</v>
      </c>
      <c r="T1157" s="44" t="s">
        <v>94</v>
      </c>
      <c r="U1157" s="50">
        <v>320</v>
      </c>
      <c r="V1157" s="51"/>
      <c r="W1157" s="51">
        <v>320</v>
      </c>
      <c r="X1157" s="51">
        <v>22.400000000000002</v>
      </c>
      <c r="Y1157" s="51"/>
      <c r="Z1157" s="326">
        <v>342.4</v>
      </c>
      <c r="AA1157" s="326">
        <v>0</v>
      </c>
      <c r="AB1157" s="50" t="s">
        <v>46</v>
      </c>
      <c r="AC1157" s="37" t="s">
        <v>131</v>
      </c>
      <c r="AD1157" s="52"/>
      <c r="AE1157" s="53"/>
      <c r="AF1157" s="52"/>
      <c r="AG1157" s="219" t="s">
        <v>9984</v>
      </c>
      <c r="AH1157" s="44"/>
      <c r="AI1157" s="50"/>
      <c r="AJ1157" s="50"/>
      <c r="AK1157" s="55" t="s">
        <v>53</v>
      </c>
      <c r="AL1157" s="56" t="s">
        <v>6280</v>
      </c>
      <c r="AM1157" s="198"/>
      <c r="AN1157" s="199"/>
      <c r="AO1157" s="198"/>
      <c r="AP1157" s="199"/>
      <c r="AQ1157" s="202"/>
      <c r="AR1157" s="203"/>
      <c r="AS1157" s="44"/>
      <c r="AT1157" s="50"/>
      <c r="AU1157" s="50"/>
      <c r="AV1157" s="50"/>
      <c r="AW1157" s="13"/>
    </row>
    <row r="1158" spans="1:49" ht="27.6">
      <c r="A1158" s="37" t="s">
        <v>231</v>
      </c>
      <c r="B1158" s="210" t="s">
        <v>9985</v>
      </c>
      <c r="C1158" s="335" t="s">
        <v>6419</v>
      </c>
      <c r="D1158" s="40">
        <v>331</v>
      </c>
      <c r="E1158" s="41" t="s">
        <v>9986</v>
      </c>
      <c r="F1158" s="42" t="s">
        <v>64</v>
      </c>
      <c r="G1158" s="42" t="s">
        <v>281</v>
      </c>
      <c r="H1158" s="42" t="s">
        <v>3993</v>
      </c>
      <c r="I1158" s="43" t="s">
        <v>35</v>
      </c>
      <c r="J1158" s="44"/>
      <c r="K1158" s="44" t="s">
        <v>88</v>
      </c>
      <c r="L1158" s="337" t="s">
        <v>6419</v>
      </c>
      <c r="M1158" s="37" t="s">
        <v>3994</v>
      </c>
      <c r="N1158" s="46" t="s">
        <v>9987</v>
      </c>
      <c r="O1158" s="47" t="s">
        <v>9988</v>
      </c>
      <c r="P1158" s="48" t="s">
        <v>39</v>
      </c>
      <c r="Q1158" s="49" t="s">
        <v>40</v>
      </c>
      <c r="R1158" s="46" t="s">
        <v>9989</v>
      </c>
      <c r="S1158" s="46" t="s">
        <v>9990</v>
      </c>
      <c r="T1158" s="44" t="s">
        <v>94</v>
      </c>
      <c r="U1158" s="50">
        <v>310</v>
      </c>
      <c r="V1158" s="51"/>
      <c r="W1158" s="51">
        <v>310</v>
      </c>
      <c r="X1158" s="51">
        <v>21.700000000000003</v>
      </c>
      <c r="Y1158" s="51"/>
      <c r="Z1158" s="326">
        <v>331.7</v>
      </c>
      <c r="AA1158" s="326">
        <v>-0.69999999999998896</v>
      </c>
      <c r="AB1158" s="50" t="s">
        <v>46</v>
      </c>
      <c r="AC1158" s="37" t="s">
        <v>131</v>
      </c>
      <c r="AD1158" s="52"/>
      <c r="AE1158" s="53"/>
      <c r="AF1158" s="52"/>
      <c r="AG1158" s="219" t="s">
        <v>3999</v>
      </c>
      <c r="AH1158" s="44"/>
      <c r="AI1158" s="50"/>
      <c r="AJ1158" s="50"/>
      <c r="AK1158" s="55" t="s">
        <v>53</v>
      </c>
      <c r="AL1158" s="56" t="s">
        <v>6280</v>
      </c>
      <c r="AM1158" s="198"/>
      <c r="AN1158" s="199"/>
      <c r="AO1158" s="198"/>
      <c r="AP1158" s="199"/>
      <c r="AQ1158" s="202"/>
      <c r="AR1158" s="203"/>
      <c r="AS1158" s="44"/>
      <c r="AT1158" s="50"/>
      <c r="AU1158" s="50"/>
      <c r="AV1158" s="50"/>
      <c r="AW1158" s="13"/>
    </row>
    <row r="1159" spans="1:49" ht="14.4">
      <c r="A1159" s="37" t="s">
        <v>231</v>
      </c>
      <c r="B1159" s="209" t="s">
        <v>9991</v>
      </c>
      <c r="C1159" s="335" t="s">
        <v>6419</v>
      </c>
      <c r="D1159" s="40">
        <v>7318.8</v>
      </c>
      <c r="E1159" s="61"/>
      <c r="F1159" s="61"/>
      <c r="G1159" s="42" t="s">
        <v>281</v>
      </c>
      <c r="H1159" s="42" t="s">
        <v>9992</v>
      </c>
      <c r="I1159" s="43"/>
      <c r="J1159" s="44"/>
      <c r="K1159" s="44"/>
      <c r="L1159" s="44"/>
      <c r="M1159" s="37"/>
      <c r="N1159" s="46"/>
      <c r="O1159" s="47"/>
      <c r="P1159" s="48"/>
      <c r="Q1159" s="49"/>
      <c r="R1159" s="46"/>
      <c r="S1159" s="46"/>
      <c r="T1159" s="44"/>
      <c r="U1159" s="44"/>
      <c r="V1159" s="51"/>
      <c r="W1159" s="51">
        <v>0</v>
      </c>
      <c r="X1159" s="51">
        <v>0</v>
      </c>
      <c r="Y1159" s="51"/>
      <c r="Z1159" s="326">
        <v>0</v>
      </c>
      <c r="AA1159" s="326">
        <v>7318.8</v>
      </c>
      <c r="AB1159" s="50" t="s">
        <v>1342</v>
      </c>
      <c r="AC1159" s="37" t="s">
        <v>1342</v>
      </c>
      <c r="AD1159" s="52"/>
      <c r="AE1159" s="53"/>
      <c r="AF1159" s="52"/>
      <c r="AG1159" s="44"/>
      <c r="AH1159" s="44"/>
      <c r="AI1159" s="50"/>
      <c r="AJ1159" s="50"/>
      <c r="AK1159" s="198"/>
      <c r="AL1159" s="199"/>
      <c r="AM1159" s="198"/>
      <c r="AN1159" s="199"/>
      <c r="AO1159" s="198"/>
      <c r="AP1159" s="199"/>
      <c r="AQ1159" s="202"/>
      <c r="AR1159" s="203"/>
      <c r="AS1159" s="44"/>
      <c r="AT1159" s="50"/>
      <c r="AU1159" s="50"/>
      <c r="AV1159" s="50"/>
      <c r="AW1159" s="13"/>
    </row>
    <row r="1160" spans="1:49" ht="27">
      <c r="A1160" s="37" t="s">
        <v>231</v>
      </c>
      <c r="B1160" s="210" t="s">
        <v>9993</v>
      </c>
      <c r="C1160" s="335" t="s">
        <v>6419</v>
      </c>
      <c r="D1160" s="40">
        <v>12480</v>
      </c>
      <c r="E1160" s="42" t="s">
        <v>9994</v>
      </c>
      <c r="F1160" s="42" t="s">
        <v>66</v>
      </c>
      <c r="G1160" s="42" t="s">
        <v>8082</v>
      </c>
      <c r="H1160" s="42" t="s">
        <v>8083</v>
      </c>
      <c r="I1160" s="43" t="s">
        <v>35</v>
      </c>
      <c r="J1160" s="44"/>
      <c r="K1160" s="44" t="s">
        <v>88</v>
      </c>
      <c r="L1160" s="337" t="s">
        <v>6419</v>
      </c>
      <c r="M1160" s="37" t="s">
        <v>8796</v>
      </c>
      <c r="N1160" s="46" t="s">
        <v>9995</v>
      </c>
      <c r="O1160" s="47" t="s">
        <v>9996</v>
      </c>
      <c r="P1160" s="48" t="s">
        <v>39</v>
      </c>
      <c r="Q1160" s="49" t="s">
        <v>40</v>
      </c>
      <c r="R1160" s="46" t="s">
        <v>9997</v>
      </c>
      <c r="S1160" s="46" t="s">
        <v>9998</v>
      </c>
      <c r="T1160" s="44" t="s">
        <v>94</v>
      </c>
      <c r="U1160" s="50">
        <v>12000</v>
      </c>
      <c r="V1160" s="51"/>
      <c r="W1160" s="51">
        <v>12000</v>
      </c>
      <c r="X1160" s="51">
        <v>840.00000000000011</v>
      </c>
      <c r="Y1160" s="326">
        <v>360</v>
      </c>
      <c r="Z1160" s="326">
        <v>12480</v>
      </c>
      <c r="AA1160" s="326">
        <v>0</v>
      </c>
      <c r="AB1160" s="50" t="s">
        <v>46</v>
      </c>
      <c r="AC1160" s="37" t="s">
        <v>131</v>
      </c>
      <c r="AD1160" s="52"/>
      <c r="AE1160" s="53"/>
      <c r="AF1160" s="52"/>
      <c r="AG1160" s="54" t="s">
        <v>8803</v>
      </c>
      <c r="AH1160" s="44"/>
      <c r="AI1160" s="50"/>
      <c r="AJ1160" s="50"/>
      <c r="AK1160" s="55" t="s">
        <v>53</v>
      </c>
      <c r="AL1160" s="56" t="s">
        <v>6280</v>
      </c>
      <c r="AM1160" s="198"/>
      <c r="AN1160" s="199"/>
      <c r="AO1160" s="198"/>
      <c r="AP1160" s="199"/>
      <c r="AQ1160" s="202"/>
      <c r="AR1160" s="203"/>
      <c r="AS1160" s="44"/>
      <c r="AT1160" s="50"/>
      <c r="AU1160" s="50"/>
      <c r="AV1160" s="50"/>
      <c r="AW1160" s="13"/>
    </row>
    <row r="1161" spans="1:49" ht="27">
      <c r="A1161" s="37" t="s">
        <v>231</v>
      </c>
      <c r="B1161" s="38" t="s">
        <v>132</v>
      </c>
      <c r="C1161" s="335" t="s">
        <v>6419</v>
      </c>
      <c r="D1161" s="40">
        <v>5824</v>
      </c>
      <c r="E1161" s="79" t="s">
        <v>9999</v>
      </c>
      <c r="F1161" s="61" t="s">
        <v>43</v>
      </c>
      <c r="G1161" s="42" t="s">
        <v>10000</v>
      </c>
      <c r="H1161" s="42" t="s">
        <v>10001</v>
      </c>
      <c r="I1161" s="43" t="s">
        <v>43</v>
      </c>
      <c r="J1161" s="44" t="s">
        <v>10002</v>
      </c>
      <c r="K1161" s="44" t="s">
        <v>133</v>
      </c>
      <c r="L1161" s="337" t="s">
        <v>6419</v>
      </c>
      <c r="M1161" s="37" t="s">
        <v>10003</v>
      </c>
      <c r="N1161" s="46" t="s">
        <v>10004</v>
      </c>
      <c r="O1161" s="47" t="s">
        <v>10005</v>
      </c>
      <c r="P1161" s="48" t="s">
        <v>39</v>
      </c>
      <c r="Q1161" s="49"/>
      <c r="R1161" s="46" t="s">
        <v>10006</v>
      </c>
      <c r="S1161" s="46" t="s">
        <v>10007</v>
      </c>
      <c r="T1161" s="44" t="s">
        <v>130</v>
      </c>
      <c r="U1161" s="51">
        <v>5600</v>
      </c>
      <c r="V1161" s="51"/>
      <c r="W1161" s="51">
        <v>5600</v>
      </c>
      <c r="X1161" s="51">
        <v>392.00000000000006</v>
      </c>
      <c r="Y1161" s="326">
        <v>168</v>
      </c>
      <c r="Z1161" s="326">
        <v>5824</v>
      </c>
      <c r="AA1161" s="326">
        <v>0</v>
      </c>
      <c r="AB1161" s="50" t="s">
        <v>57</v>
      </c>
      <c r="AC1161" s="37" t="s">
        <v>131</v>
      </c>
      <c r="AD1161" s="52"/>
      <c r="AE1161" s="53" t="s">
        <v>10008</v>
      </c>
      <c r="AF1161" s="52" t="s">
        <v>10009</v>
      </c>
      <c r="AG1161" s="54" t="s">
        <v>10010</v>
      </c>
      <c r="AH1161" s="44"/>
      <c r="AI1161" s="50"/>
      <c r="AJ1161" s="50"/>
      <c r="AK1161" s="198"/>
      <c r="AL1161" s="199"/>
      <c r="AM1161" s="198"/>
      <c r="AN1161" s="199"/>
      <c r="AO1161" s="198"/>
      <c r="AP1161" s="199"/>
      <c r="AQ1161" s="202"/>
      <c r="AR1161" s="203"/>
      <c r="AS1161" s="44"/>
      <c r="AT1161" s="50"/>
      <c r="AU1161" s="50"/>
      <c r="AV1161" s="50"/>
      <c r="AW1161" s="13"/>
    </row>
    <row r="1162" spans="1:49" ht="40.200000000000003">
      <c r="A1162" s="37" t="s">
        <v>231</v>
      </c>
      <c r="B1162" s="210" t="s">
        <v>10011</v>
      </c>
      <c r="C1162" s="335" t="s">
        <v>6419</v>
      </c>
      <c r="D1162" s="40">
        <v>4492.8</v>
      </c>
      <c r="E1162" s="42" t="s">
        <v>10012</v>
      </c>
      <c r="F1162" s="42" t="s">
        <v>59</v>
      </c>
      <c r="G1162" s="42" t="s">
        <v>281</v>
      </c>
      <c r="H1162" s="42" t="s">
        <v>10013</v>
      </c>
      <c r="I1162" s="43" t="s">
        <v>35</v>
      </c>
      <c r="J1162" s="44"/>
      <c r="K1162" s="44" t="s">
        <v>88</v>
      </c>
      <c r="L1162" s="337" t="s">
        <v>6419</v>
      </c>
      <c r="M1162" s="37" t="s">
        <v>10014</v>
      </c>
      <c r="N1162" s="46" t="s">
        <v>10015</v>
      </c>
      <c r="O1162" s="47" t="s">
        <v>10016</v>
      </c>
      <c r="P1162" s="48" t="s">
        <v>39</v>
      </c>
      <c r="Q1162" s="49" t="s">
        <v>40</v>
      </c>
      <c r="R1162" s="46" t="s">
        <v>10017</v>
      </c>
      <c r="S1162" s="46" t="s">
        <v>10018</v>
      </c>
      <c r="T1162" s="44" t="s">
        <v>480</v>
      </c>
      <c r="U1162" s="50">
        <v>4320</v>
      </c>
      <c r="V1162" s="51"/>
      <c r="W1162" s="51">
        <v>4320</v>
      </c>
      <c r="X1162" s="51">
        <v>302.40000000000003</v>
      </c>
      <c r="Y1162" s="326">
        <v>129.6</v>
      </c>
      <c r="Z1162" s="326">
        <v>4492.8</v>
      </c>
      <c r="AA1162" s="326">
        <v>0</v>
      </c>
      <c r="AB1162" s="50" t="s">
        <v>46</v>
      </c>
      <c r="AC1162" s="37" t="s">
        <v>131</v>
      </c>
      <c r="AD1162" s="52"/>
      <c r="AE1162" s="53" t="s">
        <v>10019</v>
      </c>
      <c r="AF1162" s="52" t="s">
        <v>10020</v>
      </c>
      <c r="AG1162" s="54" t="s">
        <v>10021</v>
      </c>
      <c r="AH1162" s="44"/>
      <c r="AI1162" s="50"/>
      <c r="AJ1162" s="50"/>
      <c r="AK1162" s="55" t="s">
        <v>53</v>
      </c>
      <c r="AL1162" s="56" t="s">
        <v>6280</v>
      </c>
      <c r="AM1162" s="198"/>
      <c r="AN1162" s="199"/>
      <c r="AO1162" s="198"/>
      <c r="AP1162" s="199"/>
      <c r="AQ1162" s="202"/>
      <c r="AR1162" s="203"/>
      <c r="AS1162" s="44"/>
      <c r="AT1162" s="50"/>
      <c r="AU1162" s="50"/>
      <c r="AV1162" s="50"/>
      <c r="AW1162" s="13"/>
    </row>
    <row r="1163" spans="1:49" ht="14.4">
      <c r="A1163" s="37" t="s">
        <v>231</v>
      </c>
      <c r="B1163" s="216"/>
      <c r="C1163" s="335" t="s">
        <v>6419</v>
      </c>
      <c r="D1163" s="40">
        <v>12</v>
      </c>
      <c r="E1163" s="61"/>
      <c r="F1163" s="61"/>
      <c r="G1163" s="42" t="s">
        <v>234</v>
      </c>
      <c r="H1163" s="42" t="s">
        <v>10022</v>
      </c>
      <c r="I1163" s="43"/>
      <c r="J1163" s="44"/>
      <c r="K1163" s="44"/>
      <c r="L1163" s="44"/>
      <c r="M1163" s="37"/>
      <c r="N1163" s="46"/>
      <c r="O1163" s="47"/>
      <c r="P1163" s="48"/>
      <c r="Q1163" s="49"/>
      <c r="R1163" s="46"/>
      <c r="S1163" s="46"/>
      <c r="T1163" s="44"/>
      <c r="U1163" s="44"/>
      <c r="V1163" s="51"/>
      <c r="W1163" s="51">
        <v>0</v>
      </c>
      <c r="X1163" s="51">
        <v>0</v>
      </c>
      <c r="Y1163" s="51"/>
      <c r="Z1163" s="326">
        <v>0</v>
      </c>
      <c r="AA1163" s="326">
        <v>12</v>
      </c>
      <c r="AB1163" s="50" t="s">
        <v>1342</v>
      </c>
      <c r="AC1163" s="37" t="s">
        <v>1342</v>
      </c>
      <c r="AD1163" s="52"/>
      <c r="AE1163" s="53"/>
      <c r="AF1163" s="52"/>
      <c r="AG1163" s="44"/>
      <c r="AH1163" s="44"/>
      <c r="AI1163" s="50"/>
      <c r="AJ1163" s="50"/>
      <c r="AK1163" s="198"/>
      <c r="AL1163" s="199"/>
      <c r="AM1163" s="198"/>
      <c r="AN1163" s="199"/>
      <c r="AO1163" s="198"/>
      <c r="AP1163" s="199"/>
      <c r="AQ1163" s="202"/>
      <c r="AR1163" s="203"/>
      <c r="AS1163" s="44"/>
      <c r="AT1163" s="50"/>
      <c r="AU1163" s="50"/>
      <c r="AV1163" s="50"/>
      <c r="AW1163" s="13"/>
    </row>
    <row r="1164" spans="1:49" ht="27.6">
      <c r="A1164" s="37" t="s">
        <v>231</v>
      </c>
      <c r="B1164" s="38" t="s">
        <v>132</v>
      </c>
      <c r="C1164" s="335" t="s">
        <v>6419</v>
      </c>
      <c r="D1164" s="40">
        <v>17841.09</v>
      </c>
      <c r="E1164" s="61"/>
      <c r="F1164" s="61"/>
      <c r="G1164" s="42" t="s">
        <v>261</v>
      </c>
      <c r="H1164" s="42" t="s">
        <v>4326</v>
      </c>
      <c r="I1164" s="149" t="s">
        <v>52</v>
      </c>
      <c r="J1164" s="44" t="s">
        <v>10023</v>
      </c>
      <c r="K1164" s="44" t="s">
        <v>88</v>
      </c>
      <c r="L1164" s="44"/>
      <c r="M1164" s="37" t="s">
        <v>3118</v>
      </c>
      <c r="N1164" s="46" t="s">
        <v>3119</v>
      </c>
      <c r="O1164" s="47" t="s">
        <v>3975</v>
      </c>
      <c r="P1164" s="48" t="s">
        <v>39</v>
      </c>
      <c r="Q1164" s="49" t="s">
        <v>40</v>
      </c>
      <c r="R1164" s="46" t="s">
        <v>3121</v>
      </c>
      <c r="S1164" s="46" t="s">
        <v>3743</v>
      </c>
      <c r="T1164" s="44" t="s">
        <v>10024</v>
      </c>
      <c r="U1164" s="44">
        <f>12654.9+4500</f>
        <v>17154.900000000001</v>
      </c>
      <c r="V1164" s="51"/>
      <c r="W1164" s="102">
        <v>17154.900000000001</v>
      </c>
      <c r="X1164" s="102">
        <v>1200.8430000000003</v>
      </c>
      <c r="Y1164" s="329">
        <v>514.64700000000005</v>
      </c>
      <c r="Z1164" s="329">
        <v>17841.096000000001</v>
      </c>
      <c r="AA1164" s="329">
        <v>-6.00000000122236E-3</v>
      </c>
      <c r="AB1164" s="50" t="s">
        <v>129</v>
      </c>
      <c r="AC1164" s="37" t="s">
        <v>131</v>
      </c>
      <c r="AD1164" s="44"/>
      <c r="AE1164" s="53" t="s">
        <v>10025</v>
      </c>
      <c r="AF1164" s="52" t="s">
        <v>10026</v>
      </c>
      <c r="AG1164" s="44"/>
      <c r="AH1164" s="44" t="s">
        <v>10027</v>
      </c>
      <c r="AI1164" s="50"/>
      <c r="AJ1164" s="50"/>
      <c r="AK1164" s="198"/>
      <c r="AL1164" s="199"/>
      <c r="AM1164" s="198"/>
      <c r="AN1164" s="199"/>
      <c r="AO1164" s="198"/>
      <c r="AP1164" s="199"/>
      <c r="AQ1164" s="202"/>
      <c r="AR1164" s="203"/>
      <c r="AS1164" s="44"/>
      <c r="AT1164" s="50"/>
      <c r="AU1164" s="50"/>
      <c r="AV1164" s="50"/>
      <c r="AW1164" s="13"/>
    </row>
    <row r="1165" spans="1:49" ht="27">
      <c r="A1165" s="37" t="s">
        <v>231</v>
      </c>
      <c r="B1165" s="211" t="s">
        <v>10028</v>
      </c>
      <c r="C1165" s="335" t="s">
        <v>6419</v>
      </c>
      <c r="D1165" s="40">
        <v>13416</v>
      </c>
      <c r="E1165" s="61" t="s">
        <v>10029</v>
      </c>
      <c r="F1165" s="61" t="s">
        <v>4321</v>
      </c>
      <c r="G1165" s="42" t="s">
        <v>248</v>
      </c>
      <c r="H1165" s="42" t="s">
        <v>10030</v>
      </c>
      <c r="I1165" s="43" t="s">
        <v>35</v>
      </c>
      <c r="J1165" s="44"/>
      <c r="K1165" s="44" t="s">
        <v>88</v>
      </c>
      <c r="L1165" s="337" t="s">
        <v>6419</v>
      </c>
      <c r="M1165" s="37" t="s">
        <v>10031</v>
      </c>
      <c r="N1165" s="46" t="s">
        <v>10032</v>
      </c>
      <c r="O1165" s="47" t="s">
        <v>10033</v>
      </c>
      <c r="P1165" s="48" t="s">
        <v>39</v>
      </c>
      <c r="Q1165" s="49" t="s">
        <v>40</v>
      </c>
      <c r="R1165" s="46" t="s">
        <v>145</v>
      </c>
      <c r="S1165" s="46" t="s">
        <v>10034</v>
      </c>
      <c r="T1165" s="44" t="s">
        <v>77</v>
      </c>
      <c r="U1165" s="50">
        <v>12900</v>
      </c>
      <c r="V1165" s="51"/>
      <c r="W1165" s="51">
        <v>12900</v>
      </c>
      <c r="X1165" s="51">
        <v>903.00000000000011</v>
      </c>
      <c r="Y1165" s="326">
        <v>387</v>
      </c>
      <c r="Z1165" s="326">
        <v>13416</v>
      </c>
      <c r="AA1165" s="326">
        <v>0</v>
      </c>
      <c r="AB1165" s="50" t="s">
        <v>55</v>
      </c>
      <c r="AC1165" s="37" t="s">
        <v>4462</v>
      </c>
      <c r="AD1165" s="52"/>
      <c r="AE1165" s="53"/>
      <c r="AF1165" s="52" t="s">
        <v>10035</v>
      </c>
      <c r="AG1165" s="54" t="s">
        <v>10029</v>
      </c>
      <c r="AH1165" s="44"/>
      <c r="AI1165" s="50"/>
      <c r="AJ1165" s="50"/>
      <c r="AK1165" s="55" t="s">
        <v>53</v>
      </c>
      <c r="AL1165" s="56" t="s">
        <v>6280</v>
      </c>
      <c r="AM1165" s="198"/>
      <c r="AN1165" s="199"/>
      <c r="AO1165" s="198"/>
      <c r="AP1165" s="199"/>
      <c r="AQ1165" s="202"/>
      <c r="AR1165" s="203"/>
      <c r="AS1165" s="44"/>
      <c r="AT1165" s="50"/>
      <c r="AU1165" s="50"/>
      <c r="AV1165" s="50"/>
      <c r="AW1165" s="13"/>
    </row>
    <row r="1166" spans="1:49" ht="27">
      <c r="A1166" s="37" t="s">
        <v>231</v>
      </c>
      <c r="B1166" s="210" t="s">
        <v>10036</v>
      </c>
      <c r="C1166" s="335" t="s">
        <v>6419</v>
      </c>
      <c r="D1166" s="40">
        <v>1872</v>
      </c>
      <c r="E1166" s="41" t="s">
        <v>10037</v>
      </c>
      <c r="F1166" s="42" t="s">
        <v>67</v>
      </c>
      <c r="G1166" s="42" t="s">
        <v>500</v>
      </c>
      <c r="H1166" s="42" t="s">
        <v>2232</v>
      </c>
      <c r="I1166" s="43" t="s">
        <v>35</v>
      </c>
      <c r="J1166" s="44"/>
      <c r="K1166" s="44" t="s">
        <v>88</v>
      </c>
      <c r="L1166" s="337" t="s">
        <v>15195</v>
      </c>
      <c r="M1166" s="37" t="s">
        <v>2233</v>
      </c>
      <c r="N1166" s="46" t="s">
        <v>2234</v>
      </c>
      <c r="O1166" s="47" t="s">
        <v>2235</v>
      </c>
      <c r="P1166" s="48" t="s">
        <v>39</v>
      </c>
      <c r="Q1166" s="49" t="s">
        <v>40</v>
      </c>
      <c r="R1166" s="46" t="s">
        <v>2236</v>
      </c>
      <c r="S1166" s="46" t="s">
        <v>1157</v>
      </c>
      <c r="T1166" s="44" t="s">
        <v>94</v>
      </c>
      <c r="U1166" s="50">
        <v>1800</v>
      </c>
      <c r="V1166" s="51"/>
      <c r="W1166" s="51">
        <v>1800</v>
      </c>
      <c r="X1166" s="51">
        <v>126.00000000000001</v>
      </c>
      <c r="Y1166" s="329">
        <v>54</v>
      </c>
      <c r="Z1166" s="326">
        <v>1872</v>
      </c>
      <c r="AA1166" s="326">
        <v>0</v>
      </c>
      <c r="AB1166" s="50" t="s">
        <v>46</v>
      </c>
      <c r="AC1166" s="37" t="s">
        <v>131</v>
      </c>
      <c r="AD1166" s="52"/>
      <c r="AE1166" s="53" t="s">
        <v>6602</v>
      </c>
      <c r="AF1166" s="52" t="s">
        <v>2238</v>
      </c>
      <c r="AG1166" s="54" t="s">
        <v>6603</v>
      </c>
      <c r="AH1166" s="44"/>
      <c r="AI1166" s="50"/>
      <c r="AJ1166" s="50"/>
      <c r="AK1166" s="55" t="s">
        <v>53</v>
      </c>
      <c r="AL1166" s="56" t="s">
        <v>6280</v>
      </c>
      <c r="AM1166" s="198"/>
      <c r="AN1166" s="199"/>
      <c r="AO1166" s="198"/>
      <c r="AP1166" s="199"/>
      <c r="AQ1166" s="202"/>
      <c r="AR1166" s="203"/>
      <c r="AS1166" s="44"/>
      <c r="AT1166" s="50"/>
      <c r="AU1166" s="50"/>
      <c r="AV1166" s="50"/>
      <c r="AW1166" s="13"/>
    </row>
    <row r="1167" spans="1:49" ht="27">
      <c r="A1167" s="37" t="s">
        <v>231</v>
      </c>
      <c r="B1167" s="210" t="s">
        <v>10038</v>
      </c>
      <c r="C1167" s="335" t="s">
        <v>6419</v>
      </c>
      <c r="D1167" s="40">
        <v>342</v>
      </c>
      <c r="E1167" s="41" t="s">
        <v>10039</v>
      </c>
      <c r="F1167" s="42" t="s">
        <v>64</v>
      </c>
      <c r="G1167" s="42" t="s">
        <v>234</v>
      </c>
      <c r="H1167" s="42" t="s">
        <v>10040</v>
      </c>
      <c r="I1167" s="43" t="s">
        <v>35</v>
      </c>
      <c r="J1167" s="44"/>
      <c r="K1167" s="44" t="s">
        <v>88</v>
      </c>
      <c r="L1167" s="337" t="s">
        <v>15196</v>
      </c>
      <c r="M1167" s="37" t="s">
        <v>10041</v>
      </c>
      <c r="N1167" s="46" t="s">
        <v>10042</v>
      </c>
      <c r="O1167" s="47" t="s">
        <v>10043</v>
      </c>
      <c r="P1167" s="48" t="s">
        <v>39</v>
      </c>
      <c r="Q1167" s="49" t="s">
        <v>40</v>
      </c>
      <c r="R1167" s="46" t="s">
        <v>10044</v>
      </c>
      <c r="S1167" s="46" t="s">
        <v>10045</v>
      </c>
      <c r="T1167" s="44" t="s">
        <v>94</v>
      </c>
      <c r="U1167" s="50">
        <v>320</v>
      </c>
      <c r="V1167" s="51"/>
      <c r="W1167" s="51">
        <v>320</v>
      </c>
      <c r="X1167" s="51">
        <v>22.400000000000002</v>
      </c>
      <c r="Y1167" s="51"/>
      <c r="Z1167" s="326">
        <v>342.4</v>
      </c>
      <c r="AA1167" s="326">
        <v>-0.39999999999997699</v>
      </c>
      <c r="AB1167" s="50" t="s">
        <v>46</v>
      </c>
      <c r="AC1167" s="37" t="s">
        <v>131</v>
      </c>
      <c r="AD1167" s="52"/>
      <c r="AE1167" s="53"/>
      <c r="AF1167" s="52"/>
      <c r="AG1167" s="54" t="s">
        <v>10046</v>
      </c>
      <c r="AH1167" s="44"/>
      <c r="AI1167" s="50"/>
      <c r="AJ1167" s="50"/>
      <c r="AK1167" s="55" t="s">
        <v>53</v>
      </c>
      <c r="AL1167" s="56" t="s">
        <v>6280</v>
      </c>
      <c r="AM1167" s="198"/>
      <c r="AN1167" s="199"/>
      <c r="AO1167" s="198"/>
      <c r="AP1167" s="199"/>
      <c r="AQ1167" s="202"/>
      <c r="AR1167" s="203"/>
      <c r="AS1167" s="44"/>
      <c r="AT1167" s="50"/>
      <c r="AU1167" s="50"/>
      <c r="AV1167" s="50"/>
      <c r="AW1167" s="13"/>
    </row>
    <row r="1168" spans="1:49" ht="40.200000000000003">
      <c r="A1168" s="37" t="s">
        <v>231</v>
      </c>
      <c r="B1168" s="210" t="s">
        <v>10047</v>
      </c>
      <c r="C1168" s="335" t="s">
        <v>6419</v>
      </c>
      <c r="D1168" s="40">
        <v>2269</v>
      </c>
      <c r="E1168" s="41" t="s">
        <v>10048</v>
      </c>
      <c r="F1168" s="42" t="s">
        <v>67</v>
      </c>
      <c r="G1168" s="42" t="s">
        <v>407</v>
      </c>
      <c r="H1168" s="42" t="s">
        <v>10049</v>
      </c>
      <c r="I1168" s="43" t="s">
        <v>35</v>
      </c>
      <c r="J1168" s="44"/>
      <c r="K1168" s="44" t="s">
        <v>88</v>
      </c>
      <c r="L1168" s="337" t="s">
        <v>15197</v>
      </c>
      <c r="M1168" s="37" t="s">
        <v>10050</v>
      </c>
      <c r="N1168" s="46" t="s">
        <v>10051</v>
      </c>
      <c r="O1168" s="47"/>
      <c r="P1168" s="48" t="s">
        <v>44</v>
      </c>
      <c r="Q1168" s="49" t="s">
        <v>40</v>
      </c>
      <c r="R1168" s="46" t="s">
        <v>10052</v>
      </c>
      <c r="S1168" s="46" t="s">
        <v>10053</v>
      </c>
      <c r="T1168" s="44" t="s">
        <v>94</v>
      </c>
      <c r="U1168" s="50">
        <v>2120</v>
      </c>
      <c r="V1168" s="51"/>
      <c r="W1168" s="51">
        <v>2120</v>
      </c>
      <c r="X1168" s="51">
        <v>148.4</v>
      </c>
      <c r="Y1168" s="51"/>
      <c r="Z1168" s="326">
        <v>2268.4</v>
      </c>
      <c r="AA1168" s="326">
        <v>0.59999999999990905</v>
      </c>
      <c r="AB1168" s="50" t="s">
        <v>46</v>
      </c>
      <c r="AC1168" s="37" t="s">
        <v>131</v>
      </c>
      <c r="AD1168" s="52"/>
      <c r="AE1168" s="53"/>
      <c r="AF1168" s="52"/>
      <c r="AG1168" s="54" t="s">
        <v>10054</v>
      </c>
      <c r="AH1168" s="44"/>
      <c r="AI1168" s="50"/>
      <c r="AJ1168" s="50"/>
      <c r="AK1168" s="55" t="s">
        <v>53</v>
      </c>
      <c r="AL1168" s="56" t="s">
        <v>6280</v>
      </c>
      <c r="AM1168" s="198"/>
      <c r="AN1168" s="199"/>
      <c r="AO1168" s="198"/>
      <c r="AP1168" s="199"/>
      <c r="AQ1168" s="202"/>
      <c r="AR1168" s="203"/>
      <c r="AS1168" s="44"/>
      <c r="AT1168" s="50"/>
      <c r="AU1168" s="50"/>
      <c r="AV1168" s="50"/>
      <c r="AW1168" s="13"/>
    </row>
    <row r="1169" spans="1:49" ht="27">
      <c r="A1169" s="37" t="s">
        <v>231</v>
      </c>
      <c r="B1169" s="210" t="s">
        <v>10055</v>
      </c>
      <c r="C1169" s="335" t="s">
        <v>6419</v>
      </c>
      <c r="D1169" s="40">
        <v>342.4</v>
      </c>
      <c r="E1169" s="41" t="s">
        <v>10056</v>
      </c>
      <c r="F1169" s="42" t="s">
        <v>64</v>
      </c>
      <c r="G1169" s="42" t="s">
        <v>261</v>
      </c>
      <c r="H1169" s="42" t="s">
        <v>10057</v>
      </c>
      <c r="I1169" s="43" t="s">
        <v>35</v>
      </c>
      <c r="J1169" s="44"/>
      <c r="K1169" s="44" t="s">
        <v>88</v>
      </c>
      <c r="L1169" s="337" t="s">
        <v>15198</v>
      </c>
      <c r="M1169" s="37" t="s">
        <v>10058</v>
      </c>
      <c r="N1169" s="46" t="s">
        <v>10059</v>
      </c>
      <c r="O1169" s="47" t="s">
        <v>10060</v>
      </c>
      <c r="P1169" s="48" t="s">
        <v>39</v>
      </c>
      <c r="Q1169" s="49" t="s">
        <v>40</v>
      </c>
      <c r="R1169" s="46" t="s">
        <v>10061</v>
      </c>
      <c r="S1169" s="46" t="s">
        <v>10062</v>
      </c>
      <c r="T1169" s="44" t="s">
        <v>94</v>
      </c>
      <c r="U1169" s="50">
        <v>320</v>
      </c>
      <c r="V1169" s="51"/>
      <c r="W1169" s="51">
        <v>320</v>
      </c>
      <c r="X1169" s="51">
        <v>22.400000000000002</v>
      </c>
      <c r="Y1169" s="51"/>
      <c r="Z1169" s="326">
        <v>342.4</v>
      </c>
      <c r="AA1169" s="326">
        <v>0</v>
      </c>
      <c r="AB1169" s="50" t="s">
        <v>46</v>
      </c>
      <c r="AC1169" s="37" t="s">
        <v>131</v>
      </c>
      <c r="AD1169" s="52"/>
      <c r="AE1169" s="53"/>
      <c r="AF1169" s="52"/>
      <c r="AG1169" s="54" t="s">
        <v>10063</v>
      </c>
      <c r="AH1169" s="44"/>
      <c r="AI1169" s="50"/>
      <c r="AJ1169" s="50"/>
      <c r="AK1169" s="55" t="s">
        <v>53</v>
      </c>
      <c r="AL1169" s="56" t="s">
        <v>6280</v>
      </c>
      <c r="AM1169" s="198"/>
      <c r="AN1169" s="199"/>
      <c r="AO1169" s="198"/>
      <c r="AP1169" s="199"/>
      <c r="AQ1169" s="202"/>
      <c r="AR1169" s="203"/>
      <c r="AS1169" s="44"/>
      <c r="AT1169" s="50"/>
      <c r="AU1169" s="50"/>
      <c r="AV1169" s="50"/>
      <c r="AW1169" s="13"/>
    </row>
    <row r="1170" spans="1:49" ht="40.200000000000003">
      <c r="A1170" s="37" t="s">
        <v>231</v>
      </c>
      <c r="B1170" s="211" t="s">
        <v>10064</v>
      </c>
      <c r="C1170" s="335" t="s">
        <v>6419</v>
      </c>
      <c r="D1170" s="40">
        <v>5616</v>
      </c>
      <c r="E1170" s="60" t="s">
        <v>10065</v>
      </c>
      <c r="F1170" s="61" t="s">
        <v>67</v>
      </c>
      <c r="G1170" s="42" t="s">
        <v>461</v>
      </c>
      <c r="H1170" s="42" t="s">
        <v>10066</v>
      </c>
      <c r="I1170" s="43" t="s">
        <v>35</v>
      </c>
      <c r="J1170" s="44"/>
      <c r="K1170" s="44" t="s">
        <v>88</v>
      </c>
      <c r="L1170" s="337" t="s">
        <v>131</v>
      </c>
      <c r="M1170" s="37" t="s">
        <v>10067</v>
      </c>
      <c r="N1170" s="46" t="s">
        <v>10068</v>
      </c>
      <c r="O1170" s="47" t="s">
        <v>10069</v>
      </c>
      <c r="P1170" s="48" t="s">
        <v>39</v>
      </c>
      <c r="Q1170" s="49" t="s">
        <v>40</v>
      </c>
      <c r="R1170" s="46" t="s">
        <v>10070</v>
      </c>
      <c r="S1170" s="46" t="s">
        <v>10071</v>
      </c>
      <c r="T1170" s="44" t="s">
        <v>480</v>
      </c>
      <c r="U1170" s="50">
        <v>5760</v>
      </c>
      <c r="V1170" s="51">
        <v>360</v>
      </c>
      <c r="W1170" s="51">
        <v>5400</v>
      </c>
      <c r="X1170" s="51">
        <v>378.00000000000006</v>
      </c>
      <c r="Y1170" s="326">
        <v>162</v>
      </c>
      <c r="Z1170" s="326">
        <v>5616</v>
      </c>
      <c r="AA1170" s="326">
        <v>0</v>
      </c>
      <c r="AB1170" s="50" t="s">
        <v>46</v>
      </c>
      <c r="AC1170" s="37" t="s">
        <v>4462</v>
      </c>
      <c r="AD1170" s="52"/>
      <c r="AE1170" s="53" t="s">
        <v>10072</v>
      </c>
      <c r="AF1170" s="52" t="s">
        <v>10073</v>
      </c>
      <c r="AG1170" s="54" t="s">
        <v>10074</v>
      </c>
      <c r="AH1170" s="44"/>
      <c r="AI1170" s="50"/>
      <c r="AJ1170" s="50"/>
      <c r="AK1170" s="55" t="s">
        <v>53</v>
      </c>
      <c r="AL1170" s="56" t="s">
        <v>6280</v>
      </c>
      <c r="AM1170" s="198"/>
      <c r="AN1170" s="199"/>
      <c r="AO1170" s="198"/>
      <c r="AP1170" s="199"/>
      <c r="AQ1170" s="202"/>
      <c r="AR1170" s="203"/>
      <c r="AS1170" s="44"/>
      <c r="AT1170" s="50"/>
      <c r="AU1170" s="50"/>
      <c r="AV1170" s="50"/>
      <c r="AW1170" s="13"/>
    </row>
    <row r="1171" spans="1:49" ht="27.6">
      <c r="A1171" s="37" t="s">
        <v>231</v>
      </c>
      <c r="B1171" s="210" t="s">
        <v>10075</v>
      </c>
      <c r="C1171" s="335" t="s">
        <v>6419</v>
      </c>
      <c r="D1171" s="40">
        <v>665.6</v>
      </c>
      <c r="E1171" s="42" t="s">
        <v>10076</v>
      </c>
      <c r="F1171" s="42" t="s">
        <v>64</v>
      </c>
      <c r="G1171" s="42" t="s">
        <v>273</v>
      </c>
      <c r="H1171" s="42" t="s">
        <v>4922</v>
      </c>
      <c r="I1171" s="43" t="s">
        <v>35</v>
      </c>
      <c r="J1171" s="44"/>
      <c r="K1171" s="44" t="s">
        <v>88</v>
      </c>
      <c r="L1171" s="337" t="s">
        <v>15199</v>
      </c>
      <c r="M1171" s="37" t="s">
        <v>4923</v>
      </c>
      <c r="N1171" s="46" t="s">
        <v>10077</v>
      </c>
      <c r="O1171" s="47" t="s">
        <v>4925</v>
      </c>
      <c r="P1171" s="48" t="s">
        <v>39</v>
      </c>
      <c r="Q1171" s="49" t="s">
        <v>40</v>
      </c>
      <c r="R1171" s="46" t="s">
        <v>10078</v>
      </c>
      <c r="S1171" s="46" t="s">
        <v>10079</v>
      </c>
      <c r="T1171" s="44" t="s">
        <v>94</v>
      </c>
      <c r="U1171" s="50">
        <v>640</v>
      </c>
      <c r="V1171" s="51"/>
      <c r="W1171" s="51">
        <v>640</v>
      </c>
      <c r="X1171" s="51">
        <v>44.800000000000004</v>
      </c>
      <c r="Y1171" s="326">
        <v>19.2</v>
      </c>
      <c r="Z1171" s="326">
        <v>665.6</v>
      </c>
      <c r="AA1171" s="326">
        <v>0</v>
      </c>
      <c r="AB1171" s="50" t="s">
        <v>46</v>
      </c>
      <c r="AC1171" s="37" t="s">
        <v>131</v>
      </c>
      <c r="AD1171" s="52"/>
      <c r="AE1171" s="53" t="s">
        <v>4928</v>
      </c>
      <c r="AF1171" s="52" t="s">
        <v>4929</v>
      </c>
      <c r="AG1171" s="54" t="s">
        <v>10080</v>
      </c>
      <c r="AH1171" s="44"/>
      <c r="AI1171" s="50"/>
      <c r="AJ1171" s="50"/>
      <c r="AK1171" s="55" t="s">
        <v>53</v>
      </c>
      <c r="AL1171" s="56" t="s">
        <v>6280</v>
      </c>
      <c r="AM1171" s="198"/>
      <c r="AN1171" s="199"/>
      <c r="AO1171" s="198"/>
      <c r="AP1171" s="199"/>
      <c r="AQ1171" s="202"/>
      <c r="AR1171" s="203"/>
      <c r="AS1171" s="44"/>
      <c r="AT1171" s="50"/>
      <c r="AU1171" s="50"/>
      <c r="AV1171" s="50"/>
      <c r="AW1171" s="13"/>
    </row>
    <row r="1172" spans="1:49" ht="27">
      <c r="A1172" s="37" t="s">
        <v>231</v>
      </c>
      <c r="B1172" s="210" t="s">
        <v>10081</v>
      </c>
      <c r="C1172" s="335" t="s">
        <v>6419</v>
      </c>
      <c r="D1172" s="40">
        <v>342</v>
      </c>
      <c r="E1172" s="41" t="s">
        <v>10082</v>
      </c>
      <c r="F1172" s="42" t="s">
        <v>64</v>
      </c>
      <c r="G1172" s="42" t="s">
        <v>234</v>
      </c>
      <c r="H1172" s="42" t="s">
        <v>10083</v>
      </c>
      <c r="I1172" s="43" t="s">
        <v>35</v>
      </c>
      <c r="J1172" s="44"/>
      <c r="K1172" s="44" t="s">
        <v>88</v>
      </c>
      <c r="L1172" s="337" t="s">
        <v>15200</v>
      </c>
      <c r="M1172" s="37" t="s">
        <v>10084</v>
      </c>
      <c r="N1172" s="46" t="s">
        <v>10085</v>
      </c>
      <c r="O1172" s="47" t="s">
        <v>10086</v>
      </c>
      <c r="P1172" s="48" t="s">
        <v>39</v>
      </c>
      <c r="Q1172" s="49" t="s">
        <v>40</v>
      </c>
      <c r="R1172" s="46" t="s">
        <v>10087</v>
      </c>
      <c r="S1172" s="46" t="s">
        <v>10088</v>
      </c>
      <c r="T1172" s="44" t="s">
        <v>94</v>
      </c>
      <c r="U1172" s="50">
        <v>320</v>
      </c>
      <c r="V1172" s="51"/>
      <c r="W1172" s="51">
        <v>320</v>
      </c>
      <c r="X1172" s="51">
        <v>22.400000000000002</v>
      </c>
      <c r="Y1172" s="51"/>
      <c r="Z1172" s="326">
        <v>342.4</v>
      </c>
      <c r="AA1172" s="326">
        <v>-0.39999999999997699</v>
      </c>
      <c r="AB1172" s="50" t="s">
        <v>46</v>
      </c>
      <c r="AC1172" s="37" t="s">
        <v>131</v>
      </c>
      <c r="AD1172" s="52"/>
      <c r="AE1172" s="53"/>
      <c r="AF1172" s="52"/>
      <c r="AG1172" s="54" t="s">
        <v>10089</v>
      </c>
      <c r="AH1172" s="44"/>
      <c r="AI1172" s="50"/>
      <c r="AJ1172" s="50"/>
      <c r="AK1172" s="55" t="s">
        <v>53</v>
      </c>
      <c r="AL1172" s="56" t="s">
        <v>6280</v>
      </c>
      <c r="AM1172" s="198"/>
      <c r="AN1172" s="199"/>
      <c r="AO1172" s="198"/>
      <c r="AP1172" s="199"/>
      <c r="AQ1172" s="202"/>
      <c r="AR1172" s="203"/>
      <c r="AS1172" s="44"/>
      <c r="AT1172" s="50"/>
      <c r="AU1172" s="50"/>
      <c r="AV1172" s="50"/>
      <c r="AW1172" s="13"/>
    </row>
    <row r="1173" spans="1:49" ht="14.4">
      <c r="A1173" s="37" t="s">
        <v>231</v>
      </c>
      <c r="B1173" s="209" t="s">
        <v>10090</v>
      </c>
      <c r="C1173" s="335" t="s">
        <v>6419</v>
      </c>
      <c r="D1173" s="40">
        <v>1248</v>
      </c>
      <c r="E1173" s="60" t="s">
        <v>9698</v>
      </c>
      <c r="F1173" s="61" t="s">
        <v>4202</v>
      </c>
      <c r="G1173" s="42" t="s">
        <v>273</v>
      </c>
      <c r="H1173" s="42" t="s">
        <v>10091</v>
      </c>
      <c r="I1173" s="43"/>
      <c r="J1173" s="44"/>
      <c r="K1173" s="44"/>
      <c r="L1173" s="44"/>
      <c r="M1173" s="37"/>
      <c r="N1173" s="46"/>
      <c r="O1173" s="47"/>
      <c r="P1173" s="48"/>
      <c r="Q1173" s="49"/>
      <c r="R1173" s="46"/>
      <c r="S1173" s="46"/>
      <c r="T1173" s="44"/>
      <c r="U1173" s="44"/>
      <c r="V1173" s="51"/>
      <c r="W1173" s="51">
        <v>0</v>
      </c>
      <c r="X1173" s="51">
        <v>0</v>
      </c>
      <c r="Y1173" s="51"/>
      <c r="Z1173" s="326">
        <v>0</v>
      </c>
      <c r="AA1173" s="326">
        <v>1248</v>
      </c>
      <c r="AB1173" s="50" t="s">
        <v>46</v>
      </c>
      <c r="AC1173" s="37" t="s">
        <v>4462</v>
      </c>
      <c r="AD1173" s="52" t="s">
        <v>10092</v>
      </c>
      <c r="AE1173" s="53"/>
      <c r="AF1173" s="52"/>
      <c r="AG1173" s="44"/>
      <c r="AH1173" s="44"/>
      <c r="AI1173" s="50"/>
      <c r="AJ1173" s="50"/>
      <c r="AK1173" s="198"/>
      <c r="AL1173" s="199"/>
      <c r="AM1173" s="198"/>
      <c r="AN1173" s="199"/>
      <c r="AO1173" s="198"/>
      <c r="AP1173" s="199"/>
      <c r="AQ1173" s="202"/>
      <c r="AR1173" s="203"/>
      <c r="AS1173" s="44"/>
      <c r="AT1173" s="50"/>
      <c r="AU1173" s="50"/>
      <c r="AV1173" s="50"/>
      <c r="AW1173" s="13"/>
    </row>
    <row r="1174" spans="1:49" ht="27">
      <c r="A1174" s="37" t="s">
        <v>231</v>
      </c>
      <c r="B1174" s="211" t="s">
        <v>10093</v>
      </c>
      <c r="C1174" s="335" t="s">
        <v>6419</v>
      </c>
      <c r="D1174" s="40">
        <v>684.8</v>
      </c>
      <c r="E1174" s="60" t="s">
        <v>10094</v>
      </c>
      <c r="F1174" s="42" t="s">
        <v>64</v>
      </c>
      <c r="G1174" s="42" t="s">
        <v>281</v>
      </c>
      <c r="H1174" s="42" t="s">
        <v>3117</v>
      </c>
      <c r="I1174" s="43" t="s">
        <v>35</v>
      </c>
      <c r="J1174" s="44"/>
      <c r="K1174" s="44" t="s">
        <v>88</v>
      </c>
      <c r="L1174" s="44" t="s">
        <v>10095</v>
      </c>
      <c r="M1174" s="37" t="s">
        <v>3118</v>
      </c>
      <c r="N1174" s="46" t="s">
        <v>10096</v>
      </c>
      <c r="O1174" s="47" t="s">
        <v>10097</v>
      </c>
      <c r="P1174" s="48" t="s">
        <v>39</v>
      </c>
      <c r="Q1174" s="49" t="s">
        <v>40</v>
      </c>
      <c r="R1174" s="46" t="s">
        <v>3121</v>
      </c>
      <c r="S1174" s="46" t="s">
        <v>10098</v>
      </c>
      <c r="T1174" s="44" t="s">
        <v>94</v>
      </c>
      <c r="U1174" s="50">
        <v>640</v>
      </c>
      <c r="V1174" s="51"/>
      <c r="W1174" s="51">
        <v>640</v>
      </c>
      <c r="X1174" s="51">
        <v>44.800000000000004</v>
      </c>
      <c r="Y1174" s="51"/>
      <c r="Z1174" s="326">
        <v>684.8</v>
      </c>
      <c r="AA1174" s="326">
        <v>0</v>
      </c>
      <c r="AB1174" s="50" t="s">
        <v>55</v>
      </c>
      <c r="AC1174" s="37" t="s">
        <v>4462</v>
      </c>
      <c r="AD1174" s="52"/>
      <c r="AE1174" s="53"/>
      <c r="AF1174" s="52"/>
      <c r="AG1174" s="54" t="s">
        <v>3124</v>
      </c>
      <c r="AH1174" s="44"/>
      <c r="AI1174" s="50"/>
      <c r="AJ1174" s="50"/>
      <c r="AK1174" s="55" t="s">
        <v>53</v>
      </c>
      <c r="AL1174" s="56" t="s">
        <v>6280</v>
      </c>
      <c r="AM1174" s="198"/>
      <c r="AN1174" s="199"/>
      <c r="AO1174" s="198"/>
      <c r="AP1174" s="199"/>
      <c r="AQ1174" s="202"/>
      <c r="AR1174" s="203"/>
      <c r="AS1174" s="44"/>
      <c r="AT1174" s="50"/>
      <c r="AU1174" s="50"/>
      <c r="AV1174" s="50"/>
      <c r="AW1174" s="13"/>
    </row>
    <row r="1175" spans="1:49" ht="27">
      <c r="A1175" s="37" t="s">
        <v>231</v>
      </c>
      <c r="B1175" s="210" t="s">
        <v>10099</v>
      </c>
      <c r="C1175" s="335" t="s">
        <v>6419</v>
      </c>
      <c r="D1175" s="40">
        <v>4139</v>
      </c>
      <c r="E1175" s="60" t="s">
        <v>10100</v>
      </c>
      <c r="F1175" s="61" t="s">
        <v>69</v>
      </c>
      <c r="G1175" s="42" t="s">
        <v>281</v>
      </c>
      <c r="H1175" s="42" t="s">
        <v>10101</v>
      </c>
      <c r="I1175" s="43" t="s">
        <v>38</v>
      </c>
      <c r="J1175" s="44"/>
      <c r="K1175" s="44" t="s">
        <v>108</v>
      </c>
      <c r="L1175" s="44" t="s">
        <v>10095</v>
      </c>
      <c r="M1175" s="37" t="s">
        <v>10102</v>
      </c>
      <c r="N1175" s="46" t="s">
        <v>10103</v>
      </c>
      <c r="O1175" s="47" t="s">
        <v>10104</v>
      </c>
      <c r="P1175" s="48" t="s">
        <v>39</v>
      </c>
      <c r="Q1175" s="49" t="s">
        <v>40</v>
      </c>
      <c r="R1175" s="46" t="s">
        <v>10105</v>
      </c>
      <c r="S1175" s="46" t="s">
        <v>10106</v>
      </c>
      <c r="T1175" s="44" t="s">
        <v>148</v>
      </c>
      <c r="U1175" s="50">
        <v>5970</v>
      </c>
      <c r="V1175" s="51">
        <v>1990</v>
      </c>
      <c r="W1175" s="51">
        <v>3980</v>
      </c>
      <c r="X1175" s="51">
        <v>278.60000000000002</v>
      </c>
      <c r="Y1175" s="326">
        <v>119.4</v>
      </c>
      <c r="Z1175" s="326">
        <v>4139.2</v>
      </c>
      <c r="AA1175" s="326">
        <v>-0.19999999999981799</v>
      </c>
      <c r="AB1175" s="50" t="s">
        <v>58</v>
      </c>
      <c r="AC1175" s="37" t="s">
        <v>131</v>
      </c>
      <c r="AD1175" s="52"/>
      <c r="AE1175" s="53"/>
      <c r="AF1175" s="52" t="s">
        <v>10107</v>
      </c>
      <c r="AG1175" s="54" t="s">
        <v>10108</v>
      </c>
      <c r="AH1175" s="44"/>
      <c r="AI1175" s="50"/>
      <c r="AJ1175" s="50"/>
      <c r="AK1175" s="55" t="s">
        <v>53</v>
      </c>
      <c r="AL1175" s="56" t="s">
        <v>6280</v>
      </c>
      <c r="AM1175" s="198"/>
      <c r="AN1175" s="199"/>
      <c r="AO1175" s="198"/>
      <c r="AP1175" s="199"/>
      <c r="AQ1175" s="202"/>
      <c r="AR1175" s="203"/>
      <c r="AS1175" s="44"/>
      <c r="AT1175" s="50"/>
      <c r="AU1175" s="50"/>
      <c r="AV1175" s="50"/>
      <c r="AW1175" s="13"/>
    </row>
    <row r="1176" spans="1:49" ht="27">
      <c r="A1176" s="37" t="s">
        <v>231</v>
      </c>
      <c r="B1176" s="210" t="s">
        <v>10109</v>
      </c>
      <c r="C1176" s="335" t="s">
        <v>6419</v>
      </c>
      <c r="D1176" s="40">
        <v>342.4</v>
      </c>
      <c r="E1176" s="41" t="s">
        <v>10110</v>
      </c>
      <c r="F1176" s="42" t="s">
        <v>64</v>
      </c>
      <c r="G1176" s="42" t="s">
        <v>261</v>
      </c>
      <c r="H1176" s="42" t="s">
        <v>10111</v>
      </c>
      <c r="I1176" s="43" t="s">
        <v>35</v>
      </c>
      <c r="J1176" s="44"/>
      <c r="K1176" s="44" t="s">
        <v>88</v>
      </c>
      <c r="L1176" s="337" t="s">
        <v>6419</v>
      </c>
      <c r="M1176" s="37" t="s">
        <v>10112</v>
      </c>
      <c r="N1176" s="46" t="s">
        <v>10113</v>
      </c>
      <c r="O1176" s="47" t="s">
        <v>10114</v>
      </c>
      <c r="P1176" s="48" t="s">
        <v>39</v>
      </c>
      <c r="Q1176" s="49" t="s">
        <v>40</v>
      </c>
      <c r="R1176" s="46" t="s">
        <v>10115</v>
      </c>
      <c r="S1176" s="46" t="s">
        <v>10116</v>
      </c>
      <c r="T1176" s="44" t="s">
        <v>94</v>
      </c>
      <c r="U1176" s="50">
        <v>320</v>
      </c>
      <c r="V1176" s="51"/>
      <c r="W1176" s="51">
        <v>320</v>
      </c>
      <c r="X1176" s="51">
        <v>22.400000000000002</v>
      </c>
      <c r="Y1176" s="51"/>
      <c r="Z1176" s="326">
        <v>342.4</v>
      </c>
      <c r="AA1176" s="326">
        <v>0</v>
      </c>
      <c r="AB1176" s="50" t="s">
        <v>46</v>
      </c>
      <c r="AC1176" s="37" t="s">
        <v>131</v>
      </c>
      <c r="AD1176" s="52"/>
      <c r="AE1176" s="53"/>
      <c r="AF1176" s="52"/>
      <c r="AG1176" s="54" t="s">
        <v>10117</v>
      </c>
      <c r="AH1176" s="44"/>
      <c r="AI1176" s="50"/>
      <c r="AJ1176" s="50"/>
      <c r="AK1176" s="55" t="s">
        <v>53</v>
      </c>
      <c r="AL1176" s="56" t="s">
        <v>6280</v>
      </c>
      <c r="AM1176" s="198"/>
      <c r="AN1176" s="199"/>
      <c r="AO1176" s="198"/>
      <c r="AP1176" s="199"/>
      <c r="AQ1176" s="202"/>
      <c r="AR1176" s="203"/>
      <c r="AS1176" s="44"/>
      <c r="AT1176" s="50"/>
      <c r="AU1176" s="50"/>
      <c r="AV1176" s="50"/>
      <c r="AW1176" s="13"/>
    </row>
    <row r="1177" spans="1:49" ht="27">
      <c r="A1177" s="37" t="s">
        <v>231</v>
      </c>
      <c r="B1177" s="211" t="s">
        <v>10118</v>
      </c>
      <c r="C1177" s="335" t="s">
        <v>6419</v>
      </c>
      <c r="D1177" s="40">
        <v>1284</v>
      </c>
      <c r="E1177" s="79" t="s">
        <v>10119</v>
      </c>
      <c r="F1177" s="61" t="s">
        <v>59</v>
      </c>
      <c r="G1177" s="42" t="s">
        <v>281</v>
      </c>
      <c r="H1177" s="42" t="s">
        <v>10120</v>
      </c>
      <c r="I1177" s="43" t="s">
        <v>35</v>
      </c>
      <c r="J1177" s="44"/>
      <c r="K1177" s="44" t="s">
        <v>88</v>
      </c>
      <c r="L1177" s="337" t="s">
        <v>131</v>
      </c>
      <c r="M1177" s="37" t="s">
        <v>10121</v>
      </c>
      <c r="N1177" s="46" t="s">
        <v>10122</v>
      </c>
      <c r="O1177" s="47"/>
      <c r="P1177" s="48" t="s">
        <v>44</v>
      </c>
      <c r="Q1177" s="49" t="s">
        <v>40</v>
      </c>
      <c r="R1177" s="46" t="s">
        <v>10123</v>
      </c>
      <c r="S1177" s="46" t="s">
        <v>10124</v>
      </c>
      <c r="T1177" s="44" t="s">
        <v>94</v>
      </c>
      <c r="U1177" s="50">
        <v>1200</v>
      </c>
      <c r="V1177" s="51"/>
      <c r="W1177" s="51">
        <v>1200</v>
      </c>
      <c r="X1177" s="51">
        <v>84.000000000000014</v>
      </c>
      <c r="Y1177" s="51"/>
      <c r="Z1177" s="326">
        <v>1284</v>
      </c>
      <c r="AA1177" s="326">
        <v>0</v>
      </c>
      <c r="AB1177" s="50" t="s">
        <v>46</v>
      </c>
      <c r="AC1177" s="37" t="s">
        <v>4462</v>
      </c>
      <c r="AD1177" s="52"/>
      <c r="AE1177" s="53"/>
      <c r="AF1177" s="52"/>
      <c r="AG1177" s="54" t="s">
        <v>10125</v>
      </c>
      <c r="AH1177" s="44"/>
      <c r="AI1177" s="50"/>
      <c r="AJ1177" s="50"/>
      <c r="AK1177" s="55" t="s">
        <v>53</v>
      </c>
      <c r="AL1177" s="56" t="s">
        <v>6280</v>
      </c>
      <c r="AM1177" s="198"/>
      <c r="AN1177" s="199"/>
      <c r="AO1177" s="198"/>
      <c r="AP1177" s="199"/>
      <c r="AQ1177" s="202"/>
      <c r="AR1177" s="203"/>
      <c r="AS1177" s="44"/>
      <c r="AT1177" s="50"/>
      <c r="AU1177" s="50"/>
      <c r="AV1177" s="50"/>
      <c r="AW1177" s="13"/>
    </row>
    <row r="1178" spans="1:49" ht="27">
      <c r="A1178" s="37" t="s">
        <v>231</v>
      </c>
      <c r="B1178" s="210" t="s">
        <v>10126</v>
      </c>
      <c r="C1178" s="335" t="s">
        <v>6419</v>
      </c>
      <c r="D1178" s="40">
        <v>342</v>
      </c>
      <c r="E1178" s="41" t="s">
        <v>10127</v>
      </c>
      <c r="F1178" s="42" t="s">
        <v>64</v>
      </c>
      <c r="G1178" s="42" t="s">
        <v>261</v>
      </c>
      <c r="H1178" s="42" t="s">
        <v>7104</v>
      </c>
      <c r="I1178" s="43" t="s">
        <v>35</v>
      </c>
      <c r="J1178" s="44"/>
      <c r="K1178" s="44" t="s">
        <v>88</v>
      </c>
      <c r="L1178" s="337" t="s">
        <v>6419</v>
      </c>
      <c r="M1178" s="37" t="s">
        <v>10128</v>
      </c>
      <c r="N1178" s="46" t="s">
        <v>7106</v>
      </c>
      <c r="O1178" s="47" t="s">
        <v>7107</v>
      </c>
      <c r="P1178" s="48" t="s">
        <v>39</v>
      </c>
      <c r="Q1178" s="49" t="s">
        <v>40</v>
      </c>
      <c r="R1178" s="46" t="s">
        <v>7108</v>
      </c>
      <c r="S1178" s="46" t="s">
        <v>10129</v>
      </c>
      <c r="T1178" s="44" t="s">
        <v>94</v>
      </c>
      <c r="U1178" s="50">
        <v>320</v>
      </c>
      <c r="V1178" s="51"/>
      <c r="W1178" s="51">
        <v>320</v>
      </c>
      <c r="X1178" s="51">
        <v>22.400000000000002</v>
      </c>
      <c r="Y1178" s="51"/>
      <c r="Z1178" s="326">
        <v>342.4</v>
      </c>
      <c r="AA1178" s="326">
        <v>-0.39999999999997699</v>
      </c>
      <c r="AB1178" s="50" t="s">
        <v>46</v>
      </c>
      <c r="AC1178" s="37" t="s">
        <v>131</v>
      </c>
      <c r="AD1178" s="52"/>
      <c r="AE1178" s="53"/>
      <c r="AF1178" s="52"/>
      <c r="AG1178" s="54" t="s">
        <v>10130</v>
      </c>
      <c r="AH1178" s="44"/>
      <c r="AI1178" s="50"/>
      <c r="AJ1178" s="50"/>
      <c r="AK1178" s="55" t="s">
        <v>53</v>
      </c>
      <c r="AL1178" s="56" t="s">
        <v>6280</v>
      </c>
      <c r="AM1178" s="198"/>
      <c r="AN1178" s="199"/>
      <c r="AO1178" s="198"/>
      <c r="AP1178" s="199"/>
      <c r="AQ1178" s="202"/>
      <c r="AR1178" s="203"/>
      <c r="AS1178" s="44"/>
      <c r="AT1178" s="50"/>
      <c r="AU1178" s="50"/>
      <c r="AV1178" s="50"/>
      <c r="AW1178" s="13"/>
    </row>
    <row r="1179" spans="1:49" ht="27">
      <c r="A1179" s="37" t="s">
        <v>231</v>
      </c>
      <c r="B1179" s="211" t="s">
        <v>10131</v>
      </c>
      <c r="C1179" s="335" t="s">
        <v>6419</v>
      </c>
      <c r="D1179" s="40">
        <v>2311.1999999999998</v>
      </c>
      <c r="E1179" s="79" t="s">
        <v>10132</v>
      </c>
      <c r="F1179" s="61" t="s">
        <v>59</v>
      </c>
      <c r="G1179" s="42" t="s">
        <v>273</v>
      </c>
      <c r="H1179" s="42" t="s">
        <v>10133</v>
      </c>
      <c r="I1179" s="43" t="s">
        <v>35</v>
      </c>
      <c r="J1179" s="44"/>
      <c r="K1179" s="44" t="s">
        <v>88</v>
      </c>
      <c r="L1179" s="337" t="s">
        <v>131</v>
      </c>
      <c r="M1179" s="37" t="s">
        <v>10134</v>
      </c>
      <c r="N1179" s="46" t="s">
        <v>10135</v>
      </c>
      <c r="O1179" s="47" t="s">
        <v>10136</v>
      </c>
      <c r="P1179" s="48" t="s">
        <v>39</v>
      </c>
      <c r="Q1179" s="49" t="s">
        <v>40</v>
      </c>
      <c r="R1179" s="46" t="s">
        <v>662</v>
      </c>
      <c r="S1179" s="63" t="s">
        <v>10137</v>
      </c>
      <c r="T1179" s="44" t="s">
        <v>480</v>
      </c>
      <c r="U1179" s="50">
        <v>2160</v>
      </c>
      <c r="V1179" s="51"/>
      <c r="W1179" s="51">
        <v>2160</v>
      </c>
      <c r="X1179" s="51">
        <v>151.20000000000002</v>
      </c>
      <c r="Y1179" s="51"/>
      <c r="Z1179" s="326">
        <v>2311.1999999999998</v>
      </c>
      <c r="AA1179" s="326">
        <v>0</v>
      </c>
      <c r="AB1179" s="50" t="s">
        <v>46</v>
      </c>
      <c r="AC1179" s="37" t="s">
        <v>4462</v>
      </c>
      <c r="AD1179" s="52"/>
      <c r="AE1179" s="53"/>
      <c r="AF1179" s="52"/>
      <c r="AG1179" s="54" t="s">
        <v>10138</v>
      </c>
      <c r="AH1179" s="44"/>
      <c r="AI1179" s="50"/>
      <c r="AJ1179" s="50"/>
      <c r="AK1179" s="55" t="s">
        <v>53</v>
      </c>
      <c r="AL1179" s="56" t="s">
        <v>6280</v>
      </c>
      <c r="AM1179" s="198"/>
      <c r="AN1179" s="199"/>
      <c r="AO1179" s="198"/>
      <c r="AP1179" s="199"/>
      <c r="AQ1179" s="202"/>
      <c r="AR1179" s="203"/>
      <c r="AS1179" s="44"/>
      <c r="AT1179" s="50"/>
      <c r="AU1179" s="50"/>
      <c r="AV1179" s="50"/>
      <c r="AW1179" s="13"/>
    </row>
    <row r="1180" spans="1:49" ht="41.4">
      <c r="A1180" s="37" t="s">
        <v>231</v>
      </c>
      <c r="B1180" s="210" t="s">
        <v>10139</v>
      </c>
      <c r="C1180" s="335" t="s">
        <v>6419</v>
      </c>
      <c r="D1180" s="40">
        <v>1000.71</v>
      </c>
      <c r="E1180" s="95" t="s">
        <v>10140</v>
      </c>
      <c r="F1180" s="42" t="s">
        <v>144</v>
      </c>
      <c r="G1180" s="42" t="s">
        <v>281</v>
      </c>
      <c r="H1180" s="42" t="s">
        <v>10141</v>
      </c>
      <c r="I1180" s="43" t="s">
        <v>35</v>
      </c>
      <c r="J1180" s="44"/>
      <c r="K1180" s="44" t="s">
        <v>88</v>
      </c>
      <c r="L1180" s="337" t="s">
        <v>6419</v>
      </c>
      <c r="M1180" s="37" t="s">
        <v>10142</v>
      </c>
      <c r="N1180" s="46" t="s">
        <v>10143</v>
      </c>
      <c r="O1180" s="47" t="s">
        <v>10144</v>
      </c>
      <c r="P1180" s="48" t="s">
        <v>39</v>
      </c>
      <c r="Q1180" s="49" t="s">
        <v>40</v>
      </c>
      <c r="R1180" s="46" t="s">
        <v>662</v>
      </c>
      <c r="S1180" s="46" t="s">
        <v>10145</v>
      </c>
      <c r="T1180" s="44" t="s">
        <v>77</v>
      </c>
      <c r="U1180" s="50">
        <v>962.22</v>
      </c>
      <c r="V1180" s="51"/>
      <c r="W1180" s="51">
        <v>962.22</v>
      </c>
      <c r="X1180" s="51">
        <v>67.355400000000003</v>
      </c>
      <c r="Y1180" s="326">
        <v>28.87</v>
      </c>
      <c r="Z1180" s="326">
        <v>1000.7054000000001</v>
      </c>
      <c r="AA1180" s="326">
        <v>4.5999999999821696E-3</v>
      </c>
      <c r="AB1180" s="50" t="s">
        <v>46</v>
      </c>
      <c r="AC1180" s="37" t="s">
        <v>131</v>
      </c>
      <c r="AD1180" s="52" t="s">
        <v>10146</v>
      </c>
      <c r="AE1180" s="53"/>
      <c r="AF1180" s="52"/>
      <c r="AG1180" s="54" t="s">
        <v>10140</v>
      </c>
      <c r="AH1180" s="44"/>
      <c r="AI1180" s="50"/>
      <c r="AJ1180" s="50"/>
      <c r="AK1180" s="55" t="s">
        <v>53</v>
      </c>
      <c r="AL1180" s="56" t="s">
        <v>6280</v>
      </c>
      <c r="AM1180" s="198"/>
      <c r="AN1180" s="199"/>
      <c r="AO1180" s="198"/>
      <c r="AP1180" s="199"/>
      <c r="AQ1180" s="202"/>
      <c r="AR1180" s="203"/>
      <c r="AS1180" s="44"/>
      <c r="AT1180" s="50"/>
      <c r="AU1180" s="50"/>
      <c r="AV1180" s="50"/>
      <c r="AW1180" s="13"/>
    </row>
    <row r="1181" spans="1:49" ht="27">
      <c r="A1181" s="37" t="s">
        <v>231</v>
      </c>
      <c r="B1181" s="135" t="s">
        <v>132</v>
      </c>
      <c r="C1181" s="335" t="s">
        <v>6419</v>
      </c>
      <c r="D1181" s="40">
        <v>3120</v>
      </c>
      <c r="E1181" s="79" t="s">
        <v>10147</v>
      </c>
      <c r="F1181" s="61" t="s">
        <v>43</v>
      </c>
      <c r="G1181" s="42" t="s">
        <v>234</v>
      </c>
      <c r="H1181" s="42" t="s">
        <v>10148</v>
      </c>
      <c r="I1181" s="43" t="s">
        <v>43</v>
      </c>
      <c r="J1181" s="44" t="s">
        <v>10149</v>
      </c>
      <c r="K1181" s="44" t="s">
        <v>133</v>
      </c>
      <c r="L1181" s="337" t="s">
        <v>6419</v>
      </c>
      <c r="M1181" s="37" t="s">
        <v>10150</v>
      </c>
      <c r="N1181" s="46" t="s">
        <v>10151</v>
      </c>
      <c r="O1181" s="47" t="s">
        <v>10152</v>
      </c>
      <c r="P1181" s="48" t="s">
        <v>39</v>
      </c>
      <c r="Q1181" s="49"/>
      <c r="R1181" s="46" t="s">
        <v>10153</v>
      </c>
      <c r="S1181" s="46" t="s">
        <v>10154</v>
      </c>
      <c r="T1181" s="44" t="s">
        <v>130</v>
      </c>
      <c r="U1181" s="51">
        <v>3000</v>
      </c>
      <c r="V1181" s="51"/>
      <c r="W1181" s="51">
        <v>3000</v>
      </c>
      <c r="X1181" s="51">
        <v>210.00000000000003</v>
      </c>
      <c r="Y1181" s="326">
        <v>90</v>
      </c>
      <c r="Z1181" s="326">
        <v>3120</v>
      </c>
      <c r="AA1181" s="326">
        <v>0</v>
      </c>
      <c r="AB1181" s="50" t="s">
        <v>57</v>
      </c>
      <c r="AC1181" s="37" t="s">
        <v>131</v>
      </c>
      <c r="AD1181" s="52"/>
      <c r="AE1181" s="53" t="s">
        <v>10155</v>
      </c>
      <c r="AF1181" s="52" t="s">
        <v>10156</v>
      </c>
      <c r="AG1181" s="54" t="s">
        <v>10157</v>
      </c>
      <c r="AH1181" s="44"/>
      <c r="AI1181" s="50"/>
      <c r="AJ1181" s="50"/>
      <c r="AK1181" s="198"/>
      <c r="AL1181" s="199"/>
      <c r="AM1181" s="198"/>
      <c r="AN1181" s="199"/>
      <c r="AO1181" s="198"/>
      <c r="AP1181" s="199"/>
      <c r="AQ1181" s="202"/>
      <c r="AR1181" s="203"/>
      <c r="AS1181" s="44"/>
      <c r="AT1181" s="50"/>
      <c r="AU1181" s="50"/>
      <c r="AV1181" s="50"/>
      <c r="AW1181" s="13"/>
    </row>
    <row r="1182" spans="1:49" ht="14.4">
      <c r="A1182" s="37" t="s">
        <v>231</v>
      </c>
      <c r="B1182" s="220" t="s">
        <v>10158</v>
      </c>
      <c r="C1182" s="335" t="s">
        <v>131</v>
      </c>
      <c r="D1182" s="40">
        <v>298.52999999999997</v>
      </c>
      <c r="E1182" s="61"/>
      <c r="F1182" s="61"/>
      <c r="G1182" s="42" t="s">
        <v>234</v>
      </c>
      <c r="H1182" s="42" t="s">
        <v>10159</v>
      </c>
      <c r="I1182" s="43"/>
      <c r="J1182" s="44"/>
      <c r="K1182" s="44"/>
      <c r="L1182" s="44"/>
      <c r="M1182" s="37"/>
      <c r="N1182" s="46"/>
      <c r="O1182" s="47"/>
      <c r="P1182" s="48"/>
      <c r="Q1182" s="49"/>
      <c r="R1182" s="46"/>
      <c r="S1182" s="46"/>
      <c r="T1182" s="44"/>
      <c r="U1182" s="44"/>
      <c r="V1182" s="51"/>
      <c r="W1182" s="51">
        <v>0</v>
      </c>
      <c r="X1182" s="51">
        <v>0</v>
      </c>
      <c r="Y1182" s="51"/>
      <c r="Z1182" s="326">
        <v>0</v>
      </c>
      <c r="AA1182" s="326">
        <v>298.52999999999997</v>
      </c>
      <c r="AB1182" s="50" t="s">
        <v>1342</v>
      </c>
      <c r="AC1182" s="37" t="s">
        <v>1342</v>
      </c>
      <c r="AD1182" s="52"/>
      <c r="AE1182" s="53"/>
      <c r="AF1182" s="52"/>
      <c r="AG1182" s="44"/>
      <c r="AH1182" s="44"/>
      <c r="AI1182" s="50"/>
      <c r="AJ1182" s="50"/>
      <c r="AK1182" s="198"/>
      <c r="AL1182" s="199"/>
      <c r="AM1182" s="198"/>
      <c r="AN1182" s="199"/>
      <c r="AO1182" s="198"/>
      <c r="AP1182" s="199"/>
      <c r="AQ1182" s="202"/>
      <c r="AR1182" s="203"/>
      <c r="AS1182" s="44"/>
      <c r="AT1182" s="50"/>
      <c r="AU1182" s="50"/>
      <c r="AV1182" s="50"/>
      <c r="AW1182" s="13"/>
    </row>
    <row r="1183" spans="1:49" ht="14.4">
      <c r="A1183" s="37" t="s">
        <v>231</v>
      </c>
      <c r="B1183" s="220" t="s">
        <v>10160</v>
      </c>
      <c r="C1183" s="335" t="s">
        <v>131</v>
      </c>
      <c r="D1183" s="40">
        <v>28912</v>
      </c>
      <c r="E1183" s="61"/>
      <c r="F1183" s="61"/>
      <c r="G1183" s="42" t="s">
        <v>248</v>
      </c>
      <c r="H1183" s="42" t="s">
        <v>5347</v>
      </c>
      <c r="I1183" s="43"/>
      <c r="J1183" s="44"/>
      <c r="K1183" s="44"/>
      <c r="L1183" s="44"/>
      <c r="M1183" s="37"/>
      <c r="N1183" s="46"/>
      <c r="O1183" s="47"/>
      <c r="P1183" s="48"/>
      <c r="Q1183" s="49"/>
      <c r="R1183" s="46"/>
      <c r="S1183" s="46"/>
      <c r="T1183" s="44"/>
      <c r="U1183" s="44"/>
      <c r="V1183" s="51"/>
      <c r="W1183" s="51">
        <v>0</v>
      </c>
      <c r="X1183" s="51">
        <v>0</v>
      </c>
      <c r="Y1183" s="51"/>
      <c r="Z1183" s="326">
        <v>0</v>
      </c>
      <c r="AA1183" s="326">
        <v>28912</v>
      </c>
      <c r="AB1183" s="50" t="s">
        <v>1342</v>
      </c>
      <c r="AC1183" s="37" t="s">
        <v>1342</v>
      </c>
      <c r="AD1183" s="52"/>
      <c r="AE1183" s="53"/>
      <c r="AF1183" s="52"/>
      <c r="AG1183" s="44"/>
      <c r="AH1183" s="44"/>
      <c r="AI1183" s="50"/>
      <c r="AJ1183" s="50"/>
      <c r="AK1183" s="198"/>
      <c r="AL1183" s="199"/>
      <c r="AM1183" s="198"/>
      <c r="AN1183" s="199"/>
      <c r="AO1183" s="198"/>
      <c r="AP1183" s="199"/>
      <c r="AQ1183" s="202"/>
      <c r="AR1183" s="203"/>
      <c r="AS1183" s="44"/>
      <c r="AT1183" s="50"/>
      <c r="AU1183" s="50"/>
      <c r="AV1183" s="50"/>
      <c r="AW1183" s="13"/>
    </row>
    <row r="1184" spans="1:49" ht="225">
      <c r="A1184" s="37" t="s">
        <v>231</v>
      </c>
      <c r="B1184" s="127" t="s">
        <v>10161</v>
      </c>
      <c r="C1184" s="335" t="s">
        <v>131</v>
      </c>
      <c r="D1184" s="40">
        <v>16596.32</v>
      </c>
      <c r="E1184" s="42" t="s">
        <v>10162</v>
      </c>
      <c r="F1184" s="42" t="s">
        <v>64</v>
      </c>
      <c r="G1184" s="42" t="s">
        <v>273</v>
      </c>
      <c r="H1184" s="42" t="s">
        <v>10163</v>
      </c>
      <c r="I1184" s="43" t="s">
        <v>35</v>
      </c>
      <c r="J1184" s="44"/>
      <c r="K1184" s="44" t="s">
        <v>88</v>
      </c>
      <c r="L1184" s="337" t="s">
        <v>131</v>
      </c>
      <c r="M1184" s="37" t="s">
        <v>10164</v>
      </c>
      <c r="N1184" s="46" t="s">
        <v>10165</v>
      </c>
      <c r="O1184" s="47" t="s">
        <v>10166</v>
      </c>
      <c r="P1184" s="48" t="s">
        <v>39</v>
      </c>
      <c r="Q1184" s="49" t="s">
        <v>40</v>
      </c>
      <c r="R1184" s="46" t="s">
        <v>145</v>
      </c>
      <c r="S1184" s="46" t="s">
        <v>10167</v>
      </c>
      <c r="T1184" s="44" t="s">
        <v>78</v>
      </c>
      <c r="U1184" s="50">
        <v>15958</v>
      </c>
      <c r="V1184" s="51"/>
      <c r="W1184" s="51">
        <v>15958</v>
      </c>
      <c r="X1184" s="51">
        <v>1117.0600000000002</v>
      </c>
      <c r="Y1184" s="326">
        <v>487.84</v>
      </c>
      <c r="Z1184" s="326">
        <v>16587.22</v>
      </c>
      <c r="AA1184" s="326">
        <v>9.0999999999985395</v>
      </c>
      <c r="AB1184" s="50" t="s">
        <v>55</v>
      </c>
      <c r="AC1184" s="37" t="s">
        <v>4462</v>
      </c>
      <c r="AD1184" s="52"/>
      <c r="AE1184" s="53"/>
      <c r="AF1184" s="52" t="s">
        <v>10168</v>
      </c>
      <c r="AG1184" s="44" t="s">
        <v>10169</v>
      </c>
      <c r="AH1184" s="44"/>
      <c r="AI1184" s="50"/>
      <c r="AJ1184" s="50"/>
      <c r="AK1184" s="198"/>
      <c r="AL1184" s="199"/>
      <c r="AM1184" s="198"/>
      <c r="AN1184" s="199"/>
      <c r="AO1184" s="198"/>
      <c r="AP1184" s="199"/>
      <c r="AQ1184" s="202"/>
      <c r="AR1184" s="203"/>
      <c r="AS1184" s="44"/>
      <c r="AT1184" s="50"/>
      <c r="AU1184" s="50"/>
      <c r="AV1184" s="50"/>
      <c r="AW1184" s="13"/>
    </row>
    <row r="1185" spans="1:49" ht="27">
      <c r="A1185" s="37" t="s">
        <v>231</v>
      </c>
      <c r="B1185" s="127" t="s">
        <v>10170</v>
      </c>
      <c r="C1185" s="335" t="s">
        <v>131</v>
      </c>
      <c r="D1185" s="40">
        <v>1284</v>
      </c>
      <c r="E1185" s="41" t="s">
        <v>10171</v>
      </c>
      <c r="F1185" s="42" t="s">
        <v>59</v>
      </c>
      <c r="G1185" s="42" t="s">
        <v>281</v>
      </c>
      <c r="H1185" s="42" t="s">
        <v>10172</v>
      </c>
      <c r="I1185" s="43" t="s">
        <v>35</v>
      </c>
      <c r="J1185" s="44"/>
      <c r="K1185" s="44" t="s">
        <v>88</v>
      </c>
      <c r="L1185" s="337" t="s">
        <v>131</v>
      </c>
      <c r="M1185" s="37" t="s">
        <v>10173</v>
      </c>
      <c r="N1185" s="46" t="s">
        <v>10174</v>
      </c>
      <c r="O1185" s="47" t="s">
        <v>10175</v>
      </c>
      <c r="P1185" s="48" t="s">
        <v>39</v>
      </c>
      <c r="Q1185" s="49" t="s">
        <v>40</v>
      </c>
      <c r="R1185" s="46" t="s">
        <v>10176</v>
      </c>
      <c r="S1185" s="46" t="s">
        <v>10177</v>
      </c>
      <c r="T1185" s="44" t="s">
        <v>94</v>
      </c>
      <c r="U1185" s="50">
        <v>1200</v>
      </c>
      <c r="V1185" s="51"/>
      <c r="W1185" s="51">
        <v>1200</v>
      </c>
      <c r="X1185" s="51">
        <v>84.000000000000014</v>
      </c>
      <c r="Y1185" s="51"/>
      <c r="Z1185" s="326">
        <v>1284</v>
      </c>
      <c r="AA1185" s="326">
        <v>0</v>
      </c>
      <c r="AB1185" s="50" t="s">
        <v>46</v>
      </c>
      <c r="AC1185" s="37" t="s">
        <v>4462</v>
      </c>
      <c r="AD1185" s="52"/>
      <c r="AE1185" s="53"/>
      <c r="AF1185" s="52"/>
      <c r="AG1185" s="44" t="s">
        <v>10178</v>
      </c>
      <c r="AH1185" s="44"/>
      <c r="AI1185" s="50"/>
      <c r="AJ1185" s="50"/>
      <c r="AK1185" s="198"/>
      <c r="AL1185" s="199"/>
      <c r="AM1185" s="198"/>
      <c r="AN1185" s="199"/>
      <c r="AO1185" s="198"/>
      <c r="AP1185" s="199"/>
      <c r="AQ1185" s="202"/>
      <c r="AR1185" s="203"/>
      <c r="AS1185" s="44"/>
      <c r="AT1185" s="50"/>
      <c r="AU1185" s="50"/>
      <c r="AV1185" s="50"/>
      <c r="AW1185" s="13"/>
    </row>
    <row r="1186" spans="1:49" ht="53.4">
      <c r="A1186" s="37" t="s">
        <v>231</v>
      </c>
      <c r="B1186" s="127" t="s">
        <v>10179</v>
      </c>
      <c r="C1186" s="335" t="s">
        <v>131</v>
      </c>
      <c r="D1186" s="40">
        <v>4369.1000000000004</v>
      </c>
      <c r="E1186" s="79" t="s">
        <v>10180</v>
      </c>
      <c r="F1186" s="61" t="s">
        <v>69</v>
      </c>
      <c r="G1186" s="42" t="s">
        <v>5725</v>
      </c>
      <c r="H1186" s="42" t="s">
        <v>10181</v>
      </c>
      <c r="I1186" s="43" t="s">
        <v>38</v>
      </c>
      <c r="J1186" s="44"/>
      <c r="K1186" s="44" t="s">
        <v>108</v>
      </c>
      <c r="L1186" s="337" t="s">
        <v>131</v>
      </c>
      <c r="M1186" s="68" t="s">
        <v>10182</v>
      </c>
      <c r="N1186" s="46" t="s">
        <v>10183</v>
      </c>
      <c r="O1186" s="47" t="s">
        <v>10184</v>
      </c>
      <c r="P1186" s="48" t="s">
        <v>39</v>
      </c>
      <c r="Q1186" s="49" t="s">
        <v>40</v>
      </c>
      <c r="R1186" s="46" t="s">
        <v>10185</v>
      </c>
      <c r="S1186" s="63" t="s">
        <v>10186</v>
      </c>
      <c r="T1186" s="44" t="s">
        <v>94</v>
      </c>
      <c r="U1186" s="44" t="s">
        <v>10187</v>
      </c>
      <c r="V1186" s="51">
        <f>500+160</f>
        <v>660</v>
      </c>
      <c r="W1186" s="51" t="e">
        <v>#VALUE!</v>
      </c>
      <c r="X1186" s="51" t="e">
        <v>#VALUE!</v>
      </c>
      <c r="Y1186" s="51"/>
      <c r="Z1186" s="51" t="e">
        <f>W1186+X1186-Y1186</f>
        <v>#VALUE!</v>
      </c>
      <c r="AA1186" s="51" t="e">
        <f>D1186-Z1186</f>
        <v>#VALUE!</v>
      </c>
      <c r="AB1186" s="50" t="s">
        <v>58</v>
      </c>
      <c r="AC1186" s="37" t="s">
        <v>4462</v>
      </c>
      <c r="AD1186" s="52" t="s">
        <v>10188</v>
      </c>
      <c r="AE1186" s="53"/>
      <c r="AF1186" s="52"/>
      <c r="AG1186" s="221" t="s">
        <v>10189</v>
      </c>
      <c r="AH1186" s="44"/>
      <c r="AI1186" s="50"/>
      <c r="AJ1186" s="50"/>
      <c r="AK1186" s="55" t="s">
        <v>53</v>
      </c>
      <c r="AL1186" s="56" t="s">
        <v>6280</v>
      </c>
      <c r="AM1186" s="198"/>
      <c r="AN1186" s="199"/>
      <c r="AO1186" s="198"/>
      <c r="AP1186" s="199"/>
      <c r="AQ1186" s="202"/>
      <c r="AR1186" s="203"/>
      <c r="AS1186" s="44"/>
      <c r="AT1186" s="50"/>
      <c r="AU1186" s="50"/>
      <c r="AV1186" s="50"/>
      <c r="AW1186" s="13"/>
    </row>
    <row r="1187" spans="1:49" ht="27">
      <c r="A1187" s="37" t="s">
        <v>231</v>
      </c>
      <c r="B1187" s="127" t="s">
        <v>10190</v>
      </c>
      <c r="C1187" s="335" t="s">
        <v>131</v>
      </c>
      <c r="D1187" s="40">
        <v>7511.4</v>
      </c>
      <c r="E1187" s="41" t="s">
        <v>10191</v>
      </c>
      <c r="F1187" s="42" t="s">
        <v>67</v>
      </c>
      <c r="G1187" s="42" t="s">
        <v>281</v>
      </c>
      <c r="H1187" s="42" t="s">
        <v>10192</v>
      </c>
      <c r="I1187" s="43" t="s">
        <v>35</v>
      </c>
      <c r="J1187" s="44"/>
      <c r="K1187" s="44" t="s">
        <v>88</v>
      </c>
      <c r="L1187" s="337" t="s">
        <v>131</v>
      </c>
      <c r="M1187" s="100" t="s">
        <v>10193</v>
      </c>
      <c r="N1187" s="46" t="s">
        <v>10194</v>
      </c>
      <c r="O1187" s="47"/>
      <c r="P1187" s="48" t="s">
        <v>44</v>
      </c>
      <c r="Q1187" s="49" t="s">
        <v>40</v>
      </c>
      <c r="R1187" s="46" t="s">
        <v>10195</v>
      </c>
      <c r="S1187" s="46" t="s">
        <v>10196</v>
      </c>
      <c r="T1187" s="44" t="s">
        <v>94</v>
      </c>
      <c r="U1187" s="50">
        <v>7800</v>
      </c>
      <c r="V1187" s="51">
        <v>780</v>
      </c>
      <c r="W1187" s="51">
        <v>7020</v>
      </c>
      <c r="X1187" s="51">
        <v>491.40000000000003</v>
      </c>
      <c r="Y1187" s="51"/>
      <c r="Z1187" s="326">
        <v>7511.4</v>
      </c>
      <c r="AA1187" s="326">
        <v>0</v>
      </c>
      <c r="AB1187" s="50" t="s">
        <v>46</v>
      </c>
      <c r="AC1187" s="37" t="s">
        <v>4462</v>
      </c>
      <c r="AD1187" s="52"/>
      <c r="AE1187" s="53"/>
      <c r="AF1187" s="52"/>
      <c r="AG1187" s="44" t="s">
        <v>10197</v>
      </c>
      <c r="AH1187" s="44"/>
      <c r="AI1187" s="50"/>
      <c r="AJ1187" s="50"/>
      <c r="AK1187" s="198"/>
      <c r="AL1187" s="199"/>
      <c r="AM1187" s="198"/>
      <c r="AN1187" s="199"/>
      <c r="AO1187" s="198"/>
      <c r="AP1187" s="199"/>
      <c r="AQ1187" s="202"/>
      <c r="AR1187" s="203"/>
      <c r="AS1187" s="44"/>
      <c r="AT1187" s="50"/>
      <c r="AU1187" s="50"/>
      <c r="AV1187" s="50"/>
      <c r="AW1187" s="13"/>
    </row>
    <row r="1188" spans="1:49" ht="27">
      <c r="A1188" s="37" t="s">
        <v>231</v>
      </c>
      <c r="B1188" s="127" t="s">
        <v>10198</v>
      </c>
      <c r="C1188" s="335" t="s">
        <v>131</v>
      </c>
      <c r="D1188" s="40">
        <v>1070</v>
      </c>
      <c r="E1188" s="41" t="s">
        <v>10199</v>
      </c>
      <c r="F1188" s="42" t="s">
        <v>144</v>
      </c>
      <c r="G1188" s="42" t="s">
        <v>273</v>
      </c>
      <c r="H1188" s="42" t="s">
        <v>10200</v>
      </c>
      <c r="I1188" s="43" t="s">
        <v>35</v>
      </c>
      <c r="J1188" s="44"/>
      <c r="K1188" s="44" t="s">
        <v>88</v>
      </c>
      <c r="L1188" s="337" t="s">
        <v>131</v>
      </c>
      <c r="M1188" s="37" t="s">
        <v>10201</v>
      </c>
      <c r="N1188" s="46" t="s">
        <v>10202</v>
      </c>
      <c r="O1188" s="47"/>
      <c r="P1188" s="48" t="s">
        <v>44</v>
      </c>
      <c r="Q1188" s="49" t="s">
        <v>40</v>
      </c>
      <c r="R1188" s="46"/>
      <c r="S1188" s="46" t="s">
        <v>10203</v>
      </c>
      <c r="T1188" s="44" t="s">
        <v>94</v>
      </c>
      <c r="U1188" s="50">
        <v>1000</v>
      </c>
      <c r="V1188" s="51"/>
      <c r="W1188" s="51">
        <v>1000</v>
      </c>
      <c r="X1188" s="51">
        <v>70</v>
      </c>
      <c r="Y1188" s="51"/>
      <c r="Z1188" s="326">
        <v>1070</v>
      </c>
      <c r="AA1188" s="326">
        <v>0</v>
      </c>
      <c r="AB1188" s="50" t="s">
        <v>46</v>
      </c>
      <c r="AC1188" s="37" t="s">
        <v>4462</v>
      </c>
      <c r="AD1188" s="52"/>
      <c r="AE1188" s="53"/>
      <c r="AF1188" s="52"/>
      <c r="AG1188" s="44" t="s">
        <v>10204</v>
      </c>
      <c r="AH1188" s="44"/>
      <c r="AI1188" s="50"/>
      <c r="AJ1188" s="50"/>
      <c r="AK1188" s="198"/>
      <c r="AL1188" s="199"/>
      <c r="AM1188" s="198"/>
      <c r="AN1188" s="199"/>
      <c r="AO1188" s="198"/>
      <c r="AP1188" s="199"/>
      <c r="AQ1188" s="202"/>
      <c r="AR1188" s="203"/>
      <c r="AS1188" s="44"/>
      <c r="AT1188" s="50"/>
      <c r="AU1188" s="50"/>
      <c r="AV1188" s="50"/>
      <c r="AW1188" s="13"/>
    </row>
    <row r="1189" spans="1:49" ht="27">
      <c r="A1189" s="37" t="s">
        <v>231</v>
      </c>
      <c r="B1189" s="127" t="s">
        <v>10205</v>
      </c>
      <c r="C1189" s="335" t="s">
        <v>131</v>
      </c>
      <c r="D1189" s="40">
        <v>342</v>
      </c>
      <c r="E1189" s="42" t="s">
        <v>10206</v>
      </c>
      <c r="F1189" s="42" t="s">
        <v>64</v>
      </c>
      <c r="G1189" s="42" t="s">
        <v>444</v>
      </c>
      <c r="H1189" s="42" t="s">
        <v>10207</v>
      </c>
      <c r="I1189" s="43" t="s">
        <v>35</v>
      </c>
      <c r="J1189" s="44"/>
      <c r="K1189" s="44" t="s">
        <v>88</v>
      </c>
      <c r="L1189" s="337" t="s">
        <v>131</v>
      </c>
      <c r="M1189" s="37" t="s">
        <v>10208</v>
      </c>
      <c r="N1189" s="46" t="s">
        <v>10209</v>
      </c>
      <c r="O1189" s="47"/>
      <c r="P1189" s="48" t="s">
        <v>44</v>
      </c>
      <c r="Q1189" s="49" t="s">
        <v>40</v>
      </c>
      <c r="R1189" s="46"/>
      <c r="S1189" s="46" t="s">
        <v>10210</v>
      </c>
      <c r="T1189" s="44" t="s">
        <v>94</v>
      </c>
      <c r="U1189" s="50">
        <v>320</v>
      </c>
      <c r="V1189" s="51"/>
      <c r="W1189" s="51">
        <v>320</v>
      </c>
      <c r="X1189" s="51">
        <v>22.400000000000002</v>
      </c>
      <c r="Y1189" s="51"/>
      <c r="Z1189" s="326">
        <v>342.4</v>
      </c>
      <c r="AA1189" s="326">
        <v>-0.39999999999997699</v>
      </c>
      <c r="AB1189" s="50" t="s">
        <v>55</v>
      </c>
      <c r="AC1189" s="37" t="s">
        <v>4462</v>
      </c>
      <c r="AD1189" s="52"/>
      <c r="AE1189" s="53"/>
      <c r="AF1189" s="52"/>
      <c r="AG1189" s="44" t="s">
        <v>10211</v>
      </c>
      <c r="AH1189" s="44"/>
      <c r="AI1189" s="50"/>
      <c r="AJ1189" s="50"/>
      <c r="AK1189" s="198"/>
      <c r="AL1189" s="199"/>
      <c r="AM1189" s="198"/>
      <c r="AN1189" s="199"/>
      <c r="AO1189" s="198"/>
      <c r="AP1189" s="199"/>
      <c r="AQ1189" s="202"/>
      <c r="AR1189" s="203"/>
      <c r="AS1189" s="44"/>
      <c r="AT1189" s="50"/>
      <c r="AU1189" s="50"/>
      <c r="AV1189" s="50"/>
      <c r="AW1189" s="13"/>
    </row>
    <row r="1190" spans="1:49" ht="27">
      <c r="A1190" s="37" t="s">
        <v>231</v>
      </c>
      <c r="B1190" s="127" t="s">
        <v>10212</v>
      </c>
      <c r="C1190" s="335" t="s">
        <v>131</v>
      </c>
      <c r="D1190" s="40">
        <v>342</v>
      </c>
      <c r="E1190" s="41" t="s">
        <v>10213</v>
      </c>
      <c r="F1190" s="42" t="s">
        <v>64</v>
      </c>
      <c r="G1190" s="42" t="s">
        <v>261</v>
      </c>
      <c r="H1190" s="42" t="s">
        <v>6993</v>
      </c>
      <c r="I1190" s="43" t="s">
        <v>35</v>
      </c>
      <c r="J1190" s="44"/>
      <c r="K1190" s="44" t="s">
        <v>88</v>
      </c>
      <c r="L1190" s="337" t="s">
        <v>131</v>
      </c>
      <c r="M1190" s="37" t="s">
        <v>10214</v>
      </c>
      <c r="N1190" s="46" t="s">
        <v>10215</v>
      </c>
      <c r="O1190" s="47" t="s">
        <v>10216</v>
      </c>
      <c r="P1190" s="48" t="s">
        <v>39</v>
      </c>
      <c r="Q1190" s="49" t="s">
        <v>40</v>
      </c>
      <c r="R1190" s="46" t="s">
        <v>10217</v>
      </c>
      <c r="S1190" s="46" t="s">
        <v>10218</v>
      </c>
      <c r="T1190" s="44" t="s">
        <v>94</v>
      </c>
      <c r="U1190" s="50">
        <v>320</v>
      </c>
      <c r="V1190" s="51"/>
      <c r="W1190" s="51">
        <v>320</v>
      </c>
      <c r="X1190" s="51">
        <v>22.400000000000002</v>
      </c>
      <c r="Y1190" s="51"/>
      <c r="Z1190" s="326">
        <v>342.4</v>
      </c>
      <c r="AA1190" s="326">
        <v>-0.39999999999997699</v>
      </c>
      <c r="AB1190" s="50" t="s">
        <v>55</v>
      </c>
      <c r="AC1190" s="37" t="s">
        <v>4462</v>
      </c>
      <c r="AD1190" s="52"/>
      <c r="AE1190" s="53"/>
      <c r="AF1190" s="52"/>
      <c r="AG1190" s="44" t="s">
        <v>6999</v>
      </c>
      <c r="AH1190" s="44"/>
      <c r="AI1190" s="50"/>
      <c r="AJ1190" s="50"/>
      <c r="AK1190" s="198"/>
      <c r="AL1190" s="199"/>
      <c r="AM1190" s="198"/>
      <c r="AN1190" s="199"/>
      <c r="AO1190" s="198"/>
      <c r="AP1190" s="199"/>
      <c r="AQ1190" s="202"/>
      <c r="AR1190" s="203"/>
      <c r="AS1190" s="44"/>
      <c r="AT1190" s="50"/>
      <c r="AU1190" s="50"/>
      <c r="AV1190" s="50"/>
      <c r="AW1190" s="13"/>
    </row>
    <row r="1191" spans="1:49" ht="66.599999999999994">
      <c r="A1191" s="37" t="s">
        <v>231</v>
      </c>
      <c r="B1191" s="127" t="s">
        <v>10219</v>
      </c>
      <c r="C1191" s="335" t="s">
        <v>131</v>
      </c>
      <c r="D1191" s="40">
        <v>2995.2</v>
      </c>
      <c r="E1191" s="42" t="s">
        <v>10220</v>
      </c>
      <c r="F1191" s="42" t="s">
        <v>37</v>
      </c>
      <c r="G1191" s="42" t="s">
        <v>10221</v>
      </c>
      <c r="H1191" s="42" t="s">
        <v>10222</v>
      </c>
      <c r="I1191" s="43" t="s">
        <v>35</v>
      </c>
      <c r="J1191" s="44"/>
      <c r="K1191" s="44" t="s">
        <v>88</v>
      </c>
      <c r="L1191" s="337" t="s">
        <v>131</v>
      </c>
      <c r="M1191" s="37" t="s">
        <v>10223</v>
      </c>
      <c r="N1191" s="46" t="s">
        <v>10224</v>
      </c>
      <c r="O1191" s="47" t="s">
        <v>10225</v>
      </c>
      <c r="P1191" s="48" t="s">
        <v>39</v>
      </c>
      <c r="Q1191" s="49" t="s">
        <v>45</v>
      </c>
      <c r="R1191" s="46" t="s">
        <v>10226</v>
      </c>
      <c r="S1191" s="46" t="s">
        <v>10227</v>
      </c>
      <c r="T1191" s="44" t="s">
        <v>94</v>
      </c>
      <c r="U1191" s="50">
        <v>2880</v>
      </c>
      <c r="V1191" s="51"/>
      <c r="W1191" s="51">
        <v>2880</v>
      </c>
      <c r="X1191" s="51">
        <v>201.60000000000002</v>
      </c>
      <c r="Y1191" s="326">
        <v>86.4</v>
      </c>
      <c r="Z1191" s="326">
        <v>2995.2</v>
      </c>
      <c r="AA1191" s="326">
        <v>0</v>
      </c>
      <c r="AB1191" s="50" t="s">
        <v>46</v>
      </c>
      <c r="AC1191" s="37" t="s">
        <v>4462</v>
      </c>
      <c r="AD1191" s="52"/>
      <c r="AE1191" s="53" t="s">
        <v>10228</v>
      </c>
      <c r="AF1191" s="52" t="s">
        <v>10229</v>
      </c>
      <c r="AG1191" s="44" t="s">
        <v>10230</v>
      </c>
      <c r="AH1191" s="44"/>
      <c r="AI1191" s="50"/>
      <c r="AJ1191" s="50"/>
      <c r="AK1191" s="198"/>
      <c r="AL1191" s="199"/>
      <c r="AM1191" s="198"/>
      <c r="AN1191" s="199"/>
      <c r="AO1191" s="198"/>
      <c r="AP1191" s="199"/>
      <c r="AQ1191" s="202"/>
      <c r="AR1191" s="203"/>
      <c r="AS1191" s="44"/>
      <c r="AT1191" s="50"/>
      <c r="AU1191" s="50"/>
      <c r="AV1191" s="50"/>
      <c r="AW1191" s="13"/>
    </row>
    <row r="1192" spans="1:49" ht="27">
      <c r="A1192" s="37" t="s">
        <v>231</v>
      </c>
      <c r="B1192" s="127" t="s">
        <v>10231</v>
      </c>
      <c r="C1192" s="335" t="s">
        <v>131</v>
      </c>
      <c r="D1192" s="40">
        <v>1976</v>
      </c>
      <c r="E1192" s="41" t="s">
        <v>10232</v>
      </c>
      <c r="F1192" s="42" t="s">
        <v>70</v>
      </c>
      <c r="G1192" s="42" t="s">
        <v>273</v>
      </c>
      <c r="H1192" s="42" t="s">
        <v>10233</v>
      </c>
      <c r="I1192" s="43" t="s">
        <v>35</v>
      </c>
      <c r="J1192" s="44"/>
      <c r="K1192" s="44" t="s">
        <v>88</v>
      </c>
      <c r="L1192" s="337" t="s">
        <v>131</v>
      </c>
      <c r="M1192" s="68" t="s">
        <v>10234</v>
      </c>
      <c r="N1192" s="46" t="s">
        <v>10235</v>
      </c>
      <c r="O1192" s="47"/>
      <c r="P1192" s="48" t="s">
        <v>44</v>
      </c>
      <c r="Q1192" s="49" t="s">
        <v>40</v>
      </c>
      <c r="R1192" s="46"/>
      <c r="S1192" s="46" t="s">
        <v>10236</v>
      </c>
      <c r="T1192" s="44" t="s">
        <v>78</v>
      </c>
      <c r="U1192" s="50">
        <v>1900</v>
      </c>
      <c r="V1192" s="51"/>
      <c r="W1192" s="51">
        <v>1900</v>
      </c>
      <c r="X1192" s="51">
        <v>133</v>
      </c>
      <c r="Y1192" s="326">
        <v>57</v>
      </c>
      <c r="Z1192" s="326">
        <v>1976</v>
      </c>
      <c r="AA1192" s="326">
        <v>0</v>
      </c>
      <c r="AB1192" s="50" t="s">
        <v>55</v>
      </c>
      <c r="AC1192" s="37" t="s">
        <v>4462</v>
      </c>
      <c r="AD1192" s="52"/>
      <c r="AE1192" s="53"/>
      <c r="AF1192" s="52" t="s">
        <v>10237</v>
      </c>
      <c r="AG1192" s="44" t="s">
        <v>10238</v>
      </c>
      <c r="AH1192" s="44"/>
      <c r="AI1192" s="50"/>
      <c r="AJ1192" s="50"/>
      <c r="AK1192" s="198"/>
      <c r="AL1192" s="199"/>
      <c r="AM1192" s="198"/>
      <c r="AN1192" s="199"/>
      <c r="AO1192" s="198"/>
      <c r="AP1192" s="199"/>
      <c r="AQ1192" s="202"/>
      <c r="AR1192" s="203"/>
      <c r="AS1192" s="44"/>
      <c r="AT1192" s="50"/>
      <c r="AU1192" s="50"/>
      <c r="AV1192" s="50"/>
      <c r="AW1192" s="13"/>
    </row>
    <row r="1193" spans="1:49" ht="27.6">
      <c r="A1193" s="37" t="s">
        <v>231</v>
      </c>
      <c r="B1193" s="135" t="s">
        <v>132</v>
      </c>
      <c r="C1193" s="335" t="s">
        <v>131</v>
      </c>
      <c r="D1193" s="40">
        <v>3210</v>
      </c>
      <c r="E1193" s="79" t="s">
        <v>10239</v>
      </c>
      <c r="F1193" s="61" t="s">
        <v>43</v>
      </c>
      <c r="G1193" s="42" t="s">
        <v>234</v>
      </c>
      <c r="H1193" s="42" t="s">
        <v>10240</v>
      </c>
      <c r="I1193" s="43" t="s">
        <v>43</v>
      </c>
      <c r="J1193" s="44" t="s">
        <v>10241</v>
      </c>
      <c r="K1193" s="44" t="s">
        <v>133</v>
      </c>
      <c r="L1193" s="337" t="s">
        <v>131</v>
      </c>
      <c r="M1193" s="37" t="s">
        <v>10242</v>
      </c>
      <c r="N1193" s="46" t="s">
        <v>10243</v>
      </c>
      <c r="O1193" s="47"/>
      <c r="P1193" s="48" t="s">
        <v>44</v>
      </c>
      <c r="Q1193" s="49"/>
      <c r="R1193" s="46" t="s">
        <v>10244</v>
      </c>
      <c r="S1193" s="46" t="s">
        <v>10245</v>
      </c>
      <c r="T1193" s="44" t="s">
        <v>130</v>
      </c>
      <c r="U1193" s="51">
        <v>3000</v>
      </c>
      <c r="V1193" s="51"/>
      <c r="W1193" s="51">
        <v>3000</v>
      </c>
      <c r="X1193" s="51">
        <v>210.00000000000003</v>
      </c>
      <c r="Y1193" s="51"/>
      <c r="Z1193" s="326">
        <v>3210</v>
      </c>
      <c r="AA1193" s="326">
        <v>0</v>
      </c>
      <c r="AB1193" s="50" t="s">
        <v>57</v>
      </c>
      <c r="AC1193" s="37" t="s">
        <v>4462</v>
      </c>
      <c r="AD1193" s="52"/>
      <c r="AE1193" s="53" t="s">
        <v>10243</v>
      </c>
      <c r="AF1193" s="52" t="s">
        <v>10246</v>
      </c>
      <c r="AG1193" s="54" t="s">
        <v>10247</v>
      </c>
      <c r="AH1193" s="44"/>
      <c r="AI1193" s="50"/>
      <c r="AJ1193" s="50"/>
      <c r="AK1193" s="198"/>
      <c r="AL1193" s="199"/>
      <c r="AM1193" s="198"/>
      <c r="AN1193" s="199"/>
      <c r="AO1193" s="198"/>
      <c r="AP1193" s="199"/>
      <c r="AQ1193" s="202"/>
      <c r="AR1193" s="203"/>
      <c r="AS1193" s="44"/>
      <c r="AT1193" s="50"/>
      <c r="AU1193" s="50"/>
      <c r="AV1193" s="50"/>
      <c r="AW1193" s="13"/>
    </row>
    <row r="1194" spans="1:49" ht="40.200000000000003">
      <c r="A1194" s="37" t="s">
        <v>231</v>
      </c>
      <c r="B1194" s="135" t="s">
        <v>132</v>
      </c>
      <c r="C1194" s="335" t="s">
        <v>131</v>
      </c>
      <c r="D1194" s="40">
        <v>2889</v>
      </c>
      <c r="E1194" s="79" t="s">
        <v>10248</v>
      </c>
      <c r="F1194" s="61" t="s">
        <v>43</v>
      </c>
      <c r="G1194" s="42" t="s">
        <v>281</v>
      </c>
      <c r="H1194" s="42" t="s">
        <v>10249</v>
      </c>
      <c r="I1194" s="43" t="s">
        <v>43</v>
      </c>
      <c r="J1194" s="44" t="s">
        <v>10250</v>
      </c>
      <c r="K1194" s="44" t="s">
        <v>133</v>
      </c>
      <c r="L1194" s="337" t="s">
        <v>131</v>
      </c>
      <c r="M1194" s="37" t="s">
        <v>10251</v>
      </c>
      <c r="N1194" s="46" t="s">
        <v>10252</v>
      </c>
      <c r="O1194" s="47"/>
      <c r="P1194" s="48" t="s">
        <v>44</v>
      </c>
      <c r="Q1194" s="49"/>
      <c r="R1194" s="46" t="s">
        <v>10253</v>
      </c>
      <c r="S1194" s="222" t="s">
        <v>10254</v>
      </c>
      <c r="T1194" s="44" t="s">
        <v>130</v>
      </c>
      <c r="U1194" s="51">
        <v>2700</v>
      </c>
      <c r="V1194" s="51"/>
      <c r="W1194" s="51">
        <v>2700</v>
      </c>
      <c r="X1194" s="51">
        <v>189.00000000000003</v>
      </c>
      <c r="Y1194" s="51"/>
      <c r="Z1194" s="326">
        <v>2889</v>
      </c>
      <c r="AA1194" s="326">
        <v>0</v>
      </c>
      <c r="AB1194" s="50" t="s">
        <v>57</v>
      </c>
      <c r="AC1194" s="37" t="s">
        <v>4462</v>
      </c>
      <c r="AD1194" s="52"/>
      <c r="AE1194" s="53" t="s">
        <v>10255</v>
      </c>
      <c r="AF1194" s="52" t="s">
        <v>10256</v>
      </c>
      <c r="AG1194" s="54" t="s">
        <v>10257</v>
      </c>
      <c r="AH1194" s="44"/>
      <c r="AI1194" s="50"/>
      <c r="AJ1194" s="50"/>
      <c r="AK1194" s="198"/>
      <c r="AL1194" s="199"/>
      <c r="AM1194" s="198"/>
      <c r="AN1194" s="199"/>
      <c r="AO1194" s="198"/>
      <c r="AP1194" s="199"/>
      <c r="AQ1194" s="202"/>
      <c r="AR1194" s="203"/>
      <c r="AS1194" s="44"/>
      <c r="AT1194" s="50"/>
      <c r="AU1194" s="50"/>
      <c r="AV1194" s="50"/>
      <c r="AW1194" s="13"/>
    </row>
    <row r="1195" spans="1:49" ht="27.6">
      <c r="A1195" s="37" t="s">
        <v>231</v>
      </c>
      <c r="B1195" s="127" t="s">
        <v>10258</v>
      </c>
      <c r="C1195" s="335" t="s">
        <v>131</v>
      </c>
      <c r="D1195" s="40">
        <v>4680</v>
      </c>
      <c r="E1195" s="41" t="s">
        <v>10259</v>
      </c>
      <c r="F1195" s="42" t="s">
        <v>65</v>
      </c>
      <c r="G1195" s="42" t="s">
        <v>281</v>
      </c>
      <c r="H1195" s="42" t="s">
        <v>10260</v>
      </c>
      <c r="I1195" s="43" t="s">
        <v>35</v>
      </c>
      <c r="J1195" s="44"/>
      <c r="K1195" s="44" t="s">
        <v>88</v>
      </c>
      <c r="L1195" s="337" t="s">
        <v>131</v>
      </c>
      <c r="M1195" s="37" t="s">
        <v>4816</v>
      </c>
      <c r="N1195" s="46" t="s">
        <v>4817</v>
      </c>
      <c r="O1195" s="47" t="s">
        <v>4818</v>
      </c>
      <c r="P1195" s="48" t="s">
        <v>39</v>
      </c>
      <c r="Q1195" s="49" t="s">
        <v>40</v>
      </c>
      <c r="R1195" s="46" t="s">
        <v>4819</v>
      </c>
      <c r="S1195" s="46" t="s">
        <v>10261</v>
      </c>
      <c r="T1195" s="44" t="s">
        <v>94</v>
      </c>
      <c r="U1195" s="50">
        <v>4500</v>
      </c>
      <c r="V1195" s="51"/>
      <c r="W1195" s="51">
        <v>4500</v>
      </c>
      <c r="X1195" s="51">
        <v>315.00000000000006</v>
      </c>
      <c r="Y1195" s="326">
        <v>135</v>
      </c>
      <c r="Z1195" s="326">
        <v>4680</v>
      </c>
      <c r="AA1195" s="326">
        <v>0</v>
      </c>
      <c r="AB1195" s="50" t="s">
        <v>46</v>
      </c>
      <c r="AC1195" s="37" t="s">
        <v>4462</v>
      </c>
      <c r="AD1195" s="52"/>
      <c r="AE1195" s="53" t="s">
        <v>4822</v>
      </c>
      <c r="AF1195" s="52" t="s">
        <v>4823</v>
      </c>
      <c r="AG1195" s="44" t="s">
        <v>4824</v>
      </c>
      <c r="AH1195" s="44"/>
      <c r="AI1195" s="50"/>
      <c r="AJ1195" s="50"/>
      <c r="AK1195" s="198"/>
      <c r="AL1195" s="199"/>
      <c r="AM1195" s="198"/>
      <c r="AN1195" s="199"/>
      <c r="AO1195" s="198"/>
      <c r="AP1195" s="199"/>
      <c r="AQ1195" s="202"/>
      <c r="AR1195" s="203"/>
      <c r="AS1195" s="44"/>
      <c r="AT1195" s="50"/>
      <c r="AU1195" s="50"/>
      <c r="AV1195" s="50"/>
      <c r="AW1195" s="13"/>
    </row>
    <row r="1196" spans="1:49" ht="40.200000000000003">
      <c r="A1196" s="37" t="s">
        <v>231</v>
      </c>
      <c r="B1196" s="127" t="s">
        <v>10262</v>
      </c>
      <c r="C1196" s="335" t="s">
        <v>131</v>
      </c>
      <c r="D1196" s="40">
        <v>53928</v>
      </c>
      <c r="E1196" s="95" t="s">
        <v>10263</v>
      </c>
      <c r="F1196" s="42" t="s">
        <v>66</v>
      </c>
      <c r="G1196" s="42" t="s">
        <v>261</v>
      </c>
      <c r="H1196" s="42" t="s">
        <v>10264</v>
      </c>
      <c r="I1196" s="43" t="s">
        <v>35</v>
      </c>
      <c r="J1196" s="44"/>
      <c r="K1196" s="44" t="s">
        <v>88</v>
      </c>
      <c r="L1196" s="337" t="s">
        <v>131</v>
      </c>
      <c r="M1196" s="37" t="s">
        <v>10265</v>
      </c>
      <c r="N1196" s="46" t="s">
        <v>10266</v>
      </c>
      <c r="O1196" s="47" t="s">
        <v>10267</v>
      </c>
      <c r="P1196" s="48" t="s">
        <v>39</v>
      </c>
      <c r="Q1196" s="49" t="s">
        <v>40</v>
      </c>
      <c r="R1196" s="46" t="s">
        <v>10268</v>
      </c>
      <c r="S1196" s="46" t="s">
        <v>10269</v>
      </c>
      <c r="T1196" s="44" t="s">
        <v>94</v>
      </c>
      <c r="U1196" s="50">
        <v>50400</v>
      </c>
      <c r="V1196" s="51"/>
      <c r="W1196" s="51">
        <v>50400</v>
      </c>
      <c r="X1196" s="51">
        <v>3528.0000000000005</v>
      </c>
      <c r="Y1196" s="51"/>
      <c r="Z1196" s="326">
        <v>53928</v>
      </c>
      <c r="AA1196" s="326">
        <v>0</v>
      </c>
      <c r="AB1196" s="50" t="s">
        <v>46</v>
      </c>
      <c r="AC1196" s="37" t="s">
        <v>4462</v>
      </c>
      <c r="AD1196" s="52"/>
      <c r="AE1196" s="53"/>
      <c r="AF1196" s="52"/>
      <c r="AG1196" s="44" t="s">
        <v>10263</v>
      </c>
      <c r="AH1196" s="44"/>
      <c r="AI1196" s="50"/>
      <c r="AJ1196" s="50"/>
      <c r="AK1196" s="198"/>
      <c r="AL1196" s="199"/>
      <c r="AM1196" s="198"/>
      <c r="AN1196" s="199"/>
      <c r="AO1196" s="198"/>
      <c r="AP1196" s="199"/>
      <c r="AQ1196" s="202"/>
      <c r="AR1196" s="203"/>
      <c r="AS1196" s="44"/>
      <c r="AT1196" s="50"/>
      <c r="AU1196" s="50"/>
      <c r="AV1196" s="50"/>
      <c r="AW1196" s="13"/>
    </row>
    <row r="1197" spans="1:49" ht="79.8">
      <c r="A1197" s="37" t="s">
        <v>231</v>
      </c>
      <c r="B1197" s="135" t="s">
        <v>132</v>
      </c>
      <c r="C1197" s="335" t="s">
        <v>131</v>
      </c>
      <c r="D1197" s="40">
        <v>20544</v>
      </c>
      <c r="E1197" s="60" t="s">
        <v>10270</v>
      </c>
      <c r="F1197" s="61" t="s">
        <v>43</v>
      </c>
      <c r="G1197" s="42" t="s">
        <v>273</v>
      </c>
      <c r="H1197" s="42" t="s">
        <v>10271</v>
      </c>
      <c r="I1197" s="43" t="s">
        <v>43</v>
      </c>
      <c r="J1197" s="44" t="s">
        <v>10272</v>
      </c>
      <c r="K1197" s="44" t="s">
        <v>133</v>
      </c>
      <c r="L1197" s="337" t="s">
        <v>131</v>
      </c>
      <c r="M1197" s="37" t="s">
        <v>10273</v>
      </c>
      <c r="N1197" s="46" t="s">
        <v>10274</v>
      </c>
      <c r="O1197" s="47"/>
      <c r="P1197" s="48" t="s">
        <v>44</v>
      </c>
      <c r="Q1197" s="49"/>
      <c r="R1197" s="46" t="s">
        <v>10275</v>
      </c>
      <c r="S1197" s="46" t="s">
        <v>10276</v>
      </c>
      <c r="T1197" s="44" t="s">
        <v>128</v>
      </c>
      <c r="U1197" s="50">
        <v>19200</v>
      </c>
      <c r="V1197" s="51"/>
      <c r="W1197" s="51">
        <v>19200</v>
      </c>
      <c r="X1197" s="51">
        <v>1344.0000000000002</v>
      </c>
      <c r="Y1197" s="51"/>
      <c r="Z1197" s="326">
        <v>20544</v>
      </c>
      <c r="AA1197" s="326">
        <v>0</v>
      </c>
      <c r="AB1197" s="50" t="s">
        <v>57</v>
      </c>
      <c r="AC1197" s="37" t="s">
        <v>4462</v>
      </c>
      <c r="AD1197" s="52"/>
      <c r="AE1197" s="53" t="s">
        <v>10277</v>
      </c>
      <c r="AF1197" s="52" t="s">
        <v>10278</v>
      </c>
      <c r="AG1197" s="54" t="s">
        <v>10279</v>
      </c>
      <c r="AH1197" s="44"/>
      <c r="AI1197" s="50"/>
      <c r="AJ1197" s="50"/>
      <c r="AK1197" s="198"/>
      <c r="AL1197" s="199"/>
      <c r="AM1197" s="198"/>
      <c r="AN1197" s="199"/>
      <c r="AO1197" s="198"/>
      <c r="AP1197" s="199"/>
      <c r="AQ1197" s="202"/>
      <c r="AR1197" s="203"/>
      <c r="AS1197" s="44"/>
      <c r="AT1197" s="50"/>
      <c r="AU1197" s="50"/>
      <c r="AV1197" s="50"/>
      <c r="AW1197" s="13"/>
    </row>
    <row r="1198" spans="1:49" ht="14.4">
      <c r="A1198" s="37" t="s">
        <v>231</v>
      </c>
      <c r="B1198" s="127" t="s">
        <v>10280</v>
      </c>
      <c r="C1198" s="335" t="s">
        <v>131</v>
      </c>
      <c r="D1198" s="40">
        <v>1664</v>
      </c>
      <c r="E1198" s="41" t="s">
        <v>10281</v>
      </c>
      <c r="F1198" s="42" t="s">
        <v>64</v>
      </c>
      <c r="G1198" s="42" t="s">
        <v>261</v>
      </c>
      <c r="H1198" s="42" t="s">
        <v>10282</v>
      </c>
      <c r="I1198" s="43" t="s">
        <v>35</v>
      </c>
      <c r="J1198" s="44"/>
      <c r="K1198" s="44" t="s">
        <v>88</v>
      </c>
      <c r="L1198" s="337" t="s">
        <v>131</v>
      </c>
      <c r="M1198" s="37" t="s">
        <v>10283</v>
      </c>
      <c r="N1198" s="46" t="s">
        <v>10284</v>
      </c>
      <c r="O1198" s="47" t="s">
        <v>10285</v>
      </c>
      <c r="P1198" s="48" t="s">
        <v>39</v>
      </c>
      <c r="Q1198" s="49" t="s">
        <v>40</v>
      </c>
      <c r="R1198" s="46" t="s">
        <v>145</v>
      </c>
      <c r="S1198" s="46" t="s">
        <v>10286</v>
      </c>
      <c r="T1198" s="44" t="s">
        <v>167</v>
      </c>
      <c r="U1198" s="50">
        <v>1600</v>
      </c>
      <c r="V1198" s="51"/>
      <c r="W1198" s="51">
        <v>1600</v>
      </c>
      <c r="X1198" s="51">
        <v>112.00000000000001</v>
      </c>
      <c r="Y1198" s="326">
        <v>48</v>
      </c>
      <c r="Z1198" s="326">
        <v>1664</v>
      </c>
      <c r="AA1198" s="326">
        <v>0</v>
      </c>
      <c r="AB1198" s="50" t="s">
        <v>55</v>
      </c>
      <c r="AC1198" s="37" t="s">
        <v>4462</v>
      </c>
      <c r="AD1198" s="52"/>
      <c r="AE1198" s="53"/>
      <c r="AF1198" s="52"/>
      <c r="AG1198" s="44" t="s">
        <v>10287</v>
      </c>
      <c r="AH1198" s="44"/>
      <c r="AI1198" s="50"/>
      <c r="AJ1198" s="50"/>
      <c r="AK1198" s="198"/>
      <c r="AL1198" s="199"/>
      <c r="AM1198" s="198"/>
      <c r="AN1198" s="199"/>
      <c r="AO1198" s="198"/>
      <c r="AP1198" s="199"/>
      <c r="AQ1198" s="202"/>
      <c r="AR1198" s="203"/>
      <c r="AS1198" s="44"/>
      <c r="AT1198" s="50"/>
      <c r="AU1198" s="50"/>
      <c r="AV1198" s="50"/>
      <c r="AW1198" s="13"/>
    </row>
    <row r="1199" spans="1:49" ht="40.200000000000003">
      <c r="A1199" s="37" t="s">
        <v>231</v>
      </c>
      <c r="B1199" s="127" t="s">
        <v>10288</v>
      </c>
      <c r="C1199" s="335" t="s">
        <v>131</v>
      </c>
      <c r="D1199" s="40">
        <v>2537.6</v>
      </c>
      <c r="E1199" s="41" t="s">
        <v>10289</v>
      </c>
      <c r="F1199" s="42" t="s">
        <v>67</v>
      </c>
      <c r="G1199" s="42" t="s">
        <v>500</v>
      </c>
      <c r="H1199" s="42" t="s">
        <v>10290</v>
      </c>
      <c r="I1199" s="43" t="s">
        <v>35</v>
      </c>
      <c r="J1199" s="44"/>
      <c r="K1199" s="44" t="s">
        <v>88</v>
      </c>
      <c r="L1199" s="337" t="s">
        <v>131</v>
      </c>
      <c r="M1199" s="37" t="s">
        <v>10291</v>
      </c>
      <c r="N1199" s="46" t="s">
        <v>10292</v>
      </c>
      <c r="O1199" s="47" t="s">
        <v>10293</v>
      </c>
      <c r="P1199" s="48" t="s">
        <v>39</v>
      </c>
      <c r="Q1199" s="49" t="s">
        <v>40</v>
      </c>
      <c r="R1199" s="46" t="s">
        <v>10294</v>
      </c>
      <c r="S1199" s="46" t="s">
        <v>10295</v>
      </c>
      <c r="T1199" s="44" t="s">
        <v>94</v>
      </c>
      <c r="U1199" s="50">
        <v>2440</v>
      </c>
      <c r="V1199" s="51"/>
      <c r="W1199" s="51">
        <v>2440</v>
      </c>
      <c r="X1199" s="51">
        <v>170.8</v>
      </c>
      <c r="Y1199" s="326">
        <v>73.2</v>
      </c>
      <c r="Z1199" s="326">
        <v>2537.6</v>
      </c>
      <c r="AA1199" s="326">
        <v>0</v>
      </c>
      <c r="AB1199" s="50" t="s">
        <v>46</v>
      </c>
      <c r="AC1199" s="37" t="s">
        <v>4462</v>
      </c>
      <c r="AD1199" s="52"/>
      <c r="AE1199" s="53" t="s">
        <v>10296</v>
      </c>
      <c r="AF1199" s="52" t="s">
        <v>10297</v>
      </c>
      <c r="AG1199" s="44" t="s">
        <v>10298</v>
      </c>
      <c r="AH1199" s="44"/>
      <c r="AI1199" s="50"/>
      <c r="AJ1199" s="50"/>
      <c r="AK1199" s="198"/>
      <c r="AL1199" s="199"/>
      <c r="AM1199" s="198"/>
      <c r="AN1199" s="199"/>
      <c r="AO1199" s="198"/>
      <c r="AP1199" s="199"/>
      <c r="AQ1199" s="202"/>
      <c r="AR1199" s="203"/>
      <c r="AS1199" s="44"/>
      <c r="AT1199" s="50"/>
      <c r="AU1199" s="50"/>
      <c r="AV1199" s="50"/>
      <c r="AW1199" s="13"/>
    </row>
    <row r="1200" spans="1:49" ht="53.4">
      <c r="A1200" s="37" t="s">
        <v>231</v>
      </c>
      <c r="B1200" s="127" t="s">
        <v>10299</v>
      </c>
      <c r="C1200" s="335" t="s">
        <v>131</v>
      </c>
      <c r="D1200" s="40">
        <v>3124</v>
      </c>
      <c r="E1200" s="42" t="s">
        <v>10300</v>
      </c>
      <c r="F1200" s="42" t="s">
        <v>144</v>
      </c>
      <c r="G1200" s="42" t="s">
        <v>234</v>
      </c>
      <c r="H1200" s="42" t="s">
        <v>10301</v>
      </c>
      <c r="I1200" s="43" t="s">
        <v>35</v>
      </c>
      <c r="J1200" s="44"/>
      <c r="K1200" s="44" t="s">
        <v>88</v>
      </c>
      <c r="L1200" s="337" t="s">
        <v>131</v>
      </c>
      <c r="M1200" s="37" t="s">
        <v>10302</v>
      </c>
      <c r="N1200" s="46" t="s">
        <v>10303</v>
      </c>
      <c r="O1200" s="47" t="s">
        <v>10304</v>
      </c>
      <c r="P1200" s="48" t="s">
        <v>39</v>
      </c>
      <c r="Q1200" s="49" t="s">
        <v>40</v>
      </c>
      <c r="R1200" s="46" t="s">
        <v>10305</v>
      </c>
      <c r="S1200" s="46" t="s">
        <v>10306</v>
      </c>
      <c r="T1200" s="44" t="s">
        <v>94</v>
      </c>
      <c r="U1200" s="50">
        <v>2920</v>
      </c>
      <c r="V1200" s="51"/>
      <c r="W1200" s="51">
        <v>2920</v>
      </c>
      <c r="X1200" s="51">
        <v>204.4</v>
      </c>
      <c r="Y1200" s="51"/>
      <c r="Z1200" s="326">
        <v>3124.4</v>
      </c>
      <c r="AA1200" s="326">
        <v>-0.400000000000091</v>
      </c>
      <c r="AB1200" s="50" t="s">
        <v>46</v>
      </c>
      <c r="AC1200" s="37" t="s">
        <v>4462</v>
      </c>
      <c r="AD1200" s="52"/>
      <c r="AE1200" s="53"/>
      <c r="AF1200" s="52"/>
      <c r="AG1200" s="44" t="s">
        <v>10307</v>
      </c>
      <c r="AH1200" s="44"/>
      <c r="AI1200" s="50"/>
      <c r="AJ1200" s="50"/>
      <c r="AK1200" s="198"/>
      <c r="AL1200" s="199"/>
      <c r="AM1200" s="198"/>
      <c r="AN1200" s="199"/>
      <c r="AO1200" s="198"/>
      <c r="AP1200" s="199"/>
      <c r="AQ1200" s="202"/>
      <c r="AR1200" s="203"/>
      <c r="AS1200" s="44"/>
      <c r="AT1200" s="50"/>
      <c r="AU1200" s="50"/>
      <c r="AV1200" s="50"/>
      <c r="AW1200" s="13"/>
    </row>
    <row r="1201" spans="1:49" ht="69">
      <c r="A1201" s="37" t="s">
        <v>231</v>
      </c>
      <c r="B1201" s="127" t="s">
        <v>10308</v>
      </c>
      <c r="C1201" s="335" t="s">
        <v>131</v>
      </c>
      <c r="D1201" s="40">
        <v>137000</v>
      </c>
      <c r="E1201" s="41" t="s">
        <v>10309</v>
      </c>
      <c r="F1201" s="42" t="s">
        <v>144</v>
      </c>
      <c r="G1201" s="42" t="s">
        <v>407</v>
      </c>
      <c r="H1201" s="42" t="s">
        <v>10310</v>
      </c>
      <c r="I1201" s="43" t="s">
        <v>35</v>
      </c>
      <c r="J1201" s="44"/>
      <c r="K1201" s="44" t="s">
        <v>88</v>
      </c>
      <c r="L1201" s="337" t="s">
        <v>131</v>
      </c>
      <c r="M1201" s="37" t="s">
        <v>10311</v>
      </c>
      <c r="N1201" s="46" t="s">
        <v>10312</v>
      </c>
      <c r="O1201" s="47"/>
      <c r="P1201" s="48" t="s">
        <v>44</v>
      </c>
      <c r="Q1201" s="49" t="s">
        <v>40</v>
      </c>
      <c r="R1201" s="46" t="s">
        <v>10313</v>
      </c>
      <c r="S1201" s="46" t="s">
        <v>10314</v>
      </c>
      <c r="T1201" s="44" t="s">
        <v>193</v>
      </c>
      <c r="U1201" s="223">
        <v>136800</v>
      </c>
      <c r="V1201" s="51">
        <v>26640</v>
      </c>
      <c r="W1201" s="51">
        <v>110160</v>
      </c>
      <c r="X1201" s="51">
        <v>7711.2000000000007</v>
      </c>
      <c r="Y1201" s="51"/>
      <c r="Z1201" s="326">
        <v>117871.2</v>
      </c>
      <c r="AA1201" s="326">
        <v>19128.8</v>
      </c>
      <c r="AB1201" s="50" t="s">
        <v>46</v>
      </c>
      <c r="AC1201" s="37" t="s">
        <v>4462</v>
      </c>
      <c r="AD1201" s="52" t="s">
        <v>10315</v>
      </c>
      <c r="AE1201" s="53"/>
      <c r="AF1201" s="52"/>
      <c r="AG1201" s="44" t="s">
        <v>10316</v>
      </c>
      <c r="AH1201" s="44"/>
      <c r="AI1201" s="50"/>
      <c r="AJ1201" s="50"/>
      <c r="AK1201" s="198"/>
      <c r="AL1201" s="199"/>
      <c r="AM1201" s="198"/>
      <c r="AN1201" s="199"/>
      <c r="AO1201" s="198"/>
      <c r="AP1201" s="199"/>
      <c r="AQ1201" s="202"/>
      <c r="AR1201" s="203"/>
      <c r="AS1201" s="44"/>
      <c r="AT1201" s="50"/>
      <c r="AU1201" s="50"/>
      <c r="AV1201" s="50"/>
      <c r="AW1201" s="13"/>
    </row>
    <row r="1202" spans="1:49" ht="14.4">
      <c r="A1202" s="37" t="s">
        <v>231</v>
      </c>
      <c r="B1202" s="220" t="s">
        <v>10317</v>
      </c>
      <c r="C1202" s="335" t="s">
        <v>131</v>
      </c>
      <c r="D1202" s="40">
        <v>7492.84</v>
      </c>
      <c r="E1202" s="61"/>
      <c r="F1202" s="61"/>
      <c r="G1202" s="42" t="s">
        <v>248</v>
      </c>
      <c r="H1202" s="42" t="s">
        <v>10318</v>
      </c>
      <c r="I1202" s="43"/>
      <c r="J1202" s="44"/>
      <c r="K1202" s="44"/>
      <c r="L1202" s="44"/>
      <c r="M1202" s="37"/>
      <c r="N1202" s="46"/>
      <c r="O1202" s="47"/>
      <c r="P1202" s="48"/>
      <c r="Q1202" s="49"/>
      <c r="R1202" s="46"/>
      <c r="S1202" s="46"/>
      <c r="T1202" s="44"/>
      <c r="U1202" s="44"/>
      <c r="V1202" s="51"/>
      <c r="W1202" s="51">
        <v>0</v>
      </c>
      <c r="X1202" s="51">
        <v>0</v>
      </c>
      <c r="Y1202" s="51"/>
      <c r="Z1202" s="326">
        <v>0</v>
      </c>
      <c r="AA1202" s="326">
        <v>7492.84</v>
      </c>
      <c r="AB1202" s="50" t="s">
        <v>1342</v>
      </c>
      <c r="AC1202" s="37" t="s">
        <v>1342</v>
      </c>
      <c r="AD1202" s="52"/>
      <c r="AE1202" s="53"/>
      <c r="AF1202" s="52"/>
      <c r="AG1202" s="44"/>
      <c r="AH1202" s="44"/>
      <c r="AI1202" s="50"/>
      <c r="AJ1202" s="50"/>
      <c r="AK1202" s="198"/>
      <c r="AL1202" s="199"/>
      <c r="AM1202" s="198"/>
      <c r="AN1202" s="199"/>
      <c r="AO1202" s="198"/>
      <c r="AP1202" s="199"/>
      <c r="AQ1202" s="202"/>
      <c r="AR1202" s="203"/>
      <c r="AS1202" s="44"/>
      <c r="AT1202" s="50"/>
      <c r="AU1202" s="50"/>
      <c r="AV1202" s="50"/>
      <c r="AW1202" s="13"/>
    </row>
    <row r="1203" spans="1:49" ht="27">
      <c r="A1203" s="37" t="s">
        <v>231</v>
      </c>
      <c r="B1203" s="127" t="s">
        <v>10319</v>
      </c>
      <c r="C1203" s="335" t="s">
        <v>131</v>
      </c>
      <c r="D1203" s="40">
        <v>331</v>
      </c>
      <c r="E1203" s="41" t="s">
        <v>10320</v>
      </c>
      <c r="F1203" s="42" t="s">
        <v>64</v>
      </c>
      <c r="G1203" s="42" t="s">
        <v>407</v>
      </c>
      <c r="H1203" s="42" t="s">
        <v>4060</v>
      </c>
      <c r="I1203" s="43" t="s">
        <v>35</v>
      </c>
      <c r="J1203" s="44"/>
      <c r="K1203" s="44" t="s">
        <v>88</v>
      </c>
      <c r="L1203" s="337" t="s">
        <v>131</v>
      </c>
      <c r="M1203" s="37" t="s">
        <v>4061</v>
      </c>
      <c r="N1203" s="46" t="s">
        <v>10321</v>
      </c>
      <c r="O1203" s="47" t="s">
        <v>10322</v>
      </c>
      <c r="P1203" s="48" t="s">
        <v>39</v>
      </c>
      <c r="Q1203" s="49" t="s">
        <v>40</v>
      </c>
      <c r="R1203" s="46" t="s">
        <v>10323</v>
      </c>
      <c r="S1203" s="46" t="s">
        <v>10324</v>
      </c>
      <c r="T1203" s="44" t="s">
        <v>94</v>
      </c>
      <c r="U1203" s="50">
        <v>310</v>
      </c>
      <c r="V1203" s="51"/>
      <c r="W1203" s="51">
        <v>310</v>
      </c>
      <c r="X1203" s="51">
        <v>21.700000000000003</v>
      </c>
      <c r="Y1203" s="51"/>
      <c r="Z1203" s="326">
        <v>331.7</v>
      </c>
      <c r="AA1203" s="326">
        <v>-0.69999999999998896</v>
      </c>
      <c r="AB1203" s="50" t="s">
        <v>55</v>
      </c>
      <c r="AC1203" s="37" t="s">
        <v>4462</v>
      </c>
      <c r="AD1203" s="52"/>
      <c r="AE1203" s="53"/>
      <c r="AF1203" s="52"/>
      <c r="AG1203" s="44" t="s">
        <v>10325</v>
      </c>
      <c r="AH1203" s="44"/>
      <c r="AI1203" s="50"/>
      <c r="AJ1203" s="50"/>
      <c r="AK1203" s="198"/>
      <c r="AL1203" s="199"/>
      <c r="AM1203" s="198"/>
      <c r="AN1203" s="199"/>
      <c r="AO1203" s="198"/>
      <c r="AP1203" s="199"/>
      <c r="AQ1203" s="202"/>
      <c r="AR1203" s="203"/>
      <c r="AS1203" s="44"/>
      <c r="AT1203" s="50"/>
      <c r="AU1203" s="50"/>
      <c r="AV1203" s="50"/>
      <c r="AW1203" s="13"/>
    </row>
    <row r="1204" spans="1:49" ht="14.4">
      <c r="A1204" s="37" t="s">
        <v>231</v>
      </c>
      <c r="B1204" s="127" t="s">
        <v>10326</v>
      </c>
      <c r="C1204" s="335" t="s">
        <v>131</v>
      </c>
      <c r="D1204" s="40">
        <v>331</v>
      </c>
      <c r="E1204" s="41" t="s">
        <v>10327</v>
      </c>
      <c r="F1204" s="42" t="s">
        <v>64</v>
      </c>
      <c r="G1204" s="42" t="s">
        <v>461</v>
      </c>
      <c r="H1204" s="42" t="s">
        <v>1345</v>
      </c>
      <c r="I1204" s="43" t="s">
        <v>35</v>
      </c>
      <c r="J1204" s="44"/>
      <c r="K1204" s="44" t="s">
        <v>88</v>
      </c>
      <c r="L1204" s="337" t="s">
        <v>131</v>
      </c>
      <c r="M1204" s="37" t="s">
        <v>1346</v>
      </c>
      <c r="N1204" s="46" t="s">
        <v>10328</v>
      </c>
      <c r="O1204" s="47" t="s">
        <v>10329</v>
      </c>
      <c r="P1204" s="48" t="s">
        <v>39</v>
      </c>
      <c r="Q1204" s="49" t="s">
        <v>40</v>
      </c>
      <c r="R1204" s="46" t="s">
        <v>145</v>
      </c>
      <c r="S1204" s="46" t="s">
        <v>10330</v>
      </c>
      <c r="T1204" s="44" t="s">
        <v>94</v>
      </c>
      <c r="U1204" s="50">
        <v>310</v>
      </c>
      <c r="V1204" s="51"/>
      <c r="W1204" s="51">
        <v>310</v>
      </c>
      <c r="X1204" s="51">
        <v>21.700000000000003</v>
      </c>
      <c r="Y1204" s="51"/>
      <c r="Z1204" s="326">
        <v>331.7</v>
      </c>
      <c r="AA1204" s="326">
        <v>-0.69999999999998896</v>
      </c>
      <c r="AB1204" s="50" t="s">
        <v>55</v>
      </c>
      <c r="AC1204" s="37" t="s">
        <v>4462</v>
      </c>
      <c r="AD1204" s="52"/>
      <c r="AE1204" s="53"/>
      <c r="AF1204" s="52"/>
      <c r="AG1204" s="44" t="s">
        <v>1351</v>
      </c>
      <c r="AH1204" s="44"/>
      <c r="AI1204" s="50"/>
      <c r="AJ1204" s="50"/>
      <c r="AK1204" s="198"/>
      <c r="AL1204" s="199"/>
      <c r="AM1204" s="198"/>
      <c r="AN1204" s="199"/>
      <c r="AO1204" s="198"/>
      <c r="AP1204" s="199"/>
      <c r="AQ1204" s="202"/>
      <c r="AR1204" s="203"/>
      <c r="AS1204" s="44"/>
      <c r="AT1204" s="50"/>
      <c r="AU1204" s="50"/>
      <c r="AV1204" s="50"/>
      <c r="AW1204" s="13"/>
    </row>
    <row r="1205" spans="1:49" ht="27.6">
      <c r="A1205" s="37" t="s">
        <v>231</v>
      </c>
      <c r="B1205" s="127" t="s">
        <v>10331</v>
      </c>
      <c r="C1205" s="335" t="s">
        <v>131</v>
      </c>
      <c r="D1205" s="40">
        <v>1872</v>
      </c>
      <c r="E1205" s="41" t="s">
        <v>10332</v>
      </c>
      <c r="F1205" s="42" t="s">
        <v>67</v>
      </c>
      <c r="G1205" s="42" t="s">
        <v>847</v>
      </c>
      <c r="H1205" s="42" t="s">
        <v>10333</v>
      </c>
      <c r="I1205" s="43" t="s">
        <v>35</v>
      </c>
      <c r="J1205" s="44"/>
      <c r="K1205" s="44" t="s">
        <v>88</v>
      </c>
      <c r="L1205" s="337" t="s">
        <v>131</v>
      </c>
      <c r="M1205" s="37" t="s">
        <v>10334</v>
      </c>
      <c r="N1205" s="46" t="s">
        <v>10335</v>
      </c>
      <c r="O1205" s="47" t="s">
        <v>10336</v>
      </c>
      <c r="P1205" s="48" t="s">
        <v>39</v>
      </c>
      <c r="Q1205" s="49" t="s">
        <v>40</v>
      </c>
      <c r="R1205" s="46" t="s">
        <v>10337</v>
      </c>
      <c r="S1205" s="46" t="s">
        <v>10338</v>
      </c>
      <c r="T1205" s="44" t="s">
        <v>94</v>
      </c>
      <c r="U1205" s="50">
        <v>1800</v>
      </c>
      <c r="V1205" s="51"/>
      <c r="W1205" s="51">
        <v>1800</v>
      </c>
      <c r="X1205" s="51">
        <v>126.00000000000001</v>
      </c>
      <c r="Y1205" s="326">
        <v>54</v>
      </c>
      <c r="Z1205" s="326">
        <v>1872</v>
      </c>
      <c r="AA1205" s="326">
        <v>0</v>
      </c>
      <c r="AB1205" s="50" t="s">
        <v>46</v>
      </c>
      <c r="AC1205" s="37" t="s">
        <v>4462</v>
      </c>
      <c r="AD1205" s="52"/>
      <c r="AE1205" s="53" t="s">
        <v>10339</v>
      </c>
      <c r="AF1205" s="52" t="s">
        <v>10340</v>
      </c>
      <c r="AG1205" s="44" t="s">
        <v>10341</v>
      </c>
      <c r="AH1205" s="44"/>
      <c r="AI1205" s="50"/>
      <c r="AJ1205" s="50"/>
      <c r="AK1205" s="198"/>
      <c r="AL1205" s="199"/>
      <c r="AM1205" s="198"/>
      <c r="AN1205" s="199"/>
      <c r="AO1205" s="198"/>
      <c r="AP1205" s="199"/>
      <c r="AQ1205" s="202"/>
      <c r="AR1205" s="203"/>
      <c r="AS1205" s="44"/>
      <c r="AT1205" s="50"/>
      <c r="AU1205" s="50"/>
      <c r="AV1205" s="50"/>
      <c r="AW1205" s="13"/>
    </row>
    <row r="1206" spans="1:49" ht="27.6">
      <c r="A1206" s="37" t="s">
        <v>231</v>
      </c>
      <c r="B1206" s="127" t="s">
        <v>10342</v>
      </c>
      <c r="C1206" s="335" t="s">
        <v>131</v>
      </c>
      <c r="D1206" s="40">
        <v>2246.4</v>
      </c>
      <c r="E1206" s="41" t="s">
        <v>10343</v>
      </c>
      <c r="F1206" s="42" t="s">
        <v>59</v>
      </c>
      <c r="G1206" s="42" t="s">
        <v>10344</v>
      </c>
      <c r="H1206" s="42" t="s">
        <v>10345</v>
      </c>
      <c r="I1206" s="43" t="s">
        <v>35</v>
      </c>
      <c r="J1206" s="44"/>
      <c r="K1206" s="44" t="s">
        <v>88</v>
      </c>
      <c r="L1206" s="337" t="s">
        <v>131</v>
      </c>
      <c r="M1206" s="37" t="s">
        <v>10346</v>
      </c>
      <c r="N1206" s="46" t="s">
        <v>10347</v>
      </c>
      <c r="O1206" s="47" t="s">
        <v>10348</v>
      </c>
      <c r="P1206" s="48" t="s">
        <v>39</v>
      </c>
      <c r="Q1206" s="49" t="s">
        <v>40</v>
      </c>
      <c r="R1206" s="46" t="s">
        <v>10349</v>
      </c>
      <c r="S1206" s="46" t="s">
        <v>10350</v>
      </c>
      <c r="T1206" s="44" t="s">
        <v>480</v>
      </c>
      <c r="U1206" s="50">
        <v>2160</v>
      </c>
      <c r="V1206" s="51"/>
      <c r="W1206" s="51">
        <v>2160</v>
      </c>
      <c r="X1206" s="51">
        <v>151.20000000000002</v>
      </c>
      <c r="Y1206" s="326">
        <v>64.8</v>
      </c>
      <c r="Z1206" s="326">
        <v>2246.4</v>
      </c>
      <c r="AA1206" s="326">
        <v>0</v>
      </c>
      <c r="AB1206" s="50" t="s">
        <v>46</v>
      </c>
      <c r="AC1206" s="37" t="s">
        <v>4462</v>
      </c>
      <c r="AD1206" s="52"/>
      <c r="AE1206" s="53" t="s">
        <v>10351</v>
      </c>
      <c r="AF1206" s="52" t="s">
        <v>10352</v>
      </c>
      <c r="AG1206" s="44" t="s">
        <v>10353</v>
      </c>
      <c r="AH1206" s="44"/>
      <c r="AI1206" s="50"/>
      <c r="AJ1206" s="50"/>
      <c r="AK1206" s="198"/>
      <c r="AL1206" s="199"/>
      <c r="AM1206" s="198"/>
      <c r="AN1206" s="199"/>
      <c r="AO1206" s="198"/>
      <c r="AP1206" s="199"/>
      <c r="AQ1206" s="202"/>
      <c r="AR1206" s="203"/>
      <c r="AS1206" s="44"/>
      <c r="AT1206" s="50"/>
      <c r="AU1206" s="50"/>
      <c r="AV1206" s="50"/>
      <c r="AW1206" s="13"/>
    </row>
    <row r="1207" spans="1:49" ht="40.200000000000003">
      <c r="A1207" s="37" t="s">
        <v>231</v>
      </c>
      <c r="B1207" s="127" t="s">
        <v>10354</v>
      </c>
      <c r="C1207" s="335" t="s">
        <v>131</v>
      </c>
      <c r="D1207" s="40">
        <v>664.8</v>
      </c>
      <c r="E1207" s="41" t="s">
        <v>10355</v>
      </c>
      <c r="F1207" s="42" t="s">
        <v>64</v>
      </c>
      <c r="G1207" s="42" t="s">
        <v>281</v>
      </c>
      <c r="H1207" s="42" t="s">
        <v>10356</v>
      </c>
      <c r="I1207" s="43" t="s">
        <v>35</v>
      </c>
      <c r="J1207" s="44"/>
      <c r="K1207" s="44" t="s">
        <v>88</v>
      </c>
      <c r="L1207" s="337" t="s">
        <v>131</v>
      </c>
      <c r="M1207" s="68" t="s">
        <v>10357</v>
      </c>
      <c r="N1207" s="46" t="s">
        <v>10358</v>
      </c>
      <c r="O1207" s="47" t="s">
        <v>10359</v>
      </c>
      <c r="P1207" s="48" t="s">
        <v>39</v>
      </c>
      <c r="Q1207" s="49" t="s">
        <v>40</v>
      </c>
      <c r="R1207" s="46" t="s">
        <v>10360</v>
      </c>
      <c r="S1207" s="46" t="s">
        <v>10361</v>
      </c>
      <c r="T1207" s="44" t="s">
        <v>94</v>
      </c>
      <c r="U1207" s="50">
        <v>640</v>
      </c>
      <c r="V1207" s="51"/>
      <c r="W1207" s="51">
        <v>640</v>
      </c>
      <c r="X1207" s="51">
        <v>44.800000000000004</v>
      </c>
      <c r="Y1207" s="326">
        <v>19.2</v>
      </c>
      <c r="Z1207" s="326">
        <v>665.6</v>
      </c>
      <c r="AA1207" s="326">
        <v>-0.80000000000006799</v>
      </c>
      <c r="AB1207" s="50" t="s">
        <v>55</v>
      </c>
      <c r="AC1207" s="37" t="s">
        <v>4462</v>
      </c>
      <c r="AD1207" s="52"/>
      <c r="AE1207" s="53"/>
      <c r="AF1207" s="52"/>
      <c r="AG1207" s="44" t="s">
        <v>10362</v>
      </c>
      <c r="AH1207" s="44"/>
      <c r="AI1207" s="50"/>
      <c r="AJ1207" s="50"/>
      <c r="AK1207" s="198"/>
      <c r="AL1207" s="199"/>
      <c r="AM1207" s="198"/>
      <c r="AN1207" s="199"/>
      <c r="AO1207" s="198"/>
      <c r="AP1207" s="199"/>
      <c r="AQ1207" s="202"/>
      <c r="AR1207" s="203"/>
      <c r="AS1207" s="44"/>
      <c r="AT1207" s="50"/>
      <c r="AU1207" s="50"/>
      <c r="AV1207" s="50"/>
      <c r="AW1207" s="13"/>
    </row>
    <row r="1208" spans="1:49" ht="40.200000000000003">
      <c r="A1208" s="37" t="s">
        <v>231</v>
      </c>
      <c r="B1208" s="127" t="s">
        <v>10363</v>
      </c>
      <c r="C1208" s="335" t="s">
        <v>131</v>
      </c>
      <c r="D1208" s="40">
        <v>684</v>
      </c>
      <c r="E1208" s="41" t="s">
        <v>10364</v>
      </c>
      <c r="F1208" s="42" t="s">
        <v>64</v>
      </c>
      <c r="G1208" s="42" t="s">
        <v>281</v>
      </c>
      <c r="H1208" s="42" t="s">
        <v>10356</v>
      </c>
      <c r="I1208" s="43" t="s">
        <v>35</v>
      </c>
      <c r="J1208" s="44"/>
      <c r="K1208" s="44" t="s">
        <v>88</v>
      </c>
      <c r="L1208" s="337" t="s">
        <v>131</v>
      </c>
      <c r="M1208" s="68" t="s">
        <v>10365</v>
      </c>
      <c r="N1208" s="46" t="s">
        <v>10366</v>
      </c>
      <c r="O1208" s="47" t="s">
        <v>10367</v>
      </c>
      <c r="P1208" s="48" t="s">
        <v>39</v>
      </c>
      <c r="Q1208" s="49" t="s">
        <v>40</v>
      </c>
      <c r="R1208" s="46" t="s">
        <v>10368</v>
      </c>
      <c r="S1208" s="46" t="s">
        <v>10369</v>
      </c>
      <c r="T1208" s="44" t="s">
        <v>94</v>
      </c>
      <c r="U1208" s="50">
        <v>640</v>
      </c>
      <c r="V1208" s="51"/>
      <c r="W1208" s="51">
        <v>640</v>
      </c>
      <c r="X1208" s="51">
        <v>44.800000000000004</v>
      </c>
      <c r="Y1208" s="51"/>
      <c r="Z1208" s="326">
        <v>684.8</v>
      </c>
      <c r="AA1208" s="326">
        <v>-0.79999999999995497</v>
      </c>
      <c r="AB1208" s="50" t="s">
        <v>55</v>
      </c>
      <c r="AC1208" s="37" t="s">
        <v>4462</v>
      </c>
      <c r="AD1208" s="52"/>
      <c r="AE1208" s="53"/>
      <c r="AF1208" s="52"/>
      <c r="AG1208" s="44" t="s">
        <v>10370</v>
      </c>
      <c r="AH1208" s="44"/>
      <c r="AI1208" s="50"/>
      <c r="AJ1208" s="50"/>
      <c r="AK1208" s="198"/>
      <c r="AL1208" s="199"/>
      <c r="AM1208" s="198"/>
      <c r="AN1208" s="199"/>
      <c r="AO1208" s="198"/>
      <c r="AP1208" s="199"/>
      <c r="AQ1208" s="202"/>
      <c r="AR1208" s="203"/>
      <c r="AS1208" s="44"/>
      <c r="AT1208" s="50"/>
      <c r="AU1208" s="50"/>
      <c r="AV1208" s="50"/>
      <c r="AW1208" s="13"/>
    </row>
    <row r="1209" spans="1:49" ht="40.200000000000003">
      <c r="A1209" s="37" t="s">
        <v>231</v>
      </c>
      <c r="B1209" s="127" t="s">
        <v>10371</v>
      </c>
      <c r="C1209" s="335" t="s">
        <v>131</v>
      </c>
      <c r="D1209" s="40">
        <v>684</v>
      </c>
      <c r="E1209" s="41" t="s">
        <v>10372</v>
      </c>
      <c r="F1209" s="42" t="s">
        <v>64</v>
      </c>
      <c r="G1209" s="42" t="s">
        <v>281</v>
      </c>
      <c r="H1209" s="42" t="s">
        <v>10356</v>
      </c>
      <c r="I1209" s="43" t="s">
        <v>35</v>
      </c>
      <c r="J1209" s="44"/>
      <c r="K1209" s="44" t="s">
        <v>88</v>
      </c>
      <c r="L1209" s="337" t="s">
        <v>131</v>
      </c>
      <c r="M1209" s="68" t="s">
        <v>10373</v>
      </c>
      <c r="N1209" s="46" t="s">
        <v>10374</v>
      </c>
      <c r="O1209" s="47" t="s">
        <v>10375</v>
      </c>
      <c r="P1209" s="48" t="s">
        <v>39</v>
      </c>
      <c r="Q1209" s="49" t="s">
        <v>40</v>
      </c>
      <c r="R1209" s="46" t="s">
        <v>10376</v>
      </c>
      <c r="S1209" s="46" t="s">
        <v>10377</v>
      </c>
      <c r="T1209" s="44" t="s">
        <v>94</v>
      </c>
      <c r="U1209" s="50">
        <v>640</v>
      </c>
      <c r="V1209" s="51"/>
      <c r="W1209" s="51">
        <v>640</v>
      </c>
      <c r="X1209" s="51">
        <v>44.800000000000004</v>
      </c>
      <c r="Y1209" s="51"/>
      <c r="Z1209" s="326">
        <v>684.8</v>
      </c>
      <c r="AA1209" s="326">
        <v>-0.79999999999995497</v>
      </c>
      <c r="AB1209" s="50" t="s">
        <v>55</v>
      </c>
      <c r="AC1209" s="37" t="s">
        <v>4462</v>
      </c>
      <c r="AD1209" s="52"/>
      <c r="AE1209" s="53"/>
      <c r="AF1209" s="52"/>
      <c r="AG1209" s="54" t="s">
        <v>10378</v>
      </c>
      <c r="AH1209" s="44"/>
      <c r="AI1209" s="50"/>
      <c r="AJ1209" s="50"/>
      <c r="AK1209" s="198"/>
      <c r="AL1209" s="199"/>
      <c r="AM1209" s="198"/>
      <c r="AN1209" s="199"/>
      <c r="AO1209" s="198"/>
      <c r="AP1209" s="199"/>
      <c r="AQ1209" s="202"/>
      <c r="AR1209" s="203"/>
      <c r="AS1209" s="44"/>
      <c r="AT1209" s="50"/>
      <c r="AU1209" s="50"/>
      <c r="AV1209" s="50"/>
      <c r="AW1209" s="13"/>
    </row>
    <row r="1210" spans="1:49" ht="40.200000000000003">
      <c r="A1210" s="37" t="s">
        <v>231</v>
      </c>
      <c r="B1210" s="127" t="s">
        <v>10379</v>
      </c>
      <c r="C1210" s="335" t="s">
        <v>131</v>
      </c>
      <c r="D1210" s="40">
        <v>684</v>
      </c>
      <c r="E1210" s="41" t="s">
        <v>10380</v>
      </c>
      <c r="F1210" s="42" t="s">
        <v>64</v>
      </c>
      <c r="G1210" s="42" t="s">
        <v>281</v>
      </c>
      <c r="H1210" s="42" t="s">
        <v>10356</v>
      </c>
      <c r="I1210" s="43" t="s">
        <v>35</v>
      </c>
      <c r="J1210" s="44"/>
      <c r="K1210" s="44" t="s">
        <v>88</v>
      </c>
      <c r="L1210" s="337" t="s">
        <v>131</v>
      </c>
      <c r="M1210" s="68" t="s">
        <v>10381</v>
      </c>
      <c r="N1210" s="46" t="s">
        <v>10382</v>
      </c>
      <c r="O1210" s="47" t="s">
        <v>10383</v>
      </c>
      <c r="P1210" s="48" t="s">
        <v>39</v>
      </c>
      <c r="Q1210" s="49" t="s">
        <v>40</v>
      </c>
      <c r="R1210" s="46" t="s">
        <v>10384</v>
      </c>
      <c r="S1210" s="46" t="s">
        <v>10385</v>
      </c>
      <c r="T1210" s="44" t="s">
        <v>94</v>
      </c>
      <c r="U1210" s="50">
        <v>640</v>
      </c>
      <c r="V1210" s="51"/>
      <c r="W1210" s="51">
        <v>640</v>
      </c>
      <c r="X1210" s="51">
        <v>44.800000000000004</v>
      </c>
      <c r="Y1210" s="51"/>
      <c r="Z1210" s="326">
        <v>684.8</v>
      </c>
      <c r="AA1210" s="326">
        <v>-0.79999999999995497</v>
      </c>
      <c r="AB1210" s="50" t="s">
        <v>55</v>
      </c>
      <c r="AC1210" s="37" t="s">
        <v>4462</v>
      </c>
      <c r="AD1210" s="52"/>
      <c r="AE1210" s="53"/>
      <c r="AF1210" s="52"/>
      <c r="AG1210" s="44" t="s">
        <v>10386</v>
      </c>
      <c r="AH1210" s="44"/>
      <c r="AI1210" s="50"/>
      <c r="AJ1210" s="50"/>
      <c r="AK1210" s="198"/>
      <c r="AL1210" s="199"/>
      <c r="AM1210" s="198"/>
      <c r="AN1210" s="199"/>
      <c r="AO1210" s="198"/>
      <c r="AP1210" s="199"/>
      <c r="AQ1210" s="202"/>
      <c r="AR1210" s="203"/>
      <c r="AS1210" s="44"/>
      <c r="AT1210" s="50"/>
      <c r="AU1210" s="50"/>
      <c r="AV1210" s="50"/>
      <c r="AW1210" s="13"/>
    </row>
    <row r="1211" spans="1:49" ht="40.200000000000003">
      <c r="A1211" s="37" t="s">
        <v>231</v>
      </c>
      <c r="B1211" s="127" t="s">
        <v>10387</v>
      </c>
      <c r="C1211" s="335" t="s">
        <v>131</v>
      </c>
      <c r="D1211" s="40">
        <v>684</v>
      </c>
      <c r="E1211" s="41" t="s">
        <v>10388</v>
      </c>
      <c r="F1211" s="42" t="s">
        <v>64</v>
      </c>
      <c r="G1211" s="42" t="s">
        <v>281</v>
      </c>
      <c r="H1211" s="42" t="s">
        <v>10356</v>
      </c>
      <c r="I1211" s="43" t="s">
        <v>35</v>
      </c>
      <c r="J1211" s="44"/>
      <c r="K1211" s="44" t="s">
        <v>88</v>
      </c>
      <c r="L1211" s="337" t="s">
        <v>131</v>
      </c>
      <c r="M1211" s="68" t="s">
        <v>10389</v>
      </c>
      <c r="N1211" s="46" t="s">
        <v>10390</v>
      </c>
      <c r="O1211" s="47" t="s">
        <v>10391</v>
      </c>
      <c r="P1211" s="48" t="s">
        <v>39</v>
      </c>
      <c r="Q1211" s="49" t="s">
        <v>40</v>
      </c>
      <c r="R1211" s="46" t="s">
        <v>10392</v>
      </c>
      <c r="S1211" s="46" t="s">
        <v>10393</v>
      </c>
      <c r="T1211" s="44" t="s">
        <v>94</v>
      </c>
      <c r="U1211" s="50">
        <v>640</v>
      </c>
      <c r="V1211" s="51"/>
      <c r="W1211" s="51">
        <v>640</v>
      </c>
      <c r="X1211" s="51">
        <v>44.800000000000004</v>
      </c>
      <c r="Y1211" s="51"/>
      <c r="Z1211" s="326">
        <v>684.8</v>
      </c>
      <c r="AA1211" s="326">
        <v>-0.79999999999995497</v>
      </c>
      <c r="AB1211" s="50" t="s">
        <v>55</v>
      </c>
      <c r="AC1211" s="37" t="s">
        <v>4462</v>
      </c>
      <c r="AD1211" s="52"/>
      <c r="AE1211" s="53"/>
      <c r="AF1211" s="52"/>
      <c r="AG1211" s="44" t="s">
        <v>10394</v>
      </c>
      <c r="AH1211" s="44"/>
      <c r="AI1211" s="50"/>
      <c r="AJ1211" s="50"/>
      <c r="AK1211" s="198"/>
      <c r="AL1211" s="199"/>
      <c r="AM1211" s="198"/>
      <c r="AN1211" s="199"/>
      <c r="AO1211" s="198"/>
      <c r="AP1211" s="199"/>
      <c r="AQ1211" s="202"/>
      <c r="AR1211" s="203"/>
      <c r="AS1211" s="44"/>
      <c r="AT1211" s="50"/>
      <c r="AU1211" s="50"/>
      <c r="AV1211" s="50"/>
      <c r="AW1211" s="13"/>
    </row>
    <row r="1212" spans="1:49" ht="40.200000000000003">
      <c r="A1212" s="37" t="s">
        <v>231</v>
      </c>
      <c r="B1212" s="127" t="s">
        <v>10395</v>
      </c>
      <c r="C1212" s="335" t="s">
        <v>131</v>
      </c>
      <c r="D1212" s="40">
        <v>684</v>
      </c>
      <c r="E1212" s="41" t="s">
        <v>10396</v>
      </c>
      <c r="F1212" s="42" t="s">
        <v>64</v>
      </c>
      <c r="G1212" s="42" t="s">
        <v>281</v>
      </c>
      <c r="H1212" s="42" t="s">
        <v>10356</v>
      </c>
      <c r="I1212" s="43" t="s">
        <v>35</v>
      </c>
      <c r="J1212" s="44"/>
      <c r="K1212" s="44" t="s">
        <v>88</v>
      </c>
      <c r="L1212" s="337" t="s">
        <v>131</v>
      </c>
      <c r="M1212" s="68" t="s">
        <v>10397</v>
      </c>
      <c r="N1212" s="46" t="s">
        <v>10398</v>
      </c>
      <c r="O1212" s="224" t="s">
        <v>10399</v>
      </c>
      <c r="P1212" s="48" t="s">
        <v>39</v>
      </c>
      <c r="Q1212" s="49" t="s">
        <v>40</v>
      </c>
      <c r="R1212" s="46" t="s">
        <v>10400</v>
      </c>
      <c r="S1212" s="46" t="s">
        <v>10401</v>
      </c>
      <c r="T1212" s="44" t="s">
        <v>94</v>
      </c>
      <c r="U1212" s="50">
        <v>640</v>
      </c>
      <c r="V1212" s="51"/>
      <c r="W1212" s="51">
        <v>640</v>
      </c>
      <c r="X1212" s="51">
        <v>44.800000000000004</v>
      </c>
      <c r="Y1212" s="51"/>
      <c r="Z1212" s="326">
        <v>684.8</v>
      </c>
      <c r="AA1212" s="326">
        <v>-0.79999999999995497</v>
      </c>
      <c r="AB1212" s="50" t="s">
        <v>55</v>
      </c>
      <c r="AC1212" s="37" t="s">
        <v>4462</v>
      </c>
      <c r="AD1212" s="52"/>
      <c r="AE1212" s="53"/>
      <c r="AF1212" s="52"/>
      <c r="AG1212" s="44" t="s">
        <v>10402</v>
      </c>
      <c r="AH1212" s="44"/>
      <c r="AI1212" s="50"/>
      <c r="AJ1212" s="50"/>
      <c r="AK1212" s="198"/>
      <c r="AL1212" s="199"/>
      <c r="AM1212" s="198"/>
      <c r="AN1212" s="199"/>
      <c r="AO1212" s="198"/>
      <c r="AP1212" s="199"/>
      <c r="AQ1212" s="202"/>
      <c r="AR1212" s="203"/>
      <c r="AS1212" s="44"/>
      <c r="AT1212" s="50"/>
      <c r="AU1212" s="50"/>
      <c r="AV1212" s="50"/>
      <c r="AW1212" s="13"/>
    </row>
    <row r="1213" spans="1:49" ht="40.200000000000003">
      <c r="A1213" s="37" t="s">
        <v>231</v>
      </c>
      <c r="B1213" s="127" t="s">
        <v>10403</v>
      </c>
      <c r="C1213" s="335" t="s">
        <v>131</v>
      </c>
      <c r="D1213" s="40">
        <v>684</v>
      </c>
      <c r="E1213" s="41" t="s">
        <v>10404</v>
      </c>
      <c r="F1213" s="42" t="s">
        <v>64</v>
      </c>
      <c r="G1213" s="42" t="s">
        <v>281</v>
      </c>
      <c r="H1213" s="42" t="s">
        <v>10356</v>
      </c>
      <c r="I1213" s="43" t="s">
        <v>35</v>
      </c>
      <c r="J1213" s="44"/>
      <c r="K1213" s="44" t="s">
        <v>88</v>
      </c>
      <c r="L1213" s="337" t="s">
        <v>131</v>
      </c>
      <c r="M1213" s="68" t="s">
        <v>10405</v>
      </c>
      <c r="N1213" s="46" t="s">
        <v>10406</v>
      </c>
      <c r="O1213" s="47" t="s">
        <v>10407</v>
      </c>
      <c r="P1213" s="48" t="s">
        <v>39</v>
      </c>
      <c r="Q1213" s="49" t="s">
        <v>40</v>
      </c>
      <c r="R1213" s="46" t="s">
        <v>10408</v>
      </c>
      <c r="S1213" s="46" t="s">
        <v>10409</v>
      </c>
      <c r="T1213" s="44" t="s">
        <v>94</v>
      </c>
      <c r="U1213" s="50">
        <v>640</v>
      </c>
      <c r="V1213" s="51"/>
      <c r="W1213" s="51">
        <v>640</v>
      </c>
      <c r="X1213" s="51">
        <v>44.800000000000004</v>
      </c>
      <c r="Y1213" s="51"/>
      <c r="Z1213" s="326">
        <v>684.8</v>
      </c>
      <c r="AA1213" s="326">
        <v>-0.79999999999995497</v>
      </c>
      <c r="AB1213" s="50" t="s">
        <v>55</v>
      </c>
      <c r="AC1213" s="37" t="s">
        <v>4462</v>
      </c>
      <c r="AD1213" s="52"/>
      <c r="AE1213" s="53"/>
      <c r="AF1213" s="52"/>
      <c r="AG1213" s="44" t="s">
        <v>10410</v>
      </c>
      <c r="AH1213" s="44"/>
      <c r="AI1213" s="50"/>
      <c r="AJ1213" s="50"/>
      <c r="AK1213" s="198"/>
      <c r="AL1213" s="199"/>
      <c r="AM1213" s="198"/>
      <c r="AN1213" s="199"/>
      <c r="AO1213" s="198"/>
      <c r="AP1213" s="199"/>
      <c r="AQ1213" s="202"/>
      <c r="AR1213" s="203"/>
      <c r="AS1213" s="44"/>
      <c r="AT1213" s="50"/>
      <c r="AU1213" s="50"/>
      <c r="AV1213" s="50"/>
      <c r="AW1213" s="13"/>
    </row>
    <row r="1214" spans="1:49" ht="40.200000000000003">
      <c r="A1214" s="37" t="s">
        <v>231</v>
      </c>
      <c r="B1214" s="127" t="s">
        <v>10411</v>
      </c>
      <c r="C1214" s="335" t="s">
        <v>131</v>
      </c>
      <c r="D1214" s="40">
        <v>684</v>
      </c>
      <c r="E1214" s="41" t="s">
        <v>10412</v>
      </c>
      <c r="F1214" s="42" t="s">
        <v>64</v>
      </c>
      <c r="G1214" s="42" t="s">
        <v>281</v>
      </c>
      <c r="H1214" s="42" t="s">
        <v>10356</v>
      </c>
      <c r="I1214" s="43" t="s">
        <v>35</v>
      </c>
      <c r="J1214" s="44"/>
      <c r="K1214" s="44" t="s">
        <v>88</v>
      </c>
      <c r="L1214" s="337" t="s">
        <v>131</v>
      </c>
      <c r="M1214" s="68" t="s">
        <v>10413</v>
      </c>
      <c r="N1214" s="46" t="s">
        <v>10414</v>
      </c>
      <c r="O1214" s="47" t="s">
        <v>10415</v>
      </c>
      <c r="P1214" s="48" t="s">
        <v>39</v>
      </c>
      <c r="Q1214" s="49" t="s">
        <v>40</v>
      </c>
      <c r="R1214" s="46" t="s">
        <v>10400</v>
      </c>
      <c r="S1214" s="46" t="s">
        <v>10416</v>
      </c>
      <c r="T1214" s="44" t="s">
        <v>94</v>
      </c>
      <c r="U1214" s="50">
        <v>640</v>
      </c>
      <c r="V1214" s="51"/>
      <c r="W1214" s="51">
        <v>640</v>
      </c>
      <c r="X1214" s="51">
        <v>44.800000000000004</v>
      </c>
      <c r="Y1214" s="51"/>
      <c r="Z1214" s="326">
        <v>684.8</v>
      </c>
      <c r="AA1214" s="326">
        <v>-0.79999999999995497</v>
      </c>
      <c r="AB1214" s="50" t="s">
        <v>55</v>
      </c>
      <c r="AC1214" s="37" t="s">
        <v>4462</v>
      </c>
      <c r="AD1214" s="52"/>
      <c r="AE1214" s="53"/>
      <c r="AF1214" s="52"/>
      <c r="AG1214" s="44" t="s">
        <v>10417</v>
      </c>
      <c r="AH1214" s="44"/>
      <c r="AI1214" s="50"/>
      <c r="AJ1214" s="50"/>
      <c r="AK1214" s="198"/>
      <c r="AL1214" s="199"/>
      <c r="AM1214" s="198"/>
      <c r="AN1214" s="199"/>
      <c r="AO1214" s="198"/>
      <c r="AP1214" s="199"/>
      <c r="AQ1214" s="202"/>
      <c r="AR1214" s="203"/>
      <c r="AS1214" s="44"/>
      <c r="AT1214" s="50"/>
      <c r="AU1214" s="50"/>
      <c r="AV1214" s="50"/>
      <c r="AW1214" s="13"/>
    </row>
    <row r="1215" spans="1:49" ht="27">
      <c r="A1215" s="37" t="s">
        <v>231</v>
      </c>
      <c r="B1215" s="127" t="s">
        <v>10418</v>
      </c>
      <c r="C1215" s="335" t="s">
        <v>131</v>
      </c>
      <c r="D1215" s="40">
        <v>2496</v>
      </c>
      <c r="E1215" s="41" t="s">
        <v>10419</v>
      </c>
      <c r="F1215" s="42" t="s">
        <v>37</v>
      </c>
      <c r="G1215" s="42" t="s">
        <v>234</v>
      </c>
      <c r="H1215" s="42" t="s">
        <v>10420</v>
      </c>
      <c r="I1215" s="43" t="s">
        <v>35</v>
      </c>
      <c r="J1215" s="44"/>
      <c r="K1215" s="44" t="s">
        <v>88</v>
      </c>
      <c r="L1215" s="337" t="s">
        <v>131</v>
      </c>
      <c r="M1215" s="37" t="s">
        <v>10421</v>
      </c>
      <c r="N1215" s="46" t="s">
        <v>10422</v>
      </c>
      <c r="O1215" s="47" t="s">
        <v>10423</v>
      </c>
      <c r="P1215" s="48" t="s">
        <v>39</v>
      </c>
      <c r="Q1215" s="49" t="s">
        <v>45</v>
      </c>
      <c r="R1215" s="46" t="s">
        <v>10424</v>
      </c>
      <c r="S1215" s="46" t="s">
        <v>10425</v>
      </c>
      <c r="T1215" s="44" t="s">
        <v>2688</v>
      </c>
      <c r="U1215" s="50">
        <v>2400</v>
      </c>
      <c r="V1215" s="51"/>
      <c r="W1215" s="51">
        <v>2400</v>
      </c>
      <c r="X1215" s="51">
        <v>168.00000000000003</v>
      </c>
      <c r="Y1215" s="326">
        <v>72</v>
      </c>
      <c r="Z1215" s="326">
        <v>2496</v>
      </c>
      <c r="AA1215" s="326">
        <v>0</v>
      </c>
      <c r="AB1215" s="50" t="s">
        <v>46</v>
      </c>
      <c r="AC1215" s="37" t="s">
        <v>4462</v>
      </c>
      <c r="AD1215" s="52"/>
      <c r="AE1215" s="53"/>
      <c r="AF1215" s="52"/>
      <c r="AG1215" s="44" t="s">
        <v>10426</v>
      </c>
      <c r="AH1215" s="44"/>
      <c r="AI1215" s="50"/>
      <c r="AJ1215" s="50"/>
      <c r="AK1215" s="198"/>
      <c r="AL1215" s="199"/>
      <c r="AM1215" s="198"/>
      <c r="AN1215" s="199"/>
      <c r="AO1215" s="198"/>
      <c r="AP1215" s="199"/>
      <c r="AQ1215" s="202"/>
      <c r="AR1215" s="203"/>
      <c r="AS1215" s="44"/>
      <c r="AT1215" s="50"/>
      <c r="AU1215" s="50"/>
      <c r="AV1215" s="50"/>
      <c r="AW1215" s="13"/>
    </row>
    <row r="1216" spans="1:49" ht="27">
      <c r="A1216" s="37" t="s">
        <v>231</v>
      </c>
      <c r="B1216" s="216" t="s">
        <v>10427</v>
      </c>
      <c r="C1216" s="335" t="s">
        <v>131</v>
      </c>
      <c r="D1216" s="40">
        <v>50</v>
      </c>
      <c r="E1216" s="60" t="s">
        <v>10180</v>
      </c>
      <c r="F1216" s="61" t="s">
        <v>69</v>
      </c>
      <c r="G1216" s="42" t="s">
        <v>273</v>
      </c>
      <c r="H1216" s="42" t="s">
        <v>10428</v>
      </c>
      <c r="I1216" s="43" t="s">
        <v>38</v>
      </c>
      <c r="J1216" s="44"/>
      <c r="K1216" s="44" t="s">
        <v>108</v>
      </c>
      <c r="L1216" s="337" t="s">
        <v>131</v>
      </c>
      <c r="M1216" s="68" t="s">
        <v>10429</v>
      </c>
      <c r="N1216" s="46" t="s">
        <v>10430</v>
      </c>
      <c r="O1216" s="47" t="s">
        <v>10184</v>
      </c>
      <c r="P1216" s="48" t="s">
        <v>39</v>
      </c>
      <c r="Q1216" s="49" t="s">
        <v>40</v>
      </c>
      <c r="R1216" s="46" t="s">
        <v>10185</v>
      </c>
      <c r="S1216" s="46"/>
      <c r="T1216" s="44"/>
      <c r="U1216" s="44"/>
      <c r="V1216" s="51"/>
      <c r="W1216" s="51">
        <v>0</v>
      </c>
      <c r="X1216" s="51">
        <v>0</v>
      </c>
      <c r="Y1216" s="51"/>
      <c r="Z1216" s="326">
        <v>0</v>
      </c>
      <c r="AA1216" s="326">
        <v>50</v>
      </c>
      <c r="AB1216" s="50" t="s">
        <v>58</v>
      </c>
      <c r="AC1216" s="37" t="s">
        <v>4462</v>
      </c>
      <c r="AD1216" s="52" t="s">
        <v>10431</v>
      </c>
      <c r="AE1216" s="53"/>
      <c r="AF1216" s="52"/>
      <c r="AG1216" s="154" t="s">
        <v>10189</v>
      </c>
      <c r="AH1216" s="44"/>
      <c r="AI1216" s="50"/>
      <c r="AJ1216" s="50"/>
      <c r="AK1216" s="55" t="s">
        <v>53</v>
      </c>
      <c r="AL1216" s="56" t="s">
        <v>6280</v>
      </c>
      <c r="AM1216" s="198"/>
      <c r="AN1216" s="199"/>
      <c r="AO1216" s="198"/>
      <c r="AP1216" s="199"/>
      <c r="AQ1216" s="202"/>
      <c r="AR1216" s="203"/>
      <c r="AS1216" s="44"/>
      <c r="AT1216" s="50"/>
      <c r="AU1216" s="50"/>
      <c r="AV1216" s="50"/>
      <c r="AW1216" s="13"/>
    </row>
    <row r="1217" spans="1:51" ht="53.4">
      <c r="A1217" s="37" t="s">
        <v>231</v>
      </c>
      <c r="B1217" s="135" t="s">
        <v>132</v>
      </c>
      <c r="C1217" s="335" t="s">
        <v>131</v>
      </c>
      <c r="D1217" s="40">
        <v>11468.5</v>
      </c>
      <c r="E1217" s="61"/>
      <c r="F1217" s="61"/>
      <c r="G1217" s="42" t="s">
        <v>248</v>
      </c>
      <c r="H1217" s="42" t="s">
        <v>10432</v>
      </c>
      <c r="I1217" s="149" t="s">
        <v>52</v>
      </c>
      <c r="J1217" s="44" t="s">
        <v>10433</v>
      </c>
      <c r="K1217" s="44" t="s">
        <v>88</v>
      </c>
      <c r="L1217" s="44"/>
      <c r="M1217" s="150" t="s">
        <v>10434</v>
      </c>
      <c r="N1217" s="225" t="s">
        <v>10435</v>
      </c>
      <c r="O1217" s="47" t="s">
        <v>10436</v>
      </c>
      <c r="P1217" s="226" t="s">
        <v>39</v>
      </c>
      <c r="Q1217" s="214" t="s">
        <v>40</v>
      </c>
      <c r="R1217" s="46" t="s">
        <v>10437</v>
      </c>
      <c r="S1217" s="46" t="s">
        <v>3743</v>
      </c>
      <c r="T1217" s="44" t="s">
        <v>803</v>
      </c>
      <c r="U1217" s="227">
        <f>11027.4</f>
        <v>11027.4</v>
      </c>
      <c r="V1217" s="175"/>
      <c r="W1217" s="102">
        <v>11027.4</v>
      </c>
      <c r="X1217" s="102">
        <v>771.91800000000001</v>
      </c>
      <c r="Y1217" s="329">
        <v>330.82</v>
      </c>
      <c r="Z1217" s="329">
        <v>11468.498</v>
      </c>
      <c r="AA1217" s="329">
        <v>2.0000000004074502E-3</v>
      </c>
      <c r="AB1217" s="50" t="s">
        <v>129</v>
      </c>
      <c r="AC1217" s="37" t="s">
        <v>4462</v>
      </c>
      <c r="AD1217" s="154" t="s">
        <v>15193</v>
      </c>
      <c r="AE1217" s="44" t="s">
        <v>10438</v>
      </c>
      <c r="AF1217" s="44" t="s">
        <v>10439</v>
      </c>
      <c r="AG1217" s="221" t="s">
        <v>10440</v>
      </c>
      <c r="AH1217" s="44"/>
      <c r="AI1217" s="50"/>
      <c r="AJ1217" s="50"/>
      <c r="AK1217" s="198"/>
      <c r="AL1217" s="199"/>
      <c r="AM1217" s="198"/>
      <c r="AN1217" s="199"/>
      <c r="AO1217" s="198"/>
      <c r="AP1217" s="199"/>
      <c r="AQ1217" s="202"/>
      <c r="AR1217" s="203"/>
      <c r="AS1217" s="44"/>
      <c r="AT1217" s="50"/>
      <c r="AU1217" s="50"/>
      <c r="AV1217" s="50"/>
      <c r="AW1217" s="13"/>
    </row>
    <row r="1218" spans="1:51" ht="14.4">
      <c r="A1218" s="37" t="s">
        <v>231</v>
      </c>
      <c r="B1218" s="220" t="s">
        <v>10441</v>
      </c>
      <c r="C1218" s="335" t="s">
        <v>131</v>
      </c>
      <c r="D1218" s="40">
        <v>2392</v>
      </c>
      <c r="E1218" s="61"/>
      <c r="F1218" s="61"/>
      <c r="G1218" s="42" t="s">
        <v>248</v>
      </c>
      <c r="H1218" s="42" t="s">
        <v>10442</v>
      </c>
      <c r="I1218" s="43"/>
      <c r="J1218" s="44"/>
      <c r="K1218" s="44"/>
      <c r="L1218" s="44"/>
      <c r="M1218" s="37"/>
      <c r="N1218" s="46"/>
      <c r="O1218" s="47"/>
      <c r="P1218" s="48"/>
      <c r="Q1218" s="49"/>
      <c r="R1218" s="46"/>
      <c r="S1218" s="46"/>
      <c r="T1218" s="44"/>
      <c r="U1218" s="44"/>
      <c r="V1218" s="51"/>
      <c r="W1218" s="51">
        <v>0</v>
      </c>
      <c r="X1218" s="51">
        <v>0</v>
      </c>
      <c r="Y1218" s="51"/>
      <c r="Z1218" s="326">
        <v>0</v>
      </c>
      <c r="AA1218" s="326">
        <v>2392</v>
      </c>
      <c r="AB1218" s="50" t="s">
        <v>1342</v>
      </c>
      <c r="AC1218" s="37" t="s">
        <v>1342</v>
      </c>
      <c r="AD1218" s="52"/>
      <c r="AE1218" s="53"/>
      <c r="AF1218" s="52"/>
      <c r="AG1218" s="44"/>
      <c r="AH1218" s="44"/>
      <c r="AI1218" s="50"/>
      <c r="AJ1218" s="50"/>
      <c r="AK1218" s="198"/>
      <c r="AL1218" s="199"/>
      <c r="AM1218" s="198"/>
      <c r="AN1218" s="199"/>
      <c r="AO1218" s="198"/>
      <c r="AP1218" s="199"/>
      <c r="AQ1218" s="202"/>
      <c r="AR1218" s="203"/>
      <c r="AS1218" s="44"/>
      <c r="AT1218" s="50"/>
      <c r="AU1218" s="50"/>
      <c r="AV1218" s="50"/>
      <c r="AW1218" s="13"/>
    </row>
    <row r="1219" spans="1:51" ht="27">
      <c r="A1219" s="37" t="s">
        <v>231</v>
      </c>
      <c r="B1219" s="135" t="s">
        <v>132</v>
      </c>
      <c r="C1219" s="335" t="s">
        <v>131</v>
      </c>
      <c r="D1219" s="40">
        <v>37440</v>
      </c>
      <c r="E1219" s="61" t="s">
        <v>10443</v>
      </c>
      <c r="F1219" s="61" t="s">
        <v>45</v>
      </c>
      <c r="G1219" s="42" t="s">
        <v>444</v>
      </c>
      <c r="H1219" s="42" t="s">
        <v>10444</v>
      </c>
      <c r="I1219" s="43" t="s">
        <v>38</v>
      </c>
      <c r="J1219" s="44" t="s">
        <v>10445</v>
      </c>
      <c r="K1219" s="44" t="s">
        <v>108</v>
      </c>
      <c r="L1219" s="337" t="s">
        <v>131</v>
      </c>
      <c r="M1219" s="37" t="s">
        <v>10446</v>
      </c>
      <c r="N1219" s="46" t="s">
        <v>10447</v>
      </c>
      <c r="O1219" s="47" t="s">
        <v>10448</v>
      </c>
      <c r="P1219" s="48" t="s">
        <v>39</v>
      </c>
      <c r="Q1219" s="49" t="s">
        <v>45</v>
      </c>
      <c r="R1219" s="46" t="s">
        <v>10449</v>
      </c>
      <c r="S1219" s="46" t="s">
        <v>10450</v>
      </c>
      <c r="T1219" s="44"/>
      <c r="U1219" s="50">
        <v>36000</v>
      </c>
      <c r="V1219" s="51"/>
      <c r="W1219" s="51">
        <v>36000</v>
      </c>
      <c r="X1219" s="51">
        <v>2520.0000000000005</v>
      </c>
      <c r="Y1219" s="326">
        <v>1080</v>
      </c>
      <c r="Z1219" s="326">
        <v>37440</v>
      </c>
      <c r="AA1219" s="326">
        <v>0</v>
      </c>
      <c r="AB1219" s="50" t="s">
        <v>58</v>
      </c>
      <c r="AC1219" s="37" t="s">
        <v>4462</v>
      </c>
      <c r="AD1219" s="52"/>
      <c r="AE1219" s="53" t="s">
        <v>10451</v>
      </c>
      <c r="AF1219" s="52" t="s">
        <v>10452</v>
      </c>
      <c r="AG1219" s="54" t="s">
        <v>10453</v>
      </c>
      <c r="AH1219" s="44"/>
      <c r="AI1219" s="50"/>
      <c r="AJ1219" s="50"/>
      <c r="AK1219" s="198"/>
      <c r="AL1219" s="199"/>
      <c r="AM1219" s="198"/>
      <c r="AN1219" s="199"/>
      <c r="AO1219" s="198"/>
      <c r="AP1219" s="199"/>
      <c r="AQ1219" s="202"/>
      <c r="AR1219" s="203"/>
      <c r="AS1219" s="44"/>
      <c r="AT1219" s="50"/>
      <c r="AU1219" s="50"/>
      <c r="AV1219" s="50"/>
      <c r="AW1219" s="13"/>
    </row>
    <row r="1220" spans="1:51" ht="27">
      <c r="A1220" s="37" t="s">
        <v>231</v>
      </c>
      <c r="B1220" s="127" t="s">
        <v>10454</v>
      </c>
      <c r="C1220" s="335" t="s">
        <v>131</v>
      </c>
      <c r="D1220" s="40">
        <v>856</v>
      </c>
      <c r="E1220" s="41" t="s">
        <v>10455</v>
      </c>
      <c r="F1220" s="42" t="s">
        <v>64</v>
      </c>
      <c r="G1220" s="42" t="s">
        <v>261</v>
      </c>
      <c r="H1220" s="42" t="s">
        <v>10456</v>
      </c>
      <c r="I1220" s="43" t="s">
        <v>35</v>
      </c>
      <c r="J1220" s="44"/>
      <c r="K1220" s="44" t="s">
        <v>88</v>
      </c>
      <c r="L1220" s="337" t="s">
        <v>131</v>
      </c>
      <c r="M1220" s="37" t="s">
        <v>10457</v>
      </c>
      <c r="N1220" s="46" t="s">
        <v>10458</v>
      </c>
      <c r="O1220" s="47" t="s">
        <v>10459</v>
      </c>
      <c r="P1220" s="48" t="s">
        <v>39</v>
      </c>
      <c r="Q1220" s="49" t="s">
        <v>40</v>
      </c>
      <c r="R1220" s="46" t="s">
        <v>10460</v>
      </c>
      <c r="S1220" s="46" t="s">
        <v>10461</v>
      </c>
      <c r="T1220" s="44" t="s">
        <v>94</v>
      </c>
      <c r="U1220" s="50">
        <v>800</v>
      </c>
      <c r="V1220" s="51"/>
      <c r="W1220" s="51">
        <v>800</v>
      </c>
      <c r="X1220" s="51">
        <v>56.000000000000007</v>
      </c>
      <c r="Y1220" s="51"/>
      <c r="Z1220" s="326">
        <v>856</v>
      </c>
      <c r="AA1220" s="326">
        <v>0</v>
      </c>
      <c r="AB1220" s="50" t="s">
        <v>55</v>
      </c>
      <c r="AC1220" s="37" t="s">
        <v>4462</v>
      </c>
      <c r="AD1220" s="52"/>
      <c r="AE1220" s="53"/>
      <c r="AF1220" s="52"/>
      <c r="AG1220" s="44" t="s">
        <v>10462</v>
      </c>
      <c r="AH1220" s="44"/>
      <c r="AI1220" s="50"/>
      <c r="AJ1220" s="50"/>
      <c r="AK1220" s="198"/>
      <c r="AL1220" s="199"/>
      <c r="AM1220" s="198"/>
      <c r="AN1220" s="199"/>
      <c r="AO1220" s="198"/>
      <c r="AP1220" s="199"/>
      <c r="AQ1220" s="202"/>
      <c r="AR1220" s="203"/>
      <c r="AS1220" s="44"/>
      <c r="AT1220" s="50"/>
      <c r="AU1220" s="50"/>
      <c r="AV1220" s="50"/>
      <c r="AW1220" s="13"/>
    </row>
    <row r="1221" spans="1:51" ht="14.4">
      <c r="A1221" s="37" t="s">
        <v>231</v>
      </c>
      <c r="B1221" s="220" t="s">
        <v>10463</v>
      </c>
      <c r="C1221" s="335" t="s">
        <v>131</v>
      </c>
      <c r="D1221" s="40">
        <v>1926</v>
      </c>
      <c r="E1221" s="61"/>
      <c r="F1221" s="61"/>
      <c r="G1221" s="42" t="s">
        <v>5725</v>
      </c>
      <c r="H1221" s="42" t="s">
        <v>10181</v>
      </c>
      <c r="I1221" s="43"/>
      <c r="J1221" s="44"/>
      <c r="K1221" s="44"/>
      <c r="L1221" s="44"/>
      <c r="M1221" s="37"/>
      <c r="N1221" s="46"/>
      <c r="O1221" s="47"/>
      <c r="P1221" s="48"/>
      <c r="Q1221" s="49"/>
      <c r="R1221" s="46"/>
      <c r="S1221" s="46"/>
      <c r="T1221" s="44"/>
      <c r="U1221" s="44"/>
      <c r="V1221" s="51"/>
      <c r="W1221" s="51">
        <v>0</v>
      </c>
      <c r="X1221" s="51">
        <v>0</v>
      </c>
      <c r="Y1221" s="51"/>
      <c r="Z1221" s="326">
        <v>0</v>
      </c>
      <c r="AA1221" s="326">
        <v>1926</v>
      </c>
      <c r="AB1221" s="50" t="s">
        <v>1342</v>
      </c>
      <c r="AC1221" s="37" t="s">
        <v>1342</v>
      </c>
      <c r="AD1221" s="52"/>
      <c r="AE1221" s="53"/>
      <c r="AF1221" s="52"/>
      <c r="AG1221" s="44"/>
      <c r="AH1221" s="44"/>
      <c r="AI1221" s="50"/>
      <c r="AJ1221" s="50"/>
      <c r="AK1221" s="198"/>
      <c r="AL1221" s="199"/>
      <c r="AM1221" s="198"/>
      <c r="AN1221" s="199"/>
      <c r="AO1221" s="198"/>
      <c r="AP1221" s="199"/>
      <c r="AQ1221" s="202"/>
      <c r="AR1221" s="203"/>
      <c r="AS1221" s="44"/>
      <c r="AT1221" s="50"/>
      <c r="AU1221" s="50"/>
      <c r="AV1221" s="50"/>
      <c r="AW1221" s="13"/>
    </row>
    <row r="1222" spans="1:51" ht="27">
      <c r="A1222" s="37" t="s">
        <v>231</v>
      </c>
      <c r="B1222" s="127" t="s">
        <v>10464</v>
      </c>
      <c r="C1222" s="335" t="s">
        <v>131</v>
      </c>
      <c r="D1222" s="40">
        <v>342</v>
      </c>
      <c r="E1222" s="41" t="s">
        <v>10465</v>
      </c>
      <c r="F1222" s="42" t="s">
        <v>64</v>
      </c>
      <c r="G1222" s="42" t="s">
        <v>234</v>
      </c>
      <c r="H1222" s="42" t="s">
        <v>10466</v>
      </c>
      <c r="I1222" s="43" t="s">
        <v>35</v>
      </c>
      <c r="J1222" s="44"/>
      <c r="K1222" s="44" t="s">
        <v>88</v>
      </c>
      <c r="L1222" s="337" t="s">
        <v>131</v>
      </c>
      <c r="M1222" s="37" t="s">
        <v>10467</v>
      </c>
      <c r="N1222" s="46" t="s">
        <v>10468</v>
      </c>
      <c r="O1222" s="47" t="s">
        <v>10469</v>
      </c>
      <c r="P1222" s="48" t="s">
        <v>39</v>
      </c>
      <c r="Q1222" s="49" t="s">
        <v>40</v>
      </c>
      <c r="R1222" s="46" t="s">
        <v>10470</v>
      </c>
      <c r="S1222" s="46" t="s">
        <v>10471</v>
      </c>
      <c r="T1222" s="44" t="s">
        <v>94</v>
      </c>
      <c r="U1222" s="50">
        <v>320</v>
      </c>
      <c r="V1222" s="51"/>
      <c r="W1222" s="51">
        <v>320</v>
      </c>
      <c r="X1222" s="51">
        <v>22.400000000000002</v>
      </c>
      <c r="Y1222" s="51"/>
      <c r="Z1222" s="326">
        <v>342.4</v>
      </c>
      <c r="AA1222" s="326">
        <v>-0.39999999999997699</v>
      </c>
      <c r="AB1222" s="50" t="s">
        <v>46</v>
      </c>
      <c r="AC1222" s="37" t="s">
        <v>4462</v>
      </c>
      <c r="AD1222" s="52"/>
      <c r="AE1222" s="53"/>
      <c r="AF1222" s="52"/>
      <c r="AG1222" s="44" t="s">
        <v>10472</v>
      </c>
      <c r="AH1222" s="44"/>
      <c r="AI1222" s="50"/>
      <c r="AJ1222" s="50"/>
      <c r="AK1222" s="198"/>
      <c r="AL1222" s="199"/>
      <c r="AM1222" s="198"/>
      <c r="AN1222" s="199"/>
      <c r="AO1222" s="198"/>
      <c r="AP1222" s="199"/>
      <c r="AQ1222" s="202"/>
      <c r="AR1222" s="203"/>
      <c r="AS1222" s="44"/>
      <c r="AT1222" s="50"/>
      <c r="AU1222" s="50"/>
      <c r="AV1222" s="50"/>
      <c r="AW1222" s="13"/>
    </row>
    <row r="1223" spans="1:51" ht="27">
      <c r="A1223" s="37" t="s">
        <v>231</v>
      </c>
      <c r="B1223" s="127" t="s">
        <v>10473</v>
      </c>
      <c r="C1223" s="335" t="s">
        <v>131</v>
      </c>
      <c r="D1223" s="40">
        <v>2311.1999999999998</v>
      </c>
      <c r="E1223" s="41" t="s">
        <v>10474</v>
      </c>
      <c r="F1223" s="42" t="s">
        <v>59</v>
      </c>
      <c r="G1223" s="42" t="s">
        <v>261</v>
      </c>
      <c r="H1223" s="42" t="s">
        <v>1069</v>
      </c>
      <c r="I1223" s="43" t="s">
        <v>35</v>
      </c>
      <c r="J1223" s="44"/>
      <c r="K1223" s="44" t="s">
        <v>88</v>
      </c>
      <c r="L1223" s="337" t="s">
        <v>131</v>
      </c>
      <c r="M1223" s="37" t="s">
        <v>1070</v>
      </c>
      <c r="N1223" s="46" t="s">
        <v>1071</v>
      </c>
      <c r="O1223" s="47" t="s">
        <v>1072</v>
      </c>
      <c r="P1223" s="48" t="s">
        <v>39</v>
      </c>
      <c r="Q1223" s="49" t="s">
        <v>40</v>
      </c>
      <c r="R1223" s="46" t="s">
        <v>1073</v>
      </c>
      <c r="S1223" s="46" t="s">
        <v>10475</v>
      </c>
      <c r="T1223" s="44" t="s">
        <v>480</v>
      </c>
      <c r="U1223" s="50">
        <v>2160</v>
      </c>
      <c r="V1223" s="51"/>
      <c r="W1223" s="51">
        <v>2160</v>
      </c>
      <c r="X1223" s="51">
        <v>151.20000000000002</v>
      </c>
      <c r="Y1223" s="51"/>
      <c r="Z1223" s="326">
        <v>2311.1999999999998</v>
      </c>
      <c r="AA1223" s="326">
        <v>0</v>
      </c>
      <c r="AB1223" s="50" t="s">
        <v>46</v>
      </c>
      <c r="AC1223" s="37" t="s">
        <v>4462</v>
      </c>
      <c r="AD1223" s="52"/>
      <c r="AE1223" s="53"/>
      <c r="AF1223" s="52"/>
      <c r="AG1223" s="44" t="s">
        <v>1068</v>
      </c>
      <c r="AH1223" s="44"/>
      <c r="AI1223" s="50"/>
      <c r="AJ1223" s="50"/>
      <c r="AK1223" s="198"/>
      <c r="AL1223" s="199"/>
      <c r="AM1223" s="198"/>
      <c r="AN1223" s="199"/>
      <c r="AO1223" s="198"/>
      <c r="AP1223" s="199"/>
      <c r="AQ1223" s="202"/>
      <c r="AR1223" s="203"/>
      <c r="AS1223" s="44"/>
      <c r="AT1223" s="50"/>
      <c r="AU1223" s="50"/>
      <c r="AV1223" s="50"/>
      <c r="AW1223" s="13"/>
    </row>
    <row r="1224" spans="1:51" ht="27">
      <c r="A1224" s="37" t="s">
        <v>231</v>
      </c>
      <c r="B1224" s="127" t="s">
        <v>10476</v>
      </c>
      <c r="C1224" s="335" t="s">
        <v>131</v>
      </c>
      <c r="D1224" s="40">
        <v>1465.9</v>
      </c>
      <c r="E1224" s="41" t="s">
        <v>10477</v>
      </c>
      <c r="F1224" s="42" t="s">
        <v>67</v>
      </c>
      <c r="G1224" s="42" t="s">
        <v>461</v>
      </c>
      <c r="H1224" s="42" t="s">
        <v>10478</v>
      </c>
      <c r="I1224" s="43" t="s">
        <v>35</v>
      </c>
      <c r="J1224" s="44"/>
      <c r="K1224" s="44" t="s">
        <v>88</v>
      </c>
      <c r="L1224" s="337" t="s">
        <v>131</v>
      </c>
      <c r="M1224" s="37" t="s">
        <v>10479</v>
      </c>
      <c r="N1224" s="46" t="s">
        <v>10480</v>
      </c>
      <c r="O1224" s="47" t="s">
        <v>10481</v>
      </c>
      <c r="P1224" s="48" t="s">
        <v>39</v>
      </c>
      <c r="Q1224" s="49" t="s">
        <v>40</v>
      </c>
      <c r="R1224" s="46" t="s">
        <v>10482</v>
      </c>
      <c r="S1224" s="46" t="s">
        <v>10483</v>
      </c>
      <c r="T1224" s="44" t="s">
        <v>94</v>
      </c>
      <c r="U1224" s="50">
        <v>2270</v>
      </c>
      <c r="V1224" s="51">
        <v>900</v>
      </c>
      <c r="W1224" s="51">
        <v>1370</v>
      </c>
      <c r="X1224" s="51">
        <v>95.9</v>
      </c>
      <c r="Y1224" s="51"/>
      <c r="Z1224" s="326">
        <v>1465.9</v>
      </c>
      <c r="AA1224" s="326">
        <v>0</v>
      </c>
      <c r="AB1224" s="50" t="s">
        <v>46</v>
      </c>
      <c r="AC1224" s="37" t="s">
        <v>4462</v>
      </c>
      <c r="AD1224" s="52"/>
      <c r="AE1224" s="53"/>
      <c r="AF1224" s="52"/>
      <c r="AG1224" s="44" t="s">
        <v>10484</v>
      </c>
      <c r="AH1224" s="44"/>
      <c r="AI1224" s="50"/>
      <c r="AJ1224" s="50"/>
      <c r="AK1224" s="198"/>
      <c r="AL1224" s="199"/>
      <c r="AM1224" s="198"/>
      <c r="AN1224" s="199"/>
      <c r="AO1224" s="198"/>
      <c r="AP1224" s="199"/>
      <c r="AQ1224" s="202"/>
      <c r="AR1224" s="203"/>
      <c r="AS1224" s="44"/>
      <c r="AT1224" s="50"/>
      <c r="AU1224" s="50"/>
      <c r="AV1224" s="50"/>
      <c r="AW1224" s="13"/>
    </row>
    <row r="1225" spans="1:51" ht="27">
      <c r="A1225" s="37" t="s">
        <v>231</v>
      </c>
      <c r="B1225" s="127" t="s">
        <v>10485</v>
      </c>
      <c r="C1225" s="335" t="s">
        <v>131</v>
      </c>
      <c r="D1225" s="40">
        <v>513.6</v>
      </c>
      <c r="E1225" s="41" t="s">
        <v>10486</v>
      </c>
      <c r="F1225" s="42" t="s">
        <v>37</v>
      </c>
      <c r="G1225" s="42" t="s">
        <v>234</v>
      </c>
      <c r="H1225" s="42" t="s">
        <v>10487</v>
      </c>
      <c r="I1225" s="43" t="s">
        <v>35</v>
      </c>
      <c r="J1225" s="44"/>
      <c r="K1225" s="44" t="s">
        <v>88</v>
      </c>
      <c r="L1225" s="337" t="s">
        <v>131</v>
      </c>
      <c r="M1225" s="37" t="s">
        <v>10488</v>
      </c>
      <c r="N1225" s="46" t="s">
        <v>10489</v>
      </c>
      <c r="O1225" s="47" t="s">
        <v>10490</v>
      </c>
      <c r="P1225" s="48" t="s">
        <v>39</v>
      </c>
      <c r="Q1225" s="49" t="s">
        <v>40</v>
      </c>
      <c r="R1225" s="46" t="s">
        <v>10491</v>
      </c>
      <c r="S1225" s="46" t="s">
        <v>10492</v>
      </c>
      <c r="T1225" s="44" t="s">
        <v>94</v>
      </c>
      <c r="U1225" s="50">
        <v>480</v>
      </c>
      <c r="V1225" s="51"/>
      <c r="W1225" s="51">
        <v>480</v>
      </c>
      <c r="X1225" s="51">
        <v>33.6</v>
      </c>
      <c r="Y1225" s="51"/>
      <c r="Z1225" s="326">
        <v>513.6</v>
      </c>
      <c r="AA1225" s="326">
        <v>0</v>
      </c>
      <c r="AB1225" s="50" t="s">
        <v>46</v>
      </c>
      <c r="AC1225" s="37" t="s">
        <v>4462</v>
      </c>
      <c r="AD1225" s="52"/>
      <c r="AE1225" s="53"/>
      <c r="AF1225" s="52"/>
      <c r="AG1225" s="44" t="s">
        <v>10493</v>
      </c>
      <c r="AH1225" s="44"/>
      <c r="AI1225" s="50"/>
      <c r="AJ1225" s="50"/>
      <c r="AK1225" s="198"/>
      <c r="AL1225" s="199"/>
      <c r="AM1225" s="198"/>
      <c r="AN1225" s="199"/>
      <c r="AO1225" s="198"/>
      <c r="AP1225" s="199"/>
      <c r="AQ1225" s="202"/>
      <c r="AR1225" s="203"/>
      <c r="AS1225" s="44"/>
      <c r="AT1225" s="50"/>
      <c r="AU1225" s="50"/>
      <c r="AV1225" s="50"/>
      <c r="AW1225" s="13"/>
    </row>
    <row r="1226" spans="1:51" ht="14.4">
      <c r="A1226" s="37" t="s">
        <v>231</v>
      </c>
      <c r="B1226" s="38" t="s">
        <v>10494</v>
      </c>
      <c r="C1226" s="335" t="s">
        <v>131</v>
      </c>
      <c r="D1226" s="40">
        <v>4066</v>
      </c>
      <c r="E1226" s="95" t="s">
        <v>10495</v>
      </c>
      <c r="F1226" s="42" t="s">
        <v>67</v>
      </c>
      <c r="G1226" s="42" t="s">
        <v>281</v>
      </c>
      <c r="H1226" s="42" t="s">
        <v>10496</v>
      </c>
      <c r="I1226" s="43" t="s">
        <v>35</v>
      </c>
      <c r="J1226" s="44"/>
      <c r="K1226" s="44" t="s">
        <v>88</v>
      </c>
      <c r="L1226" s="337" t="s">
        <v>131</v>
      </c>
      <c r="M1226" s="37" t="s">
        <v>10497</v>
      </c>
      <c r="N1226" s="46" t="s">
        <v>10498</v>
      </c>
      <c r="O1226" s="47"/>
      <c r="P1226" s="48" t="s">
        <v>44</v>
      </c>
      <c r="Q1226" s="49" t="s">
        <v>40</v>
      </c>
      <c r="R1226" s="46" t="s">
        <v>662</v>
      </c>
      <c r="S1226" s="46" t="s">
        <v>10499</v>
      </c>
      <c r="T1226" s="44" t="s">
        <v>94</v>
      </c>
      <c r="U1226" s="50">
        <v>3800</v>
      </c>
      <c r="V1226" s="51"/>
      <c r="W1226" s="51">
        <v>3800</v>
      </c>
      <c r="X1226" s="51">
        <v>266</v>
      </c>
      <c r="Y1226" s="51"/>
      <c r="Z1226" s="326">
        <v>4066</v>
      </c>
      <c r="AA1226" s="326">
        <v>0</v>
      </c>
      <c r="AB1226" s="50" t="s">
        <v>46</v>
      </c>
      <c r="AC1226" s="37" t="s">
        <v>4462</v>
      </c>
      <c r="AD1226" s="52"/>
      <c r="AE1226" s="53"/>
      <c r="AF1226" s="52"/>
      <c r="AG1226" s="44" t="s">
        <v>10495</v>
      </c>
      <c r="AH1226" s="44"/>
      <c r="AI1226" s="50"/>
      <c r="AJ1226" s="50"/>
      <c r="AK1226" s="198"/>
      <c r="AL1226" s="199"/>
      <c r="AM1226" s="198"/>
      <c r="AN1226" s="199"/>
      <c r="AO1226" s="198"/>
      <c r="AP1226" s="199"/>
      <c r="AQ1226" s="202"/>
      <c r="AR1226" s="203"/>
      <c r="AS1226" s="44"/>
      <c r="AT1226" s="50"/>
      <c r="AU1226" s="50"/>
      <c r="AV1226" s="50"/>
      <c r="AW1226" s="13"/>
    </row>
    <row r="1227" spans="1:51" ht="14.4">
      <c r="A1227" s="37" t="s">
        <v>231</v>
      </c>
      <c r="B1227" s="228" t="s">
        <v>10500</v>
      </c>
      <c r="C1227" s="335" t="s">
        <v>131</v>
      </c>
      <c r="D1227" s="40">
        <v>695</v>
      </c>
      <c r="E1227" s="95" t="s">
        <v>10501</v>
      </c>
      <c r="F1227" s="42" t="s">
        <v>63</v>
      </c>
      <c r="G1227" s="42" t="s">
        <v>461</v>
      </c>
      <c r="H1227" s="42" t="s">
        <v>10502</v>
      </c>
      <c r="I1227" s="43" t="s">
        <v>35</v>
      </c>
      <c r="J1227" s="44"/>
      <c r="K1227" s="44" t="s">
        <v>88</v>
      </c>
      <c r="L1227" s="337" t="s">
        <v>131</v>
      </c>
      <c r="M1227" s="37" t="s">
        <v>10503</v>
      </c>
      <c r="N1227" s="46" t="s">
        <v>10504</v>
      </c>
      <c r="O1227" s="47" t="s">
        <v>10505</v>
      </c>
      <c r="P1227" s="48" t="s">
        <v>39</v>
      </c>
      <c r="Q1227" s="49" t="s">
        <v>40</v>
      </c>
      <c r="R1227" s="46" t="s">
        <v>145</v>
      </c>
      <c r="S1227" s="46" t="s">
        <v>10506</v>
      </c>
      <c r="T1227" s="44" t="s">
        <v>77</v>
      </c>
      <c r="U1227" s="50">
        <v>650</v>
      </c>
      <c r="V1227" s="51"/>
      <c r="W1227" s="51">
        <v>650</v>
      </c>
      <c r="X1227" s="51">
        <v>45.500000000000007</v>
      </c>
      <c r="Y1227" s="51"/>
      <c r="Z1227" s="326">
        <v>695.5</v>
      </c>
      <c r="AA1227" s="326">
        <v>-0.5</v>
      </c>
      <c r="AB1227" s="50" t="s">
        <v>55</v>
      </c>
      <c r="AC1227" s="37" t="s">
        <v>4462</v>
      </c>
      <c r="AD1227" s="52"/>
      <c r="AE1227" s="53"/>
      <c r="AF1227" s="52"/>
      <c r="AG1227" s="44" t="s">
        <v>10501</v>
      </c>
      <c r="AH1227" s="44"/>
      <c r="AI1227" s="50"/>
      <c r="AJ1227" s="50"/>
      <c r="AK1227" s="198"/>
      <c r="AL1227" s="199"/>
      <c r="AM1227" s="198"/>
      <c r="AN1227" s="199"/>
      <c r="AO1227" s="198"/>
      <c r="AP1227" s="199"/>
      <c r="AQ1227" s="202"/>
      <c r="AR1227" s="203"/>
      <c r="AS1227" s="44"/>
      <c r="AT1227" s="50"/>
      <c r="AU1227" s="50"/>
      <c r="AV1227" s="50"/>
      <c r="AW1227" s="13"/>
    </row>
    <row r="1228" spans="1:51" ht="27">
      <c r="A1228" s="37" t="s">
        <v>231</v>
      </c>
      <c r="B1228" s="228" t="s">
        <v>10507</v>
      </c>
      <c r="C1228" s="335" t="s">
        <v>131</v>
      </c>
      <c r="D1228" s="40">
        <v>2268.4</v>
      </c>
      <c r="E1228" s="41" t="s">
        <v>10508</v>
      </c>
      <c r="F1228" s="42" t="s">
        <v>67</v>
      </c>
      <c r="G1228" s="42" t="s">
        <v>234</v>
      </c>
      <c r="H1228" s="42" t="s">
        <v>10509</v>
      </c>
      <c r="I1228" s="43" t="s">
        <v>35</v>
      </c>
      <c r="J1228" s="44"/>
      <c r="K1228" s="44" t="s">
        <v>88</v>
      </c>
      <c r="L1228" s="337" t="s">
        <v>131</v>
      </c>
      <c r="M1228" s="37" t="s">
        <v>10510</v>
      </c>
      <c r="N1228" s="46" t="s">
        <v>10511</v>
      </c>
      <c r="O1228" s="47"/>
      <c r="P1228" s="48" t="s">
        <v>44</v>
      </c>
      <c r="Q1228" s="49" t="s">
        <v>40</v>
      </c>
      <c r="R1228" s="46" t="s">
        <v>662</v>
      </c>
      <c r="S1228" s="46" t="s">
        <v>10512</v>
      </c>
      <c r="T1228" s="44" t="s">
        <v>94</v>
      </c>
      <c r="U1228" s="50">
        <v>2120</v>
      </c>
      <c r="V1228" s="51"/>
      <c r="W1228" s="51">
        <v>2120</v>
      </c>
      <c r="X1228" s="51">
        <v>148.4</v>
      </c>
      <c r="Y1228" s="51"/>
      <c r="Z1228" s="326">
        <v>2268.4</v>
      </c>
      <c r="AA1228" s="326">
        <v>0</v>
      </c>
      <c r="AB1228" s="50" t="s">
        <v>46</v>
      </c>
      <c r="AC1228" s="37" t="s">
        <v>4462</v>
      </c>
      <c r="AD1228" s="52"/>
      <c r="AE1228" s="53"/>
      <c r="AF1228" s="52"/>
      <c r="AG1228" s="44" t="s">
        <v>10513</v>
      </c>
      <c r="AH1228" s="44"/>
      <c r="AI1228" s="50"/>
      <c r="AJ1228" s="50"/>
      <c r="AK1228" s="198"/>
      <c r="AL1228" s="199"/>
      <c r="AM1228" s="198"/>
      <c r="AN1228" s="199"/>
      <c r="AO1228" s="198"/>
      <c r="AP1228" s="199"/>
      <c r="AQ1228" s="202"/>
      <c r="AR1228" s="203"/>
      <c r="AS1228" s="44"/>
      <c r="AT1228" s="50"/>
      <c r="AU1228" s="50"/>
      <c r="AV1228" s="50"/>
      <c r="AW1228" s="13"/>
    </row>
    <row r="1229" spans="1:51" ht="14.4">
      <c r="A1229" s="37" t="s">
        <v>231</v>
      </c>
      <c r="B1229" s="38"/>
      <c r="C1229" s="39"/>
      <c r="D1229" s="40"/>
      <c r="E1229" s="42"/>
      <c r="F1229" s="42"/>
      <c r="G1229" s="43"/>
      <c r="H1229" s="43"/>
      <c r="I1229" s="43"/>
      <c r="J1229" s="44"/>
      <c r="K1229" s="44"/>
      <c r="L1229" s="44"/>
      <c r="M1229" s="37"/>
      <c r="N1229" s="46"/>
      <c r="O1229" s="47"/>
      <c r="P1229" s="48"/>
      <c r="Q1229" s="49"/>
      <c r="R1229" s="46"/>
      <c r="S1229" s="46"/>
      <c r="T1229" s="44"/>
      <c r="U1229" s="44"/>
      <c r="V1229" s="51"/>
      <c r="W1229" s="51">
        <f t="shared" ref="W1229:W1483" si="0">U1229-V1229</f>
        <v>0</v>
      </c>
      <c r="X1229" s="51">
        <v>0</v>
      </c>
      <c r="Y1229" s="51"/>
      <c r="Z1229" s="326">
        <v>0</v>
      </c>
      <c r="AA1229" s="326">
        <v>0</v>
      </c>
      <c r="AB1229" s="50"/>
      <c r="AC1229" s="37"/>
      <c r="AD1229" s="52"/>
      <c r="AE1229" s="53"/>
      <c r="AF1229" s="52"/>
      <c r="AG1229" s="44"/>
      <c r="AH1229" s="44"/>
      <c r="AI1229" s="50"/>
      <c r="AJ1229" s="50"/>
      <c r="AK1229" s="198"/>
      <c r="AL1229" s="199"/>
      <c r="AM1229" s="198"/>
      <c r="AN1229" s="199"/>
      <c r="AO1229" s="198"/>
      <c r="AP1229" s="199"/>
      <c r="AQ1229" s="202"/>
      <c r="AR1229" s="203"/>
      <c r="AS1229" s="44"/>
      <c r="AT1229" s="50"/>
      <c r="AU1229" s="50"/>
      <c r="AV1229" s="50"/>
      <c r="AW1229" s="13"/>
      <c r="AY1229" s="58"/>
    </row>
    <row r="1230" spans="1:51" ht="14.4">
      <c r="A1230" s="37" t="s">
        <v>231</v>
      </c>
      <c r="B1230" s="38"/>
      <c r="C1230" s="39"/>
      <c r="D1230" s="40"/>
      <c r="E1230" s="42"/>
      <c r="F1230" s="42"/>
      <c r="G1230" s="43"/>
      <c r="H1230" s="43"/>
      <c r="I1230" s="43"/>
      <c r="J1230" s="44"/>
      <c r="K1230" s="44"/>
      <c r="L1230" s="44"/>
      <c r="M1230" s="37"/>
      <c r="N1230" s="46"/>
      <c r="O1230" s="47"/>
      <c r="P1230" s="48"/>
      <c r="Q1230" s="49"/>
      <c r="R1230" s="46"/>
      <c r="S1230" s="46"/>
      <c r="T1230" s="44"/>
      <c r="U1230" s="44"/>
      <c r="V1230" s="51"/>
      <c r="W1230" s="51">
        <f t="shared" si="0"/>
        <v>0</v>
      </c>
      <c r="X1230" s="51">
        <v>0</v>
      </c>
      <c r="Y1230" s="51"/>
      <c r="Z1230" s="326">
        <v>0</v>
      </c>
      <c r="AA1230" s="326">
        <v>0</v>
      </c>
      <c r="AB1230" s="50"/>
      <c r="AC1230" s="37"/>
      <c r="AD1230" s="52"/>
      <c r="AE1230" s="53"/>
      <c r="AF1230" s="52"/>
      <c r="AG1230" s="44"/>
      <c r="AH1230" s="44"/>
      <c r="AI1230" s="50"/>
      <c r="AJ1230" s="50"/>
      <c r="AK1230" s="198"/>
      <c r="AL1230" s="199"/>
      <c r="AM1230" s="198"/>
      <c r="AN1230" s="199"/>
      <c r="AO1230" s="198"/>
      <c r="AP1230" s="199"/>
      <c r="AQ1230" s="202"/>
      <c r="AR1230" s="203"/>
      <c r="AS1230" s="44"/>
      <c r="AT1230" s="50"/>
      <c r="AU1230" s="50"/>
      <c r="AV1230" s="50"/>
      <c r="AW1230" s="13"/>
      <c r="AY1230" s="58"/>
    </row>
    <row r="1231" spans="1:51" ht="14.4">
      <c r="A1231" s="37" t="s">
        <v>231</v>
      </c>
      <c r="B1231" s="38"/>
      <c r="C1231" s="39"/>
      <c r="D1231" s="40"/>
      <c r="E1231" s="42"/>
      <c r="F1231" s="42"/>
      <c r="G1231" s="43"/>
      <c r="H1231" s="43"/>
      <c r="I1231" s="43"/>
      <c r="J1231" s="44"/>
      <c r="K1231" s="44"/>
      <c r="L1231" s="44"/>
      <c r="M1231" s="37"/>
      <c r="N1231" s="46"/>
      <c r="O1231" s="47"/>
      <c r="P1231" s="48"/>
      <c r="Q1231" s="49"/>
      <c r="R1231" s="46"/>
      <c r="S1231" s="46"/>
      <c r="T1231" s="44"/>
      <c r="U1231" s="44"/>
      <c r="V1231" s="51"/>
      <c r="W1231" s="51">
        <f t="shared" si="0"/>
        <v>0</v>
      </c>
      <c r="X1231" s="51">
        <v>0</v>
      </c>
      <c r="Y1231" s="51"/>
      <c r="Z1231" s="326">
        <v>0</v>
      </c>
      <c r="AA1231" s="326">
        <v>0</v>
      </c>
      <c r="AB1231" s="50"/>
      <c r="AC1231" s="37"/>
      <c r="AD1231" s="52"/>
      <c r="AE1231" s="53"/>
      <c r="AF1231" s="52"/>
      <c r="AG1231" s="44"/>
      <c r="AH1231" s="44"/>
      <c r="AI1231" s="50"/>
      <c r="AJ1231" s="50"/>
      <c r="AK1231" s="198"/>
      <c r="AL1231" s="199"/>
      <c r="AM1231" s="198"/>
      <c r="AN1231" s="199"/>
      <c r="AO1231" s="198"/>
      <c r="AP1231" s="199"/>
      <c r="AQ1231" s="202"/>
      <c r="AR1231" s="203"/>
      <c r="AS1231" s="44"/>
      <c r="AT1231" s="50"/>
      <c r="AU1231" s="50"/>
      <c r="AV1231" s="50"/>
      <c r="AW1231" s="13"/>
      <c r="AY1231" s="58"/>
    </row>
    <row r="1232" spans="1:51" ht="14.4">
      <c r="A1232" s="37" t="s">
        <v>231</v>
      </c>
      <c r="B1232" s="38"/>
      <c r="C1232" s="39"/>
      <c r="D1232" s="40"/>
      <c r="E1232" s="42"/>
      <c r="F1232" s="42"/>
      <c r="G1232" s="43"/>
      <c r="H1232" s="43"/>
      <c r="I1232" s="43"/>
      <c r="J1232" s="44"/>
      <c r="K1232" s="44"/>
      <c r="L1232" s="44"/>
      <c r="M1232" s="37"/>
      <c r="N1232" s="46"/>
      <c r="O1232" s="47"/>
      <c r="P1232" s="48"/>
      <c r="Q1232" s="49"/>
      <c r="R1232" s="46"/>
      <c r="S1232" s="46"/>
      <c r="T1232" s="44"/>
      <c r="U1232" s="44"/>
      <c r="V1232" s="51"/>
      <c r="W1232" s="51">
        <f t="shared" si="0"/>
        <v>0</v>
      </c>
      <c r="X1232" s="51">
        <v>0</v>
      </c>
      <c r="Y1232" s="51"/>
      <c r="Z1232" s="326">
        <v>0</v>
      </c>
      <c r="AA1232" s="326">
        <v>0</v>
      </c>
      <c r="AB1232" s="50"/>
      <c r="AC1232" s="37"/>
      <c r="AD1232" s="52"/>
      <c r="AE1232" s="53"/>
      <c r="AF1232" s="52"/>
      <c r="AG1232" s="44"/>
      <c r="AH1232" s="44"/>
      <c r="AI1232" s="50"/>
      <c r="AJ1232" s="50"/>
      <c r="AK1232" s="198"/>
      <c r="AL1232" s="199"/>
      <c r="AM1232" s="198"/>
      <c r="AN1232" s="199"/>
      <c r="AO1232" s="198"/>
      <c r="AP1232" s="199"/>
      <c r="AQ1232" s="202"/>
      <c r="AR1232" s="203"/>
      <c r="AS1232" s="44"/>
      <c r="AT1232" s="50"/>
      <c r="AU1232" s="50"/>
      <c r="AV1232" s="50"/>
      <c r="AW1232" s="13"/>
      <c r="AY1232" s="58"/>
    </row>
    <row r="1233" spans="1:51" ht="14.4">
      <c r="A1233" s="37" t="s">
        <v>231</v>
      </c>
      <c r="B1233" s="38"/>
      <c r="C1233" s="39"/>
      <c r="D1233" s="40"/>
      <c r="E1233" s="42"/>
      <c r="F1233" s="42"/>
      <c r="G1233" s="43"/>
      <c r="H1233" s="43"/>
      <c r="I1233" s="43"/>
      <c r="J1233" s="44"/>
      <c r="K1233" s="44"/>
      <c r="L1233" s="44"/>
      <c r="M1233" s="37"/>
      <c r="N1233" s="46"/>
      <c r="O1233" s="47"/>
      <c r="P1233" s="48"/>
      <c r="Q1233" s="49"/>
      <c r="R1233" s="46"/>
      <c r="S1233" s="46"/>
      <c r="T1233" s="44"/>
      <c r="U1233" s="44"/>
      <c r="V1233" s="51"/>
      <c r="W1233" s="51">
        <f t="shared" si="0"/>
        <v>0</v>
      </c>
      <c r="X1233" s="51">
        <v>0</v>
      </c>
      <c r="Y1233" s="51"/>
      <c r="Z1233" s="326">
        <v>0</v>
      </c>
      <c r="AA1233" s="326">
        <v>0</v>
      </c>
      <c r="AB1233" s="50"/>
      <c r="AC1233" s="37"/>
      <c r="AD1233" s="52"/>
      <c r="AE1233" s="53"/>
      <c r="AF1233" s="52"/>
      <c r="AG1233" s="44"/>
      <c r="AH1233" s="44"/>
      <c r="AI1233" s="50"/>
      <c r="AJ1233" s="50"/>
      <c r="AK1233" s="198"/>
      <c r="AL1233" s="199"/>
      <c r="AM1233" s="198"/>
      <c r="AN1233" s="199"/>
      <c r="AO1233" s="198"/>
      <c r="AP1233" s="199"/>
      <c r="AQ1233" s="202"/>
      <c r="AR1233" s="203"/>
      <c r="AS1233" s="44"/>
      <c r="AT1233" s="50"/>
      <c r="AU1233" s="50"/>
      <c r="AV1233" s="50"/>
      <c r="AW1233" s="13"/>
      <c r="AY1233" s="58"/>
    </row>
    <row r="1234" spans="1:51" ht="14.4">
      <c r="A1234" s="37" t="s">
        <v>231</v>
      </c>
      <c r="B1234" s="38"/>
      <c r="C1234" s="39"/>
      <c r="D1234" s="40"/>
      <c r="E1234" s="42"/>
      <c r="F1234" s="42"/>
      <c r="G1234" s="43"/>
      <c r="H1234" s="43"/>
      <c r="I1234" s="43"/>
      <c r="J1234" s="44"/>
      <c r="K1234" s="44"/>
      <c r="L1234" s="44"/>
      <c r="M1234" s="37"/>
      <c r="N1234" s="46"/>
      <c r="O1234" s="47"/>
      <c r="P1234" s="48"/>
      <c r="Q1234" s="49"/>
      <c r="R1234" s="46"/>
      <c r="S1234" s="46"/>
      <c r="T1234" s="44"/>
      <c r="U1234" s="44"/>
      <c r="V1234" s="51"/>
      <c r="W1234" s="51">
        <f t="shared" si="0"/>
        <v>0</v>
      </c>
      <c r="X1234" s="51">
        <v>0</v>
      </c>
      <c r="Y1234" s="51"/>
      <c r="Z1234" s="326">
        <v>0</v>
      </c>
      <c r="AA1234" s="326">
        <v>0</v>
      </c>
      <c r="AB1234" s="50"/>
      <c r="AC1234" s="37"/>
      <c r="AD1234" s="52"/>
      <c r="AE1234" s="53"/>
      <c r="AF1234" s="52"/>
      <c r="AG1234" s="44"/>
      <c r="AH1234" s="44"/>
      <c r="AI1234" s="50"/>
      <c r="AJ1234" s="50"/>
      <c r="AK1234" s="198"/>
      <c r="AL1234" s="199"/>
      <c r="AM1234" s="198"/>
      <c r="AN1234" s="199"/>
      <c r="AO1234" s="198"/>
      <c r="AP1234" s="199"/>
      <c r="AQ1234" s="202"/>
      <c r="AR1234" s="203"/>
      <c r="AS1234" s="44"/>
      <c r="AT1234" s="50"/>
      <c r="AU1234" s="50"/>
      <c r="AV1234" s="50"/>
      <c r="AW1234" s="13"/>
      <c r="AY1234" s="58"/>
    </row>
    <row r="1235" spans="1:51" ht="14.4">
      <c r="A1235" s="37" t="s">
        <v>231</v>
      </c>
      <c r="B1235" s="38"/>
      <c r="C1235" s="39"/>
      <c r="D1235" s="40"/>
      <c r="E1235" s="42"/>
      <c r="F1235" s="42"/>
      <c r="G1235" s="43"/>
      <c r="H1235" s="43"/>
      <c r="I1235" s="43"/>
      <c r="J1235" s="44"/>
      <c r="K1235" s="44"/>
      <c r="L1235" s="44"/>
      <c r="M1235" s="37"/>
      <c r="N1235" s="46"/>
      <c r="O1235" s="47"/>
      <c r="P1235" s="48"/>
      <c r="Q1235" s="49"/>
      <c r="R1235" s="46"/>
      <c r="S1235" s="46"/>
      <c r="T1235" s="44"/>
      <c r="U1235" s="44"/>
      <c r="V1235" s="51"/>
      <c r="W1235" s="51">
        <f t="shared" si="0"/>
        <v>0</v>
      </c>
      <c r="X1235" s="51">
        <v>0</v>
      </c>
      <c r="Y1235" s="51"/>
      <c r="Z1235" s="326">
        <v>0</v>
      </c>
      <c r="AA1235" s="326">
        <v>0</v>
      </c>
      <c r="AB1235" s="50"/>
      <c r="AC1235" s="37"/>
      <c r="AD1235" s="52"/>
      <c r="AE1235" s="53"/>
      <c r="AF1235" s="52"/>
      <c r="AG1235" s="44"/>
      <c r="AH1235" s="44"/>
      <c r="AI1235" s="50"/>
      <c r="AJ1235" s="50"/>
      <c r="AK1235" s="198"/>
      <c r="AL1235" s="199"/>
      <c r="AM1235" s="198"/>
      <c r="AN1235" s="199"/>
      <c r="AO1235" s="198"/>
      <c r="AP1235" s="199"/>
      <c r="AQ1235" s="202"/>
      <c r="AR1235" s="203"/>
      <c r="AS1235" s="44"/>
      <c r="AT1235" s="50"/>
      <c r="AU1235" s="50"/>
      <c r="AV1235" s="50"/>
      <c r="AW1235" s="13"/>
      <c r="AY1235" s="58"/>
    </row>
    <row r="1236" spans="1:51" ht="14.4">
      <c r="A1236" s="37" t="s">
        <v>231</v>
      </c>
      <c r="B1236" s="38"/>
      <c r="C1236" s="39"/>
      <c r="D1236" s="40"/>
      <c r="E1236" s="42"/>
      <c r="F1236" s="42"/>
      <c r="G1236" s="43"/>
      <c r="H1236" s="43"/>
      <c r="I1236" s="43"/>
      <c r="J1236" s="44"/>
      <c r="K1236" s="44"/>
      <c r="L1236" s="44"/>
      <c r="M1236" s="37"/>
      <c r="N1236" s="46"/>
      <c r="O1236" s="47"/>
      <c r="P1236" s="48"/>
      <c r="Q1236" s="49"/>
      <c r="R1236" s="46"/>
      <c r="S1236" s="46"/>
      <c r="T1236" s="44"/>
      <c r="U1236" s="44"/>
      <c r="V1236" s="51"/>
      <c r="W1236" s="51">
        <f t="shared" si="0"/>
        <v>0</v>
      </c>
      <c r="X1236" s="51">
        <v>0</v>
      </c>
      <c r="Y1236" s="51"/>
      <c r="Z1236" s="326">
        <v>0</v>
      </c>
      <c r="AA1236" s="326">
        <v>0</v>
      </c>
      <c r="AB1236" s="50"/>
      <c r="AC1236" s="37"/>
      <c r="AD1236" s="52"/>
      <c r="AE1236" s="53"/>
      <c r="AF1236" s="52"/>
      <c r="AG1236" s="44"/>
      <c r="AH1236" s="44"/>
      <c r="AI1236" s="50"/>
      <c r="AJ1236" s="50"/>
      <c r="AK1236" s="198"/>
      <c r="AL1236" s="199"/>
      <c r="AM1236" s="198"/>
      <c r="AN1236" s="199"/>
      <c r="AO1236" s="198"/>
      <c r="AP1236" s="199"/>
      <c r="AQ1236" s="202"/>
      <c r="AR1236" s="203"/>
      <c r="AS1236" s="44"/>
      <c r="AT1236" s="50"/>
      <c r="AU1236" s="50"/>
      <c r="AV1236" s="50"/>
      <c r="AW1236" s="13"/>
      <c r="AY1236" s="58"/>
    </row>
    <row r="1237" spans="1:51" ht="14.4">
      <c r="A1237" s="37" t="s">
        <v>231</v>
      </c>
      <c r="B1237" s="38"/>
      <c r="C1237" s="39"/>
      <c r="D1237" s="40"/>
      <c r="E1237" s="42"/>
      <c r="F1237" s="42"/>
      <c r="G1237" s="43"/>
      <c r="H1237" s="43"/>
      <c r="I1237" s="43"/>
      <c r="J1237" s="44"/>
      <c r="K1237" s="44"/>
      <c r="L1237" s="44"/>
      <c r="M1237" s="37"/>
      <c r="N1237" s="46"/>
      <c r="O1237" s="47"/>
      <c r="P1237" s="48"/>
      <c r="Q1237" s="49"/>
      <c r="R1237" s="46"/>
      <c r="S1237" s="46"/>
      <c r="T1237" s="44"/>
      <c r="U1237" s="44"/>
      <c r="V1237" s="51"/>
      <c r="W1237" s="51">
        <f t="shared" si="0"/>
        <v>0</v>
      </c>
      <c r="X1237" s="51">
        <v>0</v>
      </c>
      <c r="Y1237" s="51"/>
      <c r="Z1237" s="326">
        <v>0</v>
      </c>
      <c r="AA1237" s="326">
        <v>0</v>
      </c>
      <c r="AB1237" s="50"/>
      <c r="AC1237" s="37"/>
      <c r="AD1237" s="52"/>
      <c r="AE1237" s="53"/>
      <c r="AF1237" s="52"/>
      <c r="AG1237" s="44"/>
      <c r="AH1237" s="44"/>
      <c r="AI1237" s="50"/>
      <c r="AJ1237" s="50"/>
      <c r="AK1237" s="198"/>
      <c r="AL1237" s="199"/>
      <c r="AM1237" s="198"/>
      <c r="AN1237" s="199"/>
      <c r="AO1237" s="198"/>
      <c r="AP1237" s="199"/>
      <c r="AQ1237" s="202"/>
      <c r="AR1237" s="203"/>
      <c r="AS1237" s="44"/>
      <c r="AT1237" s="50"/>
      <c r="AU1237" s="50"/>
      <c r="AV1237" s="50"/>
      <c r="AW1237" s="13"/>
      <c r="AY1237" s="58"/>
    </row>
    <row r="1238" spans="1:51" ht="14.4">
      <c r="A1238" s="37" t="s">
        <v>231</v>
      </c>
      <c r="B1238" s="38"/>
      <c r="C1238" s="39"/>
      <c r="D1238" s="40"/>
      <c r="E1238" s="42"/>
      <c r="F1238" s="42"/>
      <c r="G1238" s="43"/>
      <c r="H1238" s="43"/>
      <c r="I1238" s="43"/>
      <c r="J1238" s="44"/>
      <c r="K1238" s="44"/>
      <c r="L1238" s="44"/>
      <c r="M1238" s="37"/>
      <c r="N1238" s="46"/>
      <c r="O1238" s="47"/>
      <c r="P1238" s="48"/>
      <c r="Q1238" s="49"/>
      <c r="R1238" s="46"/>
      <c r="S1238" s="46"/>
      <c r="T1238" s="44"/>
      <c r="U1238" s="44"/>
      <c r="V1238" s="51"/>
      <c r="W1238" s="51">
        <f t="shared" si="0"/>
        <v>0</v>
      </c>
      <c r="X1238" s="51">
        <v>0</v>
      </c>
      <c r="Y1238" s="51"/>
      <c r="Z1238" s="326">
        <v>0</v>
      </c>
      <c r="AA1238" s="326">
        <v>0</v>
      </c>
      <c r="AB1238" s="50"/>
      <c r="AC1238" s="37"/>
      <c r="AD1238" s="52"/>
      <c r="AE1238" s="53"/>
      <c r="AF1238" s="52"/>
      <c r="AG1238" s="44"/>
      <c r="AH1238" s="44"/>
      <c r="AI1238" s="50"/>
      <c r="AJ1238" s="50"/>
      <c r="AK1238" s="198"/>
      <c r="AL1238" s="199"/>
      <c r="AM1238" s="198"/>
      <c r="AN1238" s="199"/>
      <c r="AO1238" s="198"/>
      <c r="AP1238" s="199"/>
      <c r="AQ1238" s="202"/>
      <c r="AR1238" s="203"/>
      <c r="AS1238" s="44"/>
      <c r="AT1238" s="50"/>
      <c r="AU1238" s="50"/>
      <c r="AV1238" s="50"/>
      <c r="AW1238" s="13"/>
      <c r="AY1238" s="58"/>
    </row>
    <row r="1239" spans="1:51" ht="14.4">
      <c r="A1239" s="37" t="s">
        <v>231</v>
      </c>
      <c r="B1239" s="38"/>
      <c r="C1239" s="39"/>
      <c r="D1239" s="40"/>
      <c r="E1239" s="42"/>
      <c r="F1239" s="42"/>
      <c r="G1239" s="43"/>
      <c r="H1239" s="43"/>
      <c r="I1239" s="43"/>
      <c r="J1239" s="44"/>
      <c r="K1239" s="44"/>
      <c r="L1239" s="44"/>
      <c r="M1239" s="37"/>
      <c r="N1239" s="46"/>
      <c r="O1239" s="47"/>
      <c r="P1239" s="48"/>
      <c r="Q1239" s="49"/>
      <c r="R1239" s="46"/>
      <c r="S1239" s="46"/>
      <c r="T1239" s="44"/>
      <c r="U1239" s="44"/>
      <c r="V1239" s="51"/>
      <c r="W1239" s="51">
        <f t="shared" si="0"/>
        <v>0</v>
      </c>
      <c r="X1239" s="51">
        <v>0</v>
      </c>
      <c r="Y1239" s="51"/>
      <c r="Z1239" s="326">
        <v>0</v>
      </c>
      <c r="AA1239" s="326">
        <v>0</v>
      </c>
      <c r="AB1239" s="50"/>
      <c r="AC1239" s="37"/>
      <c r="AD1239" s="52"/>
      <c r="AE1239" s="53"/>
      <c r="AF1239" s="52"/>
      <c r="AG1239" s="44"/>
      <c r="AH1239" s="44"/>
      <c r="AI1239" s="50"/>
      <c r="AJ1239" s="50"/>
      <c r="AK1239" s="198"/>
      <c r="AL1239" s="199"/>
      <c r="AM1239" s="198"/>
      <c r="AN1239" s="199"/>
      <c r="AO1239" s="198"/>
      <c r="AP1239" s="199"/>
      <c r="AQ1239" s="202"/>
      <c r="AR1239" s="203"/>
      <c r="AS1239" s="44"/>
      <c r="AT1239" s="50"/>
      <c r="AU1239" s="50"/>
      <c r="AV1239" s="50"/>
      <c r="AW1239" s="13"/>
      <c r="AY1239" s="58"/>
    </row>
    <row r="1240" spans="1:51" ht="14.4">
      <c r="A1240" s="37" t="s">
        <v>231</v>
      </c>
      <c r="B1240" s="38"/>
      <c r="C1240" s="39"/>
      <c r="D1240" s="40"/>
      <c r="E1240" s="42"/>
      <c r="F1240" s="42"/>
      <c r="G1240" s="43"/>
      <c r="H1240" s="43"/>
      <c r="I1240" s="43"/>
      <c r="J1240" s="44"/>
      <c r="K1240" s="44"/>
      <c r="L1240" s="44"/>
      <c r="M1240" s="37"/>
      <c r="N1240" s="46"/>
      <c r="O1240" s="47"/>
      <c r="P1240" s="48"/>
      <c r="Q1240" s="49"/>
      <c r="R1240" s="46"/>
      <c r="S1240" s="46"/>
      <c r="T1240" s="44"/>
      <c r="U1240" s="44"/>
      <c r="V1240" s="51"/>
      <c r="W1240" s="51">
        <f t="shared" si="0"/>
        <v>0</v>
      </c>
      <c r="X1240" s="51">
        <v>0</v>
      </c>
      <c r="Y1240" s="51"/>
      <c r="Z1240" s="326">
        <v>0</v>
      </c>
      <c r="AA1240" s="326">
        <v>0</v>
      </c>
      <c r="AB1240" s="50"/>
      <c r="AC1240" s="37"/>
      <c r="AD1240" s="52"/>
      <c r="AE1240" s="53"/>
      <c r="AF1240" s="52"/>
      <c r="AG1240" s="44"/>
      <c r="AH1240" s="44"/>
      <c r="AI1240" s="50"/>
      <c r="AJ1240" s="50"/>
      <c r="AK1240" s="198"/>
      <c r="AL1240" s="199"/>
      <c r="AM1240" s="198"/>
      <c r="AN1240" s="199"/>
      <c r="AO1240" s="198"/>
      <c r="AP1240" s="199"/>
      <c r="AQ1240" s="202"/>
      <c r="AR1240" s="203"/>
      <c r="AS1240" s="44"/>
      <c r="AT1240" s="50"/>
      <c r="AU1240" s="50"/>
      <c r="AV1240" s="50"/>
      <c r="AW1240" s="13"/>
      <c r="AY1240" s="58"/>
    </row>
    <row r="1241" spans="1:51" ht="14.4">
      <c r="A1241" s="37" t="s">
        <v>231</v>
      </c>
      <c r="B1241" s="38"/>
      <c r="C1241" s="39"/>
      <c r="D1241" s="40"/>
      <c r="E1241" s="42"/>
      <c r="F1241" s="42"/>
      <c r="G1241" s="43"/>
      <c r="H1241" s="43"/>
      <c r="I1241" s="43"/>
      <c r="J1241" s="44"/>
      <c r="K1241" s="44"/>
      <c r="L1241" s="44"/>
      <c r="M1241" s="37"/>
      <c r="N1241" s="46"/>
      <c r="O1241" s="47"/>
      <c r="P1241" s="48"/>
      <c r="Q1241" s="49"/>
      <c r="R1241" s="46"/>
      <c r="S1241" s="46"/>
      <c r="T1241" s="44"/>
      <c r="U1241" s="44"/>
      <c r="V1241" s="51"/>
      <c r="W1241" s="51">
        <f t="shared" si="0"/>
        <v>0</v>
      </c>
      <c r="X1241" s="51">
        <v>0</v>
      </c>
      <c r="Y1241" s="51"/>
      <c r="Z1241" s="326">
        <v>0</v>
      </c>
      <c r="AA1241" s="326">
        <v>0</v>
      </c>
      <c r="AB1241" s="50"/>
      <c r="AC1241" s="37"/>
      <c r="AD1241" s="52"/>
      <c r="AE1241" s="53"/>
      <c r="AF1241" s="52"/>
      <c r="AG1241" s="44"/>
      <c r="AH1241" s="44"/>
      <c r="AI1241" s="50"/>
      <c r="AJ1241" s="50"/>
      <c r="AK1241" s="198"/>
      <c r="AL1241" s="199"/>
      <c r="AM1241" s="198"/>
      <c r="AN1241" s="199"/>
      <c r="AO1241" s="198"/>
      <c r="AP1241" s="199"/>
      <c r="AQ1241" s="202"/>
      <c r="AR1241" s="203"/>
      <c r="AS1241" s="44"/>
      <c r="AT1241" s="50"/>
      <c r="AU1241" s="50"/>
      <c r="AV1241" s="50"/>
      <c r="AW1241" s="13"/>
      <c r="AY1241" s="58"/>
    </row>
    <row r="1242" spans="1:51" ht="14.4">
      <c r="A1242" s="37" t="s">
        <v>231</v>
      </c>
      <c r="B1242" s="38"/>
      <c r="C1242" s="39"/>
      <c r="D1242" s="40"/>
      <c r="E1242" s="42"/>
      <c r="F1242" s="42"/>
      <c r="G1242" s="43"/>
      <c r="H1242" s="43"/>
      <c r="I1242" s="43"/>
      <c r="J1242" s="44"/>
      <c r="K1242" s="44"/>
      <c r="L1242" s="44"/>
      <c r="M1242" s="37"/>
      <c r="N1242" s="46"/>
      <c r="O1242" s="47"/>
      <c r="P1242" s="48"/>
      <c r="Q1242" s="49"/>
      <c r="R1242" s="46"/>
      <c r="S1242" s="46"/>
      <c r="T1242" s="44"/>
      <c r="U1242" s="44"/>
      <c r="V1242" s="51"/>
      <c r="W1242" s="51">
        <f t="shared" si="0"/>
        <v>0</v>
      </c>
      <c r="X1242" s="51">
        <v>0</v>
      </c>
      <c r="Y1242" s="51"/>
      <c r="Z1242" s="326">
        <v>0</v>
      </c>
      <c r="AA1242" s="326">
        <v>0</v>
      </c>
      <c r="AB1242" s="50"/>
      <c r="AC1242" s="37"/>
      <c r="AD1242" s="52"/>
      <c r="AE1242" s="53"/>
      <c r="AF1242" s="52"/>
      <c r="AG1242" s="44"/>
      <c r="AH1242" s="44"/>
      <c r="AI1242" s="50"/>
      <c r="AJ1242" s="50"/>
      <c r="AK1242" s="198"/>
      <c r="AL1242" s="199"/>
      <c r="AM1242" s="198"/>
      <c r="AN1242" s="199"/>
      <c r="AO1242" s="198"/>
      <c r="AP1242" s="199"/>
      <c r="AQ1242" s="202"/>
      <c r="AR1242" s="203"/>
      <c r="AS1242" s="44"/>
      <c r="AT1242" s="50"/>
      <c r="AU1242" s="50"/>
      <c r="AV1242" s="50"/>
      <c r="AW1242" s="13"/>
      <c r="AY1242" s="58"/>
    </row>
    <row r="1243" spans="1:51" ht="14.4">
      <c r="A1243" s="37" t="s">
        <v>231</v>
      </c>
      <c r="B1243" s="131" t="s">
        <v>10514</v>
      </c>
      <c r="C1243" s="39"/>
      <c r="D1243" s="40"/>
      <c r="E1243" s="42"/>
      <c r="F1243" s="42"/>
      <c r="G1243" s="43"/>
      <c r="H1243" s="43"/>
      <c r="I1243" s="43"/>
      <c r="J1243" s="44"/>
      <c r="K1243" s="44"/>
      <c r="L1243" s="44"/>
      <c r="M1243" s="37"/>
      <c r="N1243" s="46"/>
      <c r="O1243" s="47"/>
      <c r="P1243" s="48"/>
      <c r="Q1243" s="49"/>
      <c r="R1243" s="46"/>
      <c r="S1243" s="46"/>
      <c r="T1243" s="44"/>
      <c r="U1243" s="44"/>
      <c r="V1243" s="51"/>
      <c r="W1243" s="51">
        <f t="shared" si="0"/>
        <v>0</v>
      </c>
      <c r="X1243" s="51">
        <v>0</v>
      </c>
      <c r="Y1243" s="51"/>
      <c r="Z1243" s="326">
        <v>0</v>
      </c>
      <c r="AA1243" s="326">
        <v>0</v>
      </c>
      <c r="AB1243" s="50"/>
      <c r="AC1243" s="37"/>
      <c r="AD1243" s="52"/>
      <c r="AE1243" s="53"/>
      <c r="AF1243" s="52"/>
      <c r="AG1243" s="44"/>
      <c r="AH1243" s="44"/>
      <c r="AI1243" s="50"/>
      <c r="AJ1243" s="50"/>
      <c r="AK1243" s="198"/>
      <c r="AL1243" s="199"/>
      <c r="AM1243" s="198"/>
      <c r="AN1243" s="199"/>
      <c r="AO1243" s="198"/>
      <c r="AP1243" s="199"/>
      <c r="AQ1243" s="202"/>
      <c r="AR1243" s="203"/>
      <c r="AS1243" s="44"/>
      <c r="AT1243" s="50"/>
      <c r="AU1243" s="50"/>
      <c r="AV1243" s="50"/>
      <c r="AW1243" s="13"/>
      <c r="AY1243" s="58"/>
    </row>
    <row r="1244" spans="1:51" ht="14.4">
      <c r="A1244" s="37" t="s">
        <v>231</v>
      </c>
      <c r="B1244" s="38"/>
      <c r="C1244" s="39"/>
      <c r="D1244" s="40"/>
      <c r="E1244" s="42"/>
      <c r="F1244" s="42"/>
      <c r="G1244" s="43"/>
      <c r="H1244" s="43"/>
      <c r="I1244" s="43"/>
      <c r="J1244" s="44"/>
      <c r="K1244" s="44"/>
      <c r="L1244" s="44"/>
      <c r="M1244" s="37"/>
      <c r="N1244" s="46"/>
      <c r="O1244" s="47"/>
      <c r="P1244" s="48"/>
      <c r="Q1244" s="49"/>
      <c r="R1244" s="46"/>
      <c r="S1244" s="46"/>
      <c r="T1244" s="44"/>
      <c r="U1244" s="44"/>
      <c r="V1244" s="51"/>
      <c r="W1244" s="51">
        <f t="shared" si="0"/>
        <v>0</v>
      </c>
      <c r="X1244" s="51">
        <v>0</v>
      </c>
      <c r="Y1244" s="51"/>
      <c r="Z1244" s="326">
        <v>0</v>
      </c>
      <c r="AA1244" s="326">
        <v>0</v>
      </c>
      <c r="AB1244" s="50"/>
      <c r="AC1244" s="37"/>
      <c r="AD1244" s="52"/>
      <c r="AE1244" s="53"/>
      <c r="AF1244" s="52"/>
      <c r="AG1244" s="44"/>
      <c r="AH1244" s="44"/>
      <c r="AI1244" s="50"/>
      <c r="AJ1244" s="50"/>
      <c r="AK1244" s="198"/>
      <c r="AL1244" s="199"/>
      <c r="AM1244" s="198"/>
      <c r="AN1244" s="199"/>
      <c r="AO1244" s="198"/>
      <c r="AP1244" s="199"/>
      <c r="AQ1244" s="202"/>
      <c r="AR1244" s="203"/>
      <c r="AS1244" s="44"/>
      <c r="AT1244" s="50"/>
      <c r="AU1244" s="50"/>
      <c r="AV1244" s="50"/>
      <c r="AW1244" s="13"/>
      <c r="AY1244" s="58"/>
    </row>
    <row r="1245" spans="1:51" ht="14.4">
      <c r="A1245" s="37" t="s">
        <v>231</v>
      </c>
      <c r="B1245" s="38"/>
      <c r="C1245" s="39"/>
      <c r="D1245" s="40"/>
      <c r="E1245" s="42"/>
      <c r="F1245" s="42"/>
      <c r="G1245" s="43"/>
      <c r="H1245" s="43"/>
      <c r="I1245" s="43"/>
      <c r="J1245" s="44"/>
      <c r="K1245" s="44"/>
      <c r="L1245" s="44"/>
      <c r="M1245" s="37"/>
      <c r="N1245" s="46"/>
      <c r="O1245" s="47"/>
      <c r="P1245" s="48"/>
      <c r="Q1245" s="49"/>
      <c r="R1245" s="46"/>
      <c r="S1245" s="46"/>
      <c r="T1245" s="44"/>
      <c r="U1245" s="44"/>
      <c r="V1245" s="51"/>
      <c r="W1245" s="51">
        <f t="shared" si="0"/>
        <v>0</v>
      </c>
      <c r="X1245" s="51">
        <v>0</v>
      </c>
      <c r="Y1245" s="51"/>
      <c r="Z1245" s="326">
        <v>0</v>
      </c>
      <c r="AA1245" s="326">
        <v>0</v>
      </c>
      <c r="AB1245" s="50"/>
      <c r="AC1245" s="37"/>
      <c r="AD1245" s="52"/>
      <c r="AE1245" s="53"/>
      <c r="AF1245" s="52"/>
      <c r="AG1245" s="44"/>
      <c r="AH1245" s="44"/>
      <c r="AI1245" s="50"/>
      <c r="AJ1245" s="50"/>
      <c r="AK1245" s="198"/>
      <c r="AL1245" s="199"/>
      <c r="AM1245" s="198"/>
      <c r="AN1245" s="199"/>
      <c r="AO1245" s="198"/>
      <c r="AP1245" s="199"/>
      <c r="AQ1245" s="202"/>
      <c r="AR1245" s="203"/>
      <c r="AS1245" s="44"/>
      <c r="AT1245" s="50"/>
      <c r="AU1245" s="50"/>
      <c r="AV1245" s="50"/>
      <c r="AW1245" s="13"/>
      <c r="AY1245" s="58"/>
    </row>
    <row r="1246" spans="1:51" ht="14.4">
      <c r="A1246" s="37" t="s">
        <v>231</v>
      </c>
      <c r="B1246" s="38"/>
      <c r="C1246" s="39"/>
      <c r="D1246" s="40"/>
      <c r="E1246" s="42"/>
      <c r="F1246" s="42"/>
      <c r="G1246" s="43"/>
      <c r="H1246" s="43"/>
      <c r="I1246" s="43"/>
      <c r="J1246" s="44"/>
      <c r="K1246" s="44"/>
      <c r="L1246" s="44"/>
      <c r="M1246" s="37"/>
      <c r="N1246" s="46"/>
      <c r="O1246" s="47"/>
      <c r="P1246" s="48"/>
      <c r="Q1246" s="49"/>
      <c r="R1246" s="46"/>
      <c r="S1246" s="46"/>
      <c r="T1246" s="44"/>
      <c r="U1246" s="44"/>
      <c r="V1246" s="51"/>
      <c r="W1246" s="51">
        <f t="shared" si="0"/>
        <v>0</v>
      </c>
      <c r="X1246" s="51">
        <v>0</v>
      </c>
      <c r="Y1246" s="51"/>
      <c r="Z1246" s="326">
        <v>0</v>
      </c>
      <c r="AA1246" s="326">
        <v>0</v>
      </c>
      <c r="AB1246" s="50"/>
      <c r="AC1246" s="37"/>
      <c r="AD1246" s="52"/>
      <c r="AE1246" s="53"/>
      <c r="AF1246" s="52"/>
      <c r="AG1246" s="44"/>
      <c r="AH1246" s="44"/>
      <c r="AI1246" s="50"/>
      <c r="AJ1246" s="50"/>
      <c r="AK1246" s="198"/>
      <c r="AL1246" s="199"/>
      <c r="AM1246" s="198"/>
      <c r="AN1246" s="199"/>
      <c r="AO1246" s="198"/>
      <c r="AP1246" s="199"/>
      <c r="AQ1246" s="202"/>
      <c r="AR1246" s="203"/>
      <c r="AS1246" s="44"/>
      <c r="AT1246" s="50"/>
      <c r="AU1246" s="50"/>
      <c r="AV1246" s="50"/>
      <c r="AW1246" s="13"/>
      <c r="AY1246" s="58"/>
    </row>
    <row r="1247" spans="1:51" ht="14.4">
      <c r="A1247" s="37" t="s">
        <v>231</v>
      </c>
      <c r="B1247" s="38"/>
      <c r="C1247" s="39"/>
      <c r="D1247" s="40"/>
      <c r="E1247" s="42"/>
      <c r="F1247" s="42"/>
      <c r="G1247" s="43"/>
      <c r="H1247" s="43"/>
      <c r="I1247" s="43"/>
      <c r="J1247" s="44"/>
      <c r="K1247" s="44"/>
      <c r="L1247" s="44"/>
      <c r="M1247" s="37"/>
      <c r="N1247" s="46"/>
      <c r="O1247" s="47"/>
      <c r="P1247" s="48"/>
      <c r="Q1247" s="49"/>
      <c r="R1247" s="46"/>
      <c r="S1247" s="46"/>
      <c r="T1247" s="44"/>
      <c r="U1247" s="44"/>
      <c r="V1247" s="51"/>
      <c r="W1247" s="51">
        <f t="shared" si="0"/>
        <v>0</v>
      </c>
      <c r="X1247" s="51">
        <v>0</v>
      </c>
      <c r="Y1247" s="51"/>
      <c r="Z1247" s="326">
        <v>0</v>
      </c>
      <c r="AA1247" s="326">
        <v>0</v>
      </c>
      <c r="AB1247" s="50"/>
      <c r="AC1247" s="37"/>
      <c r="AD1247" s="52"/>
      <c r="AE1247" s="53"/>
      <c r="AF1247" s="52"/>
      <c r="AG1247" s="44"/>
      <c r="AH1247" s="44"/>
      <c r="AI1247" s="50"/>
      <c r="AJ1247" s="50"/>
      <c r="AK1247" s="198"/>
      <c r="AL1247" s="199"/>
      <c r="AM1247" s="198"/>
      <c r="AN1247" s="199"/>
      <c r="AO1247" s="198"/>
      <c r="AP1247" s="199"/>
      <c r="AQ1247" s="202"/>
      <c r="AR1247" s="203"/>
      <c r="AS1247" s="44"/>
      <c r="AT1247" s="50"/>
      <c r="AU1247" s="50"/>
      <c r="AV1247" s="50"/>
      <c r="AW1247" s="13"/>
      <c r="AY1247" s="58"/>
    </row>
    <row r="1248" spans="1:51" ht="14.4">
      <c r="A1248" s="37" t="s">
        <v>231</v>
      </c>
      <c r="B1248" s="38"/>
      <c r="C1248" s="39"/>
      <c r="D1248" s="40"/>
      <c r="E1248" s="42"/>
      <c r="F1248" s="42"/>
      <c r="G1248" s="43"/>
      <c r="H1248" s="43"/>
      <c r="I1248" s="43"/>
      <c r="J1248" s="44"/>
      <c r="K1248" s="44"/>
      <c r="L1248" s="44"/>
      <c r="M1248" s="37"/>
      <c r="N1248" s="46"/>
      <c r="O1248" s="47"/>
      <c r="P1248" s="48"/>
      <c r="Q1248" s="49"/>
      <c r="R1248" s="46"/>
      <c r="S1248" s="46"/>
      <c r="T1248" s="44"/>
      <c r="U1248" s="44"/>
      <c r="V1248" s="51"/>
      <c r="W1248" s="51">
        <f t="shared" si="0"/>
        <v>0</v>
      </c>
      <c r="X1248" s="51">
        <v>0</v>
      </c>
      <c r="Y1248" s="51"/>
      <c r="Z1248" s="326">
        <v>0</v>
      </c>
      <c r="AA1248" s="326">
        <v>0</v>
      </c>
      <c r="AB1248" s="50"/>
      <c r="AC1248" s="37"/>
      <c r="AD1248" s="52"/>
      <c r="AE1248" s="53"/>
      <c r="AF1248" s="52"/>
      <c r="AG1248" s="44"/>
      <c r="AH1248" s="44"/>
      <c r="AI1248" s="50"/>
      <c r="AJ1248" s="50"/>
      <c r="AK1248" s="198"/>
      <c r="AL1248" s="199"/>
      <c r="AM1248" s="198"/>
      <c r="AN1248" s="199"/>
      <c r="AO1248" s="198"/>
      <c r="AP1248" s="199"/>
      <c r="AQ1248" s="202"/>
      <c r="AR1248" s="203"/>
      <c r="AS1248" s="44"/>
      <c r="AT1248" s="50"/>
      <c r="AU1248" s="50"/>
      <c r="AV1248" s="50"/>
      <c r="AW1248" s="13"/>
      <c r="AY1248" s="58"/>
    </row>
    <row r="1249" spans="1:51" ht="14.4">
      <c r="A1249" s="37" t="s">
        <v>231</v>
      </c>
      <c r="B1249" s="38"/>
      <c r="C1249" s="39"/>
      <c r="D1249" s="40"/>
      <c r="E1249" s="42"/>
      <c r="F1249" s="42"/>
      <c r="G1249" s="43"/>
      <c r="H1249" s="43"/>
      <c r="I1249" s="43"/>
      <c r="J1249" s="44"/>
      <c r="K1249" s="44"/>
      <c r="L1249" s="44"/>
      <c r="M1249" s="37"/>
      <c r="N1249" s="46"/>
      <c r="O1249" s="47"/>
      <c r="P1249" s="48"/>
      <c r="Q1249" s="49"/>
      <c r="R1249" s="46"/>
      <c r="S1249" s="46"/>
      <c r="T1249" s="44"/>
      <c r="U1249" s="44"/>
      <c r="V1249" s="51"/>
      <c r="W1249" s="51">
        <f t="shared" si="0"/>
        <v>0</v>
      </c>
      <c r="X1249" s="51">
        <v>0</v>
      </c>
      <c r="Y1249" s="51"/>
      <c r="Z1249" s="326">
        <v>0</v>
      </c>
      <c r="AA1249" s="326">
        <v>0</v>
      </c>
      <c r="AB1249" s="50"/>
      <c r="AC1249" s="37"/>
      <c r="AD1249" s="52"/>
      <c r="AE1249" s="53"/>
      <c r="AF1249" s="52"/>
      <c r="AG1249" s="44"/>
      <c r="AH1249" s="44"/>
      <c r="AI1249" s="50"/>
      <c r="AJ1249" s="50"/>
      <c r="AK1249" s="198"/>
      <c r="AL1249" s="199"/>
      <c r="AM1249" s="198"/>
      <c r="AN1249" s="199"/>
      <c r="AO1249" s="198"/>
      <c r="AP1249" s="199"/>
      <c r="AQ1249" s="202"/>
      <c r="AR1249" s="203"/>
      <c r="AS1249" s="44"/>
      <c r="AT1249" s="50"/>
      <c r="AU1249" s="50"/>
      <c r="AV1249" s="50"/>
      <c r="AW1249" s="13"/>
      <c r="AY1249" s="58"/>
    </row>
    <row r="1250" spans="1:51" ht="14.4">
      <c r="A1250" s="37" t="s">
        <v>231</v>
      </c>
      <c r="B1250" s="38"/>
      <c r="C1250" s="39"/>
      <c r="D1250" s="40"/>
      <c r="E1250" s="42"/>
      <c r="F1250" s="42"/>
      <c r="G1250" s="43"/>
      <c r="H1250" s="43"/>
      <c r="I1250" s="43"/>
      <c r="J1250" s="44"/>
      <c r="K1250" s="44"/>
      <c r="L1250" s="44"/>
      <c r="M1250" s="37"/>
      <c r="N1250" s="46"/>
      <c r="O1250" s="47"/>
      <c r="P1250" s="48"/>
      <c r="Q1250" s="49"/>
      <c r="R1250" s="46"/>
      <c r="S1250" s="46"/>
      <c r="T1250" s="44"/>
      <c r="U1250" s="44"/>
      <c r="V1250" s="51"/>
      <c r="W1250" s="51">
        <f t="shared" si="0"/>
        <v>0</v>
      </c>
      <c r="X1250" s="51">
        <v>0</v>
      </c>
      <c r="Y1250" s="51"/>
      <c r="Z1250" s="326">
        <v>0</v>
      </c>
      <c r="AA1250" s="326">
        <v>0</v>
      </c>
      <c r="AB1250" s="50"/>
      <c r="AC1250" s="37"/>
      <c r="AD1250" s="52"/>
      <c r="AE1250" s="53"/>
      <c r="AF1250" s="52"/>
      <c r="AG1250" s="44"/>
      <c r="AH1250" s="44"/>
      <c r="AI1250" s="50"/>
      <c r="AJ1250" s="50"/>
      <c r="AK1250" s="198"/>
      <c r="AL1250" s="199"/>
      <c r="AM1250" s="198"/>
      <c r="AN1250" s="199"/>
      <c r="AO1250" s="198"/>
      <c r="AP1250" s="199"/>
      <c r="AQ1250" s="202"/>
      <c r="AR1250" s="203"/>
      <c r="AS1250" s="44"/>
      <c r="AT1250" s="50"/>
      <c r="AU1250" s="50"/>
      <c r="AV1250" s="50"/>
      <c r="AW1250" s="13"/>
      <c r="AY1250" s="58"/>
    </row>
    <row r="1251" spans="1:51" ht="14.4">
      <c r="A1251" s="37" t="s">
        <v>231</v>
      </c>
      <c r="B1251" s="38"/>
      <c r="C1251" s="39"/>
      <c r="D1251" s="40"/>
      <c r="E1251" s="42"/>
      <c r="F1251" s="42"/>
      <c r="G1251" s="43"/>
      <c r="H1251" s="43"/>
      <c r="I1251" s="43"/>
      <c r="J1251" s="44"/>
      <c r="K1251" s="44"/>
      <c r="L1251" s="44"/>
      <c r="M1251" s="37"/>
      <c r="N1251" s="46"/>
      <c r="O1251" s="47"/>
      <c r="P1251" s="48"/>
      <c r="Q1251" s="49"/>
      <c r="R1251" s="46"/>
      <c r="S1251" s="46"/>
      <c r="T1251" s="44"/>
      <c r="U1251" s="44"/>
      <c r="V1251" s="51"/>
      <c r="W1251" s="51">
        <f t="shared" si="0"/>
        <v>0</v>
      </c>
      <c r="X1251" s="51">
        <v>0</v>
      </c>
      <c r="Y1251" s="51"/>
      <c r="Z1251" s="326">
        <v>0</v>
      </c>
      <c r="AA1251" s="326">
        <v>0</v>
      </c>
      <c r="AB1251" s="50"/>
      <c r="AC1251" s="37"/>
      <c r="AD1251" s="52"/>
      <c r="AE1251" s="53"/>
      <c r="AF1251" s="52"/>
      <c r="AG1251" s="44"/>
      <c r="AH1251" s="44"/>
      <c r="AI1251" s="50"/>
      <c r="AJ1251" s="50"/>
      <c r="AK1251" s="198"/>
      <c r="AL1251" s="199"/>
      <c r="AM1251" s="198"/>
      <c r="AN1251" s="199"/>
      <c r="AO1251" s="198"/>
      <c r="AP1251" s="199"/>
      <c r="AQ1251" s="202"/>
      <c r="AR1251" s="203"/>
      <c r="AS1251" s="44"/>
      <c r="AT1251" s="50"/>
      <c r="AU1251" s="50"/>
      <c r="AV1251" s="50"/>
      <c r="AW1251" s="13"/>
      <c r="AY1251" s="58"/>
    </row>
    <row r="1252" spans="1:51" ht="14.4">
      <c r="A1252" s="37" t="s">
        <v>231</v>
      </c>
      <c r="B1252" s="38"/>
      <c r="C1252" s="39"/>
      <c r="D1252" s="40"/>
      <c r="E1252" s="42"/>
      <c r="F1252" s="42"/>
      <c r="G1252" s="43"/>
      <c r="H1252" s="43"/>
      <c r="I1252" s="43"/>
      <c r="J1252" s="44"/>
      <c r="K1252" s="44"/>
      <c r="L1252" s="44"/>
      <c r="M1252" s="37"/>
      <c r="N1252" s="46"/>
      <c r="O1252" s="47"/>
      <c r="P1252" s="48"/>
      <c r="Q1252" s="49"/>
      <c r="R1252" s="46"/>
      <c r="S1252" s="46"/>
      <c r="T1252" s="44"/>
      <c r="U1252" s="44"/>
      <c r="V1252" s="51"/>
      <c r="W1252" s="51">
        <f t="shared" si="0"/>
        <v>0</v>
      </c>
      <c r="X1252" s="51">
        <v>0</v>
      </c>
      <c r="Y1252" s="51"/>
      <c r="Z1252" s="326">
        <v>0</v>
      </c>
      <c r="AA1252" s="326">
        <v>0</v>
      </c>
      <c r="AB1252" s="50"/>
      <c r="AC1252" s="37"/>
      <c r="AD1252" s="52"/>
      <c r="AE1252" s="53"/>
      <c r="AF1252" s="52"/>
      <c r="AG1252" s="44"/>
      <c r="AH1252" s="44"/>
      <c r="AI1252" s="50"/>
      <c r="AJ1252" s="50"/>
      <c r="AK1252" s="198"/>
      <c r="AL1252" s="199"/>
      <c r="AM1252" s="198"/>
      <c r="AN1252" s="199"/>
      <c r="AO1252" s="198"/>
      <c r="AP1252" s="199"/>
      <c r="AQ1252" s="202"/>
      <c r="AR1252" s="203"/>
      <c r="AS1252" s="44"/>
      <c r="AT1252" s="50"/>
      <c r="AU1252" s="50"/>
      <c r="AV1252" s="50"/>
      <c r="AW1252" s="13"/>
      <c r="AY1252" s="58"/>
    </row>
    <row r="1253" spans="1:51" ht="14.4">
      <c r="A1253" s="37" t="s">
        <v>231</v>
      </c>
      <c r="B1253" s="38"/>
      <c r="C1253" s="39"/>
      <c r="D1253" s="40"/>
      <c r="E1253" s="42"/>
      <c r="F1253" s="42"/>
      <c r="G1253" s="43"/>
      <c r="H1253" s="43"/>
      <c r="I1253" s="43"/>
      <c r="J1253" s="44"/>
      <c r="K1253" s="44"/>
      <c r="L1253" s="44"/>
      <c r="M1253" s="37"/>
      <c r="N1253" s="46"/>
      <c r="O1253" s="47"/>
      <c r="P1253" s="48"/>
      <c r="Q1253" s="49"/>
      <c r="R1253" s="46"/>
      <c r="S1253" s="46"/>
      <c r="T1253" s="44"/>
      <c r="U1253" s="44"/>
      <c r="V1253" s="51"/>
      <c r="W1253" s="51">
        <f t="shared" si="0"/>
        <v>0</v>
      </c>
      <c r="X1253" s="51">
        <v>0</v>
      </c>
      <c r="Y1253" s="51"/>
      <c r="Z1253" s="326">
        <v>0</v>
      </c>
      <c r="AA1253" s="326">
        <v>0</v>
      </c>
      <c r="AB1253" s="50"/>
      <c r="AC1253" s="37"/>
      <c r="AD1253" s="52"/>
      <c r="AE1253" s="53"/>
      <c r="AF1253" s="52"/>
      <c r="AG1253" s="44"/>
      <c r="AH1253" s="44"/>
      <c r="AI1253" s="50"/>
      <c r="AJ1253" s="50"/>
      <c r="AK1253" s="198"/>
      <c r="AL1253" s="199"/>
      <c r="AM1253" s="198"/>
      <c r="AN1253" s="199"/>
      <c r="AO1253" s="198"/>
      <c r="AP1253" s="199"/>
      <c r="AQ1253" s="202"/>
      <c r="AR1253" s="203"/>
      <c r="AS1253" s="44"/>
      <c r="AT1253" s="50"/>
      <c r="AU1253" s="50"/>
      <c r="AV1253" s="50"/>
      <c r="AW1253" s="13"/>
      <c r="AY1253" s="58"/>
    </row>
    <row r="1254" spans="1:51" ht="14.4">
      <c r="A1254" s="37" t="s">
        <v>231</v>
      </c>
      <c r="B1254" s="38"/>
      <c r="C1254" s="39"/>
      <c r="D1254" s="40"/>
      <c r="E1254" s="42"/>
      <c r="F1254" s="42"/>
      <c r="G1254" s="43"/>
      <c r="H1254" s="43"/>
      <c r="I1254" s="43"/>
      <c r="J1254" s="44"/>
      <c r="K1254" s="44"/>
      <c r="L1254" s="44"/>
      <c r="M1254" s="37"/>
      <c r="N1254" s="46"/>
      <c r="O1254" s="47"/>
      <c r="P1254" s="48"/>
      <c r="Q1254" s="49"/>
      <c r="R1254" s="46"/>
      <c r="S1254" s="46"/>
      <c r="T1254" s="44"/>
      <c r="U1254" s="44"/>
      <c r="V1254" s="51"/>
      <c r="W1254" s="51">
        <f t="shared" si="0"/>
        <v>0</v>
      </c>
      <c r="X1254" s="51">
        <v>0</v>
      </c>
      <c r="Y1254" s="51"/>
      <c r="Z1254" s="326">
        <v>0</v>
      </c>
      <c r="AA1254" s="326">
        <v>0</v>
      </c>
      <c r="AB1254" s="50"/>
      <c r="AC1254" s="37"/>
      <c r="AD1254" s="52"/>
      <c r="AE1254" s="53"/>
      <c r="AF1254" s="52"/>
      <c r="AG1254" s="44"/>
      <c r="AH1254" s="44"/>
      <c r="AI1254" s="50"/>
      <c r="AJ1254" s="50"/>
      <c r="AK1254" s="198"/>
      <c r="AL1254" s="199"/>
      <c r="AM1254" s="198"/>
      <c r="AN1254" s="199"/>
      <c r="AO1254" s="198"/>
      <c r="AP1254" s="199"/>
      <c r="AQ1254" s="202"/>
      <c r="AR1254" s="203"/>
      <c r="AS1254" s="44"/>
      <c r="AT1254" s="50"/>
      <c r="AU1254" s="50"/>
      <c r="AV1254" s="50"/>
      <c r="AW1254" s="13"/>
      <c r="AY1254" s="58"/>
    </row>
    <row r="1255" spans="1:51" ht="14.4">
      <c r="A1255" s="37" t="s">
        <v>231</v>
      </c>
      <c r="B1255" s="38"/>
      <c r="C1255" s="39"/>
      <c r="D1255" s="40"/>
      <c r="E1255" s="42"/>
      <c r="F1255" s="42"/>
      <c r="G1255" s="43"/>
      <c r="H1255" s="43"/>
      <c r="I1255" s="43"/>
      <c r="J1255" s="44"/>
      <c r="K1255" s="44"/>
      <c r="L1255" s="44"/>
      <c r="M1255" s="37"/>
      <c r="N1255" s="46"/>
      <c r="O1255" s="47"/>
      <c r="P1255" s="48"/>
      <c r="Q1255" s="49"/>
      <c r="R1255" s="46"/>
      <c r="S1255" s="46"/>
      <c r="T1255" s="44"/>
      <c r="U1255" s="44"/>
      <c r="V1255" s="51"/>
      <c r="W1255" s="51">
        <f t="shared" si="0"/>
        <v>0</v>
      </c>
      <c r="X1255" s="51">
        <v>0</v>
      </c>
      <c r="Y1255" s="51"/>
      <c r="Z1255" s="326">
        <v>0</v>
      </c>
      <c r="AA1255" s="326">
        <v>0</v>
      </c>
      <c r="AB1255" s="50"/>
      <c r="AC1255" s="37"/>
      <c r="AD1255" s="52"/>
      <c r="AE1255" s="53"/>
      <c r="AF1255" s="52"/>
      <c r="AG1255" s="44"/>
      <c r="AH1255" s="44"/>
      <c r="AI1255" s="50"/>
      <c r="AJ1255" s="50"/>
      <c r="AK1255" s="198"/>
      <c r="AL1255" s="199"/>
      <c r="AM1255" s="198"/>
      <c r="AN1255" s="199"/>
      <c r="AO1255" s="198"/>
      <c r="AP1255" s="199"/>
      <c r="AQ1255" s="202"/>
      <c r="AR1255" s="203"/>
      <c r="AS1255" s="44"/>
      <c r="AT1255" s="50"/>
      <c r="AU1255" s="50"/>
      <c r="AV1255" s="50"/>
      <c r="AW1255" s="13"/>
      <c r="AY1255" s="58"/>
    </row>
    <row r="1256" spans="1:51" ht="14.4">
      <c r="A1256" s="37" t="s">
        <v>231</v>
      </c>
      <c r="B1256" s="38"/>
      <c r="C1256" s="39"/>
      <c r="D1256" s="40"/>
      <c r="E1256" s="42"/>
      <c r="F1256" s="42"/>
      <c r="G1256" s="43"/>
      <c r="H1256" s="43"/>
      <c r="I1256" s="43"/>
      <c r="J1256" s="44"/>
      <c r="K1256" s="44"/>
      <c r="L1256" s="44"/>
      <c r="M1256" s="37"/>
      <c r="N1256" s="46"/>
      <c r="O1256" s="47"/>
      <c r="P1256" s="48"/>
      <c r="Q1256" s="49"/>
      <c r="R1256" s="46"/>
      <c r="S1256" s="46"/>
      <c r="T1256" s="44"/>
      <c r="U1256" s="44"/>
      <c r="V1256" s="51"/>
      <c r="W1256" s="51">
        <f t="shared" si="0"/>
        <v>0</v>
      </c>
      <c r="X1256" s="51">
        <v>0</v>
      </c>
      <c r="Y1256" s="51"/>
      <c r="Z1256" s="326">
        <v>0</v>
      </c>
      <c r="AA1256" s="326">
        <v>0</v>
      </c>
      <c r="AB1256" s="50"/>
      <c r="AC1256" s="37"/>
      <c r="AD1256" s="52"/>
      <c r="AE1256" s="53"/>
      <c r="AF1256" s="52"/>
      <c r="AG1256" s="44"/>
      <c r="AH1256" s="44"/>
      <c r="AI1256" s="50"/>
      <c r="AJ1256" s="50"/>
      <c r="AK1256" s="198"/>
      <c r="AL1256" s="199"/>
      <c r="AM1256" s="198"/>
      <c r="AN1256" s="199"/>
      <c r="AO1256" s="198"/>
      <c r="AP1256" s="199"/>
      <c r="AQ1256" s="202"/>
      <c r="AR1256" s="203"/>
      <c r="AS1256" s="44"/>
      <c r="AT1256" s="50"/>
      <c r="AU1256" s="50"/>
      <c r="AV1256" s="50"/>
      <c r="AW1256" s="13"/>
      <c r="AY1256" s="58"/>
    </row>
    <row r="1257" spans="1:51" ht="14.4">
      <c r="A1257" s="37" t="s">
        <v>231</v>
      </c>
      <c r="B1257" s="38"/>
      <c r="C1257" s="39"/>
      <c r="D1257" s="40"/>
      <c r="E1257" s="42"/>
      <c r="F1257" s="42"/>
      <c r="G1257" s="43"/>
      <c r="H1257" s="43"/>
      <c r="I1257" s="43"/>
      <c r="J1257" s="44"/>
      <c r="K1257" s="44"/>
      <c r="L1257" s="44"/>
      <c r="M1257" s="37"/>
      <c r="N1257" s="46"/>
      <c r="O1257" s="47"/>
      <c r="P1257" s="48"/>
      <c r="Q1257" s="49"/>
      <c r="R1257" s="46"/>
      <c r="S1257" s="46"/>
      <c r="T1257" s="44"/>
      <c r="U1257" s="44"/>
      <c r="V1257" s="51"/>
      <c r="W1257" s="51">
        <f t="shared" si="0"/>
        <v>0</v>
      </c>
      <c r="X1257" s="51">
        <v>0</v>
      </c>
      <c r="Y1257" s="51"/>
      <c r="Z1257" s="326">
        <v>0</v>
      </c>
      <c r="AA1257" s="326">
        <v>0</v>
      </c>
      <c r="AB1257" s="50"/>
      <c r="AC1257" s="37"/>
      <c r="AD1257" s="52"/>
      <c r="AE1257" s="53"/>
      <c r="AF1257" s="52"/>
      <c r="AG1257" s="44"/>
      <c r="AH1257" s="44"/>
      <c r="AI1257" s="50"/>
      <c r="AJ1257" s="50"/>
      <c r="AK1257" s="198"/>
      <c r="AL1257" s="199"/>
      <c r="AM1257" s="198"/>
      <c r="AN1257" s="199"/>
      <c r="AO1257" s="198"/>
      <c r="AP1257" s="199"/>
      <c r="AQ1257" s="202"/>
      <c r="AR1257" s="203"/>
      <c r="AS1257" s="44"/>
      <c r="AT1257" s="50"/>
      <c r="AU1257" s="50"/>
      <c r="AV1257" s="50"/>
      <c r="AW1257" s="13"/>
      <c r="AY1257" s="58"/>
    </row>
    <row r="1258" spans="1:51" ht="14.4">
      <c r="A1258" s="37" t="s">
        <v>231</v>
      </c>
      <c r="B1258" s="38"/>
      <c r="C1258" s="39"/>
      <c r="D1258" s="40"/>
      <c r="E1258" s="42"/>
      <c r="F1258" s="42"/>
      <c r="G1258" s="43"/>
      <c r="H1258" s="43"/>
      <c r="I1258" s="43"/>
      <c r="J1258" s="44"/>
      <c r="K1258" s="44"/>
      <c r="L1258" s="44"/>
      <c r="M1258" s="37"/>
      <c r="N1258" s="46"/>
      <c r="O1258" s="47"/>
      <c r="P1258" s="48"/>
      <c r="Q1258" s="49"/>
      <c r="R1258" s="46"/>
      <c r="S1258" s="46"/>
      <c r="T1258" s="44"/>
      <c r="U1258" s="44"/>
      <c r="V1258" s="51"/>
      <c r="W1258" s="51">
        <f t="shared" si="0"/>
        <v>0</v>
      </c>
      <c r="X1258" s="51">
        <v>0</v>
      </c>
      <c r="Y1258" s="51"/>
      <c r="Z1258" s="326">
        <v>0</v>
      </c>
      <c r="AA1258" s="326">
        <v>0</v>
      </c>
      <c r="AB1258" s="50"/>
      <c r="AC1258" s="37"/>
      <c r="AD1258" s="52"/>
      <c r="AE1258" s="53"/>
      <c r="AF1258" s="52"/>
      <c r="AG1258" s="44"/>
      <c r="AH1258" s="44"/>
      <c r="AI1258" s="50"/>
      <c r="AJ1258" s="50"/>
      <c r="AK1258" s="198"/>
      <c r="AL1258" s="199"/>
      <c r="AM1258" s="198"/>
      <c r="AN1258" s="199"/>
      <c r="AO1258" s="198"/>
      <c r="AP1258" s="199"/>
      <c r="AQ1258" s="202"/>
      <c r="AR1258" s="203"/>
      <c r="AS1258" s="44"/>
      <c r="AT1258" s="50"/>
      <c r="AU1258" s="50"/>
      <c r="AV1258" s="50"/>
      <c r="AW1258" s="13"/>
      <c r="AY1258" s="58"/>
    </row>
    <row r="1259" spans="1:51" ht="14.4">
      <c r="A1259" s="37" t="s">
        <v>231</v>
      </c>
      <c r="B1259" s="38"/>
      <c r="C1259" s="39"/>
      <c r="D1259" s="40"/>
      <c r="E1259" s="42"/>
      <c r="F1259" s="42"/>
      <c r="G1259" s="43"/>
      <c r="H1259" s="43"/>
      <c r="I1259" s="43"/>
      <c r="J1259" s="44"/>
      <c r="K1259" s="44"/>
      <c r="L1259" s="44"/>
      <c r="M1259" s="37"/>
      <c r="N1259" s="46"/>
      <c r="O1259" s="47"/>
      <c r="P1259" s="48"/>
      <c r="Q1259" s="49"/>
      <c r="R1259" s="46"/>
      <c r="S1259" s="46"/>
      <c r="T1259" s="44"/>
      <c r="U1259" s="44"/>
      <c r="V1259" s="51"/>
      <c r="W1259" s="51">
        <f t="shared" si="0"/>
        <v>0</v>
      </c>
      <c r="X1259" s="51">
        <v>0</v>
      </c>
      <c r="Y1259" s="51"/>
      <c r="Z1259" s="326">
        <v>0</v>
      </c>
      <c r="AA1259" s="326">
        <v>0</v>
      </c>
      <c r="AB1259" s="50"/>
      <c r="AC1259" s="37"/>
      <c r="AD1259" s="52"/>
      <c r="AE1259" s="53"/>
      <c r="AF1259" s="52"/>
      <c r="AG1259" s="44"/>
      <c r="AH1259" s="44"/>
      <c r="AI1259" s="50"/>
      <c r="AJ1259" s="50"/>
      <c r="AK1259" s="198"/>
      <c r="AL1259" s="199"/>
      <c r="AM1259" s="198"/>
      <c r="AN1259" s="199"/>
      <c r="AO1259" s="198"/>
      <c r="AP1259" s="199"/>
      <c r="AQ1259" s="202"/>
      <c r="AR1259" s="203"/>
      <c r="AS1259" s="44"/>
      <c r="AT1259" s="50"/>
      <c r="AU1259" s="50"/>
      <c r="AV1259" s="50"/>
      <c r="AW1259" s="13"/>
      <c r="AY1259" s="58"/>
    </row>
    <row r="1260" spans="1:51" ht="14.4">
      <c r="A1260" s="37" t="s">
        <v>231</v>
      </c>
      <c r="B1260" s="38"/>
      <c r="C1260" s="39"/>
      <c r="D1260" s="40"/>
      <c r="E1260" s="42"/>
      <c r="F1260" s="42"/>
      <c r="G1260" s="43"/>
      <c r="H1260" s="43"/>
      <c r="I1260" s="43"/>
      <c r="J1260" s="44"/>
      <c r="K1260" s="44"/>
      <c r="L1260" s="44"/>
      <c r="M1260" s="37"/>
      <c r="N1260" s="46"/>
      <c r="O1260" s="47"/>
      <c r="P1260" s="48"/>
      <c r="Q1260" s="49"/>
      <c r="R1260" s="46"/>
      <c r="S1260" s="46"/>
      <c r="T1260" s="44"/>
      <c r="U1260" s="44"/>
      <c r="V1260" s="51"/>
      <c r="W1260" s="51">
        <f t="shared" si="0"/>
        <v>0</v>
      </c>
      <c r="X1260" s="51">
        <v>0</v>
      </c>
      <c r="Y1260" s="51"/>
      <c r="Z1260" s="326">
        <v>0</v>
      </c>
      <c r="AA1260" s="326">
        <v>0</v>
      </c>
      <c r="AB1260" s="50"/>
      <c r="AC1260" s="37"/>
      <c r="AD1260" s="52"/>
      <c r="AE1260" s="53"/>
      <c r="AF1260" s="52"/>
      <c r="AG1260" s="44"/>
      <c r="AH1260" s="44"/>
      <c r="AI1260" s="50"/>
      <c r="AJ1260" s="50"/>
      <c r="AK1260" s="198"/>
      <c r="AL1260" s="199"/>
      <c r="AM1260" s="198"/>
      <c r="AN1260" s="199"/>
      <c r="AO1260" s="198"/>
      <c r="AP1260" s="199"/>
      <c r="AQ1260" s="202"/>
      <c r="AR1260" s="203"/>
      <c r="AS1260" s="44"/>
      <c r="AT1260" s="50"/>
      <c r="AU1260" s="50"/>
      <c r="AV1260" s="50"/>
      <c r="AW1260" s="13"/>
      <c r="AY1260" s="58"/>
    </row>
    <row r="1261" spans="1:51" ht="14.4">
      <c r="A1261" s="37" t="s">
        <v>231</v>
      </c>
      <c r="B1261" s="38"/>
      <c r="C1261" s="39"/>
      <c r="D1261" s="40"/>
      <c r="E1261" s="42"/>
      <c r="F1261" s="42"/>
      <c r="G1261" s="43"/>
      <c r="H1261" s="43"/>
      <c r="I1261" s="43"/>
      <c r="J1261" s="44"/>
      <c r="K1261" s="44"/>
      <c r="L1261" s="44"/>
      <c r="M1261" s="37"/>
      <c r="N1261" s="46"/>
      <c r="O1261" s="47"/>
      <c r="P1261" s="48"/>
      <c r="Q1261" s="49"/>
      <c r="R1261" s="46"/>
      <c r="S1261" s="46"/>
      <c r="T1261" s="44"/>
      <c r="U1261" s="44"/>
      <c r="V1261" s="51"/>
      <c r="W1261" s="51">
        <f t="shared" si="0"/>
        <v>0</v>
      </c>
      <c r="X1261" s="51">
        <v>0</v>
      </c>
      <c r="Y1261" s="51"/>
      <c r="Z1261" s="326">
        <v>0</v>
      </c>
      <c r="AA1261" s="326">
        <v>0</v>
      </c>
      <c r="AB1261" s="50"/>
      <c r="AC1261" s="37"/>
      <c r="AD1261" s="52"/>
      <c r="AE1261" s="53"/>
      <c r="AF1261" s="52"/>
      <c r="AG1261" s="44"/>
      <c r="AH1261" s="44"/>
      <c r="AI1261" s="50"/>
      <c r="AJ1261" s="50"/>
      <c r="AK1261" s="198"/>
      <c r="AL1261" s="199"/>
      <c r="AM1261" s="198"/>
      <c r="AN1261" s="199"/>
      <c r="AO1261" s="198"/>
      <c r="AP1261" s="199"/>
      <c r="AQ1261" s="202"/>
      <c r="AR1261" s="203"/>
      <c r="AS1261" s="44"/>
      <c r="AT1261" s="50"/>
      <c r="AU1261" s="50"/>
      <c r="AV1261" s="50"/>
      <c r="AW1261" s="13"/>
      <c r="AY1261" s="58"/>
    </row>
    <row r="1262" spans="1:51" ht="14.4">
      <c r="A1262" s="37" t="s">
        <v>231</v>
      </c>
      <c r="B1262" s="38"/>
      <c r="C1262" s="39"/>
      <c r="D1262" s="40"/>
      <c r="E1262" s="42"/>
      <c r="F1262" s="42"/>
      <c r="G1262" s="43"/>
      <c r="H1262" s="43"/>
      <c r="I1262" s="43"/>
      <c r="J1262" s="44"/>
      <c r="K1262" s="44"/>
      <c r="L1262" s="44"/>
      <c r="M1262" s="37"/>
      <c r="N1262" s="46"/>
      <c r="O1262" s="47"/>
      <c r="P1262" s="48"/>
      <c r="Q1262" s="49"/>
      <c r="R1262" s="46"/>
      <c r="S1262" s="46"/>
      <c r="T1262" s="44"/>
      <c r="U1262" s="44"/>
      <c r="V1262" s="51"/>
      <c r="W1262" s="51">
        <f t="shared" si="0"/>
        <v>0</v>
      </c>
      <c r="X1262" s="51">
        <v>0</v>
      </c>
      <c r="Y1262" s="51"/>
      <c r="Z1262" s="326">
        <v>0</v>
      </c>
      <c r="AA1262" s="326">
        <v>0</v>
      </c>
      <c r="AB1262" s="50"/>
      <c r="AC1262" s="37"/>
      <c r="AD1262" s="52"/>
      <c r="AE1262" s="53"/>
      <c r="AF1262" s="52"/>
      <c r="AG1262" s="44"/>
      <c r="AH1262" s="44"/>
      <c r="AI1262" s="50"/>
      <c r="AJ1262" s="50"/>
      <c r="AK1262" s="198"/>
      <c r="AL1262" s="199"/>
      <c r="AM1262" s="198"/>
      <c r="AN1262" s="199"/>
      <c r="AO1262" s="198"/>
      <c r="AP1262" s="199"/>
      <c r="AQ1262" s="202"/>
      <c r="AR1262" s="203"/>
      <c r="AS1262" s="44"/>
      <c r="AT1262" s="50"/>
      <c r="AU1262" s="50"/>
      <c r="AV1262" s="50"/>
      <c r="AW1262" s="13"/>
      <c r="AY1262" s="58"/>
    </row>
    <row r="1263" spans="1:51" ht="14.4">
      <c r="A1263" s="37" t="s">
        <v>231</v>
      </c>
      <c r="B1263" s="38"/>
      <c r="C1263" s="39"/>
      <c r="D1263" s="40"/>
      <c r="E1263" s="42"/>
      <c r="F1263" s="42"/>
      <c r="G1263" s="43"/>
      <c r="H1263" s="43"/>
      <c r="I1263" s="43"/>
      <c r="J1263" s="44"/>
      <c r="K1263" s="44"/>
      <c r="L1263" s="44"/>
      <c r="M1263" s="37"/>
      <c r="N1263" s="46"/>
      <c r="O1263" s="47"/>
      <c r="P1263" s="48"/>
      <c r="Q1263" s="49"/>
      <c r="R1263" s="46"/>
      <c r="S1263" s="46"/>
      <c r="T1263" s="44"/>
      <c r="U1263" s="44"/>
      <c r="V1263" s="51"/>
      <c r="W1263" s="51">
        <f t="shared" si="0"/>
        <v>0</v>
      </c>
      <c r="X1263" s="51">
        <v>0</v>
      </c>
      <c r="Y1263" s="51"/>
      <c r="Z1263" s="326">
        <v>0</v>
      </c>
      <c r="AA1263" s="326">
        <v>0</v>
      </c>
      <c r="AB1263" s="50"/>
      <c r="AC1263" s="37"/>
      <c r="AD1263" s="52"/>
      <c r="AE1263" s="53"/>
      <c r="AF1263" s="52"/>
      <c r="AG1263" s="44"/>
      <c r="AH1263" s="44"/>
      <c r="AI1263" s="50"/>
      <c r="AJ1263" s="50"/>
      <c r="AK1263" s="198"/>
      <c r="AL1263" s="199"/>
      <c r="AM1263" s="198"/>
      <c r="AN1263" s="199"/>
      <c r="AO1263" s="198"/>
      <c r="AP1263" s="199"/>
      <c r="AQ1263" s="202"/>
      <c r="AR1263" s="203"/>
      <c r="AS1263" s="44"/>
      <c r="AT1263" s="50"/>
      <c r="AU1263" s="50"/>
      <c r="AV1263" s="50"/>
      <c r="AW1263" s="13"/>
      <c r="AY1263" s="58"/>
    </row>
    <row r="1264" spans="1:51" ht="14.4">
      <c r="A1264" s="37" t="s">
        <v>231</v>
      </c>
      <c r="B1264" s="38"/>
      <c r="C1264" s="39"/>
      <c r="D1264" s="40"/>
      <c r="E1264" s="42"/>
      <c r="F1264" s="42"/>
      <c r="G1264" s="43"/>
      <c r="H1264" s="43"/>
      <c r="I1264" s="43"/>
      <c r="J1264" s="44"/>
      <c r="K1264" s="44"/>
      <c r="L1264" s="44"/>
      <c r="M1264" s="37"/>
      <c r="N1264" s="46"/>
      <c r="O1264" s="47"/>
      <c r="P1264" s="48"/>
      <c r="Q1264" s="49"/>
      <c r="R1264" s="46"/>
      <c r="S1264" s="46"/>
      <c r="T1264" s="44"/>
      <c r="U1264" s="44"/>
      <c r="V1264" s="51"/>
      <c r="W1264" s="51">
        <f t="shared" si="0"/>
        <v>0</v>
      </c>
      <c r="X1264" s="51">
        <v>0</v>
      </c>
      <c r="Y1264" s="51"/>
      <c r="Z1264" s="326">
        <v>0</v>
      </c>
      <c r="AA1264" s="326">
        <v>0</v>
      </c>
      <c r="AB1264" s="50"/>
      <c r="AC1264" s="37"/>
      <c r="AD1264" s="52"/>
      <c r="AE1264" s="53"/>
      <c r="AF1264" s="52"/>
      <c r="AG1264" s="44"/>
      <c r="AH1264" s="44"/>
      <c r="AI1264" s="50"/>
      <c r="AJ1264" s="50"/>
      <c r="AK1264" s="198"/>
      <c r="AL1264" s="199"/>
      <c r="AM1264" s="198"/>
      <c r="AN1264" s="199"/>
      <c r="AO1264" s="198"/>
      <c r="AP1264" s="199"/>
      <c r="AQ1264" s="202"/>
      <c r="AR1264" s="203"/>
      <c r="AS1264" s="44"/>
      <c r="AT1264" s="50"/>
      <c r="AU1264" s="50"/>
      <c r="AV1264" s="50"/>
      <c r="AW1264" s="13"/>
      <c r="AY1264" s="58"/>
    </row>
    <row r="1265" spans="1:51" ht="14.4">
      <c r="A1265" s="37" t="s">
        <v>231</v>
      </c>
      <c r="B1265" s="38"/>
      <c r="C1265" s="39"/>
      <c r="D1265" s="40"/>
      <c r="E1265" s="42"/>
      <c r="F1265" s="42"/>
      <c r="G1265" s="43"/>
      <c r="H1265" s="43"/>
      <c r="I1265" s="43"/>
      <c r="J1265" s="44"/>
      <c r="K1265" s="44"/>
      <c r="L1265" s="44"/>
      <c r="M1265" s="37"/>
      <c r="N1265" s="46"/>
      <c r="O1265" s="47"/>
      <c r="P1265" s="48"/>
      <c r="Q1265" s="49"/>
      <c r="R1265" s="46"/>
      <c r="S1265" s="46"/>
      <c r="T1265" s="44"/>
      <c r="U1265" s="44"/>
      <c r="V1265" s="51"/>
      <c r="W1265" s="51">
        <f t="shared" si="0"/>
        <v>0</v>
      </c>
      <c r="X1265" s="51">
        <v>0</v>
      </c>
      <c r="Y1265" s="51"/>
      <c r="Z1265" s="326">
        <v>0</v>
      </c>
      <c r="AA1265" s="326">
        <v>0</v>
      </c>
      <c r="AB1265" s="50"/>
      <c r="AC1265" s="37"/>
      <c r="AD1265" s="52"/>
      <c r="AE1265" s="53"/>
      <c r="AF1265" s="52"/>
      <c r="AG1265" s="44"/>
      <c r="AH1265" s="44"/>
      <c r="AI1265" s="50"/>
      <c r="AJ1265" s="50"/>
      <c r="AK1265" s="198"/>
      <c r="AL1265" s="199"/>
      <c r="AM1265" s="198"/>
      <c r="AN1265" s="199"/>
      <c r="AO1265" s="198"/>
      <c r="AP1265" s="199"/>
      <c r="AQ1265" s="202"/>
      <c r="AR1265" s="203"/>
      <c r="AS1265" s="44"/>
      <c r="AT1265" s="50"/>
      <c r="AU1265" s="50"/>
      <c r="AV1265" s="50"/>
      <c r="AW1265" s="13"/>
      <c r="AY1265" s="58"/>
    </row>
    <row r="1266" spans="1:51" ht="14.4">
      <c r="A1266" s="37" t="s">
        <v>231</v>
      </c>
      <c r="B1266" s="38"/>
      <c r="C1266" s="39"/>
      <c r="D1266" s="40"/>
      <c r="E1266" s="42"/>
      <c r="F1266" s="42"/>
      <c r="G1266" s="43"/>
      <c r="H1266" s="43"/>
      <c r="I1266" s="43"/>
      <c r="J1266" s="44"/>
      <c r="K1266" s="44"/>
      <c r="L1266" s="44"/>
      <c r="M1266" s="37"/>
      <c r="N1266" s="46"/>
      <c r="O1266" s="47"/>
      <c r="P1266" s="48"/>
      <c r="Q1266" s="49"/>
      <c r="R1266" s="46"/>
      <c r="S1266" s="46"/>
      <c r="T1266" s="44"/>
      <c r="U1266" s="44"/>
      <c r="V1266" s="51"/>
      <c r="W1266" s="51">
        <f t="shared" si="0"/>
        <v>0</v>
      </c>
      <c r="X1266" s="51">
        <v>0</v>
      </c>
      <c r="Y1266" s="51"/>
      <c r="Z1266" s="326">
        <v>0</v>
      </c>
      <c r="AA1266" s="326">
        <v>0</v>
      </c>
      <c r="AB1266" s="50"/>
      <c r="AC1266" s="37"/>
      <c r="AD1266" s="52"/>
      <c r="AE1266" s="53"/>
      <c r="AF1266" s="52"/>
      <c r="AG1266" s="44"/>
      <c r="AH1266" s="44"/>
      <c r="AI1266" s="50"/>
      <c r="AJ1266" s="50"/>
      <c r="AK1266" s="198"/>
      <c r="AL1266" s="199"/>
      <c r="AM1266" s="198"/>
      <c r="AN1266" s="199"/>
      <c r="AO1266" s="198"/>
      <c r="AP1266" s="199"/>
      <c r="AQ1266" s="202"/>
      <c r="AR1266" s="203"/>
      <c r="AS1266" s="44"/>
      <c r="AT1266" s="50"/>
      <c r="AU1266" s="50"/>
      <c r="AV1266" s="50"/>
      <c r="AW1266" s="13"/>
      <c r="AY1266" s="58"/>
    </row>
    <row r="1267" spans="1:51" ht="14.4">
      <c r="A1267" s="37" t="s">
        <v>231</v>
      </c>
      <c r="B1267" s="38"/>
      <c r="C1267" s="39"/>
      <c r="D1267" s="40"/>
      <c r="E1267" s="42"/>
      <c r="F1267" s="42"/>
      <c r="G1267" s="43"/>
      <c r="H1267" s="43"/>
      <c r="I1267" s="43"/>
      <c r="J1267" s="44"/>
      <c r="K1267" s="44"/>
      <c r="L1267" s="44"/>
      <c r="M1267" s="37"/>
      <c r="N1267" s="46"/>
      <c r="O1267" s="47"/>
      <c r="P1267" s="48"/>
      <c r="Q1267" s="49"/>
      <c r="R1267" s="46"/>
      <c r="S1267" s="46"/>
      <c r="T1267" s="44"/>
      <c r="U1267" s="44"/>
      <c r="V1267" s="51"/>
      <c r="W1267" s="51">
        <f t="shared" si="0"/>
        <v>0</v>
      </c>
      <c r="X1267" s="51">
        <v>0</v>
      </c>
      <c r="Y1267" s="51"/>
      <c r="Z1267" s="326">
        <v>0</v>
      </c>
      <c r="AA1267" s="326">
        <v>0</v>
      </c>
      <c r="AB1267" s="50"/>
      <c r="AC1267" s="37"/>
      <c r="AD1267" s="52"/>
      <c r="AE1267" s="53"/>
      <c r="AF1267" s="52"/>
      <c r="AG1267" s="44"/>
      <c r="AH1267" s="44"/>
      <c r="AI1267" s="50"/>
      <c r="AJ1267" s="50"/>
      <c r="AK1267" s="198"/>
      <c r="AL1267" s="199"/>
      <c r="AM1267" s="198"/>
      <c r="AN1267" s="199"/>
      <c r="AO1267" s="198"/>
      <c r="AP1267" s="199"/>
      <c r="AQ1267" s="202"/>
      <c r="AR1267" s="203"/>
      <c r="AS1267" s="44"/>
      <c r="AT1267" s="50"/>
      <c r="AU1267" s="50"/>
      <c r="AV1267" s="50"/>
      <c r="AW1267" s="13"/>
      <c r="AY1267" s="58"/>
    </row>
    <row r="1268" spans="1:51" ht="14.4">
      <c r="A1268" s="37" t="s">
        <v>231</v>
      </c>
      <c r="B1268" s="38"/>
      <c r="C1268" s="39"/>
      <c r="D1268" s="40"/>
      <c r="E1268" s="42"/>
      <c r="F1268" s="42"/>
      <c r="G1268" s="43"/>
      <c r="H1268" s="43"/>
      <c r="I1268" s="43"/>
      <c r="J1268" s="44"/>
      <c r="K1268" s="44"/>
      <c r="L1268" s="44"/>
      <c r="M1268" s="37"/>
      <c r="N1268" s="46"/>
      <c r="O1268" s="47"/>
      <c r="P1268" s="48"/>
      <c r="Q1268" s="49"/>
      <c r="R1268" s="46"/>
      <c r="S1268" s="46"/>
      <c r="T1268" s="44"/>
      <c r="U1268" s="44"/>
      <c r="V1268" s="51"/>
      <c r="W1268" s="51">
        <f t="shared" si="0"/>
        <v>0</v>
      </c>
      <c r="X1268" s="51">
        <v>0</v>
      </c>
      <c r="Y1268" s="51"/>
      <c r="Z1268" s="326">
        <v>0</v>
      </c>
      <c r="AA1268" s="326">
        <v>0</v>
      </c>
      <c r="AB1268" s="50"/>
      <c r="AC1268" s="37"/>
      <c r="AD1268" s="52"/>
      <c r="AE1268" s="53"/>
      <c r="AF1268" s="52"/>
      <c r="AG1268" s="44"/>
      <c r="AH1268" s="44"/>
      <c r="AI1268" s="50"/>
      <c r="AJ1268" s="50"/>
      <c r="AK1268" s="198"/>
      <c r="AL1268" s="199"/>
      <c r="AM1268" s="198"/>
      <c r="AN1268" s="199"/>
      <c r="AO1268" s="198"/>
      <c r="AP1268" s="199"/>
      <c r="AQ1268" s="202"/>
      <c r="AR1268" s="203"/>
      <c r="AS1268" s="44"/>
      <c r="AT1268" s="50"/>
      <c r="AU1268" s="50"/>
      <c r="AV1268" s="50"/>
      <c r="AW1268" s="13"/>
      <c r="AY1268" s="58"/>
    </row>
    <row r="1269" spans="1:51" ht="14.4">
      <c r="A1269" s="37" t="s">
        <v>231</v>
      </c>
      <c r="B1269" s="38"/>
      <c r="C1269" s="39"/>
      <c r="D1269" s="40"/>
      <c r="E1269" s="42"/>
      <c r="F1269" s="42"/>
      <c r="G1269" s="43"/>
      <c r="H1269" s="43"/>
      <c r="I1269" s="43"/>
      <c r="J1269" s="44"/>
      <c r="K1269" s="44"/>
      <c r="L1269" s="44"/>
      <c r="M1269" s="37"/>
      <c r="N1269" s="46"/>
      <c r="O1269" s="47"/>
      <c r="P1269" s="48"/>
      <c r="Q1269" s="49"/>
      <c r="R1269" s="46"/>
      <c r="S1269" s="46"/>
      <c r="T1269" s="44"/>
      <c r="U1269" s="44"/>
      <c r="V1269" s="51"/>
      <c r="W1269" s="51">
        <f t="shared" si="0"/>
        <v>0</v>
      </c>
      <c r="X1269" s="51">
        <v>0</v>
      </c>
      <c r="Y1269" s="51"/>
      <c r="Z1269" s="326">
        <v>0</v>
      </c>
      <c r="AA1269" s="326">
        <v>0</v>
      </c>
      <c r="AB1269" s="50"/>
      <c r="AC1269" s="37"/>
      <c r="AD1269" s="52"/>
      <c r="AE1269" s="53"/>
      <c r="AF1269" s="52"/>
      <c r="AG1269" s="44"/>
      <c r="AH1269" s="44"/>
      <c r="AI1269" s="50"/>
      <c r="AJ1269" s="50"/>
      <c r="AK1269" s="198"/>
      <c r="AL1269" s="199"/>
      <c r="AM1269" s="198"/>
      <c r="AN1269" s="199"/>
      <c r="AO1269" s="198"/>
      <c r="AP1269" s="199"/>
      <c r="AQ1269" s="202"/>
      <c r="AR1269" s="203"/>
      <c r="AS1269" s="44"/>
      <c r="AT1269" s="50"/>
      <c r="AU1269" s="50"/>
      <c r="AV1269" s="50"/>
      <c r="AW1269" s="13"/>
      <c r="AY1269" s="58"/>
    </row>
    <row r="1270" spans="1:51" ht="14.4">
      <c r="A1270" s="37" t="s">
        <v>231</v>
      </c>
      <c r="B1270" s="38"/>
      <c r="C1270" s="39"/>
      <c r="D1270" s="40"/>
      <c r="E1270" s="42"/>
      <c r="F1270" s="42"/>
      <c r="G1270" s="43"/>
      <c r="H1270" s="43"/>
      <c r="I1270" s="43"/>
      <c r="J1270" s="44"/>
      <c r="K1270" s="44"/>
      <c r="L1270" s="44"/>
      <c r="M1270" s="37"/>
      <c r="N1270" s="46"/>
      <c r="O1270" s="47"/>
      <c r="P1270" s="48"/>
      <c r="Q1270" s="49"/>
      <c r="R1270" s="46"/>
      <c r="S1270" s="46"/>
      <c r="T1270" s="44"/>
      <c r="U1270" s="44"/>
      <c r="V1270" s="51"/>
      <c r="W1270" s="51">
        <f t="shared" si="0"/>
        <v>0</v>
      </c>
      <c r="X1270" s="51">
        <v>0</v>
      </c>
      <c r="Y1270" s="51"/>
      <c r="Z1270" s="326">
        <v>0</v>
      </c>
      <c r="AA1270" s="326">
        <v>0</v>
      </c>
      <c r="AB1270" s="50"/>
      <c r="AC1270" s="37"/>
      <c r="AD1270" s="52"/>
      <c r="AE1270" s="53"/>
      <c r="AF1270" s="52"/>
      <c r="AG1270" s="44"/>
      <c r="AH1270" s="44"/>
      <c r="AI1270" s="50"/>
      <c r="AJ1270" s="50"/>
      <c r="AK1270" s="198"/>
      <c r="AL1270" s="199"/>
      <c r="AM1270" s="198"/>
      <c r="AN1270" s="199"/>
      <c r="AO1270" s="198"/>
      <c r="AP1270" s="199"/>
      <c r="AQ1270" s="202"/>
      <c r="AR1270" s="203"/>
      <c r="AS1270" s="44"/>
      <c r="AT1270" s="50"/>
      <c r="AU1270" s="50"/>
      <c r="AV1270" s="50"/>
      <c r="AW1270" s="13"/>
      <c r="AY1270" s="58"/>
    </row>
    <row r="1271" spans="1:51" ht="14.4">
      <c r="A1271" s="37" t="s">
        <v>231</v>
      </c>
      <c r="B1271" s="38"/>
      <c r="C1271" s="39"/>
      <c r="D1271" s="40"/>
      <c r="E1271" s="42"/>
      <c r="F1271" s="42"/>
      <c r="G1271" s="43"/>
      <c r="H1271" s="43"/>
      <c r="I1271" s="43"/>
      <c r="J1271" s="44"/>
      <c r="K1271" s="44"/>
      <c r="L1271" s="44"/>
      <c r="M1271" s="37"/>
      <c r="N1271" s="46"/>
      <c r="O1271" s="47"/>
      <c r="P1271" s="48"/>
      <c r="Q1271" s="49"/>
      <c r="R1271" s="46"/>
      <c r="S1271" s="46"/>
      <c r="T1271" s="44"/>
      <c r="U1271" s="44"/>
      <c r="V1271" s="51"/>
      <c r="W1271" s="51">
        <f t="shared" si="0"/>
        <v>0</v>
      </c>
      <c r="X1271" s="51">
        <v>0</v>
      </c>
      <c r="Y1271" s="51"/>
      <c r="Z1271" s="326">
        <v>0</v>
      </c>
      <c r="AA1271" s="326">
        <v>0</v>
      </c>
      <c r="AB1271" s="50"/>
      <c r="AC1271" s="37"/>
      <c r="AD1271" s="52"/>
      <c r="AE1271" s="53"/>
      <c r="AF1271" s="52"/>
      <c r="AG1271" s="44"/>
      <c r="AH1271" s="44"/>
      <c r="AI1271" s="50"/>
      <c r="AJ1271" s="50"/>
      <c r="AK1271" s="198"/>
      <c r="AL1271" s="199"/>
      <c r="AM1271" s="198"/>
      <c r="AN1271" s="199"/>
      <c r="AO1271" s="198"/>
      <c r="AP1271" s="199"/>
      <c r="AQ1271" s="202"/>
      <c r="AR1271" s="203"/>
      <c r="AS1271" s="44"/>
      <c r="AT1271" s="50"/>
      <c r="AU1271" s="50"/>
      <c r="AV1271" s="50"/>
      <c r="AW1271" s="13"/>
      <c r="AY1271" s="58"/>
    </row>
    <row r="1272" spans="1:51" ht="14.4">
      <c r="A1272" s="37" t="s">
        <v>231</v>
      </c>
      <c r="B1272" s="38"/>
      <c r="C1272" s="39"/>
      <c r="D1272" s="40"/>
      <c r="E1272" s="42"/>
      <c r="F1272" s="42"/>
      <c r="G1272" s="43"/>
      <c r="H1272" s="43"/>
      <c r="I1272" s="43"/>
      <c r="J1272" s="44"/>
      <c r="K1272" s="44"/>
      <c r="L1272" s="44"/>
      <c r="M1272" s="37"/>
      <c r="N1272" s="46"/>
      <c r="O1272" s="47"/>
      <c r="P1272" s="48"/>
      <c r="Q1272" s="49"/>
      <c r="R1272" s="46"/>
      <c r="S1272" s="46"/>
      <c r="T1272" s="44"/>
      <c r="U1272" s="44"/>
      <c r="V1272" s="51"/>
      <c r="W1272" s="51">
        <f t="shared" si="0"/>
        <v>0</v>
      </c>
      <c r="X1272" s="51">
        <v>0</v>
      </c>
      <c r="Y1272" s="51"/>
      <c r="Z1272" s="326">
        <v>0</v>
      </c>
      <c r="AA1272" s="326">
        <v>0</v>
      </c>
      <c r="AB1272" s="50"/>
      <c r="AC1272" s="37"/>
      <c r="AD1272" s="52"/>
      <c r="AE1272" s="53"/>
      <c r="AF1272" s="52"/>
      <c r="AG1272" s="44"/>
      <c r="AH1272" s="44"/>
      <c r="AI1272" s="50"/>
      <c r="AJ1272" s="50"/>
      <c r="AK1272" s="198"/>
      <c r="AL1272" s="199"/>
      <c r="AM1272" s="198"/>
      <c r="AN1272" s="199"/>
      <c r="AO1272" s="198"/>
      <c r="AP1272" s="199"/>
      <c r="AQ1272" s="202"/>
      <c r="AR1272" s="203"/>
      <c r="AS1272" s="44"/>
      <c r="AT1272" s="50"/>
      <c r="AU1272" s="50"/>
      <c r="AV1272" s="50"/>
      <c r="AW1272" s="13"/>
      <c r="AY1272" s="58"/>
    </row>
    <row r="1273" spans="1:51" ht="14.4">
      <c r="A1273" s="37" t="s">
        <v>231</v>
      </c>
      <c r="B1273" s="38"/>
      <c r="C1273" s="39"/>
      <c r="D1273" s="40"/>
      <c r="E1273" s="42"/>
      <c r="F1273" s="42"/>
      <c r="G1273" s="43"/>
      <c r="H1273" s="43"/>
      <c r="I1273" s="43"/>
      <c r="J1273" s="44"/>
      <c r="K1273" s="44"/>
      <c r="L1273" s="44"/>
      <c r="M1273" s="37"/>
      <c r="N1273" s="46"/>
      <c r="O1273" s="47"/>
      <c r="P1273" s="48"/>
      <c r="Q1273" s="49"/>
      <c r="R1273" s="46"/>
      <c r="S1273" s="46"/>
      <c r="T1273" s="44"/>
      <c r="U1273" s="44"/>
      <c r="V1273" s="51"/>
      <c r="W1273" s="51">
        <f t="shared" si="0"/>
        <v>0</v>
      </c>
      <c r="X1273" s="51">
        <v>0</v>
      </c>
      <c r="Y1273" s="51"/>
      <c r="Z1273" s="326">
        <v>0</v>
      </c>
      <c r="AA1273" s="326">
        <v>0</v>
      </c>
      <c r="AB1273" s="50"/>
      <c r="AC1273" s="37"/>
      <c r="AD1273" s="52"/>
      <c r="AE1273" s="53"/>
      <c r="AF1273" s="52"/>
      <c r="AG1273" s="44"/>
      <c r="AH1273" s="44"/>
      <c r="AI1273" s="50"/>
      <c r="AJ1273" s="50"/>
      <c r="AK1273" s="198"/>
      <c r="AL1273" s="199"/>
      <c r="AM1273" s="198"/>
      <c r="AN1273" s="199"/>
      <c r="AO1273" s="198"/>
      <c r="AP1273" s="199"/>
      <c r="AQ1273" s="202"/>
      <c r="AR1273" s="203"/>
      <c r="AS1273" s="44"/>
      <c r="AT1273" s="50"/>
      <c r="AU1273" s="50"/>
      <c r="AV1273" s="50"/>
      <c r="AW1273" s="13"/>
      <c r="AY1273" s="58"/>
    </row>
    <row r="1274" spans="1:51" ht="14.4">
      <c r="A1274" s="37" t="s">
        <v>231</v>
      </c>
      <c r="B1274" s="38"/>
      <c r="C1274" s="39"/>
      <c r="D1274" s="40"/>
      <c r="E1274" s="42"/>
      <c r="F1274" s="42"/>
      <c r="G1274" s="43"/>
      <c r="H1274" s="43"/>
      <c r="I1274" s="43"/>
      <c r="J1274" s="44"/>
      <c r="K1274" s="44"/>
      <c r="L1274" s="44"/>
      <c r="M1274" s="37"/>
      <c r="N1274" s="46"/>
      <c r="O1274" s="47"/>
      <c r="P1274" s="48"/>
      <c r="Q1274" s="49"/>
      <c r="R1274" s="46"/>
      <c r="S1274" s="46"/>
      <c r="T1274" s="44"/>
      <c r="U1274" s="44"/>
      <c r="V1274" s="51"/>
      <c r="W1274" s="51">
        <f t="shared" si="0"/>
        <v>0</v>
      </c>
      <c r="X1274" s="51">
        <v>0</v>
      </c>
      <c r="Y1274" s="51"/>
      <c r="Z1274" s="326">
        <v>0</v>
      </c>
      <c r="AA1274" s="326">
        <v>0</v>
      </c>
      <c r="AB1274" s="50"/>
      <c r="AC1274" s="37"/>
      <c r="AD1274" s="52"/>
      <c r="AE1274" s="53"/>
      <c r="AF1274" s="52"/>
      <c r="AG1274" s="44"/>
      <c r="AH1274" s="44"/>
      <c r="AI1274" s="50"/>
      <c r="AJ1274" s="50"/>
      <c r="AK1274" s="198"/>
      <c r="AL1274" s="199"/>
      <c r="AM1274" s="198"/>
      <c r="AN1274" s="199"/>
      <c r="AO1274" s="198"/>
      <c r="AP1274" s="199"/>
      <c r="AQ1274" s="202"/>
      <c r="AR1274" s="203"/>
      <c r="AS1274" s="44"/>
      <c r="AT1274" s="50"/>
      <c r="AU1274" s="50"/>
      <c r="AV1274" s="50"/>
      <c r="AW1274" s="13"/>
      <c r="AY1274" s="58"/>
    </row>
    <row r="1275" spans="1:51" ht="14.4">
      <c r="A1275" s="37" t="s">
        <v>231</v>
      </c>
      <c r="B1275" s="38"/>
      <c r="C1275" s="39"/>
      <c r="D1275" s="40"/>
      <c r="E1275" s="42"/>
      <c r="F1275" s="42"/>
      <c r="G1275" s="43"/>
      <c r="H1275" s="43"/>
      <c r="I1275" s="43"/>
      <c r="J1275" s="44"/>
      <c r="K1275" s="44"/>
      <c r="L1275" s="44"/>
      <c r="M1275" s="37"/>
      <c r="N1275" s="46"/>
      <c r="O1275" s="47"/>
      <c r="P1275" s="48"/>
      <c r="Q1275" s="49"/>
      <c r="R1275" s="46"/>
      <c r="S1275" s="46"/>
      <c r="T1275" s="44"/>
      <c r="U1275" s="44"/>
      <c r="V1275" s="51"/>
      <c r="W1275" s="51">
        <f t="shared" si="0"/>
        <v>0</v>
      </c>
      <c r="X1275" s="51">
        <v>0</v>
      </c>
      <c r="Y1275" s="51"/>
      <c r="Z1275" s="326">
        <v>0</v>
      </c>
      <c r="AA1275" s="326">
        <v>0</v>
      </c>
      <c r="AB1275" s="50"/>
      <c r="AC1275" s="37"/>
      <c r="AD1275" s="52"/>
      <c r="AE1275" s="53"/>
      <c r="AF1275" s="52"/>
      <c r="AG1275" s="44"/>
      <c r="AH1275" s="44"/>
      <c r="AI1275" s="50"/>
      <c r="AJ1275" s="50"/>
      <c r="AK1275" s="198"/>
      <c r="AL1275" s="199"/>
      <c r="AM1275" s="198"/>
      <c r="AN1275" s="199"/>
      <c r="AO1275" s="198"/>
      <c r="AP1275" s="199"/>
      <c r="AQ1275" s="202"/>
      <c r="AR1275" s="203"/>
      <c r="AS1275" s="44"/>
      <c r="AT1275" s="50"/>
      <c r="AU1275" s="50"/>
      <c r="AV1275" s="50"/>
      <c r="AW1275" s="13"/>
      <c r="AY1275" s="58"/>
    </row>
    <row r="1276" spans="1:51" ht="14.4">
      <c r="A1276" s="37" t="s">
        <v>231</v>
      </c>
      <c r="B1276" s="38"/>
      <c r="C1276" s="39"/>
      <c r="D1276" s="40"/>
      <c r="E1276" s="42"/>
      <c r="F1276" s="42"/>
      <c r="G1276" s="43"/>
      <c r="H1276" s="43"/>
      <c r="I1276" s="43"/>
      <c r="J1276" s="44"/>
      <c r="K1276" s="44"/>
      <c r="L1276" s="44"/>
      <c r="M1276" s="37"/>
      <c r="N1276" s="46"/>
      <c r="O1276" s="47"/>
      <c r="P1276" s="48"/>
      <c r="Q1276" s="49"/>
      <c r="R1276" s="46"/>
      <c r="S1276" s="46"/>
      <c r="T1276" s="44"/>
      <c r="U1276" s="44"/>
      <c r="V1276" s="51"/>
      <c r="W1276" s="51">
        <f t="shared" si="0"/>
        <v>0</v>
      </c>
      <c r="X1276" s="51">
        <v>0</v>
      </c>
      <c r="Y1276" s="51"/>
      <c r="Z1276" s="326">
        <v>0</v>
      </c>
      <c r="AA1276" s="326">
        <v>0</v>
      </c>
      <c r="AB1276" s="50"/>
      <c r="AC1276" s="37"/>
      <c r="AD1276" s="52"/>
      <c r="AE1276" s="53"/>
      <c r="AF1276" s="52"/>
      <c r="AG1276" s="44"/>
      <c r="AH1276" s="44"/>
      <c r="AI1276" s="50"/>
      <c r="AJ1276" s="50"/>
      <c r="AK1276" s="198"/>
      <c r="AL1276" s="199"/>
      <c r="AM1276" s="198"/>
      <c r="AN1276" s="199"/>
      <c r="AO1276" s="198"/>
      <c r="AP1276" s="199"/>
      <c r="AQ1276" s="202"/>
      <c r="AR1276" s="203"/>
      <c r="AS1276" s="44"/>
      <c r="AT1276" s="50"/>
      <c r="AU1276" s="50"/>
      <c r="AV1276" s="50"/>
      <c r="AW1276" s="13"/>
      <c r="AY1276" s="58"/>
    </row>
    <row r="1277" spans="1:51" ht="14.4">
      <c r="A1277" s="37" t="s">
        <v>231</v>
      </c>
      <c r="B1277" s="38"/>
      <c r="C1277" s="39"/>
      <c r="D1277" s="40"/>
      <c r="E1277" s="42"/>
      <c r="F1277" s="42"/>
      <c r="G1277" s="43"/>
      <c r="H1277" s="43"/>
      <c r="I1277" s="43"/>
      <c r="J1277" s="44"/>
      <c r="K1277" s="44"/>
      <c r="L1277" s="44"/>
      <c r="M1277" s="37"/>
      <c r="N1277" s="46"/>
      <c r="O1277" s="47"/>
      <c r="P1277" s="48"/>
      <c r="Q1277" s="49"/>
      <c r="R1277" s="46"/>
      <c r="S1277" s="46"/>
      <c r="T1277" s="44"/>
      <c r="U1277" s="44"/>
      <c r="V1277" s="51"/>
      <c r="W1277" s="51">
        <f t="shared" si="0"/>
        <v>0</v>
      </c>
      <c r="X1277" s="51">
        <v>0</v>
      </c>
      <c r="Y1277" s="51"/>
      <c r="Z1277" s="326">
        <v>0</v>
      </c>
      <c r="AA1277" s="326">
        <v>0</v>
      </c>
      <c r="AB1277" s="50"/>
      <c r="AC1277" s="37"/>
      <c r="AD1277" s="52"/>
      <c r="AE1277" s="53"/>
      <c r="AF1277" s="52"/>
      <c r="AG1277" s="44"/>
      <c r="AH1277" s="44"/>
      <c r="AI1277" s="50"/>
      <c r="AJ1277" s="50"/>
      <c r="AK1277" s="198"/>
      <c r="AL1277" s="199"/>
      <c r="AM1277" s="198"/>
      <c r="AN1277" s="199"/>
      <c r="AO1277" s="198"/>
      <c r="AP1277" s="199"/>
      <c r="AQ1277" s="202"/>
      <c r="AR1277" s="203"/>
      <c r="AS1277" s="44"/>
      <c r="AT1277" s="50"/>
      <c r="AU1277" s="50"/>
      <c r="AV1277" s="50"/>
      <c r="AW1277" s="13"/>
      <c r="AY1277" s="58"/>
    </row>
    <row r="1278" spans="1:51" ht="14.4">
      <c r="A1278" s="37" t="s">
        <v>231</v>
      </c>
      <c r="B1278" s="38"/>
      <c r="C1278" s="39"/>
      <c r="D1278" s="40"/>
      <c r="E1278" s="42"/>
      <c r="F1278" s="42"/>
      <c r="G1278" s="43"/>
      <c r="H1278" s="43"/>
      <c r="I1278" s="43"/>
      <c r="J1278" s="44"/>
      <c r="K1278" s="44"/>
      <c r="L1278" s="44"/>
      <c r="M1278" s="37"/>
      <c r="N1278" s="46"/>
      <c r="O1278" s="47"/>
      <c r="P1278" s="48"/>
      <c r="Q1278" s="49"/>
      <c r="R1278" s="46"/>
      <c r="S1278" s="46"/>
      <c r="T1278" s="44"/>
      <c r="U1278" s="44"/>
      <c r="V1278" s="51"/>
      <c r="W1278" s="51">
        <f t="shared" si="0"/>
        <v>0</v>
      </c>
      <c r="X1278" s="51">
        <v>0</v>
      </c>
      <c r="Y1278" s="51"/>
      <c r="Z1278" s="326">
        <v>0</v>
      </c>
      <c r="AA1278" s="326">
        <v>0</v>
      </c>
      <c r="AB1278" s="50"/>
      <c r="AC1278" s="37"/>
      <c r="AD1278" s="52"/>
      <c r="AE1278" s="53"/>
      <c r="AF1278" s="52"/>
      <c r="AG1278" s="44"/>
      <c r="AH1278" s="44"/>
      <c r="AI1278" s="50"/>
      <c r="AJ1278" s="50"/>
      <c r="AK1278" s="198"/>
      <c r="AL1278" s="199"/>
      <c r="AM1278" s="198"/>
      <c r="AN1278" s="199"/>
      <c r="AO1278" s="198"/>
      <c r="AP1278" s="199"/>
      <c r="AQ1278" s="202"/>
      <c r="AR1278" s="203"/>
      <c r="AS1278" s="44"/>
      <c r="AT1278" s="50"/>
      <c r="AU1278" s="50"/>
      <c r="AV1278" s="50"/>
      <c r="AW1278" s="13"/>
      <c r="AY1278" s="58"/>
    </row>
    <row r="1279" spans="1:51" ht="14.4">
      <c r="A1279" s="37" t="s">
        <v>231</v>
      </c>
      <c r="B1279" s="38"/>
      <c r="C1279" s="39"/>
      <c r="D1279" s="40"/>
      <c r="E1279" s="42"/>
      <c r="F1279" s="42"/>
      <c r="G1279" s="43"/>
      <c r="H1279" s="43"/>
      <c r="I1279" s="43"/>
      <c r="J1279" s="44"/>
      <c r="K1279" s="44"/>
      <c r="L1279" s="44"/>
      <c r="M1279" s="37"/>
      <c r="N1279" s="46"/>
      <c r="O1279" s="47"/>
      <c r="P1279" s="48"/>
      <c r="Q1279" s="49"/>
      <c r="R1279" s="46"/>
      <c r="S1279" s="46"/>
      <c r="T1279" s="44"/>
      <c r="U1279" s="44"/>
      <c r="V1279" s="51"/>
      <c r="W1279" s="51">
        <f t="shared" si="0"/>
        <v>0</v>
      </c>
      <c r="X1279" s="51">
        <v>0</v>
      </c>
      <c r="Y1279" s="51"/>
      <c r="Z1279" s="326">
        <v>0</v>
      </c>
      <c r="AA1279" s="326">
        <v>0</v>
      </c>
      <c r="AB1279" s="50"/>
      <c r="AC1279" s="37"/>
      <c r="AD1279" s="52"/>
      <c r="AE1279" s="53"/>
      <c r="AF1279" s="52"/>
      <c r="AG1279" s="44"/>
      <c r="AH1279" s="44"/>
      <c r="AI1279" s="50"/>
      <c r="AJ1279" s="50"/>
      <c r="AK1279" s="198"/>
      <c r="AL1279" s="199"/>
      <c r="AM1279" s="198"/>
      <c r="AN1279" s="199"/>
      <c r="AO1279" s="198"/>
      <c r="AP1279" s="199"/>
      <c r="AQ1279" s="202"/>
      <c r="AR1279" s="203"/>
      <c r="AS1279" s="44"/>
      <c r="AT1279" s="50"/>
      <c r="AU1279" s="50"/>
      <c r="AV1279" s="50"/>
      <c r="AW1279" s="13"/>
      <c r="AY1279" s="58"/>
    </row>
    <row r="1280" spans="1:51" ht="14.4">
      <c r="A1280" s="37" t="s">
        <v>231</v>
      </c>
      <c r="B1280" s="38"/>
      <c r="C1280" s="39"/>
      <c r="D1280" s="40"/>
      <c r="E1280" s="42"/>
      <c r="F1280" s="42"/>
      <c r="G1280" s="43"/>
      <c r="H1280" s="43"/>
      <c r="I1280" s="43"/>
      <c r="J1280" s="44"/>
      <c r="K1280" s="44"/>
      <c r="L1280" s="44"/>
      <c r="M1280" s="37"/>
      <c r="N1280" s="46"/>
      <c r="O1280" s="47"/>
      <c r="P1280" s="48"/>
      <c r="Q1280" s="49"/>
      <c r="R1280" s="46"/>
      <c r="S1280" s="46"/>
      <c r="T1280" s="44"/>
      <c r="U1280" s="44"/>
      <c r="V1280" s="51"/>
      <c r="W1280" s="51">
        <f t="shared" si="0"/>
        <v>0</v>
      </c>
      <c r="X1280" s="51">
        <v>0</v>
      </c>
      <c r="Y1280" s="51"/>
      <c r="Z1280" s="326">
        <v>0</v>
      </c>
      <c r="AA1280" s="326">
        <v>0</v>
      </c>
      <c r="AB1280" s="50"/>
      <c r="AC1280" s="37"/>
      <c r="AD1280" s="52"/>
      <c r="AE1280" s="53"/>
      <c r="AF1280" s="52"/>
      <c r="AG1280" s="44"/>
      <c r="AH1280" s="44"/>
      <c r="AI1280" s="50"/>
      <c r="AJ1280" s="50"/>
      <c r="AK1280" s="198"/>
      <c r="AL1280" s="199"/>
      <c r="AM1280" s="198"/>
      <c r="AN1280" s="199"/>
      <c r="AO1280" s="198"/>
      <c r="AP1280" s="199"/>
      <c r="AQ1280" s="202"/>
      <c r="AR1280" s="203"/>
      <c r="AS1280" s="44"/>
      <c r="AT1280" s="50"/>
      <c r="AU1280" s="50"/>
      <c r="AV1280" s="50"/>
      <c r="AW1280" s="13"/>
      <c r="AY1280" s="58"/>
    </row>
    <row r="1281" spans="1:51" ht="14.4">
      <c r="A1281" s="37" t="s">
        <v>231</v>
      </c>
      <c r="B1281" s="38"/>
      <c r="C1281" s="39"/>
      <c r="D1281" s="40"/>
      <c r="E1281" s="42"/>
      <c r="F1281" s="42"/>
      <c r="G1281" s="43"/>
      <c r="H1281" s="43"/>
      <c r="I1281" s="43"/>
      <c r="J1281" s="44"/>
      <c r="K1281" s="44"/>
      <c r="L1281" s="44"/>
      <c r="M1281" s="37"/>
      <c r="N1281" s="46"/>
      <c r="O1281" s="47"/>
      <c r="P1281" s="48"/>
      <c r="Q1281" s="49"/>
      <c r="R1281" s="46"/>
      <c r="S1281" s="46"/>
      <c r="T1281" s="44"/>
      <c r="U1281" s="44"/>
      <c r="V1281" s="51"/>
      <c r="W1281" s="51">
        <f t="shared" si="0"/>
        <v>0</v>
      </c>
      <c r="X1281" s="51">
        <v>0</v>
      </c>
      <c r="Y1281" s="51"/>
      <c r="Z1281" s="326">
        <v>0</v>
      </c>
      <c r="AA1281" s="326">
        <v>0</v>
      </c>
      <c r="AB1281" s="50"/>
      <c r="AC1281" s="37"/>
      <c r="AD1281" s="52"/>
      <c r="AE1281" s="53"/>
      <c r="AF1281" s="52"/>
      <c r="AG1281" s="44"/>
      <c r="AH1281" s="44"/>
      <c r="AI1281" s="50"/>
      <c r="AJ1281" s="50"/>
      <c r="AK1281" s="198"/>
      <c r="AL1281" s="199"/>
      <c r="AM1281" s="198"/>
      <c r="AN1281" s="199"/>
      <c r="AO1281" s="198"/>
      <c r="AP1281" s="199"/>
      <c r="AQ1281" s="202"/>
      <c r="AR1281" s="203"/>
      <c r="AS1281" s="44"/>
      <c r="AT1281" s="50"/>
      <c r="AU1281" s="50"/>
      <c r="AV1281" s="50"/>
      <c r="AW1281" s="13"/>
      <c r="AY1281" s="58"/>
    </row>
    <row r="1282" spans="1:51" ht="14.4">
      <c r="A1282" s="37" t="s">
        <v>231</v>
      </c>
      <c r="B1282" s="38"/>
      <c r="C1282" s="39"/>
      <c r="D1282" s="40"/>
      <c r="E1282" s="42"/>
      <c r="F1282" s="42"/>
      <c r="G1282" s="43"/>
      <c r="H1282" s="43"/>
      <c r="I1282" s="43"/>
      <c r="J1282" s="44"/>
      <c r="K1282" s="44"/>
      <c r="L1282" s="44"/>
      <c r="M1282" s="37"/>
      <c r="N1282" s="46"/>
      <c r="O1282" s="47"/>
      <c r="P1282" s="48"/>
      <c r="Q1282" s="49"/>
      <c r="R1282" s="46"/>
      <c r="S1282" s="46"/>
      <c r="T1282" s="44"/>
      <c r="U1282" s="44"/>
      <c r="V1282" s="51"/>
      <c r="W1282" s="51">
        <f t="shared" si="0"/>
        <v>0</v>
      </c>
      <c r="X1282" s="51">
        <v>0</v>
      </c>
      <c r="Y1282" s="51"/>
      <c r="Z1282" s="326">
        <v>0</v>
      </c>
      <c r="AA1282" s="326">
        <v>0</v>
      </c>
      <c r="AB1282" s="50"/>
      <c r="AC1282" s="37"/>
      <c r="AD1282" s="52"/>
      <c r="AE1282" s="53"/>
      <c r="AF1282" s="52"/>
      <c r="AG1282" s="44"/>
      <c r="AH1282" s="44"/>
      <c r="AI1282" s="50"/>
      <c r="AJ1282" s="50"/>
      <c r="AK1282" s="198"/>
      <c r="AL1282" s="199"/>
      <c r="AM1282" s="198"/>
      <c r="AN1282" s="199"/>
      <c r="AO1282" s="198"/>
      <c r="AP1282" s="199"/>
      <c r="AQ1282" s="202"/>
      <c r="AR1282" s="203"/>
      <c r="AS1282" s="44"/>
      <c r="AT1282" s="50"/>
      <c r="AU1282" s="50"/>
      <c r="AV1282" s="50"/>
      <c r="AW1282" s="13"/>
      <c r="AY1282" s="58"/>
    </row>
    <row r="1283" spans="1:51" ht="14.4">
      <c r="A1283" s="37" t="s">
        <v>231</v>
      </c>
      <c r="B1283" s="38"/>
      <c r="C1283" s="39"/>
      <c r="D1283" s="40"/>
      <c r="E1283" s="42"/>
      <c r="F1283" s="42"/>
      <c r="G1283" s="43"/>
      <c r="H1283" s="43"/>
      <c r="I1283" s="43"/>
      <c r="J1283" s="44"/>
      <c r="K1283" s="44"/>
      <c r="L1283" s="44"/>
      <c r="M1283" s="37"/>
      <c r="N1283" s="46"/>
      <c r="O1283" s="47"/>
      <c r="P1283" s="48"/>
      <c r="Q1283" s="49"/>
      <c r="R1283" s="46"/>
      <c r="S1283" s="46"/>
      <c r="T1283" s="44"/>
      <c r="U1283" s="44"/>
      <c r="V1283" s="51"/>
      <c r="W1283" s="51">
        <f t="shared" si="0"/>
        <v>0</v>
      </c>
      <c r="X1283" s="51">
        <v>0</v>
      </c>
      <c r="Y1283" s="51"/>
      <c r="Z1283" s="326">
        <v>0</v>
      </c>
      <c r="AA1283" s="326">
        <v>0</v>
      </c>
      <c r="AB1283" s="50"/>
      <c r="AC1283" s="37"/>
      <c r="AD1283" s="52"/>
      <c r="AE1283" s="53"/>
      <c r="AF1283" s="52"/>
      <c r="AG1283" s="44"/>
      <c r="AH1283" s="44"/>
      <c r="AI1283" s="50"/>
      <c r="AJ1283" s="50"/>
      <c r="AK1283" s="198"/>
      <c r="AL1283" s="199"/>
      <c r="AM1283" s="198"/>
      <c r="AN1283" s="199"/>
      <c r="AO1283" s="198"/>
      <c r="AP1283" s="199"/>
      <c r="AQ1283" s="202"/>
      <c r="AR1283" s="203"/>
      <c r="AS1283" s="44"/>
      <c r="AT1283" s="50"/>
      <c r="AU1283" s="50"/>
      <c r="AV1283" s="50"/>
      <c r="AW1283" s="13"/>
      <c r="AY1283" s="58"/>
    </row>
    <row r="1284" spans="1:51" ht="14.4">
      <c r="A1284" s="37" t="s">
        <v>231</v>
      </c>
      <c r="B1284" s="38"/>
      <c r="C1284" s="39"/>
      <c r="D1284" s="40"/>
      <c r="E1284" s="42"/>
      <c r="F1284" s="42"/>
      <c r="G1284" s="43"/>
      <c r="H1284" s="43"/>
      <c r="I1284" s="43"/>
      <c r="J1284" s="44"/>
      <c r="K1284" s="44"/>
      <c r="L1284" s="44"/>
      <c r="M1284" s="37"/>
      <c r="N1284" s="46"/>
      <c r="O1284" s="47"/>
      <c r="P1284" s="48"/>
      <c r="Q1284" s="49"/>
      <c r="R1284" s="46"/>
      <c r="S1284" s="46"/>
      <c r="T1284" s="44"/>
      <c r="U1284" s="44"/>
      <c r="V1284" s="51"/>
      <c r="W1284" s="51">
        <f t="shared" si="0"/>
        <v>0</v>
      </c>
      <c r="X1284" s="51">
        <v>0</v>
      </c>
      <c r="Y1284" s="51"/>
      <c r="Z1284" s="326">
        <v>0</v>
      </c>
      <c r="AA1284" s="326">
        <v>0</v>
      </c>
      <c r="AB1284" s="50"/>
      <c r="AC1284" s="37"/>
      <c r="AD1284" s="52"/>
      <c r="AE1284" s="53"/>
      <c r="AF1284" s="52"/>
      <c r="AG1284" s="44"/>
      <c r="AH1284" s="44"/>
      <c r="AI1284" s="50"/>
      <c r="AJ1284" s="50"/>
      <c r="AK1284" s="198"/>
      <c r="AL1284" s="199"/>
      <c r="AM1284" s="198"/>
      <c r="AN1284" s="199"/>
      <c r="AO1284" s="198"/>
      <c r="AP1284" s="199"/>
      <c r="AQ1284" s="202"/>
      <c r="AR1284" s="203"/>
      <c r="AS1284" s="44"/>
      <c r="AT1284" s="50"/>
      <c r="AU1284" s="50"/>
      <c r="AV1284" s="50"/>
      <c r="AW1284" s="13"/>
      <c r="AY1284" s="58"/>
    </row>
    <row r="1285" spans="1:51" ht="14.4">
      <c r="A1285" s="37" t="s">
        <v>231</v>
      </c>
      <c r="B1285" s="38"/>
      <c r="C1285" s="39"/>
      <c r="D1285" s="40"/>
      <c r="E1285" s="42"/>
      <c r="F1285" s="42"/>
      <c r="G1285" s="43"/>
      <c r="H1285" s="43"/>
      <c r="I1285" s="43"/>
      <c r="J1285" s="44"/>
      <c r="K1285" s="44"/>
      <c r="L1285" s="44"/>
      <c r="M1285" s="37"/>
      <c r="N1285" s="46"/>
      <c r="O1285" s="47"/>
      <c r="P1285" s="48"/>
      <c r="Q1285" s="49"/>
      <c r="R1285" s="46"/>
      <c r="S1285" s="46"/>
      <c r="T1285" s="44"/>
      <c r="U1285" s="44"/>
      <c r="V1285" s="51"/>
      <c r="W1285" s="51">
        <f t="shared" si="0"/>
        <v>0</v>
      </c>
      <c r="X1285" s="51">
        <v>0</v>
      </c>
      <c r="Y1285" s="51"/>
      <c r="Z1285" s="326">
        <v>0</v>
      </c>
      <c r="AA1285" s="326">
        <v>0</v>
      </c>
      <c r="AB1285" s="50"/>
      <c r="AC1285" s="37"/>
      <c r="AD1285" s="52"/>
      <c r="AE1285" s="53"/>
      <c r="AF1285" s="52"/>
      <c r="AG1285" s="44"/>
      <c r="AH1285" s="44"/>
      <c r="AI1285" s="50"/>
      <c r="AJ1285" s="50"/>
      <c r="AK1285" s="198"/>
      <c r="AL1285" s="199"/>
      <c r="AM1285" s="198"/>
      <c r="AN1285" s="199"/>
      <c r="AO1285" s="198"/>
      <c r="AP1285" s="199"/>
      <c r="AQ1285" s="202"/>
      <c r="AR1285" s="203"/>
      <c r="AS1285" s="44"/>
      <c r="AT1285" s="50"/>
      <c r="AU1285" s="50"/>
      <c r="AV1285" s="50"/>
      <c r="AW1285" s="13"/>
      <c r="AY1285" s="58"/>
    </row>
    <row r="1286" spans="1:51" ht="14.4">
      <c r="A1286" s="37" t="s">
        <v>231</v>
      </c>
      <c r="B1286" s="38"/>
      <c r="C1286" s="39"/>
      <c r="D1286" s="40"/>
      <c r="E1286" s="42"/>
      <c r="F1286" s="42"/>
      <c r="G1286" s="43"/>
      <c r="H1286" s="43"/>
      <c r="I1286" s="43"/>
      <c r="J1286" s="44"/>
      <c r="K1286" s="44"/>
      <c r="L1286" s="44"/>
      <c r="M1286" s="37"/>
      <c r="N1286" s="46"/>
      <c r="O1286" s="47"/>
      <c r="P1286" s="48"/>
      <c r="Q1286" s="49"/>
      <c r="R1286" s="46"/>
      <c r="S1286" s="46"/>
      <c r="T1286" s="44"/>
      <c r="U1286" s="44"/>
      <c r="V1286" s="51"/>
      <c r="W1286" s="51">
        <f t="shared" si="0"/>
        <v>0</v>
      </c>
      <c r="X1286" s="51">
        <v>0</v>
      </c>
      <c r="Y1286" s="51"/>
      <c r="Z1286" s="326">
        <v>0</v>
      </c>
      <c r="AA1286" s="326">
        <v>0</v>
      </c>
      <c r="AB1286" s="50"/>
      <c r="AC1286" s="37"/>
      <c r="AD1286" s="52"/>
      <c r="AE1286" s="53"/>
      <c r="AF1286" s="52"/>
      <c r="AG1286" s="44"/>
      <c r="AH1286" s="44"/>
      <c r="AI1286" s="50"/>
      <c r="AJ1286" s="50"/>
      <c r="AK1286" s="198"/>
      <c r="AL1286" s="199"/>
      <c r="AM1286" s="198"/>
      <c r="AN1286" s="199"/>
      <c r="AO1286" s="198"/>
      <c r="AP1286" s="199"/>
      <c r="AQ1286" s="202"/>
      <c r="AR1286" s="203"/>
      <c r="AS1286" s="44"/>
      <c r="AT1286" s="50"/>
      <c r="AU1286" s="50"/>
      <c r="AV1286" s="50"/>
      <c r="AW1286" s="13"/>
      <c r="AY1286" s="58"/>
    </row>
    <row r="1287" spans="1:51" ht="14.4">
      <c r="A1287" s="37" t="s">
        <v>231</v>
      </c>
      <c r="B1287" s="38"/>
      <c r="C1287" s="39"/>
      <c r="D1287" s="40"/>
      <c r="E1287" s="42"/>
      <c r="F1287" s="42"/>
      <c r="G1287" s="43"/>
      <c r="H1287" s="43"/>
      <c r="I1287" s="43"/>
      <c r="J1287" s="44"/>
      <c r="K1287" s="44"/>
      <c r="L1287" s="44"/>
      <c r="M1287" s="37"/>
      <c r="N1287" s="46"/>
      <c r="O1287" s="47"/>
      <c r="P1287" s="48"/>
      <c r="Q1287" s="49"/>
      <c r="R1287" s="46"/>
      <c r="S1287" s="46"/>
      <c r="T1287" s="44"/>
      <c r="U1287" s="44"/>
      <c r="V1287" s="51"/>
      <c r="W1287" s="51">
        <f t="shared" si="0"/>
        <v>0</v>
      </c>
      <c r="X1287" s="51">
        <v>0</v>
      </c>
      <c r="Y1287" s="51"/>
      <c r="Z1287" s="326">
        <v>0</v>
      </c>
      <c r="AA1287" s="326">
        <v>0</v>
      </c>
      <c r="AB1287" s="50"/>
      <c r="AC1287" s="37"/>
      <c r="AD1287" s="52"/>
      <c r="AE1287" s="53"/>
      <c r="AF1287" s="52"/>
      <c r="AG1287" s="44"/>
      <c r="AH1287" s="44"/>
      <c r="AI1287" s="50"/>
      <c r="AJ1287" s="50"/>
      <c r="AK1287" s="198"/>
      <c r="AL1287" s="199"/>
      <c r="AM1287" s="198"/>
      <c r="AN1287" s="199"/>
      <c r="AO1287" s="198"/>
      <c r="AP1287" s="199"/>
      <c r="AQ1287" s="202"/>
      <c r="AR1287" s="203"/>
      <c r="AS1287" s="44"/>
      <c r="AT1287" s="50"/>
      <c r="AU1287" s="50"/>
      <c r="AV1287" s="50"/>
      <c r="AW1287" s="13"/>
      <c r="AY1287" s="58"/>
    </row>
    <row r="1288" spans="1:51" ht="14.4">
      <c r="A1288" s="37" t="s">
        <v>231</v>
      </c>
      <c r="B1288" s="38"/>
      <c r="C1288" s="39"/>
      <c r="D1288" s="40"/>
      <c r="E1288" s="42"/>
      <c r="F1288" s="42"/>
      <c r="G1288" s="43"/>
      <c r="H1288" s="43"/>
      <c r="I1288" s="43"/>
      <c r="J1288" s="44"/>
      <c r="K1288" s="44"/>
      <c r="L1288" s="44"/>
      <c r="M1288" s="37"/>
      <c r="N1288" s="46"/>
      <c r="O1288" s="47"/>
      <c r="P1288" s="48"/>
      <c r="Q1288" s="49"/>
      <c r="R1288" s="46"/>
      <c r="S1288" s="46"/>
      <c r="T1288" s="44"/>
      <c r="U1288" s="44"/>
      <c r="V1288" s="51"/>
      <c r="W1288" s="51">
        <f t="shared" si="0"/>
        <v>0</v>
      </c>
      <c r="X1288" s="51">
        <v>0</v>
      </c>
      <c r="Y1288" s="51"/>
      <c r="Z1288" s="326">
        <v>0</v>
      </c>
      <c r="AA1288" s="326">
        <v>0</v>
      </c>
      <c r="AB1288" s="50"/>
      <c r="AC1288" s="37"/>
      <c r="AD1288" s="52"/>
      <c r="AE1288" s="53"/>
      <c r="AF1288" s="52"/>
      <c r="AG1288" s="44"/>
      <c r="AH1288" s="44"/>
      <c r="AI1288" s="50"/>
      <c r="AJ1288" s="50"/>
      <c r="AK1288" s="198"/>
      <c r="AL1288" s="199"/>
      <c r="AM1288" s="198"/>
      <c r="AN1288" s="199"/>
      <c r="AO1288" s="198"/>
      <c r="AP1288" s="199"/>
      <c r="AQ1288" s="202"/>
      <c r="AR1288" s="203"/>
      <c r="AS1288" s="44"/>
      <c r="AT1288" s="50"/>
      <c r="AU1288" s="50"/>
      <c r="AV1288" s="50"/>
      <c r="AW1288" s="13"/>
      <c r="AY1288" s="58"/>
    </row>
    <row r="1289" spans="1:51" ht="14.4">
      <c r="A1289" s="37" t="s">
        <v>231</v>
      </c>
      <c r="B1289" s="38"/>
      <c r="C1289" s="39"/>
      <c r="D1289" s="40"/>
      <c r="E1289" s="42"/>
      <c r="F1289" s="42"/>
      <c r="G1289" s="43"/>
      <c r="H1289" s="43"/>
      <c r="I1289" s="43"/>
      <c r="J1289" s="44"/>
      <c r="K1289" s="44"/>
      <c r="L1289" s="44"/>
      <c r="M1289" s="37"/>
      <c r="N1289" s="46"/>
      <c r="O1289" s="47"/>
      <c r="P1289" s="48"/>
      <c r="Q1289" s="49"/>
      <c r="R1289" s="46"/>
      <c r="S1289" s="46"/>
      <c r="T1289" s="44"/>
      <c r="U1289" s="44"/>
      <c r="V1289" s="51"/>
      <c r="W1289" s="51">
        <f t="shared" si="0"/>
        <v>0</v>
      </c>
      <c r="X1289" s="51">
        <v>0</v>
      </c>
      <c r="Y1289" s="51"/>
      <c r="Z1289" s="326">
        <v>0</v>
      </c>
      <c r="AA1289" s="326">
        <v>0</v>
      </c>
      <c r="AB1289" s="50"/>
      <c r="AC1289" s="37"/>
      <c r="AD1289" s="52"/>
      <c r="AE1289" s="53"/>
      <c r="AF1289" s="52"/>
      <c r="AG1289" s="44"/>
      <c r="AH1289" s="44"/>
      <c r="AI1289" s="50"/>
      <c r="AJ1289" s="50"/>
      <c r="AK1289" s="198"/>
      <c r="AL1289" s="199"/>
      <c r="AM1289" s="198"/>
      <c r="AN1289" s="199"/>
      <c r="AO1289" s="198"/>
      <c r="AP1289" s="199"/>
      <c r="AQ1289" s="202"/>
      <c r="AR1289" s="203"/>
      <c r="AS1289" s="44"/>
      <c r="AT1289" s="50"/>
      <c r="AU1289" s="50"/>
      <c r="AV1289" s="50"/>
      <c r="AW1289" s="13"/>
      <c r="AY1289" s="58"/>
    </row>
    <row r="1290" spans="1:51" ht="14.4">
      <c r="A1290" s="37" t="s">
        <v>231</v>
      </c>
      <c r="B1290" s="38"/>
      <c r="C1290" s="39"/>
      <c r="D1290" s="40"/>
      <c r="E1290" s="42"/>
      <c r="F1290" s="42"/>
      <c r="G1290" s="43"/>
      <c r="H1290" s="43"/>
      <c r="I1290" s="43"/>
      <c r="J1290" s="44"/>
      <c r="K1290" s="44"/>
      <c r="L1290" s="44"/>
      <c r="M1290" s="37"/>
      <c r="N1290" s="46"/>
      <c r="O1290" s="47"/>
      <c r="P1290" s="48"/>
      <c r="Q1290" s="49"/>
      <c r="R1290" s="46"/>
      <c r="S1290" s="46"/>
      <c r="T1290" s="44"/>
      <c r="U1290" s="44"/>
      <c r="V1290" s="51"/>
      <c r="W1290" s="51">
        <f t="shared" si="0"/>
        <v>0</v>
      </c>
      <c r="X1290" s="51">
        <v>0</v>
      </c>
      <c r="Y1290" s="51"/>
      <c r="Z1290" s="326">
        <v>0</v>
      </c>
      <c r="AA1290" s="326">
        <v>0</v>
      </c>
      <c r="AB1290" s="50"/>
      <c r="AC1290" s="37"/>
      <c r="AD1290" s="52"/>
      <c r="AE1290" s="53"/>
      <c r="AF1290" s="52"/>
      <c r="AG1290" s="44"/>
      <c r="AH1290" s="44"/>
      <c r="AI1290" s="50"/>
      <c r="AJ1290" s="50"/>
      <c r="AK1290" s="198"/>
      <c r="AL1290" s="199"/>
      <c r="AM1290" s="198"/>
      <c r="AN1290" s="199"/>
      <c r="AO1290" s="198"/>
      <c r="AP1290" s="199"/>
      <c r="AQ1290" s="202"/>
      <c r="AR1290" s="203"/>
      <c r="AS1290" s="44"/>
      <c r="AT1290" s="50"/>
      <c r="AU1290" s="50"/>
      <c r="AV1290" s="50"/>
      <c r="AW1290" s="13"/>
      <c r="AY1290" s="58"/>
    </row>
    <row r="1291" spans="1:51" ht="14.4">
      <c r="A1291" s="37" t="s">
        <v>231</v>
      </c>
      <c r="B1291" s="38"/>
      <c r="C1291" s="39"/>
      <c r="D1291" s="40"/>
      <c r="E1291" s="42"/>
      <c r="F1291" s="42"/>
      <c r="G1291" s="43"/>
      <c r="H1291" s="43"/>
      <c r="I1291" s="43"/>
      <c r="J1291" s="44"/>
      <c r="K1291" s="44"/>
      <c r="L1291" s="44"/>
      <c r="M1291" s="37"/>
      <c r="N1291" s="46"/>
      <c r="O1291" s="47"/>
      <c r="P1291" s="48"/>
      <c r="Q1291" s="49"/>
      <c r="R1291" s="46"/>
      <c r="S1291" s="46"/>
      <c r="T1291" s="44"/>
      <c r="U1291" s="44"/>
      <c r="V1291" s="51"/>
      <c r="W1291" s="51">
        <f t="shared" si="0"/>
        <v>0</v>
      </c>
      <c r="X1291" s="51">
        <v>0</v>
      </c>
      <c r="Y1291" s="51"/>
      <c r="Z1291" s="326">
        <v>0</v>
      </c>
      <c r="AA1291" s="326">
        <v>0</v>
      </c>
      <c r="AB1291" s="50"/>
      <c r="AC1291" s="37"/>
      <c r="AD1291" s="52"/>
      <c r="AE1291" s="53"/>
      <c r="AF1291" s="52"/>
      <c r="AG1291" s="44"/>
      <c r="AH1291" s="44"/>
      <c r="AI1291" s="50"/>
      <c r="AJ1291" s="50"/>
      <c r="AK1291" s="198"/>
      <c r="AL1291" s="199"/>
      <c r="AM1291" s="198"/>
      <c r="AN1291" s="199"/>
      <c r="AO1291" s="198"/>
      <c r="AP1291" s="199"/>
      <c r="AQ1291" s="202"/>
      <c r="AR1291" s="203"/>
      <c r="AS1291" s="44"/>
      <c r="AT1291" s="50"/>
      <c r="AU1291" s="50"/>
      <c r="AV1291" s="50"/>
      <c r="AW1291" s="13"/>
      <c r="AY1291" s="58"/>
    </row>
    <row r="1292" spans="1:51" ht="14.4">
      <c r="A1292" s="37" t="s">
        <v>231</v>
      </c>
      <c r="B1292" s="38"/>
      <c r="C1292" s="39"/>
      <c r="D1292" s="40"/>
      <c r="E1292" s="42"/>
      <c r="F1292" s="42"/>
      <c r="G1292" s="43"/>
      <c r="H1292" s="43"/>
      <c r="I1292" s="43"/>
      <c r="J1292" s="44"/>
      <c r="K1292" s="44"/>
      <c r="L1292" s="44"/>
      <c r="M1292" s="37"/>
      <c r="N1292" s="46"/>
      <c r="O1292" s="47"/>
      <c r="P1292" s="48"/>
      <c r="Q1292" s="49"/>
      <c r="R1292" s="46"/>
      <c r="S1292" s="46"/>
      <c r="T1292" s="44"/>
      <c r="U1292" s="44"/>
      <c r="V1292" s="51"/>
      <c r="W1292" s="51">
        <f t="shared" si="0"/>
        <v>0</v>
      </c>
      <c r="X1292" s="51">
        <v>0</v>
      </c>
      <c r="Y1292" s="51"/>
      <c r="Z1292" s="326">
        <v>0</v>
      </c>
      <c r="AA1292" s="326">
        <v>0</v>
      </c>
      <c r="AB1292" s="50"/>
      <c r="AC1292" s="37"/>
      <c r="AD1292" s="52"/>
      <c r="AE1292" s="53"/>
      <c r="AF1292" s="52"/>
      <c r="AG1292" s="44"/>
      <c r="AH1292" s="44"/>
      <c r="AI1292" s="50"/>
      <c r="AJ1292" s="50"/>
      <c r="AK1292" s="198"/>
      <c r="AL1292" s="199"/>
      <c r="AM1292" s="198"/>
      <c r="AN1292" s="199"/>
      <c r="AO1292" s="198"/>
      <c r="AP1292" s="199"/>
      <c r="AQ1292" s="202"/>
      <c r="AR1292" s="203"/>
      <c r="AS1292" s="44"/>
      <c r="AT1292" s="50"/>
      <c r="AU1292" s="50"/>
      <c r="AV1292" s="50"/>
      <c r="AW1292" s="13"/>
      <c r="AY1292" s="58"/>
    </row>
    <row r="1293" spans="1:51" ht="14.4">
      <c r="A1293" s="37" t="s">
        <v>231</v>
      </c>
      <c r="B1293" s="38"/>
      <c r="C1293" s="39"/>
      <c r="D1293" s="40"/>
      <c r="E1293" s="42"/>
      <c r="F1293" s="42"/>
      <c r="G1293" s="43"/>
      <c r="H1293" s="43"/>
      <c r="I1293" s="43"/>
      <c r="J1293" s="44"/>
      <c r="K1293" s="44"/>
      <c r="L1293" s="44"/>
      <c r="M1293" s="37"/>
      <c r="N1293" s="46"/>
      <c r="O1293" s="47"/>
      <c r="P1293" s="48"/>
      <c r="Q1293" s="49"/>
      <c r="R1293" s="46"/>
      <c r="S1293" s="46"/>
      <c r="T1293" s="44"/>
      <c r="U1293" s="44"/>
      <c r="V1293" s="51"/>
      <c r="W1293" s="51">
        <f t="shared" si="0"/>
        <v>0</v>
      </c>
      <c r="X1293" s="51">
        <v>0</v>
      </c>
      <c r="Y1293" s="51"/>
      <c r="Z1293" s="326">
        <v>0</v>
      </c>
      <c r="AA1293" s="326">
        <v>0</v>
      </c>
      <c r="AB1293" s="50"/>
      <c r="AC1293" s="37"/>
      <c r="AD1293" s="52"/>
      <c r="AE1293" s="53"/>
      <c r="AF1293" s="52"/>
      <c r="AG1293" s="44"/>
      <c r="AH1293" s="44"/>
      <c r="AI1293" s="50"/>
      <c r="AJ1293" s="50"/>
      <c r="AK1293" s="198"/>
      <c r="AL1293" s="199"/>
      <c r="AM1293" s="198"/>
      <c r="AN1293" s="199"/>
      <c r="AO1293" s="198"/>
      <c r="AP1293" s="199"/>
      <c r="AQ1293" s="202"/>
      <c r="AR1293" s="203"/>
      <c r="AS1293" s="44"/>
      <c r="AT1293" s="50"/>
      <c r="AU1293" s="50"/>
      <c r="AV1293" s="50"/>
      <c r="AW1293" s="13"/>
      <c r="AY1293" s="58"/>
    </row>
    <row r="1294" spans="1:51" ht="14.4">
      <c r="A1294" s="37" t="s">
        <v>231</v>
      </c>
      <c r="B1294" s="38"/>
      <c r="C1294" s="39"/>
      <c r="D1294" s="40"/>
      <c r="E1294" s="42"/>
      <c r="F1294" s="42"/>
      <c r="G1294" s="43"/>
      <c r="H1294" s="43"/>
      <c r="I1294" s="43"/>
      <c r="J1294" s="44"/>
      <c r="K1294" s="44"/>
      <c r="L1294" s="44"/>
      <c r="M1294" s="37"/>
      <c r="N1294" s="46"/>
      <c r="O1294" s="47"/>
      <c r="P1294" s="48"/>
      <c r="Q1294" s="49"/>
      <c r="R1294" s="46"/>
      <c r="S1294" s="46"/>
      <c r="T1294" s="44"/>
      <c r="U1294" s="44"/>
      <c r="V1294" s="51"/>
      <c r="W1294" s="51">
        <f t="shared" si="0"/>
        <v>0</v>
      </c>
      <c r="X1294" s="51">
        <v>0</v>
      </c>
      <c r="Y1294" s="51"/>
      <c r="Z1294" s="326">
        <v>0</v>
      </c>
      <c r="AA1294" s="326">
        <v>0</v>
      </c>
      <c r="AB1294" s="50"/>
      <c r="AC1294" s="37"/>
      <c r="AD1294" s="52"/>
      <c r="AE1294" s="53"/>
      <c r="AF1294" s="52"/>
      <c r="AG1294" s="44"/>
      <c r="AH1294" s="44"/>
      <c r="AI1294" s="50"/>
      <c r="AJ1294" s="50"/>
      <c r="AK1294" s="198"/>
      <c r="AL1294" s="199"/>
      <c r="AM1294" s="198"/>
      <c r="AN1294" s="199"/>
      <c r="AO1294" s="198"/>
      <c r="AP1294" s="199"/>
      <c r="AQ1294" s="202"/>
      <c r="AR1294" s="203"/>
      <c r="AS1294" s="44"/>
      <c r="AT1294" s="50"/>
      <c r="AU1294" s="50"/>
      <c r="AV1294" s="50"/>
      <c r="AW1294" s="13"/>
      <c r="AY1294" s="58"/>
    </row>
    <row r="1295" spans="1:51" ht="14.4">
      <c r="A1295" s="37" t="s">
        <v>231</v>
      </c>
      <c r="B1295" s="38"/>
      <c r="C1295" s="39"/>
      <c r="D1295" s="40"/>
      <c r="E1295" s="42"/>
      <c r="F1295" s="42"/>
      <c r="G1295" s="43"/>
      <c r="H1295" s="43"/>
      <c r="I1295" s="43"/>
      <c r="J1295" s="44"/>
      <c r="K1295" s="44"/>
      <c r="L1295" s="44"/>
      <c r="M1295" s="37"/>
      <c r="N1295" s="46"/>
      <c r="O1295" s="47"/>
      <c r="P1295" s="48"/>
      <c r="Q1295" s="49"/>
      <c r="R1295" s="46"/>
      <c r="S1295" s="46"/>
      <c r="T1295" s="44"/>
      <c r="U1295" s="44"/>
      <c r="V1295" s="51"/>
      <c r="W1295" s="51">
        <f t="shared" si="0"/>
        <v>0</v>
      </c>
      <c r="X1295" s="51">
        <v>0</v>
      </c>
      <c r="Y1295" s="51"/>
      <c r="Z1295" s="326">
        <v>0</v>
      </c>
      <c r="AA1295" s="326">
        <v>0</v>
      </c>
      <c r="AB1295" s="50"/>
      <c r="AC1295" s="37"/>
      <c r="AD1295" s="52"/>
      <c r="AE1295" s="53"/>
      <c r="AF1295" s="52"/>
      <c r="AG1295" s="44"/>
      <c r="AH1295" s="44"/>
      <c r="AI1295" s="50"/>
      <c r="AJ1295" s="50"/>
      <c r="AK1295" s="198"/>
      <c r="AL1295" s="199"/>
      <c r="AM1295" s="198"/>
      <c r="AN1295" s="199"/>
      <c r="AO1295" s="198"/>
      <c r="AP1295" s="199"/>
      <c r="AQ1295" s="202"/>
      <c r="AR1295" s="203"/>
      <c r="AS1295" s="44"/>
      <c r="AT1295" s="50"/>
      <c r="AU1295" s="50"/>
      <c r="AV1295" s="50"/>
      <c r="AW1295" s="13"/>
      <c r="AY1295" s="58"/>
    </row>
    <row r="1296" spans="1:51" ht="14.4">
      <c r="A1296" s="37" t="s">
        <v>231</v>
      </c>
      <c r="B1296" s="38"/>
      <c r="C1296" s="39"/>
      <c r="D1296" s="40"/>
      <c r="E1296" s="42"/>
      <c r="F1296" s="42"/>
      <c r="G1296" s="43"/>
      <c r="H1296" s="43"/>
      <c r="I1296" s="43"/>
      <c r="J1296" s="44"/>
      <c r="K1296" s="44"/>
      <c r="L1296" s="44"/>
      <c r="M1296" s="37"/>
      <c r="N1296" s="46"/>
      <c r="O1296" s="47"/>
      <c r="P1296" s="48"/>
      <c r="Q1296" s="49"/>
      <c r="R1296" s="46"/>
      <c r="S1296" s="46"/>
      <c r="T1296" s="44"/>
      <c r="U1296" s="44"/>
      <c r="V1296" s="51"/>
      <c r="W1296" s="51">
        <f t="shared" si="0"/>
        <v>0</v>
      </c>
      <c r="X1296" s="51">
        <v>0</v>
      </c>
      <c r="Y1296" s="51"/>
      <c r="Z1296" s="326">
        <v>0</v>
      </c>
      <c r="AA1296" s="326">
        <v>0</v>
      </c>
      <c r="AB1296" s="50"/>
      <c r="AC1296" s="37"/>
      <c r="AD1296" s="52"/>
      <c r="AE1296" s="53"/>
      <c r="AF1296" s="52"/>
      <c r="AG1296" s="44"/>
      <c r="AH1296" s="44"/>
      <c r="AI1296" s="50"/>
      <c r="AJ1296" s="50"/>
      <c r="AK1296" s="198"/>
      <c r="AL1296" s="199"/>
      <c r="AM1296" s="198"/>
      <c r="AN1296" s="199"/>
      <c r="AO1296" s="198"/>
      <c r="AP1296" s="199"/>
      <c r="AQ1296" s="202"/>
      <c r="AR1296" s="203"/>
      <c r="AS1296" s="44"/>
      <c r="AT1296" s="50"/>
      <c r="AU1296" s="50"/>
      <c r="AV1296" s="50"/>
      <c r="AW1296" s="13"/>
      <c r="AY1296" s="58"/>
    </row>
    <row r="1297" spans="1:51" ht="14.4">
      <c r="A1297" s="37" t="s">
        <v>231</v>
      </c>
      <c r="B1297" s="38"/>
      <c r="C1297" s="39"/>
      <c r="D1297" s="40"/>
      <c r="E1297" s="42"/>
      <c r="F1297" s="42"/>
      <c r="G1297" s="43"/>
      <c r="H1297" s="43"/>
      <c r="I1297" s="43"/>
      <c r="J1297" s="44"/>
      <c r="K1297" s="44"/>
      <c r="L1297" s="44"/>
      <c r="M1297" s="37"/>
      <c r="N1297" s="46"/>
      <c r="O1297" s="47"/>
      <c r="P1297" s="48"/>
      <c r="Q1297" s="49"/>
      <c r="R1297" s="46"/>
      <c r="S1297" s="46"/>
      <c r="T1297" s="44"/>
      <c r="U1297" s="44"/>
      <c r="V1297" s="51"/>
      <c r="W1297" s="51">
        <f t="shared" si="0"/>
        <v>0</v>
      </c>
      <c r="X1297" s="51">
        <v>0</v>
      </c>
      <c r="Y1297" s="51"/>
      <c r="Z1297" s="326">
        <v>0</v>
      </c>
      <c r="AA1297" s="326">
        <v>0</v>
      </c>
      <c r="AB1297" s="50"/>
      <c r="AC1297" s="37"/>
      <c r="AD1297" s="52"/>
      <c r="AE1297" s="53"/>
      <c r="AF1297" s="52"/>
      <c r="AG1297" s="44"/>
      <c r="AH1297" s="44"/>
      <c r="AI1297" s="50"/>
      <c r="AJ1297" s="50"/>
      <c r="AK1297" s="198"/>
      <c r="AL1297" s="199"/>
      <c r="AM1297" s="198"/>
      <c r="AN1297" s="199"/>
      <c r="AO1297" s="198"/>
      <c r="AP1297" s="199"/>
      <c r="AQ1297" s="202"/>
      <c r="AR1297" s="203"/>
      <c r="AS1297" s="44"/>
      <c r="AT1297" s="50"/>
      <c r="AU1297" s="50"/>
      <c r="AV1297" s="50"/>
      <c r="AW1297" s="13"/>
      <c r="AY1297" s="58"/>
    </row>
    <row r="1298" spans="1:51" ht="14.4">
      <c r="A1298" s="37" t="s">
        <v>231</v>
      </c>
      <c r="B1298" s="38"/>
      <c r="C1298" s="39"/>
      <c r="D1298" s="40"/>
      <c r="E1298" s="42"/>
      <c r="F1298" s="42"/>
      <c r="G1298" s="43"/>
      <c r="H1298" s="43"/>
      <c r="I1298" s="43"/>
      <c r="J1298" s="44"/>
      <c r="K1298" s="44"/>
      <c r="L1298" s="44"/>
      <c r="M1298" s="37"/>
      <c r="N1298" s="46"/>
      <c r="O1298" s="47"/>
      <c r="P1298" s="48"/>
      <c r="Q1298" s="49"/>
      <c r="R1298" s="46"/>
      <c r="S1298" s="46"/>
      <c r="T1298" s="44"/>
      <c r="U1298" s="44"/>
      <c r="V1298" s="51"/>
      <c r="W1298" s="51">
        <f t="shared" si="0"/>
        <v>0</v>
      </c>
      <c r="X1298" s="51">
        <v>0</v>
      </c>
      <c r="Y1298" s="51"/>
      <c r="Z1298" s="326">
        <v>0</v>
      </c>
      <c r="AA1298" s="326">
        <v>0</v>
      </c>
      <c r="AB1298" s="50"/>
      <c r="AC1298" s="37"/>
      <c r="AD1298" s="52"/>
      <c r="AE1298" s="53"/>
      <c r="AF1298" s="52"/>
      <c r="AG1298" s="44"/>
      <c r="AH1298" s="44"/>
      <c r="AI1298" s="50"/>
      <c r="AJ1298" s="50"/>
      <c r="AK1298" s="198"/>
      <c r="AL1298" s="199"/>
      <c r="AM1298" s="198"/>
      <c r="AN1298" s="199"/>
      <c r="AO1298" s="198"/>
      <c r="AP1298" s="199"/>
      <c r="AQ1298" s="202"/>
      <c r="AR1298" s="203"/>
      <c r="AS1298" s="44"/>
      <c r="AT1298" s="50"/>
      <c r="AU1298" s="50"/>
      <c r="AV1298" s="50"/>
      <c r="AW1298" s="13"/>
      <c r="AY1298" s="58"/>
    </row>
    <row r="1299" spans="1:51" ht="14.4">
      <c r="A1299" s="37" t="s">
        <v>231</v>
      </c>
      <c r="B1299" s="38"/>
      <c r="C1299" s="39"/>
      <c r="D1299" s="40"/>
      <c r="E1299" s="42"/>
      <c r="F1299" s="42"/>
      <c r="G1299" s="43"/>
      <c r="H1299" s="43"/>
      <c r="I1299" s="43"/>
      <c r="J1299" s="44"/>
      <c r="K1299" s="44"/>
      <c r="L1299" s="44"/>
      <c r="M1299" s="37"/>
      <c r="N1299" s="46"/>
      <c r="O1299" s="47"/>
      <c r="P1299" s="48"/>
      <c r="Q1299" s="49"/>
      <c r="R1299" s="46"/>
      <c r="S1299" s="46"/>
      <c r="T1299" s="44"/>
      <c r="U1299" s="44"/>
      <c r="V1299" s="51"/>
      <c r="W1299" s="51">
        <f t="shared" si="0"/>
        <v>0</v>
      </c>
      <c r="X1299" s="51">
        <v>0</v>
      </c>
      <c r="Y1299" s="51"/>
      <c r="Z1299" s="326">
        <v>0</v>
      </c>
      <c r="AA1299" s="326">
        <v>0</v>
      </c>
      <c r="AB1299" s="50"/>
      <c r="AC1299" s="37"/>
      <c r="AD1299" s="52"/>
      <c r="AE1299" s="53"/>
      <c r="AF1299" s="52"/>
      <c r="AG1299" s="44"/>
      <c r="AH1299" s="44"/>
      <c r="AI1299" s="50"/>
      <c r="AJ1299" s="50"/>
      <c r="AK1299" s="198"/>
      <c r="AL1299" s="199"/>
      <c r="AM1299" s="198"/>
      <c r="AN1299" s="199"/>
      <c r="AO1299" s="198"/>
      <c r="AP1299" s="199"/>
      <c r="AQ1299" s="202"/>
      <c r="AR1299" s="203"/>
      <c r="AS1299" s="44"/>
      <c r="AT1299" s="50"/>
      <c r="AU1299" s="50"/>
      <c r="AV1299" s="50"/>
      <c r="AW1299" s="13"/>
      <c r="AY1299" s="58"/>
    </row>
    <row r="1300" spans="1:51" ht="14.4">
      <c r="A1300" s="37" t="s">
        <v>231</v>
      </c>
      <c r="B1300" s="38"/>
      <c r="C1300" s="39"/>
      <c r="D1300" s="40"/>
      <c r="E1300" s="42"/>
      <c r="F1300" s="42"/>
      <c r="G1300" s="43"/>
      <c r="H1300" s="43"/>
      <c r="I1300" s="43"/>
      <c r="J1300" s="44"/>
      <c r="K1300" s="44"/>
      <c r="L1300" s="44"/>
      <c r="M1300" s="37"/>
      <c r="N1300" s="46"/>
      <c r="O1300" s="47"/>
      <c r="P1300" s="48"/>
      <c r="Q1300" s="49"/>
      <c r="R1300" s="46"/>
      <c r="S1300" s="46"/>
      <c r="T1300" s="44"/>
      <c r="U1300" s="44"/>
      <c r="V1300" s="51"/>
      <c r="W1300" s="51">
        <f t="shared" si="0"/>
        <v>0</v>
      </c>
      <c r="X1300" s="51">
        <v>0</v>
      </c>
      <c r="Y1300" s="51"/>
      <c r="Z1300" s="326">
        <v>0</v>
      </c>
      <c r="AA1300" s="326">
        <v>0</v>
      </c>
      <c r="AB1300" s="50"/>
      <c r="AC1300" s="37"/>
      <c r="AD1300" s="52"/>
      <c r="AE1300" s="53"/>
      <c r="AF1300" s="52"/>
      <c r="AG1300" s="44"/>
      <c r="AH1300" s="44"/>
      <c r="AI1300" s="50"/>
      <c r="AJ1300" s="50"/>
      <c r="AK1300" s="198"/>
      <c r="AL1300" s="199"/>
      <c r="AM1300" s="198"/>
      <c r="AN1300" s="199"/>
      <c r="AO1300" s="198"/>
      <c r="AP1300" s="199"/>
      <c r="AQ1300" s="202"/>
      <c r="AR1300" s="203"/>
      <c r="AS1300" s="44"/>
      <c r="AT1300" s="50"/>
      <c r="AU1300" s="50"/>
      <c r="AV1300" s="50"/>
      <c r="AW1300" s="13"/>
      <c r="AY1300" s="58"/>
    </row>
    <row r="1301" spans="1:51" ht="14.4">
      <c r="A1301" s="37" t="s">
        <v>231</v>
      </c>
      <c r="B1301" s="38"/>
      <c r="C1301" s="39"/>
      <c r="D1301" s="40"/>
      <c r="E1301" s="42"/>
      <c r="F1301" s="42"/>
      <c r="G1301" s="43"/>
      <c r="H1301" s="43"/>
      <c r="I1301" s="43"/>
      <c r="J1301" s="44"/>
      <c r="K1301" s="44"/>
      <c r="L1301" s="44"/>
      <c r="M1301" s="37"/>
      <c r="N1301" s="46"/>
      <c r="O1301" s="47"/>
      <c r="P1301" s="48"/>
      <c r="Q1301" s="49"/>
      <c r="R1301" s="46"/>
      <c r="S1301" s="46"/>
      <c r="T1301" s="44"/>
      <c r="U1301" s="44"/>
      <c r="V1301" s="51"/>
      <c r="W1301" s="51">
        <f t="shared" si="0"/>
        <v>0</v>
      </c>
      <c r="X1301" s="51">
        <v>0</v>
      </c>
      <c r="Y1301" s="51"/>
      <c r="Z1301" s="326">
        <v>0</v>
      </c>
      <c r="AA1301" s="326">
        <v>0</v>
      </c>
      <c r="AB1301" s="50"/>
      <c r="AC1301" s="37"/>
      <c r="AD1301" s="52"/>
      <c r="AE1301" s="53"/>
      <c r="AF1301" s="52"/>
      <c r="AG1301" s="44"/>
      <c r="AH1301" s="44"/>
      <c r="AI1301" s="50"/>
      <c r="AJ1301" s="50"/>
      <c r="AK1301" s="198"/>
      <c r="AL1301" s="199"/>
      <c r="AM1301" s="198"/>
      <c r="AN1301" s="199"/>
      <c r="AO1301" s="198"/>
      <c r="AP1301" s="199"/>
      <c r="AQ1301" s="202"/>
      <c r="AR1301" s="203"/>
      <c r="AS1301" s="44"/>
      <c r="AT1301" s="50"/>
      <c r="AU1301" s="50"/>
      <c r="AV1301" s="50"/>
      <c r="AW1301" s="13"/>
      <c r="AY1301" s="58"/>
    </row>
    <row r="1302" spans="1:51" ht="14.4">
      <c r="A1302" s="37" t="s">
        <v>231</v>
      </c>
      <c r="B1302" s="38"/>
      <c r="C1302" s="39"/>
      <c r="D1302" s="40"/>
      <c r="E1302" s="42"/>
      <c r="F1302" s="42"/>
      <c r="G1302" s="43"/>
      <c r="H1302" s="43"/>
      <c r="I1302" s="43"/>
      <c r="J1302" s="44"/>
      <c r="K1302" s="44"/>
      <c r="L1302" s="44"/>
      <c r="M1302" s="37"/>
      <c r="N1302" s="46"/>
      <c r="O1302" s="47"/>
      <c r="P1302" s="48"/>
      <c r="Q1302" s="49"/>
      <c r="R1302" s="46"/>
      <c r="S1302" s="46"/>
      <c r="T1302" s="44"/>
      <c r="U1302" s="44"/>
      <c r="V1302" s="51"/>
      <c r="W1302" s="51">
        <f t="shared" si="0"/>
        <v>0</v>
      </c>
      <c r="X1302" s="51">
        <v>0</v>
      </c>
      <c r="Y1302" s="51"/>
      <c r="Z1302" s="326">
        <v>0</v>
      </c>
      <c r="AA1302" s="326">
        <v>0</v>
      </c>
      <c r="AB1302" s="50"/>
      <c r="AC1302" s="37"/>
      <c r="AD1302" s="52"/>
      <c r="AE1302" s="53"/>
      <c r="AF1302" s="52"/>
      <c r="AG1302" s="44"/>
      <c r="AH1302" s="44"/>
      <c r="AI1302" s="50"/>
      <c r="AJ1302" s="50"/>
      <c r="AK1302" s="198"/>
      <c r="AL1302" s="199"/>
      <c r="AM1302" s="198"/>
      <c r="AN1302" s="199"/>
      <c r="AO1302" s="198"/>
      <c r="AP1302" s="199"/>
      <c r="AQ1302" s="202"/>
      <c r="AR1302" s="203"/>
      <c r="AS1302" s="44"/>
      <c r="AT1302" s="50"/>
      <c r="AU1302" s="50"/>
      <c r="AV1302" s="50"/>
      <c r="AW1302" s="13"/>
      <c r="AY1302" s="58"/>
    </row>
    <row r="1303" spans="1:51" ht="14.4">
      <c r="A1303" s="37" t="s">
        <v>231</v>
      </c>
      <c r="B1303" s="38"/>
      <c r="C1303" s="39"/>
      <c r="D1303" s="40"/>
      <c r="E1303" s="42"/>
      <c r="F1303" s="42"/>
      <c r="G1303" s="43"/>
      <c r="H1303" s="43"/>
      <c r="I1303" s="43"/>
      <c r="J1303" s="44"/>
      <c r="K1303" s="44"/>
      <c r="L1303" s="44"/>
      <c r="M1303" s="37"/>
      <c r="N1303" s="46"/>
      <c r="O1303" s="47"/>
      <c r="P1303" s="48"/>
      <c r="Q1303" s="49"/>
      <c r="R1303" s="46"/>
      <c r="S1303" s="46"/>
      <c r="T1303" s="44"/>
      <c r="U1303" s="44"/>
      <c r="V1303" s="51"/>
      <c r="W1303" s="51">
        <f t="shared" si="0"/>
        <v>0</v>
      </c>
      <c r="X1303" s="51">
        <v>0</v>
      </c>
      <c r="Y1303" s="51"/>
      <c r="Z1303" s="326">
        <v>0</v>
      </c>
      <c r="AA1303" s="326">
        <v>0</v>
      </c>
      <c r="AB1303" s="50"/>
      <c r="AC1303" s="37"/>
      <c r="AD1303" s="52"/>
      <c r="AE1303" s="53"/>
      <c r="AF1303" s="52"/>
      <c r="AG1303" s="44"/>
      <c r="AH1303" s="44"/>
      <c r="AI1303" s="50"/>
      <c r="AJ1303" s="50"/>
      <c r="AK1303" s="198"/>
      <c r="AL1303" s="199"/>
      <c r="AM1303" s="198"/>
      <c r="AN1303" s="199"/>
      <c r="AO1303" s="198"/>
      <c r="AP1303" s="199"/>
      <c r="AQ1303" s="202"/>
      <c r="AR1303" s="203"/>
      <c r="AS1303" s="44"/>
      <c r="AT1303" s="50"/>
      <c r="AU1303" s="50"/>
      <c r="AV1303" s="50"/>
      <c r="AW1303" s="13"/>
      <c r="AY1303" s="58"/>
    </row>
    <row r="1304" spans="1:51" ht="14.4">
      <c r="A1304" s="37" t="s">
        <v>231</v>
      </c>
      <c r="B1304" s="38"/>
      <c r="C1304" s="39"/>
      <c r="D1304" s="40"/>
      <c r="E1304" s="42"/>
      <c r="F1304" s="42"/>
      <c r="G1304" s="43"/>
      <c r="H1304" s="43"/>
      <c r="I1304" s="43"/>
      <c r="J1304" s="44"/>
      <c r="K1304" s="44"/>
      <c r="L1304" s="44"/>
      <c r="M1304" s="37"/>
      <c r="N1304" s="46"/>
      <c r="O1304" s="47"/>
      <c r="P1304" s="48"/>
      <c r="Q1304" s="49"/>
      <c r="R1304" s="46"/>
      <c r="S1304" s="46"/>
      <c r="T1304" s="44"/>
      <c r="U1304" s="44"/>
      <c r="V1304" s="51"/>
      <c r="W1304" s="51">
        <f t="shared" si="0"/>
        <v>0</v>
      </c>
      <c r="X1304" s="51">
        <v>0</v>
      </c>
      <c r="Y1304" s="51"/>
      <c r="Z1304" s="326">
        <v>0</v>
      </c>
      <c r="AA1304" s="326">
        <v>0</v>
      </c>
      <c r="AB1304" s="50"/>
      <c r="AC1304" s="37"/>
      <c r="AD1304" s="52"/>
      <c r="AE1304" s="53"/>
      <c r="AF1304" s="52"/>
      <c r="AG1304" s="44"/>
      <c r="AH1304" s="44"/>
      <c r="AI1304" s="50"/>
      <c r="AJ1304" s="50"/>
      <c r="AK1304" s="198"/>
      <c r="AL1304" s="199"/>
      <c r="AM1304" s="198"/>
      <c r="AN1304" s="199"/>
      <c r="AO1304" s="198"/>
      <c r="AP1304" s="199"/>
      <c r="AQ1304" s="202"/>
      <c r="AR1304" s="203"/>
      <c r="AS1304" s="44"/>
      <c r="AT1304" s="50"/>
      <c r="AU1304" s="50"/>
      <c r="AV1304" s="50"/>
      <c r="AW1304" s="13"/>
      <c r="AY1304" s="58"/>
    </row>
    <row r="1305" spans="1:51" ht="14.4">
      <c r="A1305" s="37" t="s">
        <v>231</v>
      </c>
      <c r="B1305" s="38"/>
      <c r="C1305" s="39"/>
      <c r="D1305" s="40"/>
      <c r="E1305" s="42"/>
      <c r="F1305" s="42"/>
      <c r="G1305" s="43"/>
      <c r="H1305" s="43"/>
      <c r="I1305" s="43"/>
      <c r="J1305" s="44"/>
      <c r="K1305" s="44"/>
      <c r="L1305" s="44"/>
      <c r="M1305" s="37"/>
      <c r="N1305" s="46"/>
      <c r="O1305" s="47"/>
      <c r="P1305" s="48"/>
      <c r="Q1305" s="49"/>
      <c r="R1305" s="46"/>
      <c r="S1305" s="46"/>
      <c r="T1305" s="44"/>
      <c r="U1305" s="44"/>
      <c r="V1305" s="51"/>
      <c r="W1305" s="51">
        <f t="shared" si="0"/>
        <v>0</v>
      </c>
      <c r="X1305" s="51">
        <v>0</v>
      </c>
      <c r="Y1305" s="51"/>
      <c r="Z1305" s="326">
        <v>0</v>
      </c>
      <c r="AA1305" s="326">
        <v>0</v>
      </c>
      <c r="AB1305" s="50"/>
      <c r="AC1305" s="37"/>
      <c r="AD1305" s="52"/>
      <c r="AE1305" s="53"/>
      <c r="AF1305" s="52"/>
      <c r="AG1305" s="44"/>
      <c r="AH1305" s="44"/>
      <c r="AI1305" s="50"/>
      <c r="AJ1305" s="50"/>
      <c r="AK1305" s="198"/>
      <c r="AL1305" s="199"/>
      <c r="AM1305" s="198"/>
      <c r="AN1305" s="199"/>
      <c r="AO1305" s="198"/>
      <c r="AP1305" s="199"/>
      <c r="AQ1305" s="202"/>
      <c r="AR1305" s="203"/>
      <c r="AS1305" s="44"/>
      <c r="AT1305" s="50"/>
      <c r="AU1305" s="50"/>
      <c r="AV1305" s="50"/>
      <c r="AW1305" s="13"/>
      <c r="AY1305" s="58"/>
    </row>
    <row r="1306" spans="1:51" ht="14.4">
      <c r="A1306" s="37" t="s">
        <v>231</v>
      </c>
      <c r="B1306" s="38"/>
      <c r="C1306" s="39"/>
      <c r="D1306" s="40"/>
      <c r="E1306" s="42"/>
      <c r="F1306" s="42"/>
      <c r="G1306" s="43"/>
      <c r="H1306" s="43"/>
      <c r="I1306" s="43"/>
      <c r="J1306" s="44"/>
      <c r="K1306" s="44"/>
      <c r="L1306" s="44"/>
      <c r="M1306" s="37"/>
      <c r="N1306" s="46"/>
      <c r="O1306" s="47"/>
      <c r="P1306" s="48"/>
      <c r="Q1306" s="49"/>
      <c r="R1306" s="46"/>
      <c r="S1306" s="46"/>
      <c r="T1306" s="44"/>
      <c r="U1306" s="44"/>
      <c r="V1306" s="51"/>
      <c r="W1306" s="51">
        <f t="shared" si="0"/>
        <v>0</v>
      </c>
      <c r="X1306" s="51">
        <v>0</v>
      </c>
      <c r="Y1306" s="51"/>
      <c r="Z1306" s="326">
        <v>0</v>
      </c>
      <c r="AA1306" s="326">
        <v>0</v>
      </c>
      <c r="AB1306" s="50"/>
      <c r="AC1306" s="37"/>
      <c r="AD1306" s="52"/>
      <c r="AE1306" s="53"/>
      <c r="AF1306" s="52"/>
      <c r="AG1306" s="44"/>
      <c r="AH1306" s="44"/>
      <c r="AI1306" s="50"/>
      <c r="AJ1306" s="50"/>
      <c r="AK1306" s="198"/>
      <c r="AL1306" s="199"/>
      <c r="AM1306" s="198"/>
      <c r="AN1306" s="199"/>
      <c r="AO1306" s="198"/>
      <c r="AP1306" s="199"/>
      <c r="AQ1306" s="202"/>
      <c r="AR1306" s="203"/>
      <c r="AS1306" s="44"/>
      <c r="AT1306" s="50"/>
      <c r="AU1306" s="50"/>
      <c r="AV1306" s="50"/>
      <c r="AW1306" s="13"/>
      <c r="AY1306" s="58"/>
    </row>
    <row r="1307" spans="1:51" ht="14.4">
      <c r="A1307" s="37" t="s">
        <v>231</v>
      </c>
      <c r="B1307" s="38"/>
      <c r="C1307" s="39"/>
      <c r="D1307" s="40"/>
      <c r="E1307" s="42"/>
      <c r="F1307" s="42"/>
      <c r="G1307" s="43"/>
      <c r="H1307" s="43"/>
      <c r="I1307" s="43"/>
      <c r="J1307" s="44"/>
      <c r="K1307" s="44"/>
      <c r="L1307" s="44"/>
      <c r="M1307" s="37"/>
      <c r="N1307" s="46"/>
      <c r="O1307" s="47"/>
      <c r="P1307" s="48"/>
      <c r="Q1307" s="49"/>
      <c r="R1307" s="46"/>
      <c r="S1307" s="46"/>
      <c r="T1307" s="44"/>
      <c r="U1307" s="44"/>
      <c r="V1307" s="51"/>
      <c r="W1307" s="51">
        <f t="shared" si="0"/>
        <v>0</v>
      </c>
      <c r="X1307" s="51">
        <v>0</v>
      </c>
      <c r="Y1307" s="51"/>
      <c r="Z1307" s="326">
        <v>0</v>
      </c>
      <c r="AA1307" s="326">
        <v>0</v>
      </c>
      <c r="AB1307" s="50"/>
      <c r="AC1307" s="37"/>
      <c r="AD1307" s="52"/>
      <c r="AE1307" s="53"/>
      <c r="AF1307" s="52"/>
      <c r="AG1307" s="44"/>
      <c r="AH1307" s="44"/>
      <c r="AI1307" s="50"/>
      <c r="AJ1307" s="50"/>
      <c r="AK1307" s="198"/>
      <c r="AL1307" s="199"/>
      <c r="AM1307" s="198"/>
      <c r="AN1307" s="199"/>
      <c r="AO1307" s="198"/>
      <c r="AP1307" s="199"/>
      <c r="AQ1307" s="202"/>
      <c r="AR1307" s="203"/>
      <c r="AS1307" s="44"/>
      <c r="AT1307" s="50"/>
      <c r="AU1307" s="50"/>
      <c r="AV1307" s="50"/>
      <c r="AW1307" s="13"/>
      <c r="AY1307" s="58"/>
    </row>
    <row r="1308" spans="1:51" ht="14.4">
      <c r="A1308" s="37" t="s">
        <v>231</v>
      </c>
      <c r="B1308" s="38"/>
      <c r="C1308" s="39"/>
      <c r="D1308" s="40"/>
      <c r="E1308" s="42"/>
      <c r="F1308" s="42"/>
      <c r="G1308" s="43"/>
      <c r="H1308" s="43"/>
      <c r="I1308" s="43"/>
      <c r="J1308" s="44"/>
      <c r="K1308" s="44"/>
      <c r="L1308" s="44"/>
      <c r="M1308" s="37"/>
      <c r="N1308" s="46"/>
      <c r="O1308" s="47"/>
      <c r="P1308" s="48"/>
      <c r="Q1308" s="49"/>
      <c r="R1308" s="46"/>
      <c r="S1308" s="46"/>
      <c r="T1308" s="44"/>
      <c r="U1308" s="44"/>
      <c r="V1308" s="51"/>
      <c r="W1308" s="51">
        <f t="shared" si="0"/>
        <v>0</v>
      </c>
      <c r="X1308" s="51">
        <v>0</v>
      </c>
      <c r="Y1308" s="51"/>
      <c r="Z1308" s="326">
        <v>0</v>
      </c>
      <c r="AA1308" s="326">
        <v>0</v>
      </c>
      <c r="AB1308" s="50"/>
      <c r="AC1308" s="37"/>
      <c r="AD1308" s="52"/>
      <c r="AE1308" s="53"/>
      <c r="AF1308" s="52"/>
      <c r="AG1308" s="44"/>
      <c r="AH1308" s="44"/>
      <c r="AI1308" s="50"/>
      <c r="AJ1308" s="50"/>
      <c r="AK1308" s="198"/>
      <c r="AL1308" s="199"/>
      <c r="AM1308" s="198"/>
      <c r="AN1308" s="199"/>
      <c r="AO1308" s="198"/>
      <c r="AP1308" s="199"/>
      <c r="AQ1308" s="202"/>
      <c r="AR1308" s="203"/>
      <c r="AS1308" s="44"/>
      <c r="AT1308" s="50"/>
      <c r="AU1308" s="50"/>
      <c r="AV1308" s="50"/>
      <c r="AW1308" s="13"/>
      <c r="AY1308" s="58"/>
    </row>
    <row r="1309" spans="1:51" ht="14.4">
      <c r="A1309" s="37" t="s">
        <v>231</v>
      </c>
      <c r="B1309" s="38"/>
      <c r="C1309" s="39"/>
      <c r="D1309" s="40"/>
      <c r="E1309" s="42"/>
      <c r="F1309" s="42"/>
      <c r="G1309" s="43"/>
      <c r="H1309" s="43"/>
      <c r="I1309" s="43"/>
      <c r="J1309" s="44"/>
      <c r="K1309" s="44"/>
      <c r="L1309" s="44"/>
      <c r="M1309" s="37"/>
      <c r="N1309" s="46"/>
      <c r="O1309" s="47"/>
      <c r="P1309" s="48"/>
      <c r="Q1309" s="49"/>
      <c r="R1309" s="46"/>
      <c r="S1309" s="46"/>
      <c r="T1309" s="44"/>
      <c r="U1309" s="44"/>
      <c r="V1309" s="51"/>
      <c r="W1309" s="51">
        <f t="shared" si="0"/>
        <v>0</v>
      </c>
      <c r="X1309" s="51">
        <v>0</v>
      </c>
      <c r="Y1309" s="51"/>
      <c r="Z1309" s="326">
        <v>0</v>
      </c>
      <c r="AA1309" s="326">
        <v>0</v>
      </c>
      <c r="AB1309" s="50"/>
      <c r="AC1309" s="37"/>
      <c r="AD1309" s="52"/>
      <c r="AE1309" s="53"/>
      <c r="AF1309" s="52"/>
      <c r="AG1309" s="44"/>
      <c r="AH1309" s="44"/>
      <c r="AI1309" s="50"/>
      <c r="AJ1309" s="50"/>
      <c r="AK1309" s="198"/>
      <c r="AL1309" s="199"/>
      <c r="AM1309" s="198"/>
      <c r="AN1309" s="199"/>
      <c r="AO1309" s="198"/>
      <c r="AP1309" s="199"/>
      <c r="AQ1309" s="202"/>
      <c r="AR1309" s="203"/>
      <c r="AS1309" s="44"/>
      <c r="AT1309" s="50"/>
      <c r="AU1309" s="50"/>
      <c r="AV1309" s="50"/>
      <c r="AW1309" s="13"/>
      <c r="AY1309" s="58"/>
    </row>
    <row r="1310" spans="1:51" ht="14.4">
      <c r="A1310" s="37" t="s">
        <v>231</v>
      </c>
      <c r="B1310" s="38"/>
      <c r="C1310" s="39"/>
      <c r="D1310" s="40"/>
      <c r="E1310" s="42"/>
      <c r="F1310" s="42"/>
      <c r="G1310" s="43"/>
      <c r="H1310" s="43"/>
      <c r="I1310" s="43"/>
      <c r="J1310" s="44"/>
      <c r="K1310" s="44"/>
      <c r="L1310" s="44"/>
      <c r="M1310" s="37"/>
      <c r="N1310" s="46"/>
      <c r="O1310" s="47"/>
      <c r="P1310" s="48"/>
      <c r="Q1310" s="49"/>
      <c r="R1310" s="46"/>
      <c r="S1310" s="46"/>
      <c r="T1310" s="44"/>
      <c r="U1310" s="44"/>
      <c r="V1310" s="51"/>
      <c r="W1310" s="51">
        <f t="shared" si="0"/>
        <v>0</v>
      </c>
      <c r="X1310" s="51">
        <v>0</v>
      </c>
      <c r="Y1310" s="51"/>
      <c r="Z1310" s="326">
        <v>0</v>
      </c>
      <c r="AA1310" s="326">
        <v>0</v>
      </c>
      <c r="AB1310" s="50"/>
      <c r="AC1310" s="37"/>
      <c r="AD1310" s="52"/>
      <c r="AE1310" s="53"/>
      <c r="AF1310" s="52"/>
      <c r="AG1310" s="44"/>
      <c r="AH1310" s="44"/>
      <c r="AI1310" s="50"/>
      <c r="AJ1310" s="50"/>
      <c r="AK1310" s="198"/>
      <c r="AL1310" s="199"/>
      <c r="AM1310" s="198"/>
      <c r="AN1310" s="199"/>
      <c r="AO1310" s="198"/>
      <c r="AP1310" s="199"/>
      <c r="AQ1310" s="202"/>
      <c r="AR1310" s="203"/>
      <c r="AS1310" s="44"/>
      <c r="AT1310" s="50"/>
      <c r="AU1310" s="50"/>
      <c r="AV1310" s="50"/>
      <c r="AW1310" s="13"/>
      <c r="AY1310" s="58"/>
    </row>
    <row r="1311" spans="1:51" ht="14.4">
      <c r="A1311" s="37" t="s">
        <v>231</v>
      </c>
      <c r="B1311" s="38"/>
      <c r="C1311" s="39"/>
      <c r="D1311" s="40"/>
      <c r="E1311" s="42"/>
      <c r="F1311" s="42"/>
      <c r="G1311" s="43"/>
      <c r="H1311" s="43"/>
      <c r="I1311" s="43"/>
      <c r="J1311" s="44"/>
      <c r="K1311" s="44"/>
      <c r="L1311" s="44"/>
      <c r="M1311" s="37"/>
      <c r="N1311" s="46"/>
      <c r="O1311" s="47"/>
      <c r="P1311" s="48"/>
      <c r="Q1311" s="49"/>
      <c r="R1311" s="46"/>
      <c r="S1311" s="46"/>
      <c r="T1311" s="44"/>
      <c r="U1311" s="44"/>
      <c r="V1311" s="51"/>
      <c r="W1311" s="51">
        <f t="shared" si="0"/>
        <v>0</v>
      </c>
      <c r="X1311" s="51">
        <v>0</v>
      </c>
      <c r="Y1311" s="51"/>
      <c r="Z1311" s="326">
        <v>0</v>
      </c>
      <c r="AA1311" s="326">
        <v>0</v>
      </c>
      <c r="AB1311" s="50"/>
      <c r="AC1311" s="37"/>
      <c r="AD1311" s="52"/>
      <c r="AE1311" s="53"/>
      <c r="AF1311" s="52"/>
      <c r="AG1311" s="44"/>
      <c r="AH1311" s="44"/>
      <c r="AI1311" s="50"/>
      <c r="AJ1311" s="50"/>
      <c r="AK1311" s="198"/>
      <c r="AL1311" s="199"/>
      <c r="AM1311" s="198"/>
      <c r="AN1311" s="199"/>
      <c r="AO1311" s="198"/>
      <c r="AP1311" s="199"/>
      <c r="AQ1311" s="202"/>
      <c r="AR1311" s="203"/>
      <c r="AS1311" s="44"/>
      <c r="AT1311" s="50"/>
      <c r="AU1311" s="50"/>
      <c r="AV1311" s="50"/>
      <c r="AW1311" s="13"/>
      <c r="AY1311" s="58"/>
    </row>
    <row r="1312" spans="1:51" ht="14.4">
      <c r="A1312" s="37" t="s">
        <v>231</v>
      </c>
      <c r="B1312" s="38"/>
      <c r="C1312" s="39"/>
      <c r="D1312" s="40"/>
      <c r="E1312" s="42"/>
      <c r="F1312" s="42"/>
      <c r="G1312" s="43"/>
      <c r="H1312" s="43"/>
      <c r="I1312" s="43"/>
      <c r="J1312" s="44"/>
      <c r="K1312" s="44"/>
      <c r="L1312" s="44"/>
      <c r="M1312" s="37"/>
      <c r="N1312" s="46"/>
      <c r="O1312" s="47"/>
      <c r="P1312" s="48"/>
      <c r="Q1312" s="49"/>
      <c r="R1312" s="46"/>
      <c r="S1312" s="46"/>
      <c r="T1312" s="44"/>
      <c r="U1312" s="44"/>
      <c r="V1312" s="51"/>
      <c r="W1312" s="51">
        <f t="shared" si="0"/>
        <v>0</v>
      </c>
      <c r="X1312" s="51">
        <v>0</v>
      </c>
      <c r="Y1312" s="51"/>
      <c r="Z1312" s="326">
        <v>0</v>
      </c>
      <c r="AA1312" s="326">
        <v>0</v>
      </c>
      <c r="AB1312" s="50"/>
      <c r="AC1312" s="37"/>
      <c r="AD1312" s="52"/>
      <c r="AE1312" s="53"/>
      <c r="AF1312" s="52"/>
      <c r="AG1312" s="44"/>
      <c r="AH1312" s="44"/>
      <c r="AI1312" s="50"/>
      <c r="AJ1312" s="50"/>
      <c r="AK1312" s="198"/>
      <c r="AL1312" s="199"/>
      <c r="AM1312" s="198"/>
      <c r="AN1312" s="199"/>
      <c r="AO1312" s="198"/>
      <c r="AP1312" s="199"/>
      <c r="AQ1312" s="202"/>
      <c r="AR1312" s="203"/>
      <c r="AS1312" s="44"/>
      <c r="AT1312" s="50"/>
      <c r="AU1312" s="50"/>
      <c r="AV1312" s="50"/>
      <c r="AW1312" s="13"/>
      <c r="AY1312" s="58"/>
    </row>
    <row r="1313" spans="1:51" ht="14.4">
      <c r="A1313" s="37" t="s">
        <v>231</v>
      </c>
      <c r="B1313" s="38"/>
      <c r="C1313" s="39"/>
      <c r="D1313" s="40"/>
      <c r="E1313" s="42"/>
      <c r="F1313" s="42"/>
      <c r="G1313" s="43"/>
      <c r="H1313" s="43"/>
      <c r="I1313" s="43"/>
      <c r="J1313" s="44"/>
      <c r="K1313" s="44"/>
      <c r="L1313" s="44"/>
      <c r="M1313" s="37"/>
      <c r="N1313" s="46"/>
      <c r="O1313" s="47"/>
      <c r="P1313" s="48"/>
      <c r="Q1313" s="49"/>
      <c r="R1313" s="46"/>
      <c r="S1313" s="46"/>
      <c r="T1313" s="44"/>
      <c r="U1313" s="44"/>
      <c r="V1313" s="51"/>
      <c r="W1313" s="51">
        <f t="shared" si="0"/>
        <v>0</v>
      </c>
      <c r="X1313" s="51">
        <v>0</v>
      </c>
      <c r="Y1313" s="51"/>
      <c r="Z1313" s="326">
        <v>0</v>
      </c>
      <c r="AA1313" s="326">
        <v>0</v>
      </c>
      <c r="AB1313" s="50"/>
      <c r="AC1313" s="37"/>
      <c r="AD1313" s="52"/>
      <c r="AE1313" s="53"/>
      <c r="AF1313" s="52"/>
      <c r="AG1313" s="44"/>
      <c r="AH1313" s="44"/>
      <c r="AI1313" s="50"/>
      <c r="AJ1313" s="50"/>
      <c r="AK1313" s="198"/>
      <c r="AL1313" s="199"/>
      <c r="AM1313" s="198"/>
      <c r="AN1313" s="199"/>
      <c r="AO1313" s="198"/>
      <c r="AP1313" s="199"/>
      <c r="AQ1313" s="202"/>
      <c r="AR1313" s="203"/>
      <c r="AS1313" s="44"/>
      <c r="AT1313" s="50"/>
      <c r="AU1313" s="50"/>
      <c r="AV1313" s="50"/>
      <c r="AW1313" s="13"/>
      <c r="AY1313" s="58"/>
    </row>
    <row r="1314" spans="1:51" ht="14.4">
      <c r="A1314" s="37" t="s">
        <v>231</v>
      </c>
      <c r="B1314" s="38"/>
      <c r="C1314" s="39"/>
      <c r="D1314" s="40"/>
      <c r="E1314" s="42"/>
      <c r="F1314" s="42"/>
      <c r="G1314" s="43"/>
      <c r="H1314" s="43"/>
      <c r="I1314" s="43"/>
      <c r="J1314" s="44"/>
      <c r="K1314" s="44"/>
      <c r="L1314" s="44"/>
      <c r="M1314" s="37"/>
      <c r="N1314" s="46"/>
      <c r="O1314" s="47"/>
      <c r="P1314" s="48"/>
      <c r="Q1314" s="49"/>
      <c r="R1314" s="46"/>
      <c r="S1314" s="46"/>
      <c r="T1314" s="44"/>
      <c r="U1314" s="44"/>
      <c r="V1314" s="51"/>
      <c r="W1314" s="51">
        <f t="shared" si="0"/>
        <v>0</v>
      </c>
      <c r="X1314" s="51">
        <v>0</v>
      </c>
      <c r="Y1314" s="51"/>
      <c r="Z1314" s="326">
        <v>0</v>
      </c>
      <c r="AA1314" s="326">
        <v>0</v>
      </c>
      <c r="AB1314" s="50"/>
      <c r="AC1314" s="37"/>
      <c r="AD1314" s="52"/>
      <c r="AE1314" s="53"/>
      <c r="AF1314" s="52"/>
      <c r="AG1314" s="44"/>
      <c r="AH1314" s="44"/>
      <c r="AI1314" s="50"/>
      <c r="AJ1314" s="50"/>
      <c r="AK1314" s="198"/>
      <c r="AL1314" s="199"/>
      <c r="AM1314" s="198"/>
      <c r="AN1314" s="199"/>
      <c r="AO1314" s="198"/>
      <c r="AP1314" s="199"/>
      <c r="AQ1314" s="202"/>
      <c r="AR1314" s="203"/>
      <c r="AS1314" s="44"/>
      <c r="AT1314" s="50"/>
      <c r="AU1314" s="50"/>
      <c r="AV1314" s="50"/>
      <c r="AW1314" s="13"/>
      <c r="AY1314" s="58"/>
    </row>
    <row r="1315" spans="1:51" ht="14.4">
      <c r="A1315" s="37" t="s">
        <v>231</v>
      </c>
      <c r="B1315" s="38"/>
      <c r="C1315" s="39"/>
      <c r="D1315" s="40"/>
      <c r="E1315" s="42"/>
      <c r="F1315" s="42"/>
      <c r="G1315" s="43"/>
      <c r="H1315" s="43"/>
      <c r="I1315" s="43"/>
      <c r="J1315" s="44"/>
      <c r="K1315" s="44"/>
      <c r="L1315" s="44"/>
      <c r="M1315" s="37"/>
      <c r="N1315" s="46"/>
      <c r="O1315" s="47"/>
      <c r="P1315" s="48"/>
      <c r="Q1315" s="49"/>
      <c r="R1315" s="46"/>
      <c r="S1315" s="46"/>
      <c r="T1315" s="44"/>
      <c r="U1315" s="44"/>
      <c r="V1315" s="51"/>
      <c r="W1315" s="51">
        <f t="shared" si="0"/>
        <v>0</v>
      </c>
      <c r="X1315" s="51">
        <v>0</v>
      </c>
      <c r="Y1315" s="51"/>
      <c r="Z1315" s="326">
        <v>0</v>
      </c>
      <c r="AA1315" s="326">
        <v>0</v>
      </c>
      <c r="AB1315" s="50"/>
      <c r="AC1315" s="37"/>
      <c r="AD1315" s="52"/>
      <c r="AE1315" s="53"/>
      <c r="AF1315" s="52"/>
      <c r="AG1315" s="44"/>
      <c r="AH1315" s="44"/>
      <c r="AI1315" s="50"/>
      <c r="AJ1315" s="50"/>
      <c r="AK1315" s="198"/>
      <c r="AL1315" s="199"/>
      <c r="AM1315" s="198"/>
      <c r="AN1315" s="199"/>
      <c r="AO1315" s="198"/>
      <c r="AP1315" s="199"/>
      <c r="AQ1315" s="202"/>
      <c r="AR1315" s="203"/>
      <c r="AS1315" s="44"/>
      <c r="AT1315" s="50"/>
      <c r="AU1315" s="50"/>
      <c r="AV1315" s="50"/>
      <c r="AW1315" s="13"/>
      <c r="AY1315" s="58"/>
    </row>
    <row r="1316" spans="1:51" ht="14.4">
      <c r="A1316" s="37" t="s">
        <v>231</v>
      </c>
      <c r="B1316" s="38"/>
      <c r="C1316" s="39"/>
      <c r="D1316" s="40"/>
      <c r="E1316" s="42"/>
      <c r="F1316" s="42"/>
      <c r="G1316" s="43"/>
      <c r="H1316" s="43"/>
      <c r="I1316" s="43"/>
      <c r="J1316" s="44"/>
      <c r="K1316" s="44"/>
      <c r="L1316" s="44"/>
      <c r="M1316" s="37"/>
      <c r="N1316" s="46"/>
      <c r="O1316" s="47"/>
      <c r="P1316" s="48"/>
      <c r="Q1316" s="49"/>
      <c r="R1316" s="46"/>
      <c r="S1316" s="46"/>
      <c r="T1316" s="44"/>
      <c r="U1316" s="44"/>
      <c r="V1316" s="51"/>
      <c r="W1316" s="51">
        <f t="shared" si="0"/>
        <v>0</v>
      </c>
      <c r="X1316" s="51">
        <v>0</v>
      </c>
      <c r="Y1316" s="51"/>
      <c r="Z1316" s="326">
        <v>0</v>
      </c>
      <c r="AA1316" s="326">
        <v>0</v>
      </c>
      <c r="AB1316" s="50"/>
      <c r="AC1316" s="37"/>
      <c r="AD1316" s="52"/>
      <c r="AE1316" s="53"/>
      <c r="AF1316" s="52"/>
      <c r="AG1316" s="44"/>
      <c r="AH1316" s="44"/>
      <c r="AI1316" s="50"/>
      <c r="AJ1316" s="50"/>
      <c r="AK1316" s="198"/>
      <c r="AL1316" s="199"/>
      <c r="AM1316" s="198"/>
      <c r="AN1316" s="199"/>
      <c r="AO1316" s="198"/>
      <c r="AP1316" s="199"/>
      <c r="AQ1316" s="202"/>
      <c r="AR1316" s="203"/>
      <c r="AS1316" s="44"/>
      <c r="AT1316" s="50"/>
      <c r="AU1316" s="50"/>
      <c r="AV1316" s="50"/>
      <c r="AW1316" s="13"/>
      <c r="AY1316" s="58"/>
    </row>
    <row r="1317" spans="1:51" ht="14.4">
      <c r="A1317" s="37" t="s">
        <v>231</v>
      </c>
      <c r="B1317" s="38"/>
      <c r="C1317" s="39"/>
      <c r="D1317" s="40"/>
      <c r="E1317" s="42"/>
      <c r="F1317" s="42"/>
      <c r="G1317" s="43"/>
      <c r="H1317" s="43"/>
      <c r="I1317" s="43"/>
      <c r="J1317" s="44"/>
      <c r="K1317" s="44"/>
      <c r="L1317" s="44"/>
      <c r="M1317" s="37"/>
      <c r="N1317" s="46"/>
      <c r="O1317" s="47"/>
      <c r="P1317" s="48"/>
      <c r="Q1317" s="49"/>
      <c r="R1317" s="46"/>
      <c r="S1317" s="46"/>
      <c r="T1317" s="44"/>
      <c r="U1317" s="44"/>
      <c r="V1317" s="51"/>
      <c r="W1317" s="51">
        <f t="shared" si="0"/>
        <v>0</v>
      </c>
      <c r="X1317" s="51">
        <v>0</v>
      </c>
      <c r="Y1317" s="51"/>
      <c r="Z1317" s="326">
        <v>0</v>
      </c>
      <c r="AA1317" s="326">
        <v>0</v>
      </c>
      <c r="AB1317" s="50"/>
      <c r="AC1317" s="37"/>
      <c r="AD1317" s="52"/>
      <c r="AE1317" s="53"/>
      <c r="AF1317" s="52"/>
      <c r="AG1317" s="44"/>
      <c r="AH1317" s="44"/>
      <c r="AI1317" s="50"/>
      <c r="AJ1317" s="50"/>
      <c r="AK1317" s="198"/>
      <c r="AL1317" s="199"/>
      <c r="AM1317" s="198"/>
      <c r="AN1317" s="199"/>
      <c r="AO1317" s="198"/>
      <c r="AP1317" s="199"/>
      <c r="AQ1317" s="202"/>
      <c r="AR1317" s="203"/>
      <c r="AS1317" s="44"/>
      <c r="AT1317" s="50"/>
      <c r="AU1317" s="50"/>
      <c r="AV1317" s="50"/>
      <c r="AW1317" s="13"/>
      <c r="AY1317" s="58"/>
    </row>
    <row r="1318" spans="1:51" ht="14.4">
      <c r="A1318" s="37" t="s">
        <v>231</v>
      </c>
      <c r="B1318" s="38"/>
      <c r="C1318" s="39"/>
      <c r="D1318" s="40"/>
      <c r="E1318" s="42"/>
      <c r="F1318" s="42"/>
      <c r="G1318" s="43"/>
      <c r="H1318" s="43"/>
      <c r="I1318" s="43"/>
      <c r="J1318" s="44"/>
      <c r="K1318" s="44"/>
      <c r="L1318" s="44"/>
      <c r="M1318" s="37"/>
      <c r="N1318" s="46"/>
      <c r="O1318" s="47"/>
      <c r="P1318" s="48"/>
      <c r="Q1318" s="49"/>
      <c r="R1318" s="46"/>
      <c r="S1318" s="46"/>
      <c r="T1318" s="44"/>
      <c r="U1318" s="44"/>
      <c r="V1318" s="51"/>
      <c r="W1318" s="51">
        <f t="shared" si="0"/>
        <v>0</v>
      </c>
      <c r="X1318" s="51">
        <v>0</v>
      </c>
      <c r="Y1318" s="51"/>
      <c r="Z1318" s="326">
        <v>0</v>
      </c>
      <c r="AA1318" s="326">
        <v>0</v>
      </c>
      <c r="AB1318" s="50"/>
      <c r="AC1318" s="37"/>
      <c r="AD1318" s="52"/>
      <c r="AE1318" s="53"/>
      <c r="AF1318" s="52"/>
      <c r="AG1318" s="44"/>
      <c r="AH1318" s="44"/>
      <c r="AI1318" s="50"/>
      <c r="AJ1318" s="50"/>
      <c r="AK1318" s="198"/>
      <c r="AL1318" s="199"/>
      <c r="AM1318" s="198"/>
      <c r="AN1318" s="199"/>
      <c r="AO1318" s="198"/>
      <c r="AP1318" s="199"/>
      <c r="AQ1318" s="202"/>
      <c r="AR1318" s="203"/>
      <c r="AS1318" s="44"/>
      <c r="AT1318" s="50"/>
      <c r="AU1318" s="50"/>
      <c r="AV1318" s="50"/>
      <c r="AW1318" s="13"/>
      <c r="AY1318" s="58"/>
    </row>
    <row r="1319" spans="1:51" ht="14.4">
      <c r="A1319" s="37" t="s">
        <v>231</v>
      </c>
      <c r="B1319" s="38"/>
      <c r="C1319" s="39"/>
      <c r="D1319" s="40"/>
      <c r="E1319" s="42"/>
      <c r="F1319" s="42"/>
      <c r="G1319" s="43"/>
      <c r="H1319" s="43"/>
      <c r="I1319" s="43"/>
      <c r="J1319" s="44"/>
      <c r="K1319" s="44"/>
      <c r="L1319" s="44"/>
      <c r="M1319" s="37"/>
      <c r="N1319" s="46"/>
      <c r="O1319" s="47"/>
      <c r="P1319" s="48"/>
      <c r="Q1319" s="49"/>
      <c r="R1319" s="46"/>
      <c r="S1319" s="46"/>
      <c r="T1319" s="44"/>
      <c r="U1319" s="44"/>
      <c r="V1319" s="51"/>
      <c r="W1319" s="51">
        <f t="shared" si="0"/>
        <v>0</v>
      </c>
      <c r="X1319" s="51">
        <v>0</v>
      </c>
      <c r="Y1319" s="51"/>
      <c r="Z1319" s="326">
        <v>0</v>
      </c>
      <c r="AA1319" s="326">
        <v>0</v>
      </c>
      <c r="AB1319" s="50"/>
      <c r="AC1319" s="37"/>
      <c r="AD1319" s="52"/>
      <c r="AE1319" s="53"/>
      <c r="AF1319" s="52"/>
      <c r="AG1319" s="44"/>
      <c r="AH1319" s="44"/>
      <c r="AI1319" s="50"/>
      <c r="AJ1319" s="50"/>
      <c r="AK1319" s="198"/>
      <c r="AL1319" s="199"/>
      <c r="AM1319" s="198"/>
      <c r="AN1319" s="199"/>
      <c r="AO1319" s="198"/>
      <c r="AP1319" s="199"/>
      <c r="AQ1319" s="202"/>
      <c r="AR1319" s="203"/>
      <c r="AS1319" s="44"/>
      <c r="AT1319" s="50"/>
      <c r="AU1319" s="50"/>
      <c r="AV1319" s="50"/>
      <c r="AW1319" s="13"/>
      <c r="AY1319" s="58"/>
    </row>
    <row r="1320" spans="1:51" ht="14.4">
      <c r="A1320" s="37" t="s">
        <v>231</v>
      </c>
      <c r="B1320" s="38"/>
      <c r="C1320" s="39"/>
      <c r="D1320" s="40"/>
      <c r="E1320" s="42"/>
      <c r="F1320" s="42"/>
      <c r="G1320" s="43"/>
      <c r="H1320" s="43"/>
      <c r="I1320" s="43"/>
      <c r="J1320" s="44"/>
      <c r="K1320" s="44"/>
      <c r="L1320" s="44"/>
      <c r="M1320" s="37"/>
      <c r="N1320" s="46"/>
      <c r="O1320" s="47"/>
      <c r="P1320" s="48"/>
      <c r="Q1320" s="49"/>
      <c r="R1320" s="46"/>
      <c r="S1320" s="46"/>
      <c r="T1320" s="44"/>
      <c r="U1320" s="44"/>
      <c r="V1320" s="51"/>
      <c r="W1320" s="51">
        <f t="shared" si="0"/>
        <v>0</v>
      </c>
      <c r="X1320" s="51">
        <v>0</v>
      </c>
      <c r="Y1320" s="51"/>
      <c r="Z1320" s="326">
        <v>0</v>
      </c>
      <c r="AA1320" s="326">
        <v>0</v>
      </c>
      <c r="AB1320" s="50"/>
      <c r="AC1320" s="37"/>
      <c r="AD1320" s="52"/>
      <c r="AE1320" s="53"/>
      <c r="AF1320" s="52"/>
      <c r="AG1320" s="44"/>
      <c r="AH1320" s="44"/>
      <c r="AI1320" s="50"/>
      <c r="AJ1320" s="50"/>
      <c r="AK1320" s="198"/>
      <c r="AL1320" s="199"/>
      <c r="AM1320" s="198"/>
      <c r="AN1320" s="199"/>
      <c r="AO1320" s="198"/>
      <c r="AP1320" s="199"/>
      <c r="AQ1320" s="202"/>
      <c r="AR1320" s="203"/>
      <c r="AS1320" s="44"/>
      <c r="AT1320" s="50"/>
      <c r="AU1320" s="50"/>
      <c r="AV1320" s="50"/>
      <c r="AW1320" s="13"/>
      <c r="AY1320" s="58"/>
    </row>
    <row r="1321" spans="1:51" ht="14.4">
      <c r="A1321" s="37" t="s">
        <v>231</v>
      </c>
      <c r="B1321" s="38"/>
      <c r="C1321" s="39"/>
      <c r="D1321" s="40"/>
      <c r="E1321" s="42"/>
      <c r="F1321" s="42"/>
      <c r="G1321" s="43"/>
      <c r="H1321" s="43"/>
      <c r="I1321" s="43"/>
      <c r="J1321" s="44"/>
      <c r="K1321" s="44"/>
      <c r="L1321" s="44"/>
      <c r="M1321" s="37"/>
      <c r="N1321" s="46"/>
      <c r="O1321" s="47"/>
      <c r="P1321" s="48"/>
      <c r="Q1321" s="49"/>
      <c r="R1321" s="46"/>
      <c r="S1321" s="46"/>
      <c r="T1321" s="44"/>
      <c r="U1321" s="44"/>
      <c r="V1321" s="51"/>
      <c r="W1321" s="51">
        <f t="shared" si="0"/>
        <v>0</v>
      </c>
      <c r="X1321" s="51">
        <v>0</v>
      </c>
      <c r="Y1321" s="51"/>
      <c r="Z1321" s="326">
        <v>0</v>
      </c>
      <c r="AA1321" s="326">
        <v>0</v>
      </c>
      <c r="AB1321" s="50"/>
      <c r="AC1321" s="37"/>
      <c r="AD1321" s="52"/>
      <c r="AE1321" s="53"/>
      <c r="AF1321" s="52"/>
      <c r="AG1321" s="44"/>
      <c r="AH1321" s="44"/>
      <c r="AI1321" s="50"/>
      <c r="AJ1321" s="50"/>
      <c r="AK1321" s="198"/>
      <c r="AL1321" s="199"/>
      <c r="AM1321" s="198"/>
      <c r="AN1321" s="199"/>
      <c r="AO1321" s="198"/>
      <c r="AP1321" s="199"/>
      <c r="AQ1321" s="202"/>
      <c r="AR1321" s="203"/>
      <c r="AS1321" s="44"/>
      <c r="AT1321" s="50"/>
      <c r="AU1321" s="50"/>
      <c r="AV1321" s="50"/>
      <c r="AW1321" s="13"/>
      <c r="AY1321" s="58"/>
    </row>
    <row r="1322" spans="1:51" ht="14.4">
      <c r="A1322" s="37" t="s">
        <v>231</v>
      </c>
      <c r="B1322" s="38"/>
      <c r="C1322" s="39"/>
      <c r="D1322" s="40"/>
      <c r="E1322" s="42"/>
      <c r="F1322" s="42"/>
      <c r="G1322" s="43"/>
      <c r="H1322" s="43"/>
      <c r="I1322" s="43"/>
      <c r="J1322" s="44"/>
      <c r="K1322" s="44"/>
      <c r="L1322" s="44"/>
      <c r="M1322" s="37"/>
      <c r="N1322" s="46"/>
      <c r="O1322" s="47"/>
      <c r="P1322" s="48"/>
      <c r="Q1322" s="49"/>
      <c r="R1322" s="46"/>
      <c r="S1322" s="46"/>
      <c r="T1322" s="44"/>
      <c r="U1322" s="44"/>
      <c r="V1322" s="51"/>
      <c r="W1322" s="51">
        <f t="shared" si="0"/>
        <v>0</v>
      </c>
      <c r="X1322" s="51">
        <v>0</v>
      </c>
      <c r="Y1322" s="51"/>
      <c r="Z1322" s="326">
        <v>0</v>
      </c>
      <c r="AA1322" s="326">
        <v>0</v>
      </c>
      <c r="AB1322" s="50"/>
      <c r="AC1322" s="37"/>
      <c r="AD1322" s="52"/>
      <c r="AE1322" s="53"/>
      <c r="AF1322" s="52"/>
      <c r="AG1322" s="44"/>
      <c r="AH1322" s="44"/>
      <c r="AI1322" s="50"/>
      <c r="AJ1322" s="50"/>
      <c r="AK1322" s="198"/>
      <c r="AL1322" s="199"/>
      <c r="AM1322" s="198"/>
      <c r="AN1322" s="199"/>
      <c r="AO1322" s="198"/>
      <c r="AP1322" s="199"/>
      <c r="AQ1322" s="202"/>
      <c r="AR1322" s="203"/>
      <c r="AS1322" s="44"/>
      <c r="AT1322" s="50"/>
      <c r="AU1322" s="50"/>
      <c r="AV1322" s="50"/>
      <c r="AW1322" s="13"/>
      <c r="AY1322" s="58"/>
    </row>
    <row r="1323" spans="1:51" ht="14.4">
      <c r="A1323" s="37" t="s">
        <v>231</v>
      </c>
      <c r="B1323" s="38"/>
      <c r="C1323" s="39"/>
      <c r="D1323" s="40"/>
      <c r="E1323" s="42"/>
      <c r="F1323" s="42"/>
      <c r="G1323" s="43"/>
      <c r="H1323" s="43"/>
      <c r="I1323" s="43"/>
      <c r="J1323" s="44"/>
      <c r="K1323" s="44"/>
      <c r="L1323" s="44"/>
      <c r="M1323" s="37"/>
      <c r="N1323" s="46"/>
      <c r="O1323" s="47"/>
      <c r="P1323" s="48"/>
      <c r="Q1323" s="49"/>
      <c r="R1323" s="46"/>
      <c r="S1323" s="46"/>
      <c r="T1323" s="44"/>
      <c r="U1323" s="44"/>
      <c r="V1323" s="51"/>
      <c r="W1323" s="51">
        <f t="shared" si="0"/>
        <v>0</v>
      </c>
      <c r="X1323" s="51">
        <v>0</v>
      </c>
      <c r="Y1323" s="51"/>
      <c r="Z1323" s="326">
        <v>0</v>
      </c>
      <c r="AA1323" s="326">
        <v>0</v>
      </c>
      <c r="AB1323" s="50"/>
      <c r="AC1323" s="37"/>
      <c r="AD1323" s="52"/>
      <c r="AE1323" s="53"/>
      <c r="AF1323" s="52"/>
      <c r="AG1323" s="44"/>
      <c r="AH1323" s="44"/>
      <c r="AI1323" s="50"/>
      <c r="AJ1323" s="50"/>
      <c r="AK1323" s="198"/>
      <c r="AL1323" s="199"/>
      <c r="AM1323" s="198"/>
      <c r="AN1323" s="199"/>
      <c r="AO1323" s="198"/>
      <c r="AP1323" s="199"/>
      <c r="AQ1323" s="202"/>
      <c r="AR1323" s="203"/>
      <c r="AS1323" s="44"/>
      <c r="AT1323" s="50"/>
      <c r="AU1323" s="50"/>
      <c r="AV1323" s="50"/>
      <c r="AW1323" s="13"/>
      <c r="AY1323" s="58"/>
    </row>
    <row r="1324" spans="1:51" ht="14.4">
      <c r="A1324" s="37" t="s">
        <v>231</v>
      </c>
      <c r="B1324" s="38"/>
      <c r="C1324" s="39"/>
      <c r="D1324" s="40"/>
      <c r="E1324" s="42"/>
      <c r="F1324" s="42"/>
      <c r="G1324" s="43"/>
      <c r="H1324" s="43"/>
      <c r="I1324" s="43"/>
      <c r="J1324" s="44"/>
      <c r="K1324" s="44"/>
      <c r="L1324" s="44"/>
      <c r="M1324" s="37"/>
      <c r="N1324" s="46"/>
      <c r="O1324" s="47"/>
      <c r="P1324" s="48"/>
      <c r="Q1324" s="49"/>
      <c r="R1324" s="46"/>
      <c r="S1324" s="46"/>
      <c r="T1324" s="44"/>
      <c r="U1324" s="44"/>
      <c r="V1324" s="51"/>
      <c r="W1324" s="51">
        <f t="shared" si="0"/>
        <v>0</v>
      </c>
      <c r="X1324" s="51">
        <v>0</v>
      </c>
      <c r="Y1324" s="51"/>
      <c r="Z1324" s="326">
        <v>0</v>
      </c>
      <c r="AA1324" s="326">
        <v>0</v>
      </c>
      <c r="AB1324" s="50"/>
      <c r="AC1324" s="37"/>
      <c r="AD1324" s="52"/>
      <c r="AE1324" s="53"/>
      <c r="AF1324" s="52"/>
      <c r="AG1324" s="44"/>
      <c r="AH1324" s="44"/>
      <c r="AI1324" s="50"/>
      <c r="AJ1324" s="50"/>
      <c r="AK1324" s="198"/>
      <c r="AL1324" s="199"/>
      <c r="AM1324" s="198"/>
      <c r="AN1324" s="199"/>
      <c r="AO1324" s="198"/>
      <c r="AP1324" s="199"/>
      <c r="AQ1324" s="202"/>
      <c r="AR1324" s="203"/>
      <c r="AS1324" s="44"/>
      <c r="AT1324" s="50"/>
      <c r="AU1324" s="50"/>
      <c r="AV1324" s="50"/>
      <c r="AW1324" s="13"/>
      <c r="AY1324" s="58"/>
    </row>
    <row r="1325" spans="1:51" ht="14.4">
      <c r="A1325" s="37" t="s">
        <v>231</v>
      </c>
      <c r="B1325" s="38"/>
      <c r="C1325" s="39"/>
      <c r="D1325" s="40"/>
      <c r="E1325" s="42"/>
      <c r="F1325" s="42"/>
      <c r="G1325" s="43"/>
      <c r="H1325" s="43"/>
      <c r="I1325" s="43"/>
      <c r="J1325" s="44"/>
      <c r="K1325" s="44"/>
      <c r="L1325" s="44"/>
      <c r="M1325" s="37"/>
      <c r="N1325" s="46"/>
      <c r="O1325" s="47"/>
      <c r="P1325" s="48"/>
      <c r="Q1325" s="49"/>
      <c r="R1325" s="46"/>
      <c r="S1325" s="46"/>
      <c r="T1325" s="44"/>
      <c r="U1325" s="44"/>
      <c r="V1325" s="51"/>
      <c r="W1325" s="51">
        <f t="shared" si="0"/>
        <v>0</v>
      </c>
      <c r="X1325" s="51">
        <v>0</v>
      </c>
      <c r="Y1325" s="51"/>
      <c r="Z1325" s="326">
        <v>0</v>
      </c>
      <c r="AA1325" s="326">
        <v>0</v>
      </c>
      <c r="AB1325" s="50"/>
      <c r="AC1325" s="37"/>
      <c r="AD1325" s="52"/>
      <c r="AE1325" s="53"/>
      <c r="AF1325" s="52"/>
      <c r="AG1325" s="44"/>
      <c r="AH1325" s="44"/>
      <c r="AI1325" s="50"/>
      <c r="AJ1325" s="50"/>
      <c r="AK1325" s="198"/>
      <c r="AL1325" s="199"/>
      <c r="AM1325" s="198"/>
      <c r="AN1325" s="199"/>
      <c r="AO1325" s="198"/>
      <c r="AP1325" s="199"/>
      <c r="AQ1325" s="202"/>
      <c r="AR1325" s="203"/>
      <c r="AS1325" s="44"/>
      <c r="AT1325" s="50"/>
      <c r="AU1325" s="50"/>
      <c r="AV1325" s="50"/>
      <c r="AW1325" s="13"/>
      <c r="AY1325" s="58"/>
    </row>
    <row r="1326" spans="1:51" ht="14.4">
      <c r="A1326" s="37" t="s">
        <v>231</v>
      </c>
      <c r="B1326" s="38"/>
      <c r="C1326" s="39"/>
      <c r="D1326" s="40"/>
      <c r="E1326" s="42"/>
      <c r="F1326" s="42"/>
      <c r="G1326" s="43"/>
      <c r="H1326" s="43"/>
      <c r="I1326" s="43"/>
      <c r="J1326" s="44"/>
      <c r="K1326" s="44"/>
      <c r="L1326" s="44"/>
      <c r="M1326" s="37"/>
      <c r="N1326" s="46"/>
      <c r="O1326" s="47"/>
      <c r="P1326" s="48"/>
      <c r="Q1326" s="49"/>
      <c r="R1326" s="46"/>
      <c r="S1326" s="46"/>
      <c r="T1326" s="44"/>
      <c r="U1326" s="44"/>
      <c r="V1326" s="51"/>
      <c r="W1326" s="51">
        <f t="shared" si="0"/>
        <v>0</v>
      </c>
      <c r="X1326" s="51">
        <v>0</v>
      </c>
      <c r="Y1326" s="51"/>
      <c r="Z1326" s="326">
        <v>0</v>
      </c>
      <c r="AA1326" s="326">
        <v>0</v>
      </c>
      <c r="AB1326" s="50"/>
      <c r="AC1326" s="37"/>
      <c r="AD1326" s="52"/>
      <c r="AE1326" s="53"/>
      <c r="AF1326" s="52"/>
      <c r="AG1326" s="44"/>
      <c r="AH1326" s="44"/>
      <c r="AI1326" s="50"/>
      <c r="AJ1326" s="50"/>
      <c r="AK1326" s="198"/>
      <c r="AL1326" s="199"/>
      <c r="AM1326" s="198"/>
      <c r="AN1326" s="199"/>
      <c r="AO1326" s="198"/>
      <c r="AP1326" s="199"/>
      <c r="AQ1326" s="202"/>
      <c r="AR1326" s="203"/>
      <c r="AS1326" s="44"/>
      <c r="AT1326" s="50"/>
      <c r="AU1326" s="50"/>
      <c r="AV1326" s="50"/>
      <c r="AW1326" s="13"/>
      <c r="AY1326" s="58"/>
    </row>
    <row r="1327" spans="1:51" ht="14.4">
      <c r="A1327" s="37" t="s">
        <v>231</v>
      </c>
      <c r="B1327" s="38"/>
      <c r="C1327" s="39"/>
      <c r="D1327" s="40"/>
      <c r="E1327" s="42"/>
      <c r="F1327" s="42"/>
      <c r="G1327" s="43"/>
      <c r="H1327" s="43"/>
      <c r="I1327" s="43"/>
      <c r="J1327" s="44"/>
      <c r="K1327" s="44"/>
      <c r="L1327" s="44"/>
      <c r="M1327" s="37"/>
      <c r="N1327" s="46"/>
      <c r="O1327" s="47"/>
      <c r="P1327" s="48"/>
      <c r="Q1327" s="49"/>
      <c r="R1327" s="46"/>
      <c r="S1327" s="46"/>
      <c r="T1327" s="44"/>
      <c r="U1327" s="44"/>
      <c r="V1327" s="51"/>
      <c r="W1327" s="51">
        <f t="shared" si="0"/>
        <v>0</v>
      </c>
      <c r="X1327" s="51">
        <v>0</v>
      </c>
      <c r="Y1327" s="51"/>
      <c r="Z1327" s="326">
        <v>0</v>
      </c>
      <c r="AA1327" s="326">
        <v>0</v>
      </c>
      <c r="AB1327" s="50"/>
      <c r="AC1327" s="37"/>
      <c r="AD1327" s="52"/>
      <c r="AE1327" s="53"/>
      <c r="AF1327" s="52"/>
      <c r="AG1327" s="44"/>
      <c r="AH1327" s="44"/>
      <c r="AI1327" s="50"/>
      <c r="AJ1327" s="50"/>
      <c r="AK1327" s="198"/>
      <c r="AL1327" s="199"/>
      <c r="AM1327" s="198"/>
      <c r="AN1327" s="199"/>
      <c r="AO1327" s="198"/>
      <c r="AP1327" s="199"/>
      <c r="AQ1327" s="202"/>
      <c r="AR1327" s="203"/>
      <c r="AS1327" s="44"/>
      <c r="AT1327" s="50"/>
      <c r="AU1327" s="50"/>
      <c r="AV1327" s="50"/>
      <c r="AW1327" s="13"/>
      <c r="AY1327" s="58"/>
    </row>
    <row r="1328" spans="1:51" ht="14.4">
      <c r="A1328" s="37" t="s">
        <v>231</v>
      </c>
      <c r="B1328" s="38"/>
      <c r="C1328" s="39"/>
      <c r="D1328" s="40"/>
      <c r="E1328" s="42"/>
      <c r="F1328" s="42"/>
      <c r="G1328" s="43"/>
      <c r="H1328" s="43"/>
      <c r="I1328" s="43"/>
      <c r="J1328" s="44"/>
      <c r="K1328" s="44"/>
      <c r="L1328" s="44"/>
      <c r="M1328" s="37"/>
      <c r="N1328" s="46"/>
      <c r="O1328" s="47"/>
      <c r="P1328" s="48"/>
      <c r="Q1328" s="49"/>
      <c r="R1328" s="46"/>
      <c r="S1328" s="46"/>
      <c r="T1328" s="44"/>
      <c r="U1328" s="44"/>
      <c r="V1328" s="51"/>
      <c r="W1328" s="51">
        <f t="shared" si="0"/>
        <v>0</v>
      </c>
      <c r="X1328" s="51">
        <v>0</v>
      </c>
      <c r="Y1328" s="51"/>
      <c r="Z1328" s="326">
        <v>0</v>
      </c>
      <c r="AA1328" s="326">
        <v>0</v>
      </c>
      <c r="AB1328" s="50"/>
      <c r="AC1328" s="37"/>
      <c r="AD1328" s="52"/>
      <c r="AE1328" s="53"/>
      <c r="AF1328" s="52"/>
      <c r="AG1328" s="44"/>
      <c r="AH1328" s="44"/>
      <c r="AI1328" s="50"/>
      <c r="AJ1328" s="50"/>
      <c r="AK1328" s="198"/>
      <c r="AL1328" s="199"/>
      <c r="AM1328" s="198"/>
      <c r="AN1328" s="199"/>
      <c r="AO1328" s="198"/>
      <c r="AP1328" s="199"/>
      <c r="AQ1328" s="202"/>
      <c r="AR1328" s="203"/>
      <c r="AS1328" s="44"/>
      <c r="AT1328" s="50"/>
      <c r="AU1328" s="50"/>
      <c r="AV1328" s="50"/>
      <c r="AW1328" s="13"/>
      <c r="AY1328" s="58"/>
    </row>
    <row r="1329" spans="1:51" ht="14.4">
      <c r="A1329" s="37" t="s">
        <v>231</v>
      </c>
      <c r="B1329" s="38"/>
      <c r="C1329" s="39"/>
      <c r="D1329" s="40"/>
      <c r="E1329" s="42"/>
      <c r="F1329" s="42"/>
      <c r="G1329" s="43"/>
      <c r="H1329" s="43"/>
      <c r="I1329" s="43"/>
      <c r="J1329" s="44"/>
      <c r="K1329" s="44"/>
      <c r="L1329" s="44"/>
      <c r="M1329" s="37"/>
      <c r="N1329" s="46"/>
      <c r="O1329" s="47"/>
      <c r="P1329" s="48"/>
      <c r="Q1329" s="49"/>
      <c r="R1329" s="46"/>
      <c r="S1329" s="46"/>
      <c r="T1329" s="44"/>
      <c r="U1329" s="44"/>
      <c r="V1329" s="51"/>
      <c r="W1329" s="51">
        <f t="shared" si="0"/>
        <v>0</v>
      </c>
      <c r="X1329" s="51">
        <v>0</v>
      </c>
      <c r="Y1329" s="51"/>
      <c r="Z1329" s="326">
        <v>0</v>
      </c>
      <c r="AA1329" s="326">
        <v>0</v>
      </c>
      <c r="AB1329" s="50"/>
      <c r="AC1329" s="37"/>
      <c r="AD1329" s="52"/>
      <c r="AE1329" s="53"/>
      <c r="AF1329" s="52"/>
      <c r="AG1329" s="44"/>
      <c r="AH1329" s="44"/>
      <c r="AI1329" s="50"/>
      <c r="AJ1329" s="50"/>
      <c r="AK1329" s="198"/>
      <c r="AL1329" s="199"/>
      <c r="AM1329" s="198"/>
      <c r="AN1329" s="199"/>
      <c r="AO1329" s="198"/>
      <c r="AP1329" s="199"/>
      <c r="AQ1329" s="202"/>
      <c r="AR1329" s="203"/>
      <c r="AS1329" s="44"/>
      <c r="AT1329" s="50"/>
      <c r="AU1329" s="50"/>
      <c r="AV1329" s="50"/>
      <c r="AW1329" s="13"/>
      <c r="AY1329" s="58"/>
    </row>
    <row r="1330" spans="1:51" ht="14.4">
      <c r="A1330" s="37" t="s">
        <v>231</v>
      </c>
      <c r="B1330" s="38"/>
      <c r="C1330" s="39"/>
      <c r="D1330" s="40"/>
      <c r="E1330" s="42"/>
      <c r="F1330" s="42"/>
      <c r="G1330" s="43"/>
      <c r="H1330" s="43"/>
      <c r="I1330" s="43"/>
      <c r="J1330" s="44"/>
      <c r="K1330" s="44"/>
      <c r="L1330" s="44"/>
      <c r="M1330" s="37"/>
      <c r="N1330" s="46"/>
      <c r="O1330" s="47"/>
      <c r="P1330" s="48"/>
      <c r="Q1330" s="49"/>
      <c r="R1330" s="46"/>
      <c r="S1330" s="46"/>
      <c r="T1330" s="44"/>
      <c r="U1330" s="44"/>
      <c r="V1330" s="51"/>
      <c r="W1330" s="51">
        <f t="shared" si="0"/>
        <v>0</v>
      </c>
      <c r="X1330" s="51">
        <v>0</v>
      </c>
      <c r="Y1330" s="51"/>
      <c r="Z1330" s="326">
        <v>0</v>
      </c>
      <c r="AA1330" s="326">
        <v>0</v>
      </c>
      <c r="AB1330" s="50"/>
      <c r="AC1330" s="37"/>
      <c r="AD1330" s="52"/>
      <c r="AE1330" s="53"/>
      <c r="AF1330" s="52"/>
      <c r="AG1330" s="44"/>
      <c r="AH1330" s="44"/>
      <c r="AI1330" s="50"/>
      <c r="AJ1330" s="50"/>
      <c r="AK1330" s="198"/>
      <c r="AL1330" s="199"/>
      <c r="AM1330" s="198"/>
      <c r="AN1330" s="199"/>
      <c r="AO1330" s="198"/>
      <c r="AP1330" s="199"/>
      <c r="AQ1330" s="202"/>
      <c r="AR1330" s="203"/>
      <c r="AS1330" s="44"/>
      <c r="AT1330" s="50"/>
      <c r="AU1330" s="50"/>
      <c r="AV1330" s="50"/>
      <c r="AW1330" s="13"/>
      <c r="AY1330" s="58"/>
    </row>
    <row r="1331" spans="1:51" ht="14.4">
      <c r="A1331" s="37" t="s">
        <v>231</v>
      </c>
      <c r="B1331" s="38"/>
      <c r="C1331" s="39"/>
      <c r="D1331" s="40"/>
      <c r="E1331" s="42"/>
      <c r="F1331" s="42"/>
      <c r="G1331" s="43"/>
      <c r="H1331" s="43"/>
      <c r="I1331" s="43"/>
      <c r="J1331" s="44"/>
      <c r="K1331" s="44"/>
      <c r="L1331" s="44"/>
      <c r="M1331" s="37"/>
      <c r="N1331" s="46"/>
      <c r="O1331" s="47"/>
      <c r="P1331" s="48"/>
      <c r="Q1331" s="49"/>
      <c r="R1331" s="46"/>
      <c r="S1331" s="46"/>
      <c r="T1331" s="44"/>
      <c r="U1331" s="44"/>
      <c r="V1331" s="51"/>
      <c r="W1331" s="51">
        <f t="shared" si="0"/>
        <v>0</v>
      </c>
      <c r="X1331" s="51">
        <v>0</v>
      </c>
      <c r="Y1331" s="51"/>
      <c r="Z1331" s="326">
        <v>0</v>
      </c>
      <c r="AA1331" s="326">
        <v>0</v>
      </c>
      <c r="AB1331" s="50"/>
      <c r="AC1331" s="37"/>
      <c r="AD1331" s="52"/>
      <c r="AE1331" s="53"/>
      <c r="AF1331" s="52"/>
      <c r="AG1331" s="44"/>
      <c r="AH1331" s="44"/>
      <c r="AI1331" s="50"/>
      <c r="AJ1331" s="50"/>
      <c r="AK1331" s="198"/>
      <c r="AL1331" s="199"/>
      <c r="AM1331" s="198"/>
      <c r="AN1331" s="199"/>
      <c r="AO1331" s="198"/>
      <c r="AP1331" s="199"/>
      <c r="AQ1331" s="202"/>
      <c r="AR1331" s="203"/>
      <c r="AS1331" s="44"/>
      <c r="AT1331" s="50"/>
      <c r="AU1331" s="50"/>
      <c r="AV1331" s="50"/>
      <c r="AW1331" s="13"/>
      <c r="AY1331" s="58"/>
    </row>
    <row r="1332" spans="1:51" ht="14.4">
      <c r="A1332" s="37" t="s">
        <v>231</v>
      </c>
      <c r="B1332" s="38"/>
      <c r="C1332" s="39"/>
      <c r="D1332" s="40"/>
      <c r="E1332" s="42"/>
      <c r="F1332" s="42"/>
      <c r="G1332" s="43"/>
      <c r="H1332" s="43"/>
      <c r="I1332" s="43"/>
      <c r="J1332" s="44"/>
      <c r="K1332" s="44"/>
      <c r="L1332" s="44"/>
      <c r="M1332" s="37"/>
      <c r="N1332" s="46"/>
      <c r="O1332" s="47"/>
      <c r="P1332" s="48"/>
      <c r="Q1332" s="49"/>
      <c r="R1332" s="46"/>
      <c r="S1332" s="46"/>
      <c r="T1332" s="44"/>
      <c r="U1332" s="44"/>
      <c r="V1332" s="51"/>
      <c r="W1332" s="51">
        <f t="shared" si="0"/>
        <v>0</v>
      </c>
      <c r="X1332" s="51">
        <v>0</v>
      </c>
      <c r="Y1332" s="51"/>
      <c r="Z1332" s="326">
        <v>0</v>
      </c>
      <c r="AA1332" s="326">
        <v>0</v>
      </c>
      <c r="AB1332" s="50"/>
      <c r="AC1332" s="37"/>
      <c r="AD1332" s="52"/>
      <c r="AE1332" s="53"/>
      <c r="AF1332" s="52"/>
      <c r="AG1332" s="44"/>
      <c r="AH1332" s="44"/>
      <c r="AI1332" s="50"/>
      <c r="AJ1332" s="50"/>
      <c r="AK1332" s="198"/>
      <c r="AL1332" s="199"/>
      <c r="AM1332" s="198"/>
      <c r="AN1332" s="199"/>
      <c r="AO1332" s="198"/>
      <c r="AP1332" s="199"/>
      <c r="AQ1332" s="202"/>
      <c r="AR1332" s="203"/>
      <c r="AS1332" s="44"/>
      <c r="AT1332" s="50"/>
      <c r="AU1332" s="50"/>
      <c r="AV1332" s="50"/>
      <c r="AW1332" s="13"/>
      <c r="AY1332" s="58"/>
    </row>
    <row r="1333" spans="1:51" ht="14.4">
      <c r="A1333" s="37" t="s">
        <v>231</v>
      </c>
      <c r="B1333" s="38"/>
      <c r="C1333" s="39"/>
      <c r="D1333" s="40"/>
      <c r="E1333" s="42"/>
      <c r="F1333" s="42"/>
      <c r="G1333" s="43"/>
      <c r="H1333" s="43"/>
      <c r="I1333" s="43"/>
      <c r="J1333" s="44"/>
      <c r="K1333" s="44"/>
      <c r="L1333" s="44"/>
      <c r="M1333" s="37"/>
      <c r="N1333" s="46"/>
      <c r="O1333" s="47"/>
      <c r="P1333" s="48"/>
      <c r="Q1333" s="49"/>
      <c r="R1333" s="46"/>
      <c r="S1333" s="46"/>
      <c r="T1333" s="44"/>
      <c r="U1333" s="44"/>
      <c r="V1333" s="51"/>
      <c r="W1333" s="51">
        <f t="shared" si="0"/>
        <v>0</v>
      </c>
      <c r="X1333" s="51">
        <v>0</v>
      </c>
      <c r="Y1333" s="51"/>
      <c r="Z1333" s="326">
        <v>0</v>
      </c>
      <c r="AA1333" s="326">
        <v>0</v>
      </c>
      <c r="AB1333" s="50"/>
      <c r="AC1333" s="37"/>
      <c r="AD1333" s="52"/>
      <c r="AE1333" s="53"/>
      <c r="AF1333" s="52"/>
      <c r="AG1333" s="44"/>
      <c r="AH1333" s="44"/>
      <c r="AI1333" s="50"/>
      <c r="AJ1333" s="50"/>
      <c r="AK1333" s="198"/>
      <c r="AL1333" s="199"/>
      <c r="AM1333" s="198"/>
      <c r="AN1333" s="199"/>
      <c r="AO1333" s="198"/>
      <c r="AP1333" s="199"/>
      <c r="AQ1333" s="202"/>
      <c r="AR1333" s="203"/>
      <c r="AS1333" s="44"/>
      <c r="AT1333" s="50"/>
      <c r="AU1333" s="50"/>
      <c r="AV1333" s="50"/>
      <c r="AW1333" s="13"/>
      <c r="AY1333" s="58"/>
    </row>
    <row r="1334" spans="1:51" ht="14.4">
      <c r="A1334" s="37" t="s">
        <v>231</v>
      </c>
      <c r="B1334" s="38"/>
      <c r="C1334" s="39"/>
      <c r="D1334" s="40"/>
      <c r="E1334" s="42"/>
      <c r="F1334" s="42"/>
      <c r="G1334" s="43"/>
      <c r="H1334" s="43"/>
      <c r="I1334" s="43"/>
      <c r="J1334" s="44"/>
      <c r="K1334" s="44"/>
      <c r="L1334" s="44"/>
      <c r="M1334" s="37"/>
      <c r="N1334" s="46"/>
      <c r="O1334" s="47"/>
      <c r="P1334" s="48"/>
      <c r="Q1334" s="49"/>
      <c r="R1334" s="46"/>
      <c r="S1334" s="46"/>
      <c r="T1334" s="44"/>
      <c r="U1334" s="44"/>
      <c r="V1334" s="51"/>
      <c r="W1334" s="51">
        <f t="shared" si="0"/>
        <v>0</v>
      </c>
      <c r="X1334" s="51">
        <v>0</v>
      </c>
      <c r="Y1334" s="51"/>
      <c r="Z1334" s="326">
        <v>0</v>
      </c>
      <c r="AA1334" s="326">
        <v>0</v>
      </c>
      <c r="AB1334" s="50"/>
      <c r="AC1334" s="37"/>
      <c r="AD1334" s="52"/>
      <c r="AE1334" s="53"/>
      <c r="AF1334" s="52"/>
      <c r="AG1334" s="44"/>
      <c r="AH1334" s="44"/>
      <c r="AI1334" s="50"/>
      <c r="AJ1334" s="50"/>
      <c r="AK1334" s="198"/>
      <c r="AL1334" s="199"/>
      <c r="AM1334" s="198"/>
      <c r="AN1334" s="199"/>
      <c r="AO1334" s="198"/>
      <c r="AP1334" s="199"/>
      <c r="AQ1334" s="202"/>
      <c r="AR1334" s="203"/>
      <c r="AS1334" s="44"/>
      <c r="AT1334" s="50"/>
      <c r="AU1334" s="50"/>
      <c r="AV1334" s="50"/>
      <c r="AW1334" s="13"/>
      <c r="AY1334" s="58"/>
    </row>
    <row r="1335" spans="1:51" ht="14.4">
      <c r="A1335" s="37" t="s">
        <v>231</v>
      </c>
      <c r="B1335" s="38"/>
      <c r="C1335" s="39"/>
      <c r="D1335" s="40"/>
      <c r="E1335" s="42"/>
      <c r="F1335" s="42"/>
      <c r="G1335" s="43"/>
      <c r="H1335" s="43"/>
      <c r="I1335" s="43"/>
      <c r="J1335" s="44"/>
      <c r="K1335" s="44"/>
      <c r="L1335" s="44"/>
      <c r="M1335" s="37"/>
      <c r="N1335" s="46"/>
      <c r="O1335" s="47"/>
      <c r="P1335" s="48"/>
      <c r="Q1335" s="49"/>
      <c r="R1335" s="46"/>
      <c r="S1335" s="46"/>
      <c r="T1335" s="44"/>
      <c r="U1335" s="44"/>
      <c r="V1335" s="51"/>
      <c r="W1335" s="51">
        <f t="shared" si="0"/>
        <v>0</v>
      </c>
      <c r="X1335" s="51">
        <v>0</v>
      </c>
      <c r="Y1335" s="51"/>
      <c r="Z1335" s="326">
        <v>0</v>
      </c>
      <c r="AA1335" s="326">
        <v>0</v>
      </c>
      <c r="AB1335" s="50"/>
      <c r="AC1335" s="37"/>
      <c r="AD1335" s="52"/>
      <c r="AE1335" s="53"/>
      <c r="AF1335" s="52"/>
      <c r="AG1335" s="44"/>
      <c r="AH1335" s="44"/>
      <c r="AI1335" s="50"/>
      <c r="AJ1335" s="50"/>
      <c r="AK1335" s="198"/>
      <c r="AL1335" s="199"/>
      <c r="AM1335" s="198"/>
      <c r="AN1335" s="199"/>
      <c r="AO1335" s="198"/>
      <c r="AP1335" s="199"/>
      <c r="AQ1335" s="202"/>
      <c r="AR1335" s="203"/>
      <c r="AS1335" s="44"/>
      <c r="AT1335" s="50"/>
      <c r="AU1335" s="50"/>
      <c r="AV1335" s="50"/>
      <c r="AW1335" s="13"/>
      <c r="AY1335" s="58"/>
    </row>
    <row r="1336" spans="1:51" ht="14.4">
      <c r="A1336" s="37" t="s">
        <v>231</v>
      </c>
      <c r="B1336" s="38"/>
      <c r="C1336" s="39"/>
      <c r="D1336" s="40"/>
      <c r="E1336" s="42"/>
      <c r="F1336" s="42"/>
      <c r="G1336" s="43"/>
      <c r="H1336" s="43"/>
      <c r="I1336" s="43"/>
      <c r="J1336" s="44"/>
      <c r="K1336" s="44"/>
      <c r="L1336" s="44"/>
      <c r="M1336" s="37"/>
      <c r="N1336" s="46"/>
      <c r="O1336" s="47"/>
      <c r="P1336" s="48"/>
      <c r="Q1336" s="49"/>
      <c r="R1336" s="46"/>
      <c r="S1336" s="46"/>
      <c r="T1336" s="44"/>
      <c r="U1336" s="44"/>
      <c r="V1336" s="51"/>
      <c r="W1336" s="51">
        <f t="shared" si="0"/>
        <v>0</v>
      </c>
      <c r="X1336" s="51">
        <v>0</v>
      </c>
      <c r="Y1336" s="51"/>
      <c r="Z1336" s="326">
        <v>0</v>
      </c>
      <c r="AA1336" s="326">
        <v>0</v>
      </c>
      <c r="AB1336" s="50"/>
      <c r="AC1336" s="37"/>
      <c r="AD1336" s="52"/>
      <c r="AE1336" s="53"/>
      <c r="AF1336" s="52"/>
      <c r="AG1336" s="44"/>
      <c r="AH1336" s="44"/>
      <c r="AI1336" s="50"/>
      <c r="AJ1336" s="50"/>
      <c r="AK1336" s="198"/>
      <c r="AL1336" s="199"/>
      <c r="AM1336" s="198"/>
      <c r="AN1336" s="199"/>
      <c r="AO1336" s="198"/>
      <c r="AP1336" s="199"/>
      <c r="AQ1336" s="202"/>
      <c r="AR1336" s="203"/>
      <c r="AS1336" s="44"/>
      <c r="AT1336" s="50"/>
      <c r="AU1336" s="50"/>
      <c r="AV1336" s="50"/>
      <c r="AW1336" s="13"/>
      <c r="AY1336" s="58"/>
    </row>
    <row r="1337" spans="1:51" ht="14.4">
      <c r="A1337" s="37" t="s">
        <v>231</v>
      </c>
      <c r="B1337" s="38"/>
      <c r="C1337" s="39"/>
      <c r="D1337" s="40"/>
      <c r="E1337" s="42"/>
      <c r="F1337" s="42"/>
      <c r="G1337" s="43"/>
      <c r="H1337" s="43"/>
      <c r="I1337" s="43"/>
      <c r="J1337" s="44"/>
      <c r="K1337" s="44"/>
      <c r="L1337" s="44"/>
      <c r="M1337" s="37"/>
      <c r="N1337" s="46"/>
      <c r="O1337" s="47"/>
      <c r="P1337" s="48"/>
      <c r="Q1337" s="49"/>
      <c r="R1337" s="46"/>
      <c r="S1337" s="46"/>
      <c r="T1337" s="44"/>
      <c r="U1337" s="44"/>
      <c r="V1337" s="51"/>
      <c r="W1337" s="51">
        <f t="shared" si="0"/>
        <v>0</v>
      </c>
      <c r="X1337" s="51">
        <v>0</v>
      </c>
      <c r="Y1337" s="51"/>
      <c r="Z1337" s="326">
        <v>0</v>
      </c>
      <c r="AA1337" s="326">
        <v>0</v>
      </c>
      <c r="AB1337" s="50"/>
      <c r="AC1337" s="37"/>
      <c r="AD1337" s="52"/>
      <c r="AE1337" s="53"/>
      <c r="AF1337" s="52"/>
      <c r="AG1337" s="44"/>
      <c r="AH1337" s="44"/>
      <c r="AI1337" s="50"/>
      <c r="AJ1337" s="50"/>
      <c r="AK1337" s="198"/>
      <c r="AL1337" s="199"/>
      <c r="AM1337" s="198"/>
      <c r="AN1337" s="199"/>
      <c r="AO1337" s="198"/>
      <c r="AP1337" s="199"/>
      <c r="AQ1337" s="202"/>
      <c r="AR1337" s="203"/>
      <c r="AS1337" s="44"/>
      <c r="AT1337" s="50"/>
      <c r="AU1337" s="50"/>
      <c r="AV1337" s="50"/>
      <c r="AW1337" s="13"/>
      <c r="AY1337" s="58"/>
    </row>
    <row r="1338" spans="1:51" ht="14.4">
      <c r="A1338" s="37" t="s">
        <v>231</v>
      </c>
      <c r="B1338" s="38"/>
      <c r="C1338" s="39"/>
      <c r="D1338" s="40"/>
      <c r="E1338" s="42"/>
      <c r="F1338" s="42"/>
      <c r="G1338" s="43"/>
      <c r="H1338" s="43"/>
      <c r="I1338" s="43"/>
      <c r="J1338" s="44"/>
      <c r="K1338" s="44"/>
      <c r="L1338" s="44"/>
      <c r="M1338" s="37"/>
      <c r="N1338" s="46"/>
      <c r="O1338" s="47"/>
      <c r="P1338" s="48"/>
      <c r="Q1338" s="49"/>
      <c r="R1338" s="46"/>
      <c r="S1338" s="46"/>
      <c r="T1338" s="44"/>
      <c r="U1338" s="44"/>
      <c r="V1338" s="51"/>
      <c r="W1338" s="51">
        <f t="shared" si="0"/>
        <v>0</v>
      </c>
      <c r="X1338" s="51">
        <v>0</v>
      </c>
      <c r="Y1338" s="51"/>
      <c r="Z1338" s="326">
        <v>0</v>
      </c>
      <c r="AA1338" s="326">
        <v>0</v>
      </c>
      <c r="AB1338" s="50"/>
      <c r="AC1338" s="37"/>
      <c r="AD1338" s="52"/>
      <c r="AE1338" s="53"/>
      <c r="AF1338" s="52"/>
      <c r="AG1338" s="44"/>
      <c r="AH1338" s="44"/>
      <c r="AI1338" s="50"/>
      <c r="AJ1338" s="50"/>
      <c r="AK1338" s="198"/>
      <c r="AL1338" s="199"/>
      <c r="AM1338" s="198"/>
      <c r="AN1338" s="199"/>
      <c r="AO1338" s="198"/>
      <c r="AP1338" s="199"/>
      <c r="AQ1338" s="202"/>
      <c r="AR1338" s="203"/>
      <c r="AS1338" s="44"/>
      <c r="AT1338" s="50"/>
      <c r="AU1338" s="50"/>
      <c r="AV1338" s="50"/>
      <c r="AW1338" s="13"/>
      <c r="AY1338" s="58"/>
    </row>
    <row r="1339" spans="1:51" ht="14.4">
      <c r="A1339" s="37" t="s">
        <v>231</v>
      </c>
      <c r="B1339" s="38"/>
      <c r="C1339" s="39"/>
      <c r="D1339" s="40"/>
      <c r="E1339" s="42"/>
      <c r="F1339" s="42"/>
      <c r="G1339" s="43"/>
      <c r="H1339" s="43"/>
      <c r="I1339" s="43"/>
      <c r="J1339" s="44"/>
      <c r="K1339" s="44"/>
      <c r="L1339" s="44"/>
      <c r="M1339" s="37"/>
      <c r="N1339" s="46"/>
      <c r="O1339" s="47"/>
      <c r="P1339" s="48"/>
      <c r="Q1339" s="49"/>
      <c r="R1339" s="46"/>
      <c r="S1339" s="46"/>
      <c r="T1339" s="44"/>
      <c r="U1339" s="44"/>
      <c r="V1339" s="51"/>
      <c r="W1339" s="51">
        <f t="shared" si="0"/>
        <v>0</v>
      </c>
      <c r="X1339" s="51">
        <v>0</v>
      </c>
      <c r="Y1339" s="51"/>
      <c r="Z1339" s="326">
        <v>0</v>
      </c>
      <c r="AA1339" s="326">
        <v>0</v>
      </c>
      <c r="AB1339" s="50"/>
      <c r="AC1339" s="37"/>
      <c r="AD1339" s="52"/>
      <c r="AE1339" s="53"/>
      <c r="AF1339" s="52"/>
      <c r="AG1339" s="44"/>
      <c r="AH1339" s="44"/>
      <c r="AI1339" s="50"/>
      <c r="AJ1339" s="50"/>
      <c r="AK1339" s="198"/>
      <c r="AL1339" s="199"/>
      <c r="AM1339" s="198"/>
      <c r="AN1339" s="199"/>
      <c r="AO1339" s="198"/>
      <c r="AP1339" s="199"/>
      <c r="AQ1339" s="202"/>
      <c r="AR1339" s="203"/>
      <c r="AS1339" s="44"/>
      <c r="AT1339" s="50"/>
      <c r="AU1339" s="50"/>
      <c r="AV1339" s="50"/>
      <c r="AW1339" s="13"/>
      <c r="AY1339" s="58"/>
    </row>
    <row r="1340" spans="1:51" ht="14.4">
      <c r="A1340" s="37" t="s">
        <v>231</v>
      </c>
      <c r="B1340" s="38"/>
      <c r="C1340" s="39"/>
      <c r="D1340" s="40"/>
      <c r="E1340" s="42"/>
      <c r="F1340" s="42"/>
      <c r="G1340" s="43"/>
      <c r="H1340" s="43"/>
      <c r="I1340" s="43"/>
      <c r="J1340" s="44"/>
      <c r="K1340" s="44"/>
      <c r="L1340" s="44"/>
      <c r="M1340" s="37"/>
      <c r="N1340" s="46"/>
      <c r="O1340" s="47"/>
      <c r="P1340" s="48"/>
      <c r="Q1340" s="49"/>
      <c r="R1340" s="46"/>
      <c r="S1340" s="46"/>
      <c r="T1340" s="44"/>
      <c r="U1340" s="44"/>
      <c r="V1340" s="51"/>
      <c r="W1340" s="51">
        <f t="shared" si="0"/>
        <v>0</v>
      </c>
      <c r="X1340" s="51">
        <v>0</v>
      </c>
      <c r="Y1340" s="51"/>
      <c r="Z1340" s="326">
        <v>0</v>
      </c>
      <c r="AA1340" s="326">
        <v>0</v>
      </c>
      <c r="AB1340" s="50"/>
      <c r="AC1340" s="37"/>
      <c r="AD1340" s="52"/>
      <c r="AE1340" s="53"/>
      <c r="AF1340" s="52"/>
      <c r="AG1340" s="44"/>
      <c r="AH1340" s="44"/>
      <c r="AI1340" s="50"/>
      <c r="AJ1340" s="50"/>
      <c r="AK1340" s="198"/>
      <c r="AL1340" s="199"/>
      <c r="AM1340" s="198"/>
      <c r="AN1340" s="199"/>
      <c r="AO1340" s="198"/>
      <c r="AP1340" s="199"/>
      <c r="AQ1340" s="202"/>
      <c r="AR1340" s="203"/>
      <c r="AS1340" s="44"/>
      <c r="AT1340" s="50"/>
      <c r="AU1340" s="50"/>
      <c r="AV1340" s="50"/>
      <c r="AW1340" s="13"/>
      <c r="AY1340" s="58"/>
    </row>
    <row r="1341" spans="1:51" ht="14.4">
      <c r="A1341" s="37" t="s">
        <v>231</v>
      </c>
      <c r="B1341" s="38"/>
      <c r="C1341" s="39"/>
      <c r="D1341" s="40"/>
      <c r="E1341" s="42"/>
      <c r="F1341" s="42"/>
      <c r="G1341" s="43"/>
      <c r="H1341" s="43"/>
      <c r="I1341" s="43"/>
      <c r="J1341" s="44"/>
      <c r="K1341" s="44"/>
      <c r="L1341" s="44"/>
      <c r="M1341" s="37"/>
      <c r="N1341" s="46"/>
      <c r="O1341" s="47"/>
      <c r="P1341" s="48"/>
      <c r="Q1341" s="49"/>
      <c r="R1341" s="46"/>
      <c r="S1341" s="46"/>
      <c r="T1341" s="44"/>
      <c r="U1341" s="44"/>
      <c r="V1341" s="51"/>
      <c r="W1341" s="51">
        <f t="shared" si="0"/>
        <v>0</v>
      </c>
      <c r="X1341" s="51">
        <v>0</v>
      </c>
      <c r="Y1341" s="51"/>
      <c r="Z1341" s="326">
        <v>0</v>
      </c>
      <c r="AA1341" s="326">
        <v>0</v>
      </c>
      <c r="AB1341" s="50"/>
      <c r="AC1341" s="37"/>
      <c r="AD1341" s="52"/>
      <c r="AE1341" s="53"/>
      <c r="AF1341" s="52"/>
      <c r="AG1341" s="44"/>
      <c r="AH1341" s="44"/>
      <c r="AI1341" s="50"/>
      <c r="AJ1341" s="50"/>
      <c r="AK1341" s="198"/>
      <c r="AL1341" s="199"/>
      <c r="AM1341" s="198"/>
      <c r="AN1341" s="199"/>
      <c r="AO1341" s="198"/>
      <c r="AP1341" s="199"/>
      <c r="AQ1341" s="202"/>
      <c r="AR1341" s="203"/>
      <c r="AS1341" s="44"/>
      <c r="AT1341" s="50"/>
      <c r="AU1341" s="50"/>
      <c r="AV1341" s="50"/>
      <c r="AW1341" s="13"/>
      <c r="AY1341" s="58"/>
    </row>
    <row r="1342" spans="1:51" ht="14.4">
      <c r="A1342" s="37" t="s">
        <v>231</v>
      </c>
      <c r="B1342" s="38"/>
      <c r="C1342" s="39"/>
      <c r="D1342" s="40"/>
      <c r="E1342" s="42"/>
      <c r="F1342" s="42"/>
      <c r="G1342" s="43"/>
      <c r="H1342" s="43"/>
      <c r="I1342" s="43"/>
      <c r="J1342" s="44"/>
      <c r="K1342" s="44"/>
      <c r="L1342" s="44"/>
      <c r="M1342" s="37"/>
      <c r="N1342" s="46"/>
      <c r="O1342" s="47"/>
      <c r="P1342" s="48"/>
      <c r="Q1342" s="49"/>
      <c r="R1342" s="46"/>
      <c r="S1342" s="46"/>
      <c r="T1342" s="44"/>
      <c r="U1342" s="44"/>
      <c r="V1342" s="51"/>
      <c r="W1342" s="51">
        <f t="shared" si="0"/>
        <v>0</v>
      </c>
      <c r="X1342" s="51">
        <v>0</v>
      </c>
      <c r="Y1342" s="51"/>
      <c r="Z1342" s="326">
        <v>0</v>
      </c>
      <c r="AA1342" s="326">
        <v>0</v>
      </c>
      <c r="AB1342" s="50"/>
      <c r="AC1342" s="37"/>
      <c r="AD1342" s="52"/>
      <c r="AE1342" s="53"/>
      <c r="AF1342" s="52"/>
      <c r="AG1342" s="44"/>
      <c r="AH1342" s="44"/>
      <c r="AI1342" s="50"/>
      <c r="AJ1342" s="50"/>
      <c r="AK1342" s="198"/>
      <c r="AL1342" s="199"/>
      <c r="AM1342" s="198"/>
      <c r="AN1342" s="199"/>
      <c r="AO1342" s="198"/>
      <c r="AP1342" s="199"/>
      <c r="AQ1342" s="202"/>
      <c r="AR1342" s="203"/>
      <c r="AS1342" s="44"/>
      <c r="AT1342" s="50"/>
      <c r="AU1342" s="50"/>
      <c r="AV1342" s="50"/>
      <c r="AW1342" s="13"/>
      <c r="AY1342" s="58"/>
    </row>
    <row r="1343" spans="1:51" ht="14.4">
      <c r="A1343" s="37" t="s">
        <v>231</v>
      </c>
      <c r="B1343" s="38"/>
      <c r="C1343" s="39"/>
      <c r="D1343" s="40"/>
      <c r="E1343" s="42"/>
      <c r="F1343" s="42"/>
      <c r="G1343" s="43"/>
      <c r="H1343" s="43"/>
      <c r="I1343" s="43"/>
      <c r="J1343" s="44"/>
      <c r="K1343" s="44"/>
      <c r="L1343" s="44"/>
      <c r="M1343" s="37"/>
      <c r="N1343" s="46"/>
      <c r="O1343" s="47"/>
      <c r="P1343" s="48"/>
      <c r="Q1343" s="49"/>
      <c r="R1343" s="46"/>
      <c r="S1343" s="46"/>
      <c r="T1343" s="44"/>
      <c r="U1343" s="44"/>
      <c r="V1343" s="51"/>
      <c r="W1343" s="51">
        <f t="shared" si="0"/>
        <v>0</v>
      </c>
      <c r="X1343" s="51">
        <v>0</v>
      </c>
      <c r="Y1343" s="51"/>
      <c r="Z1343" s="326">
        <v>0</v>
      </c>
      <c r="AA1343" s="326">
        <v>0</v>
      </c>
      <c r="AB1343" s="50"/>
      <c r="AC1343" s="37"/>
      <c r="AD1343" s="52"/>
      <c r="AE1343" s="53"/>
      <c r="AF1343" s="52"/>
      <c r="AG1343" s="44"/>
      <c r="AH1343" s="44"/>
      <c r="AI1343" s="50"/>
      <c r="AJ1343" s="50"/>
      <c r="AK1343" s="198"/>
      <c r="AL1343" s="199"/>
      <c r="AM1343" s="198"/>
      <c r="AN1343" s="199"/>
      <c r="AO1343" s="198"/>
      <c r="AP1343" s="199"/>
      <c r="AQ1343" s="202"/>
      <c r="AR1343" s="203"/>
      <c r="AS1343" s="44"/>
      <c r="AT1343" s="50"/>
      <c r="AU1343" s="50"/>
      <c r="AV1343" s="50"/>
      <c r="AW1343" s="13"/>
      <c r="AY1343" s="58"/>
    </row>
    <row r="1344" spans="1:51" ht="14.4">
      <c r="A1344" s="37" t="s">
        <v>231</v>
      </c>
      <c r="B1344" s="38"/>
      <c r="C1344" s="39"/>
      <c r="D1344" s="40"/>
      <c r="E1344" s="42"/>
      <c r="F1344" s="42"/>
      <c r="G1344" s="43"/>
      <c r="H1344" s="43"/>
      <c r="I1344" s="43"/>
      <c r="J1344" s="44"/>
      <c r="K1344" s="44"/>
      <c r="L1344" s="44"/>
      <c r="M1344" s="37"/>
      <c r="N1344" s="46"/>
      <c r="O1344" s="47"/>
      <c r="P1344" s="48"/>
      <c r="Q1344" s="49"/>
      <c r="R1344" s="46"/>
      <c r="S1344" s="46"/>
      <c r="T1344" s="44"/>
      <c r="U1344" s="44"/>
      <c r="V1344" s="51"/>
      <c r="W1344" s="51">
        <f t="shared" si="0"/>
        <v>0</v>
      </c>
      <c r="X1344" s="51">
        <v>0</v>
      </c>
      <c r="Y1344" s="51"/>
      <c r="Z1344" s="326">
        <v>0</v>
      </c>
      <c r="AA1344" s="326">
        <v>0</v>
      </c>
      <c r="AB1344" s="50"/>
      <c r="AC1344" s="37"/>
      <c r="AD1344" s="52"/>
      <c r="AE1344" s="53"/>
      <c r="AF1344" s="52"/>
      <c r="AG1344" s="44"/>
      <c r="AH1344" s="44"/>
      <c r="AI1344" s="50"/>
      <c r="AJ1344" s="50"/>
      <c r="AK1344" s="198"/>
      <c r="AL1344" s="199"/>
      <c r="AM1344" s="198"/>
      <c r="AN1344" s="199"/>
      <c r="AO1344" s="198"/>
      <c r="AP1344" s="199"/>
      <c r="AQ1344" s="202"/>
      <c r="AR1344" s="203"/>
      <c r="AS1344" s="44"/>
      <c r="AT1344" s="50"/>
      <c r="AU1344" s="50"/>
      <c r="AV1344" s="50"/>
      <c r="AW1344" s="13"/>
      <c r="AY1344" s="58"/>
    </row>
    <row r="1345" spans="1:51" ht="14.4">
      <c r="A1345" s="37" t="s">
        <v>231</v>
      </c>
      <c r="B1345" s="38"/>
      <c r="C1345" s="39"/>
      <c r="D1345" s="40"/>
      <c r="E1345" s="42"/>
      <c r="F1345" s="42"/>
      <c r="G1345" s="43"/>
      <c r="H1345" s="43"/>
      <c r="I1345" s="43"/>
      <c r="J1345" s="44"/>
      <c r="K1345" s="44"/>
      <c r="L1345" s="44"/>
      <c r="M1345" s="37"/>
      <c r="N1345" s="46"/>
      <c r="O1345" s="47"/>
      <c r="P1345" s="48"/>
      <c r="Q1345" s="49"/>
      <c r="R1345" s="46"/>
      <c r="S1345" s="46"/>
      <c r="T1345" s="44"/>
      <c r="U1345" s="44"/>
      <c r="V1345" s="51"/>
      <c r="W1345" s="51">
        <f t="shared" si="0"/>
        <v>0</v>
      </c>
      <c r="X1345" s="51">
        <v>0</v>
      </c>
      <c r="Y1345" s="51"/>
      <c r="Z1345" s="326">
        <v>0</v>
      </c>
      <c r="AA1345" s="326">
        <v>0</v>
      </c>
      <c r="AB1345" s="50"/>
      <c r="AC1345" s="37"/>
      <c r="AD1345" s="52"/>
      <c r="AE1345" s="53"/>
      <c r="AF1345" s="52"/>
      <c r="AG1345" s="44"/>
      <c r="AH1345" s="44"/>
      <c r="AI1345" s="50"/>
      <c r="AJ1345" s="50"/>
      <c r="AK1345" s="198"/>
      <c r="AL1345" s="199"/>
      <c r="AM1345" s="198"/>
      <c r="AN1345" s="199"/>
      <c r="AO1345" s="198"/>
      <c r="AP1345" s="199"/>
      <c r="AQ1345" s="202"/>
      <c r="AR1345" s="203"/>
      <c r="AS1345" s="44"/>
      <c r="AT1345" s="50"/>
      <c r="AU1345" s="50"/>
      <c r="AV1345" s="50"/>
      <c r="AW1345" s="13"/>
      <c r="AY1345" s="58"/>
    </row>
    <row r="1346" spans="1:51" ht="14.4">
      <c r="A1346" s="37" t="s">
        <v>231</v>
      </c>
      <c r="B1346" s="38"/>
      <c r="C1346" s="39"/>
      <c r="D1346" s="40"/>
      <c r="E1346" s="42"/>
      <c r="F1346" s="42"/>
      <c r="G1346" s="43"/>
      <c r="H1346" s="43"/>
      <c r="I1346" s="43"/>
      <c r="J1346" s="44"/>
      <c r="K1346" s="44"/>
      <c r="L1346" s="44"/>
      <c r="M1346" s="37"/>
      <c r="N1346" s="46"/>
      <c r="O1346" s="47"/>
      <c r="P1346" s="48"/>
      <c r="Q1346" s="49"/>
      <c r="R1346" s="46"/>
      <c r="S1346" s="46"/>
      <c r="T1346" s="44"/>
      <c r="U1346" s="44"/>
      <c r="V1346" s="51"/>
      <c r="W1346" s="51">
        <f t="shared" si="0"/>
        <v>0</v>
      </c>
      <c r="X1346" s="51">
        <v>0</v>
      </c>
      <c r="Y1346" s="51"/>
      <c r="Z1346" s="326">
        <v>0</v>
      </c>
      <c r="AA1346" s="326">
        <v>0</v>
      </c>
      <c r="AB1346" s="50"/>
      <c r="AC1346" s="37"/>
      <c r="AD1346" s="52"/>
      <c r="AE1346" s="53"/>
      <c r="AF1346" s="52"/>
      <c r="AG1346" s="44"/>
      <c r="AH1346" s="44"/>
      <c r="AI1346" s="50"/>
      <c r="AJ1346" s="50"/>
      <c r="AK1346" s="198"/>
      <c r="AL1346" s="199"/>
      <c r="AM1346" s="198"/>
      <c r="AN1346" s="199"/>
      <c r="AO1346" s="198"/>
      <c r="AP1346" s="199"/>
      <c r="AQ1346" s="202"/>
      <c r="AR1346" s="203"/>
      <c r="AS1346" s="44"/>
      <c r="AT1346" s="50"/>
      <c r="AU1346" s="50"/>
      <c r="AV1346" s="50"/>
      <c r="AW1346" s="13"/>
      <c r="AY1346" s="58"/>
    </row>
    <row r="1347" spans="1:51" ht="14.4">
      <c r="A1347" s="37" t="s">
        <v>231</v>
      </c>
      <c r="B1347" s="38"/>
      <c r="C1347" s="39"/>
      <c r="D1347" s="40"/>
      <c r="E1347" s="42"/>
      <c r="F1347" s="42"/>
      <c r="G1347" s="43"/>
      <c r="H1347" s="43"/>
      <c r="I1347" s="43"/>
      <c r="J1347" s="44"/>
      <c r="K1347" s="44"/>
      <c r="L1347" s="44"/>
      <c r="M1347" s="37"/>
      <c r="N1347" s="46"/>
      <c r="O1347" s="47"/>
      <c r="P1347" s="48"/>
      <c r="Q1347" s="49"/>
      <c r="R1347" s="46"/>
      <c r="S1347" s="46"/>
      <c r="T1347" s="44"/>
      <c r="U1347" s="44"/>
      <c r="V1347" s="51"/>
      <c r="W1347" s="51">
        <f t="shared" si="0"/>
        <v>0</v>
      </c>
      <c r="X1347" s="51">
        <v>0</v>
      </c>
      <c r="Y1347" s="51"/>
      <c r="Z1347" s="326">
        <v>0</v>
      </c>
      <c r="AA1347" s="326">
        <v>0</v>
      </c>
      <c r="AB1347" s="50"/>
      <c r="AC1347" s="37"/>
      <c r="AD1347" s="52"/>
      <c r="AE1347" s="53"/>
      <c r="AF1347" s="52"/>
      <c r="AG1347" s="44"/>
      <c r="AH1347" s="44"/>
      <c r="AI1347" s="50"/>
      <c r="AJ1347" s="50"/>
      <c r="AK1347" s="198"/>
      <c r="AL1347" s="199"/>
      <c r="AM1347" s="198"/>
      <c r="AN1347" s="199"/>
      <c r="AO1347" s="198"/>
      <c r="AP1347" s="199"/>
      <c r="AQ1347" s="202"/>
      <c r="AR1347" s="203"/>
      <c r="AS1347" s="44"/>
      <c r="AT1347" s="50"/>
      <c r="AU1347" s="50"/>
      <c r="AV1347" s="50"/>
      <c r="AW1347" s="13"/>
      <c r="AY1347" s="58"/>
    </row>
    <row r="1348" spans="1:51" ht="14.4">
      <c r="A1348" s="37" t="s">
        <v>231</v>
      </c>
      <c r="B1348" s="38"/>
      <c r="C1348" s="39"/>
      <c r="D1348" s="40"/>
      <c r="E1348" s="42"/>
      <c r="F1348" s="42"/>
      <c r="G1348" s="43"/>
      <c r="H1348" s="43"/>
      <c r="I1348" s="43"/>
      <c r="J1348" s="44"/>
      <c r="K1348" s="44"/>
      <c r="L1348" s="44"/>
      <c r="M1348" s="37"/>
      <c r="N1348" s="46"/>
      <c r="O1348" s="47"/>
      <c r="P1348" s="48"/>
      <c r="Q1348" s="49"/>
      <c r="R1348" s="46"/>
      <c r="S1348" s="46"/>
      <c r="T1348" s="44"/>
      <c r="U1348" s="44"/>
      <c r="V1348" s="51"/>
      <c r="W1348" s="51">
        <f t="shared" si="0"/>
        <v>0</v>
      </c>
      <c r="X1348" s="51">
        <v>0</v>
      </c>
      <c r="Y1348" s="51"/>
      <c r="Z1348" s="326">
        <v>0</v>
      </c>
      <c r="AA1348" s="326">
        <v>0</v>
      </c>
      <c r="AB1348" s="50"/>
      <c r="AC1348" s="37"/>
      <c r="AD1348" s="52"/>
      <c r="AE1348" s="53"/>
      <c r="AF1348" s="52"/>
      <c r="AG1348" s="44"/>
      <c r="AH1348" s="44"/>
      <c r="AI1348" s="50"/>
      <c r="AJ1348" s="50"/>
      <c r="AK1348" s="198"/>
      <c r="AL1348" s="199"/>
      <c r="AM1348" s="198"/>
      <c r="AN1348" s="199"/>
      <c r="AO1348" s="198"/>
      <c r="AP1348" s="199"/>
      <c r="AQ1348" s="202"/>
      <c r="AR1348" s="203"/>
      <c r="AS1348" s="44"/>
      <c r="AT1348" s="50"/>
      <c r="AU1348" s="50"/>
      <c r="AV1348" s="50"/>
      <c r="AW1348" s="13"/>
      <c r="AY1348" s="58"/>
    </row>
    <row r="1349" spans="1:51" ht="14.4">
      <c r="A1349" s="37" t="s">
        <v>231</v>
      </c>
      <c r="B1349" s="38"/>
      <c r="C1349" s="39"/>
      <c r="D1349" s="40"/>
      <c r="E1349" s="42"/>
      <c r="F1349" s="42"/>
      <c r="G1349" s="43"/>
      <c r="H1349" s="43"/>
      <c r="I1349" s="43"/>
      <c r="J1349" s="44"/>
      <c r="K1349" s="44"/>
      <c r="L1349" s="44"/>
      <c r="M1349" s="37"/>
      <c r="N1349" s="46"/>
      <c r="O1349" s="47"/>
      <c r="P1349" s="48"/>
      <c r="Q1349" s="49"/>
      <c r="R1349" s="46"/>
      <c r="S1349" s="46"/>
      <c r="T1349" s="44"/>
      <c r="U1349" s="44"/>
      <c r="V1349" s="51"/>
      <c r="W1349" s="51">
        <f t="shared" si="0"/>
        <v>0</v>
      </c>
      <c r="X1349" s="51">
        <v>0</v>
      </c>
      <c r="Y1349" s="51"/>
      <c r="Z1349" s="326">
        <v>0</v>
      </c>
      <c r="AA1349" s="326">
        <v>0</v>
      </c>
      <c r="AB1349" s="50"/>
      <c r="AC1349" s="37"/>
      <c r="AD1349" s="52"/>
      <c r="AE1349" s="53"/>
      <c r="AF1349" s="52"/>
      <c r="AG1349" s="44"/>
      <c r="AH1349" s="44"/>
      <c r="AI1349" s="50"/>
      <c r="AJ1349" s="50"/>
      <c r="AK1349" s="198"/>
      <c r="AL1349" s="199"/>
      <c r="AM1349" s="198"/>
      <c r="AN1349" s="199"/>
      <c r="AO1349" s="198"/>
      <c r="AP1349" s="199"/>
      <c r="AQ1349" s="202"/>
      <c r="AR1349" s="203"/>
      <c r="AS1349" s="44"/>
      <c r="AT1349" s="50"/>
      <c r="AU1349" s="50"/>
      <c r="AV1349" s="50"/>
      <c r="AW1349" s="13"/>
      <c r="AY1349" s="58"/>
    </row>
    <row r="1350" spans="1:51" ht="14.4">
      <c r="A1350" s="37" t="s">
        <v>231</v>
      </c>
      <c r="B1350" s="38"/>
      <c r="C1350" s="39"/>
      <c r="D1350" s="40"/>
      <c r="E1350" s="42"/>
      <c r="F1350" s="42"/>
      <c r="G1350" s="43"/>
      <c r="H1350" s="43"/>
      <c r="I1350" s="43"/>
      <c r="J1350" s="44"/>
      <c r="K1350" s="44"/>
      <c r="L1350" s="44"/>
      <c r="M1350" s="37"/>
      <c r="N1350" s="46"/>
      <c r="O1350" s="47"/>
      <c r="P1350" s="48"/>
      <c r="Q1350" s="49"/>
      <c r="R1350" s="46"/>
      <c r="S1350" s="46"/>
      <c r="T1350" s="44"/>
      <c r="U1350" s="44"/>
      <c r="V1350" s="51"/>
      <c r="W1350" s="51">
        <f t="shared" si="0"/>
        <v>0</v>
      </c>
      <c r="X1350" s="51">
        <v>0</v>
      </c>
      <c r="Y1350" s="51"/>
      <c r="Z1350" s="326">
        <v>0</v>
      </c>
      <c r="AA1350" s="326">
        <v>0</v>
      </c>
      <c r="AB1350" s="50"/>
      <c r="AC1350" s="37"/>
      <c r="AD1350" s="52"/>
      <c r="AE1350" s="53"/>
      <c r="AF1350" s="52"/>
      <c r="AG1350" s="44"/>
      <c r="AH1350" s="44"/>
      <c r="AI1350" s="50"/>
      <c r="AJ1350" s="50"/>
      <c r="AK1350" s="198"/>
      <c r="AL1350" s="199"/>
      <c r="AM1350" s="198"/>
      <c r="AN1350" s="199"/>
      <c r="AO1350" s="198"/>
      <c r="AP1350" s="199"/>
      <c r="AQ1350" s="202"/>
      <c r="AR1350" s="203"/>
      <c r="AS1350" s="44"/>
      <c r="AT1350" s="50"/>
      <c r="AU1350" s="50"/>
      <c r="AV1350" s="50"/>
      <c r="AW1350" s="13"/>
      <c r="AY1350" s="58"/>
    </row>
    <row r="1351" spans="1:51" ht="14.4">
      <c r="A1351" s="37" t="s">
        <v>231</v>
      </c>
      <c r="B1351" s="38"/>
      <c r="C1351" s="39"/>
      <c r="D1351" s="40"/>
      <c r="E1351" s="42"/>
      <c r="F1351" s="42"/>
      <c r="G1351" s="43"/>
      <c r="H1351" s="43"/>
      <c r="I1351" s="43"/>
      <c r="J1351" s="44"/>
      <c r="K1351" s="44"/>
      <c r="L1351" s="44"/>
      <c r="M1351" s="37"/>
      <c r="N1351" s="46"/>
      <c r="O1351" s="47"/>
      <c r="P1351" s="48"/>
      <c r="Q1351" s="49"/>
      <c r="R1351" s="46"/>
      <c r="S1351" s="46"/>
      <c r="T1351" s="44"/>
      <c r="U1351" s="44"/>
      <c r="V1351" s="51"/>
      <c r="W1351" s="51">
        <f t="shared" si="0"/>
        <v>0</v>
      </c>
      <c r="X1351" s="51">
        <v>0</v>
      </c>
      <c r="Y1351" s="51"/>
      <c r="Z1351" s="326">
        <v>0</v>
      </c>
      <c r="AA1351" s="326">
        <v>0</v>
      </c>
      <c r="AB1351" s="50"/>
      <c r="AC1351" s="37"/>
      <c r="AD1351" s="52"/>
      <c r="AE1351" s="53"/>
      <c r="AF1351" s="52"/>
      <c r="AG1351" s="44"/>
      <c r="AH1351" s="44"/>
      <c r="AI1351" s="50"/>
      <c r="AJ1351" s="50"/>
      <c r="AK1351" s="198"/>
      <c r="AL1351" s="199"/>
      <c r="AM1351" s="198"/>
      <c r="AN1351" s="199"/>
      <c r="AO1351" s="198"/>
      <c r="AP1351" s="199"/>
      <c r="AQ1351" s="202"/>
      <c r="AR1351" s="203"/>
      <c r="AS1351" s="44"/>
      <c r="AT1351" s="50"/>
      <c r="AU1351" s="50"/>
      <c r="AV1351" s="50"/>
      <c r="AW1351" s="13"/>
      <c r="AY1351" s="58"/>
    </row>
    <row r="1352" spans="1:51" ht="14.4">
      <c r="A1352" s="37" t="s">
        <v>231</v>
      </c>
      <c r="B1352" s="38"/>
      <c r="C1352" s="39"/>
      <c r="D1352" s="40"/>
      <c r="E1352" s="42"/>
      <c r="F1352" s="42"/>
      <c r="G1352" s="43"/>
      <c r="H1352" s="43"/>
      <c r="I1352" s="43"/>
      <c r="J1352" s="44"/>
      <c r="K1352" s="44"/>
      <c r="L1352" s="44"/>
      <c r="M1352" s="37"/>
      <c r="N1352" s="46"/>
      <c r="O1352" s="47"/>
      <c r="P1352" s="48"/>
      <c r="Q1352" s="49"/>
      <c r="R1352" s="46"/>
      <c r="S1352" s="46"/>
      <c r="T1352" s="44"/>
      <c r="U1352" s="44"/>
      <c r="V1352" s="51"/>
      <c r="W1352" s="51">
        <f t="shared" si="0"/>
        <v>0</v>
      </c>
      <c r="X1352" s="51">
        <v>0</v>
      </c>
      <c r="Y1352" s="51"/>
      <c r="Z1352" s="326">
        <v>0</v>
      </c>
      <c r="AA1352" s="326">
        <v>0</v>
      </c>
      <c r="AB1352" s="50"/>
      <c r="AC1352" s="37"/>
      <c r="AD1352" s="52"/>
      <c r="AE1352" s="53"/>
      <c r="AF1352" s="52"/>
      <c r="AG1352" s="44"/>
      <c r="AH1352" s="44"/>
      <c r="AI1352" s="50"/>
      <c r="AJ1352" s="50"/>
      <c r="AK1352" s="198"/>
      <c r="AL1352" s="199"/>
      <c r="AM1352" s="198"/>
      <c r="AN1352" s="199"/>
      <c r="AO1352" s="198"/>
      <c r="AP1352" s="199"/>
      <c r="AQ1352" s="202"/>
      <c r="AR1352" s="203"/>
      <c r="AS1352" s="44"/>
      <c r="AT1352" s="50"/>
      <c r="AU1352" s="50"/>
      <c r="AV1352" s="50"/>
      <c r="AW1352" s="13"/>
      <c r="AY1352" s="58"/>
    </row>
    <row r="1353" spans="1:51" ht="14.4">
      <c r="A1353" s="37" t="s">
        <v>231</v>
      </c>
      <c r="B1353" s="38"/>
      <c r="C1353" s="39"/>
      <c r="D1353" s="40"/>
      <c r="E1353" s="42"/>
      <c r="F1353" s="42"/>
      <c r="G1353" s="43"/>
      <c r="H1353" s="43"/>
      <c r="I1353" s="43"/>
      <c r="J1353" s="44"/>
      <c r="K1353" s="44"/>
      <c r="L1353" s="44"/>
      <c r="M1353" s="37"/>
      <c r="N1353" s="46"/>
      <c r="O1353" s="47"/>
      <c r="P1353" s="48"/>
      <c r="Q1353" s="49"/>
      <c r="R1353" s="46"/>
      <c r="S1353" s="46"/>
      <c r="T1353" s="44"/>
      <c r="U1353" s="44"/>
      <c r="V1353" s="51"/>
      <c r="W1353" s="51">
        <f t="shared" si="0"/>
        <v>0</v>
      </c>
      <c r="X1353" s="51">
        <v>0</v>
      </c>
      <c r="Y1353" s="51"/>
      <c r="Z1353" s="326">
        <v>0</v>
      </c>
      <c r="AA1353" s="326">
        <v>0</v>
      </c>
      <c r="AB1353" s="50"/>
      <c r="AC1353" s="37"/>
      <c r="AD1353" s="52"/>
      <c r="AE1353" s="53"/>
      <c r="AF1353" s="52"/>
      <c r="AG1353" s="44"/>
      <c r="AH1353" s="44"/>
      <c r="AI1353" s="50"/>
      <c r="AJ1353" s="50"/>
      <c r="AK1353" s="198"/>
      <c r="AL1353" s="199"/>
      <c r="AM1353" s="198"/>
      <c r="AN1353" s="199"/>
      <c r="AO1353" s="198"/>
      <c r="AP1353" s="199"/>
      <c r="AQ1353" s="202"/>
      <c r="AR1353" s="203"/>
      <c r="AS1353" s="44"/>
      <c r="AT1353" s="50"/>
      <c r="AU1353" s="50"/>
      <c r="AV1353" s="50"/>
      <c r="AW1353" s="13"/>
      <c r="AY1353" s="58"/>
    </row>
    <row r="1354" spans="1:51" ht="14.4">
      <c r="A1354" s="37" t="s">
        <v>231</v>
      </c>
      <c r="B1354" s="38"/>
      <c r="C1354" s="39"/>
      <c r="D1354" s="40"/>
      <c r="E1354" s="42"/>
      <c r="F1354" s="42"/>
      <c r="G1354" s="43"/>
      <c r="H1354" s="43"/>
      <c r="I1354" s="43"/>
      <c r="J1354" s="44"/>
      <c r="K1354" s="44"/>
      <c r="L1354" s="44"/>
      <c r="M1354" s="37"/>
      <c r="N1354" s="46"/>
      <c r="O1354" s="47"/>
      <c r="P1354" s="48"/>
      <c r="Q1354" s="49"/>
      <c r="R1354" s="46"/>
      <c r="S1354" s="46"/>
      <c r="T1354" s="44"/>
      <c r="U1354" s="44"/>
      <c r="V1354" s="51"/>
      <c r="W1354" s="51">
        <f t="shared" si="0"/>
        <v>0</v>
      </c>
      <c r="X1354" s="51">
        <v>0</v>
      </c>
      <c r="Y1354" s="51"/>
      <c r="Z1354" s="326">
        <v>0</v>
      </c>
      <c r="AA1354" s="326">
        <v>0</v>
      </c>
      <c r="AB1354" s="50"/>
      <c r="AC1354" s="37"/>
      <c r="AD1354" s="52"/>
      <c r="AE1354" s="53"/>
      <c r="AF1354" s="52"/>
      <c r="AG1354" s="44"/>
      <c r="AH1354" s="44"/>
      <c r="AI1354" s="50"/>
      <c r="AJ1354" s="50"/>
      <c r="AK1354" s="198"/>
      <c r="AL1354" s="199"/>
      <c r="AM1354" s="198"/>
      <c r="AN1354" s="199"/>
      <c r="AO1354" s="198"/>
      <c r="AP1354" s="199"/>
      <c r="AQ1354" s="202"/>
      <c r="AR1354" s="203"/>
      <c r="AS1354" s="44"/>
      <c r="AT1354" s="50"/>
      <c r="AU1354" s="50"/>
      <c r="AV1354" s="50"/>
      <c r="AW1354" s="13"/>
      <c r="AY1354" s="58"/>
    </row>
    <row r="1355" spans="1:51" ht="14.4">
      <c r="A1355" s="37" t="s">
        <v>231</v>
      </c>
      <c r="B1355" s="38"/>
      <c r="C1355" s="39"/>
      <c r="D1355" s="40"/>
      <c r="E1355" s="42"/>
      <c r="F1355" s="42"/>
      <c r="G1355" s="43"/>
      <c r="H1355" s="43"/>
      <c r="I1355" s="43"/>
      <c r="J1355" s="44"/>
      <c r="K1355" s="44"/>
      <c r="L1355" s="44"/>
      <c r="M1355" s="37"/>
      <c r="N1355" s="46"/>
      <c r="O1355" s="47"/>
      <c r="P1355" s="48"/>
      <c r="Q1355" s="49"/>
      <c r="R1355" s="46"/>
      <c r="S1355" s="46"/>
      <c r="T1355" s="44"/>
      <c r="U1355" s="44"/>
      <c r="V1355" s="51"/>
      <c r="W1355" s="51">
        <f t="shared" si="0"/>
        <v>0</v>
      </c>
      <c r="X1355" s="51">
        <v>0</v>
      </c>
      <c r="Y1355" s="51"/>
      <c r="Z1355" s="326">
        <v>0</v>
      </c>
      <c r="AA1355" s="326">
        <v>0</v>
      </c>
      <c r="AB1355" s="50"/>
      <c r="AC1355" s="37"/>
      <c r="AD1355" s="52"/>
      <c r="AE1355" s="53"/>
      <c r="AF1355" s="52"/>
      <c r="AG1355" s="44"/>
      <c r="AH1355" s="44"/>
      <c r="AI1355" s="50"/>
      <c r="AJ1355" s="50"/>
      <c r="AK1355" s="198"/>
      <c r="AL1355" s="199"/>
      <c r="AM1355" s="198"/>
      <c r="AN1355" s="199"/>
      <c r="AO1355" s="198"/>
      <c r="AP1355" s="199"/>
      <c r="AQ1355" s="202"/>
      <c r="AR1355" s="203"/>
      <c r="AS1355" s="44"/>
      <c r="AT1355" s="50"/>
      <c r="AU1355" s="50"/>
      <c r="AV1355" s="50"/>
      <c r="AW1355" s="13"/>
      <c r="AY1355" s="58"/>
    </row>
    <row r="1356" spans="1:51" ht="14.4">
      <c r="A1356" s="37" t="s">
        <v>231</v>
      </c>
      <c r="B1356" s="38"/>
      <c r="C1356" s="39"/>
      <c r="D1356" s="40"/>
      <c r="E1356" s="42"/>
      <c r="F1356" s="42"/>
      <c r="G1356" s="43"/>
      <c r="H1356" s="43"/>
      <c r="I1356" s="43"/>
      <c r="J1356" s="44"/>
      <c r="K1356" s="44"/>
      <c r="L1356" s="44"/>
      <c r="M1356" s="37"/>
      <c r="N1356" s="46"/>
      <c r="O1356" s="47"/>
      <c r="P1356" s="48"/>
      <c r="Q1356" s="49"/>
      <c r="R1356" s="46"/>
      <c r="S1356" s="46"/>
      <c r="T1356" s="44"/>
      <c r="U1356" s="44"/>
      <c r="V1356" s="51"/>
      <c r="W1356" s="51">
        <f t="shared" si="0"/>
        <v>0</v>
      </c>
      <c r="X1356" s="51">
        <v>0</v>
      </c>
      <c r="Y1356" s="51"/>
      <c r="Z1356" s="326">
        <v>0</v>
      </c>
      <c r="AA1356" s="326">
        <v>0</v>
      </c>
      <c r="AB1356" s="50"/>
      <c r="AC1356" s="37"/>
      <c r="AD1356" s="52"/>
      <c r="AE1356" s="53"/>
      <c r="AF1356" s="52"/>
      <c r="AG1356" s="44"/>
      <c r="AH1356" s="44"/>
      <c r="AI1356" s="50"/>
      <c r="AJ1356" s="50"/>
      <c r="AK1356" s="198"/>
      <c r="AL1356" s="199"/>
      <c r="AM1356" s="198"/>
      <c r="AN1356" s="199"/>
      <c r="AO1356" s="198"/>
      <c r="AP1356" s="199"/>
      <c r="AQ1356" s="202"/>
      <c r="AR1356" s="203"/>
      <c r="AS1356" s="44"/>
      <c r="AT1356" s="50"/>
      <c r="AU1356" s="50"/>
      <c r="AV1356" s="50"/>
      <c r="AW1356" s="13"/>
      <c r="AY1356" s="58"/>
    </row>
    <row r="1357" spans="1:51" ht="14.4">
      <c r="A1357" s="37" t="s">
        <v>231</v>
      </c>
      <c r="B1357" s="38"/>
      <c r="C1357" s="39"/>
      <c r="D1357" s="40"/>
      <c r="E1357" s="42"/>
      <c r="F1357" s="42"/>
      <c r="G1357" s="43"/>
      <c r="H1357" s="43"/>
      <c r="I1357" s="43"/>
      <c r="J1357" s="44"/>
      <c r="K1357" s="44"/>
      <c r="L1357" s="44"/>
      <c r="M1357" s="37"/>
      <c r="N1357" s="46"/>
      <c r="O1357" s="47"/>
      <c r="P1357" s="48"/>
      <c r="Q1357" s="49"/>
      <c r="R1357" s="46"/>
      <c r="S1357" s="46"/>
      <c r="T1357" s="44"/>
      <c r="U1357" s="44"/>
      <c r="V1357" s="51"/>
      <c r="W1357" s="51">
        <f t="shared" si="0"/>
        <v>0</v>
      </c>
      <c r="X1357" s="51">
        <v>0</v>
      </c>
      <c r="Y1357" s="51"/>
      <c r="Z1357" s="326">
        <v>0</v>
      </c>
      <c r="AA1357" s="326">
        <v>0</v>
      </c>
      <c r="AB1357" s="50"/>
      <c r="AC1357" s="37"/>
      <c r="AD1357" s="52"/>
      <c r="AE1357" s="53"/>
      <c r="AF1357" s="52"/>
      <c r="AG1357" s="44"/>
      <c r="AH1357" s="44"/>
      <c r="AI1357" s="50"/>
      <c r="AJ1357" s="50"/>
      <c r="AK1357" s="198"/>
      <c r="AL1357" s="199"/>
      <c r="AM1357" s="198"/>
      <c r="AN1357" s="199"/>
      <c r="AO1357" s="198"/>
      <c r="AP1357" s="199"/>
      <c r="AQ1357" s="202"/>
      <c r="AR1357" s="203"/>
      <c r="AS1357" s="44"/>
      <c r="AT1357" s="50"/>
      <c r="AU1357" s="50"/>
      <c r="AV1357" s="50"/>
      <c r="AW1357" s="13"/>
      <c r="AY1357" s="58"/>
    </row>
    <row r="1358" spans="1:51" ht="14.4">
      <c r="A1358" s="37" t="s">
        <v>231</v>
      </c>
      <c r="B1358" s="38"/>
      <c r="C1358" s="39"/>
      <c r="D1358" s="40"/>
      <c r="E1358" s="42"/>
      <c r="F1358" s="42"/>
      <c r="G1358" s="43"/>
      <c r="H1358" s="43"/>
      <c r="I1358" s="43"/>
      <c r="J1358" s="44"/>
      <c r="K1358" s="44"/>
      <c r="L1358" s="44"/>
      <c r="M1358" s="37"/>
      <c r="N1358" s="46"/>
      <c r="O1358" s="47"/>
      <c r="P1358" s="48"/>
      <c r="Q1358" s="49"/>
      <c r="R1358" s="46"/>
      <c r="S1358" s="46"/>
      <c r="T1358" s="44"/>
      <c r="U1358" s="44"/>
      <c r="V1358" s="51"/>
      <c r="W1358" s="51">
        <f t="shared" si="0"/>
        <v>0</v>
      </c>
      <c r="X1358" s="51">
        <v>0</v>
      </c>
      <c r="Y1358" s="51"/>
      <c r="Z1358" s="326">
        <v>0</v>
      </c>
      <c r="AA1358" s="326">
        <v>0</v>
      </c>
      <c r="AB1358" s="50"/>
      <c r="AC1358" s="37"/>
      <c r="AD1358" s="52"/>
      <c r="AE1358" s="53"/>
      <c r="AF1358" s="52"/>
      <c r="AG1358" s="44"/>
      <c r="AH1358" s="44"/>
      <c r="AI1358" s="50"/>
      <c r="AJ1358" s="50"/>
      <c r="AK1358" s="198"/>
      <c r="AL1358" s="199"/>
      <c r="AM1358" s="198"/>
      <c r="AN1358" s="199"/>
      <c r="AO1358" s="198"/>
      <c r="AP1358" s="199"/>
      <c r="AQ1358" s="202"/>
      <c r="AR1358" s="203"/>
      <c r="AS1358" s="44"/>
      <c r="AT1358" s="50"/>
      <c r="AU1358" s="50"/>
      <c r="AV1358" s="50"/>
      <c r="AW1358" s="13"/>
      <c r="AY1358" s="58"/>
    </row>
    <row r="1359" spans="1:51" ht="14.4">
      <c r="A1359" s="37" t="s">
        <v>231</v>
      </c>
      <c r="B1359" s="38"/>
      <c r="C1359" s="39"/>
      <c r="D1359" s="40"/>
      <c r="E1359" s="42"/>
      <c r="F1359" s="42"/>
      <c r="G1359" s="43"/>
      <c r="H1359" s="43"/>
      <c r="I1359" s="43"/>
      <c r="J1359" s="44"/>
      <c r="K1359" s="44"/>
      <c r="L1359" s="44"/>
      <c r="M1359" s="37"/>
      <c r="N1359" s="46"/>
      <c r="O1359" s="47"/>
      <c r="P1359" s="48"/>
      <c r="Q1359" s="49"/>
      <c r="R1359" s="46"/>
      <c r="S1359" s="46"/>
      <c r="T1359" s="44"/>
      <c r="U1359" s="44"/>
      <c r="V1359" s="51"/>
      <c r="W1359" s="51">
        <f t="shared" si="0"/>
        <v>0</v>
      </c>
      <c r="X1359" s="51">
        <v>0</v>
      </c>
      <c r="Y1359" s="51"/>
      <c r="Z1359" s="326">
        <v>0</v>
      </c>
      <c r="AA1359" s="326">
        <v>0</v>
      </c>
      <c r="AB1359" s="50"/>
      <c r="AC1359" s="37"/>
      <c r="AD1359" s="52"/>
      <c r="AE1359" s="53"/>
      <c r="AF1359" s="52"/>
      <c r="AG1359" s="44"/>
      <c r="AH1359" s="44"/>
      <c r="AI1359" s="50"/>
      <c r="AJ1359" s="50"/>
      <c r="AK1359" s="198"/>
      <c r="AL1359" s="199"/>
      <c r="AM1359" s="198"/>
      <c r="AN1359" s="199"/>
      <c r="AO1359" s="198"/>
      <c r="AP1359" s="199"/>
      <c r="AQ1359" s="202"/>
      <c r="AR1359" s="203"/>
      <c r="AS1359" s="44"/>
      <c r="AT1359" s="50"/>
      <c r="AU1359" s="50"/>
      <c r="AV1359" s="50"/>
      <c r="AW1359" s="13"/>
      <c r="AY1359" s="58"/>
    </row>
    <row r="1360" spans="1:51" ht="14.4">
      <c r="A1360" s="37" t="s">
        <v>231</v>
      </c>
      <c r="B1360" s="38"/>
      <c r="C1360" s="39"/>
      <c r="D1360" s="40"/>
      <c r="E1360" s="42"/>
      <c r="F1360" s="42"/>
      <c r="G1360" s="43"/>
      <c r="H1360" s="43"/>
      <c r="I1360" s="43"/>
      <c r="J1360" s="44"/>
      <c r="K1360" s="44"/>
      <c r="L1360" s="44"/>
      <c r="M1360" s="37"/>
      <c r="N1360" s="46"/>
      <c r="O1360" s="47"/>
      <c r="P1360" s="48"/>
      <c r="Q1360" s="49"/>
      <c r="R1360" s="46"/>
      <c r="S1360" s="46"/>
      <c r="T1360" s="44"/>
      <c r="U1360" s="44"/>
      <c r="V1360" s="51"/>
      <c r="W1360" s="51">
        <f t="shared" si="0"/>
        <v>0</v>
      </c>
      <c r="X1360" s="51">
        <v>0</v>
      </c>
      <c r="Y1360" s="51"/>
      <c r="Z1360" s="326">
        <v>0</v>
      </c>
      <c r="AA1360" s="326">
        <v>0</v>
      </c>
      <c r="AB1360" s="50"/>
      <c r="AC1360" s="37"/>
      <c r="AD1360" s="52"/>
      <c r="AE1360" s="53"/>
      <c r="AF1360" s="52"/>
      <c r="AG1360" s="44"/>
      <c r="AH1360" s="44"/>
      <c r="AI1360" s="50"/>
      <c r="AJ1360" s="50"/>
      <c r="AK1360" s="198"/>
      <c r="AL1360" s="199"/>
      <c r="AM1360" s="198"/>
      <c r="AN1360" s="199"/>
      <c r="AO1360" s="198"/>
      <c r="AP1360" s="199"/>
      <c r="AQ1360" s="202"/>
      <c r="AR1360" s="203"/>
      <c r="AS1360" s="44"/>
      <c r="AT1360" s="50"/>
      <c r="AU1360" s="50"/>
      <c r="AV1360" s="50"/>
      <c r="AW1360" s="13"/>
      <c r="AY1360" s="58"/>
    </row>
    <row r="1361" spans="1:51" ht="14.4">
      <c r="A1361" s="37" t="s">
        <v>231</v>
      </c>
      <c r="B1361" s="38"/>
      <c r="C1361" s="39"/>
      <c r="D1361" s="40"/>
      <c r="E1361" s="42"/>
      <c r="F1361" s="42"/>
      <c r="G1361" s="43"/>
      <c r="H1361" s="43"/>
      <c r="I1361" s="43"/>
      <c r="J1361" s="44"/>
      <c r="K1361" s="44"/>
      <c r="L1361" s="44"/>
      <c r="M1361" s="37"/>
      <c r="N1361" s="46"/>
      <c r="O1361" s="47"/>
      <c r="P1361" s="48"/>
      <c r="Q1361" s="49"/>
      <c r="R1361" s="46"/>
      <c r="S1361" s="46"/>
      <c r="T1361" s="44"/>
      <c r="U1361" s="44"/>
      <c r="V1361" s="51"/>
      <c r="W1361" s="51">
        <f t="shared" si="0"/>
        <v>0</v>
      </c>
      <c r="X1361" s="51">
        <v>0</v>
      </c>
      <c r="Y1361" s="51"/>
      <c r="Z1361" s="326">
        <v>0</v>
      </c>
      <c r="AA1361" s="326">
        <v>0</v>
      </c>
      <c r="AB1361" s="50"/>
      <c r="AC1361" s="37"/>
      <c r="AD1361" s="52"/>
      <c r="AE1361" s="53"/>
      <c r="AF1361" s="52"/>
      <c r="AG1361" s="44"/>
      <c r="AH1361" s="44"/>
      <c r="AI1361" s="50"/>
      <c r="AJ1361" s="50"/>
      <c r="AK1361" s="198"/>
      <c r="AL1361" s="199"/>
      <c r="AM1361" s="198"/>
      <c r="AN1361" s="199"/>
      <c r="AO1361" s="198"/>
      <c r="AP1361" s="199"/>
      <c r="AQ1361" s="202"/>
      <c r="AR1361" s="203"/>
      <c r="AS1361" s="44"/>
      <c r="AT1361" s="50"/>
      <c r="AU1361" s="50"/>
      <c r="AV1361" s="50"/>
      <c r="AW1361" s="13"/>
      <c r="AY1361" s="58"/>
    </row>
    <row r="1362" spans="1:51" ht="14.4">
      <c r="A1362" s="37" t="s">
        <v>231</v>
      </c>
      <c r="B1362" s="38"/>
      <c r="C1362" s="39"/>
      <c r="D1362" s="40"/>
      <c r="E1362" s="42"/>
      <c r="F1362" s="42"/>
      <c r="G1362" s="43"/>
      <c r="H1362" s="43"/>
      <c r="I1362" s="43"/>
      <c r="J1362" s="44"/>
      <c r="K1362" s="44"/>
      <c r="L1362" s="44"/>
      <c r="M1362" s="37"/>
      <c r="N1362" s="46"/>
      <c r="O1362" s="47"/>
      <c r="P1362" s="48"/>
      <c r="Q1362" s="49"/>
      <c r="R1362" s="46"/>
      <c r="S1362" s="46"/>
      <c r="T1362" s="44"/>
      <c r="U1362" s="44"/>
      <c r="V1362" s="51"/>
      <c r="W1362" s="51">
        <f t="shared" si="0"/>
        <v>0</v>
      </c>
      <c r="X1362" s="51">
        <v>0</v>
      </c>
      <c r="Y1362" s="51"/>
      <c r="Z1362" s="326">
        <v>0</v>
      </c>
      <c r="AA1362" s="326">
        <v>0</v>
      </c>
      <c r="AB1362" s="50"/>
      <c r="AC1362" s="37"/>
      <c r="AD1362" s="52"/>
      <c r="AE1362" s="53"/>
      <c r="AF1362" s="52"/>
      <c r="AG1362" s="44"/>
      <c r="AH1362" s="44"/>
      <c r="AI1362" s="50"/>
      <c r="AJ1362" s="50"/>
      <c r="AK1362" s="198"/>
      <c r="AL1362" s="199"/>
      <c r="AM1362" s="198"/>
      <c r="AN1362" s="199"/>
      <c r="AO1362" s="198"/>
      <c r="AP1362" s="199"/>
      <c r="AQ1362" s="202"/>
      <c r="AR1362" s="203"/>
      <c r="AS1362" s="44"/>
      <c r="AT1362" s="50"/>
      <c r="AU1362" s="50"/>
      <c r="AV1362" s="50"/>
      <c r="AW1362" s="13"/>
      <c r="AY1362" s="58"/>
    </row>
    <row r="1363" spans="1:51" ht="14.4">
      <c r="A1363" s="37" t="s">
        <v>231</v>
      </c>
      <c r="B1363" s="38"/>
      <c r="C1363" s="39"/>
      <c r="D1363" s="40"/>
      <c r="E1363" s="42"/>
      <c r="F1363" s="42"/>
      <c r="G1363" s="43"/>
      <c r="H1363" s="43"/>
      <c r="I1363" s="43"/>
      <c r="J1363" s="44"/>
      <c r="K1363" s="44"/>
      <c r="L1363" s="44"/>
      <c r="M1363" s="37"/>
      <c r="N1363" s="46"/>
      <c r="O1363" s="47"/>
      <c r="P1363" s="48"/>
      <c r="Q1363" s="49"/>
      <c r="R1363" s="46"/>
      <c r="S1363" s="46"/>
      <c r="T1363" s="44"/>
      <c r="U1363" s="44"/>
      <c r="V1363" s="51"/>
      <c r="W1363" s="51">
        <f t="shared" si="0"/>
        <v>0</v>
      </c>
      <c r="X1363" s="51">
        <v>0</v>
      </c>
      <c r="Y1363" s="51"/>
      <c r="Z1363" s="326">
        <v>0</v>
      </c>
      <c r="AA1363" s="326">
        <v>0</v>
      </c>
      <c r="AB1363" s="50"/>
      <c r="AC1363" s="37"/>
      <c r="AD1363" s="52"/>
      <c r="AE1363" s="53"/>
      <c r="AF1363" s="52"/>
      <c r="AG1363" s="44"/>
      <c r="AH1363" s="44"/>
      <c r="AI1363" s="50"/>
      <c r="AJ1363" s="50"/>
      <c r="AK1363" s="198"/>
      <c r="AL1363" s="199"/>
      <c r="AM1363" s="198"/>
      <c r="AN1363" s="199"/>
      <c r="AO1363" s="198"/>
      <c r="AP1363" s="199"/>
      <c r="AQ1363" s="202"/>
      <c r="AR1363" s="203"/>
      <c r="AS1363" s="44"/>
      <c r="AT1363" s="50"/>
      <c r="AU1363" s="50"/>
      <c r="AV1363" s="50"/>
      <c r="AW1363" s="13"/>
      <c r="AY1363" s="58"/>
    </row>
    <row r="1364" spans="1:51" ht="14.4">
      <c r="A1364" s="37" t="s">
        <v>231</v>
      </c>
      <c r="B1364" s="38"/>
      <c r="C1364" s="39"/>
      <c r="D1364" s="40"/>
      <c r="E1364" s="42"/>
      <c r="F1364" s="42"/>
      <c r="G1364" s="43"/>
      <c r="H1364" s="43"/>
      <c r="I1364" s="43"/>
      <c r="J1364" s="44"/>
      <c r="K1364" s="44"/>
      <c r="L1364" s="44"/>
      <c r="M1364" s="37"/>
      <c r="N1364" s="46"/>
      <c r="O1364" s="47"/>
      <c r="P1364" s="48"/>
      <c r="Q1364" s="49"/>
      <c r="R1364" s="46"/>
      <c r="S1364" s="46"/>
      <c r="T1364" s="44"/>
      <c r="U1364" s="44"/>
      <c r="V1364" s="51"/>
      <c r="W1364" s="51">
        <f t="shared" si="0"/>
        <v>0</v>
      </c>
      <c r="X1364" s="51">
        <v>0</v>
      </c>
      <c r="Y1364" s="51"/>
      <c r="Z1364" s="326">
        <v>0</v>
      </c>
      <c r="AA1364" s="326">
        <v>0</v>
      </c>
      <c r="AB1364" s="50"/>
      <c r="AC1364" s="37"/>
      <c r="AD1364" s="52"/>
      <c r="AE1364" s="53"/>
      <c r="AF1364" s="52"/>
      <c r="AG1364" s="44"/>
      <c r="AH1364" s="44"/>
      <c r="AI1364" s="50"/>
      <c r="AJ1364" s="50"/>
      <c r="AK1364" s="198"/>
      <c r="AL1364" s="199"/>
      <c r="AM1364" s="198"/>
      <c r="AN1364" s="199"/>
      <c r="AO1364" s="198"/>
      <c r="AP1364" s="199"/>
      <c r="AQ1364" s="202"/>
      <c r="AR1364" s="203"/>
      <c r="AS1364" s="44"/>
      <c r="AT1364" s="50"/>
      <c r="AU1364" s="50"/>
      <c r="AV1364" s="50"/>
      <c r="AW1364" s="13"/>
      <c r="AY1364" s="58"/>
    </row>
    <row r="1365" spans="1:51" ht="14.4">
      <c r="A1365" s="37" t="s">
        <v>231</v>
      </c>
      <c r="B1365" s="38"/>
      <c r="C1365" s="39"/>
      <c r="D1365" s="40"/>
      <c r="E1365" s="42"/>
      <c r="F1365" s="42"/>
      <c r="G1365" s="43"/>
      <c r="H1365" s="43"/>
      <c r="I1365" s="43"/>
      <c r="J1365" s="44"/>
      <c r="K1365" s="44"/>
      <c r="L1365" s="44"/>
      <c r="M1365" s="37"/>
      <c r="N1365" s="46"/>
      <c r="O1365" s="47"/>
      <c r="P1365" s="48"/>
      <c r="Q1365" s="49"/>
      <c r="R1365" s="46"/>
      <c r="S1365" s="46"/>
      <c r="T1365" s="44"/>
      <c r="U1365" s="44"/>
      <c r="V1365" s="51"/>
      <c r="W1365" s="51">
        <f t="shared" si="0"/>
        <v>0</v>
      </c>
      <c r="X1365" s="51">
        <v>0</v>
      </c>
      <c r="Y1365" s="51"/>
      <c r="Z1365" s="326">
        <v>0</v>
      </c>
      <c r="AA1365" s="326">
        <v>0</v>
      </c>
      <c r="AB1365" s="50"/>
      <c r="AC1365" s="37"/>
      <c r="AD1365" s="52"/>
      <c r="AE1365" s="53"/>
      <c r="AF1365" s="52"/>
      <c r="AG1365" s="44"/>
      <c r="AH1365" s="44"/>
      <c r="AI1365" s="50"/>
      <c r="AJ1365" s="50"/>
      <c r="AK1365" s="198"/>
      <c r="AL1365" s="199"/>
      <c r="AM1365" s="198"/>
      <c r="AN1365" s="199"/>
      <c r="AO1365" s="198"/>
      <c r="AP1365" s="199"/>
      <c r="AQ1365" s="202"/>
      <c r="AR1365" s="203"/>
      <c r="AS1365" s="44"/>
      <c r="AT1365" s="50"/>
      <c r="AU1365" s="50"/>
      <c r="AV1365" s="50"/>
      <c r="AW1365" s="13"/>
      <c r="AY1365" s="58"/>
    </row>
    <row r="1366" spans="1:51" ht="14.4">
      <c r="A1366" s="37" t="s">
        <v>231</v>
      </c>
      <c r="B1366" s="38"/>
      <c r="C1366" s="39"/>
      <c r="D1366" s="40"/>
      <c r="E1366" s="42"/>
      <c r="F1366" s="42"/>
      <c r="G1366" s="43"/>
      <c r="H1366" s="43"/>
      <c r="I1366" s="43"/>
      <c r="J1366" s="44"/>
      <c r="K1366" s="44"/>
      <c r="L1366" s="44"/>
      <c r="M1366" s="37"/>
      <c r="N1366" s="46"/>
      <c r="O1366" s="47"/>
      <c r="P1366" s="48"/>
      <c r="Q1366" s="49"/>
      <c r="R1366" s="46"/>
      <c r="S1366" s="46"/>
      <c r="T1366" s="44"/>
      <c r="U1366" s="44"/>
      <c r="V1366" s="51"/>
      <c r="W1366" s="51">
        <f t="shared" si="0"/>
        <v>0</v>
      </c>
      <c r="X1366" s="51">
        <v>0</v>
      </c>
      <c r="Y1366" s="51"/>
      <c r="Z1366" s="326">
        <v>0</v>
      </c>
      <c r="AA1366" s="326">
        <v>0</v>
      </c>
      <c r="AB1366" s="50"/>
      <c r="AC1366" s="37"/>
      <c r="AD1366" s="52"/>
      <c r="AE1366" s="53"/>
      <c r="AF1366" s="52"/>
      <c r="AG1366" s="44"/>
      <c r="AH1366" s="44"/>
      <c r="AI1366" s="50"/>
      <c r="AJ1366" s="50"/>
      <c r="AK1366" s="198"/>
      <c r="AL1366" s="199"/>
      <c r="AM1366" s="198"/>
      <c r="AN1366" s="199"/>
      <c r="AO1366" s="198"/>
      <c r="AP1366" s="199"/>
      <c r="AQ1366" s="202"/>
      <c r="AR1366" s="203"/>
      <c r="AS1366" s="44"/>
      <c r="AT1366" s="50"/>
      <c r="AU1366" s="50"/>
      <c r="AV1366" s="50"/>
      <c r="AW1366" s="13"/>
      <c r="AY1366" s="58"/>
    </row>
    <row r="1367" spans="1:51" ht="14.4">
      <c r="A1367" s="37" t="s">
        <v>231</v>
      </c>
      <c r="B1367" s="38"/>
      <c r="C1367" s="39"/>
      <c r="D1367" s="40"/>
      <c r="E1367" s="42"/>
      <c r="F1367" s="42"/>
      <c r="G1367" s="43"/>
      <c r="H1367" s="43"/>
      <c r="I1367" s="43"/>
      <c r="J1367" s="44"/>
      <c r="K1367" s="44"/>
      <c r="L1367" s="44"/>
      <c r="M1367" s="37"/>
      <c r="N1367" s="46"/>
      <c r="O1367" s="47"/>
      <c r="P1367" s="48"/>
      <c r="Q1367" s="49"/>
      <c r="R1367" s="46"/>
      <c r="S1367" s="46"/>
      <c r="T1367" s="44"/>
      <c r="U1367" s="44"/>
      <c r="V1367" s="51"/>
      <c r="W1367" s="51">
        <f t="shared" si="0"/>
        <v>0</v>
      </c>
      <c r="X1367" s="51">
        <v>0</v>
      </c>
      <c r="Y1367" s="51"/>
      <c r="Z1367" s="326">
        <v>0</v>
      </c>
      <c r="AA1367" s="326">
        <v>0</v>
      </c>
      <c r="AB1367" s="50"/>
      <c r="AC1367" s="37"/>
      <c r="AD1367" s="52"/>
      <c r="AE1367" s="53"/>
      <c r="AF1367" s="52"/>
      <c r="AG1367" s="44"/>
      <c r="AH1367" s="44"/>
      <c r="AI1367" s="50"/>
      <c r="AJ1367" s="50"/>
      <c r="AK1367" s="198"/>
      <c r="AL1367" s="199"/>
      <c r="AM1367" s="198"/>
      <c r="AN1367" s="199"/>
      <c r="AO1367" s="198"/>
      <c r="AP1367" s="199"/>
      <c r="AQ1367" s="202"/>
      <c r="AR1367" s="203"/>
      <c r="AS1367" s="44"/>
      <c r="AT1367" s="50"/>
      <c r="AU1367" s="50"/>
      <c r="AV1367" s="50"/>
      <c r="AW1367" s="13"/>
      <c r="AY1367" s="58"/>
    </row>
    <row r="1368" spans="1:51" ht="14.4">
      <c r="A1368" s="37" t="s">
        <v>231</v>
      </c>
      <c r="B1368" s="38"/>
      <c r="C1368" s="39"/>
      <c r="D1368" s="40"/>
      <c r="E1368" s="42"/>
      <c r="F1368" s="42"/>
      <c r="G1368" s="43"/>
      <c r="H1368" s="43"/>
      <c r="I1368" s="43"/>
      <c r="J1368" s="44"/>
      <c r="K1368" s="44"/>
      <c r="L1368" s="44"/>
      <c r="M1368" s="37"/>
      <c r="N1368" s="46"/>
      <c r="O1368" s="47"/>
      <c r="P1368" s="48"/>
      <c r="Q1368" s="49"/>
      <c r="R1368" s="46"/>
      <c r="S1368" s="46"/>
      <c r="T1368" s="44"/>
      <c r="U1368" s="44"/>
      <c r="V1368" s="51"/>
      <c r="W1368" s="51">
        <f t="shared" si="0"/>
        <v>0</v>
      </c>
      <c r="X1368" s="51">
        <v>0</v>
      </c>
      <c r="Y1368" s="51"/>
      <c r="Z1368" s="326">
        <v>0</v>
      </c>
      <c r="AA1368" s="326">
        <v>0</v>
      </c>
      <c r="AB1368" s="50"/>
      <c r="AC1368" s="37"/>
      <c r="AD1368" s="52"/>
      <c r="AE1368" s="53"/>
      <c r="AF1368" s="52"/>
      <c r="AG1368" s="44"/>
      <c r="AH1368" s="44"/>
      <c r="AI1368" s="50"/>
      <c r="AJ1368" s="50"/>
      <c r="AK1368" s="198"/>
      <c r="AL1368" s="199"/>
      <c r="AM1368" s="198"/>
      <c r="AN1368" s="199"/>
      <c r="AO1368" s="198"/>
      <c r="AP1368" s="199"/>
      <c r="AQ1368" s="202"/>
      <c r="AR1368" s="203"/>
      <c r="AS1368" s="44"/>
      <c r="AT1368" s="50"/>
      <c r="AU1368" s="50"/>
      <c r="AV1368" s="50"/>
      <c r="AW1368" s="13"/>
      <c r="AY1368" s="58"/>
    </row>
    <row r="1369" spans="1:51" ht="14.4">
      <c r="A1369" s="37" t="s">
        <v>231</v>
      </c>
      <c r="B1369" s="38"/>
      <c r="C1369" s="39"/>
      <c r="D1369" s="40"/>
      <c r="E1369" s="42"/>
      <c r="F1369" s="42"/>
      <c r="G1369" s="43"/>
      <c r="H1369" s="43"/>
      <c r="I1369" s="43"/>
      <c r="J1369" s="44"/>
      <c r="K1369" s="44"/>
      <c r="L1369" s="44"/>
      <c r="M1369" s="37"/>
      <c r="N1369" s="46"/>
      <c r="O1369" s="47"/>
      <c r="P1369" s="48"/>
      <c r="Q1369" s="49"/>
      <c r="R1369" s="46"/>
      <c r="S1369" s="46"/>
      <c r="T1369" s="44"/>
      <c r="U1369" s="44"/>
      <c r="V1369" s="51"/>
      <c r="W1369" s="51">
        <f t="shared" si="0"/>
        <v>0</v>
      </c>
      <c r="X1369" s="51">
        <v>0</v>
      </c>
      <c r="Y1369" s="51"/>
      <c r="Z1369" s="326">
        <v>0</v>
      </c>
      <c r="AA1369" s="326">
        <v>0</v>
      </c>
      <c r="AB1369" s="50"/>
      <c r="AC1369" s="37"/>
      <c r="AD1369" s="52"/>
      <c r="AE1369" s="53"/>
      <c r="AF1369" s="52"/>
      <c r="AG1369" s="44"/>
      <c r="AH1369" s="44"/>
      <c r="AI1369" s="50"/>
      <c r="AJ1369" s="50"/>
      <c r="AK1369" s="198"/>
      <c r="AL1369" s="199"/>
      <c r="AM1369" s="198"/>
      <c r="AN1369" s="199"/>
      <c r="AO1369" s="198"/>
      <c r="AP1369" s="199"/>
      <c r="AQ1369" s="202"/>
      <c r="AR1369" s="203"/>
      <c r="AS1369" s="44"/>
      <c r="AT1369" s="50"/>
      <c r="AU1369" s="50"/>
      <c r="AV1369" s="50"/>
      <c r="AW1369" s="13"/>
      <c r="AY1369" s="58"/>
    </row>
    <row r="1370" spans="1:51" ht="14.4">
      <c r="A1370" s="37" t="s">
        <v>231</v>
      </c>
      <c r="B1370" s="38"/>
      <c r="C1370" s="39"/>
      <c r="D1370" s="40"/>
      <c r="E1370" s="42"/>
      <c r="F1370" s="42"/>
      <c r="G1370" s="43"/>
      <c r="H1370" s="43"/>
      <c r="I1370" s="43"/>
      <c r="J1370" s="44"/>
      <c r="K1370" s="44"/>
      <c r="L1370" s="44"/>
      <c r="M1370" s="37"/>
      <c r="N1370" s="46"/>
      <c r="O1370" s="47"/>
      <c r="P1370" s="48"/>
      <c r="Q1370" s="49"/>
      <c r="R1370" s="46"/>
      <c r="S1370" s="46"/>
      <c r="T1370" s="44"/>
      <c r="U1370" s="44"/>
      <c r="V1370" s="51"/>
      <c r="W1370" s="51">
        <f t="shared" si="0"/>
        <v>0</v>
      </c>
      <c r="X1370" s="51">
        <v>0</v>
      </c>
      <c r="Y1370" s="51"/>
      <c r="Z1370" s="326">
        <v>0</v>
      </c>
      <c r="AA1370" s="326">
        <v>0</v>
      </c>
      <c r="AB1370" s="50"/>
      <c r="AC1370" s="37"/>
      <c r="AD1370" s="52"/>
      <c r="AE1370" s="53"/>
      <c r="AF1370" s="52"/>
      <c r="AG1370" s="44"/>
      <c r="AH1370" s="44"/>
      <c r="AI1370" s="50"/>
      <c r="AJ1370" s="50"/>
      <c r="AK1370" s="198"/>
      <c r="AL1370" s="199"/>
      <c r="AM1370" s="198"/>
      <c r="AN1370" s="199"/>
      <c r="AO1370" s="198"/>
      <c r="AP1370" s="199"/>
      <c r="AQ1370" s="202"/>
      <c r="AR1370" s="203"/>
      <c r="AS1370" s="44"/>
      <c r="AT1370" s="50"/>
      <c r="AU1370" s="50"/>
      <c r="AV1370" s="50"/>
      <c r="AW1370" s="13"/>
      <c r="AY1370" s="58"/>
    </row>
    <row r="1371" spans="1:51" ht="14.4">
      <c r="A1371" s="37" t="s">
        <v>231</v>
      </c>
      <c r="B1371" s="38"/>
      <c r="C1371" s="39"/>
      <c r="D1371" s="40"/>
      <c r="E1371" s="42"/>
      <c r="F1371" s="42"/>
      <c r="G1371" s="43"/>
      <c r="H1371" s="43"/>
      <c r="I1371" s="43"/>
      <c r="J1371" s="44"/>
      <c r="K1371" s="44"/>
      <c r="L1371" s="44"/>
      <c r="M1371" s="37"/>
      <c r="N1371" s="46"/>
      <c r="O1371" s="47"/>
      <c r="P1371" s="48"/>
      <c r="Q1371" s="49"/>
      <c r="R1371" s="46"/>
      <c r="S1371" s="46"/>
      <c r="T1371" s="44"/>
      <c r="U1371" s="44"/>
      <c r="V1371" s="51"/>
      <c r="W1371" s="51">
        <f t="shared" si="0"/>
        <v>0</v>
      </c>
      <c r="X1371" s="51">
        <v>0</v>
      </c>
      <c r="Y1371" s="51"/>
      <c r="Z1371" s="326">
        <v>0</v>
      </c>
      <c r="AA1371" s="326">
        <v>0</v>
      </c>
      <c r="AB1371" s="50"/>
      <c r="AC1371" s="37"/>
      <c r="AD1371" s="52"/>
      <c r="AE1371" s="53"/>
      <c r="AF1371" s="52"/>
      <c r="AG1371" s="44"/>
      <c r="AH1371" s="44"/>
      <c r="AI1371" s="50"/>
      <c r="AJ1371" s="50"/>
      <c r="AK1371" s="198"/>
      <c r="AL1371" s="199"/>
      <c r="AM1371" s="198"/>
      <c r="AN1371" s="199"/>
      <c r="AO1371" s="198"/>
      <c r="AP1371" s="199"/>
      <c r="AQ1371" s="202"/>
      <c r="AR1371" s="203"/>
      <c r="AS1371" s="44"/>
      <c r="AT1371" s="50"/>
      <c r="AU1371" s="50"/>
      <c r="AV1371" s="50"/>
      <c r="AW1371" s="13"/>
      <c r="AY1371" s="58"/>
    </row>
    <row r="1372" spans="1:51" ht="14.4">
      <c r="A1372" s="37" t="s">
        <v>231</v>
      </c>
      <c r="B1372" s="38"/>
      <c r="C1372" s="39"/>
      <c r="D1372" s="40"/>
      <c r="E1372" s="42"/>
      <c r="F1372" s="42"/>
      <c r="G1372" s="43"/>
      <c r="H1372" s="43"/>
      <c r="I1372" s="43"/>
      <c r="J1372" s="44"/>
      <c r="K1372" s="44"/>
      <c r="L1372" s="44"/>
      <c r="M1372" s="37"/>
      <c r="N1372" s="46"/>
      <c r="O1372" s="47"/>
      <c r="P1372" s="48"/>
      <c r="Q1372" s="49"/>
      <c r="R1372" s="46"/>
      <c r="S1372" s="46"/>
      <c r="T1372" s="44"/>
      <c r="U1372" s="44"/>
      <c r="V1372" s="51"/>
      <c r="W1372" s="51">
        <f t="shared" si="0"/>
        <v>0</v>
      </c>
      <c r="X1372" s="51">
        <v>0</v>
      </c>
      <c r="Y1372" s="51"/>
      <c r="Z1372" s="326">
        <v>0</v>
      </c>
      <c r="AA1372" s="326">
        <v>0</v>
      </c>
      <c r="AB1372" s="50"/>
      <c r="AC1372" s="37"/>
      <c r="AD1372" s="52"/>
      <c r="AE1372" s="53"/>
      <c r="AF1372" s="52"/>
      <c r="AG1372" s="44"/>
      <c r="AH1372" s="44"/>
      <c r="AI1372" s="50"/>
      <c r="AJ1372" s="50"/>
      <c r="AK1372" s="198"/>
      <c r="AL1372" s="199"/>
      <c r="AM1372" s="198"/>
      <c r="AN1372" s="199"/>
      <c r="AO1372" s="198"/>
      <c r="AP1372" s="199"/>
      <c r="AQ1372" s="202"/>
      <c r="AR1372" s="203"/>
      <c r="AS1372" s="44"/>
      <c r="AT1372" s="50"/>
      <c r="AU1372" s="50"/>
      <c r="AV1372" s="50"/>
      <c r="AW1372" s="13"/>
      <c r="AY1372" s="58"/>
    </row>
    <row r="1373" spans="1:51" ht="14.4">
      <c r="A1373" s="37" t="s">
        <v>231</v>
      </c>
      <c r="B1373" s="38"/>
      <c r="C1373" s="39"/>
      <c r="D1373" s="40"/>
      <c r="E1373" s="42"/>
      <c r="F1373" s="42"/>
      <c r="G1373" s="43"/>
      <c r="H1373" s="43"/>
      <c r="I1373" s="43"/>
      <c r="J1373" s="44"/>
      <c r="K1373" s="44"/>
      <c r="L1373" s="44"/>
      <c r="M1373" s="37"/>
      <c r="N1373" s="46"/>
      <c r="O1373" s="47"/>
      <c r="P1373" s="48"/>
      <c r="Q1373" s="49"/>
      <c r="R1373" s="46"/>
      <c r="S1373" s="46"/>
      <c r="T1373" s="44"/>
      <c r="U1373" s="44"/>
      <c r="V1373" s="51"/>
      <c r="W1373" s="51">
        <f t="shared" si="0"/>
        <v>0</v>
      </c>
      <c r="X1373" s="51">
        <v>0</v>
      </c>
      <c r="Y1373" s="51"/>
      <c r="Z1373" s="326">
        <v>0</v>
      </c>
      <c r="AA1373" s="326">
        <v>0</v>
      </c>
      <c r="AB1373" s="50"/>
      <c r="AC1373" s="37"/>
      <c r="AD1373" s="52"/>
      <c r="AE1373" s="53"/>
      <c r="AF1373" s="52"/>
      <c r="AG1373" s="44"/>
      <c r="AH1373" s="44"/>
      <c r="AI1373" s="50"/>
      <c r="AJ1373" s="50"/>
      <c r="AK1373" s="198"/>
      <c r="AL1373" s="199"/>
      <c r="AM1373" s="198"/>
      <c r="AN1373" s="199"/>
      <c r="AO1373" s="198"/>
      <c r="AP1373" s="199"/>
      <c r="AQ1373" s="202"/>
      <c r="AR1373" s="203"/>
      <c r="AS1373" s="44"/>
      <c r="AT1373" s="50"/>
      <c r="AU1373" s="50"/>
      <c r="AV1373" s="50"/>
      <c r="AW1373" s="13"/>
      <c r="AY1373" s="58"/>
    </row>
    <row r="1374" spans="1:51" ht="14.4">
      <c r="A1374" s="37" t="s">
        <v>231</v>
      </c>
      <c r="B1374" s="38"/>
      <c r="C1374" s="39"/>
      <c r="D1374" s="40"/>
      <c r="E1374" s="42"/>
      <c r="F1374" s="42"/>
      <c r="G1374" s="43"/>
      <c r="H1374" s="43"/>
      <c r="I1374" s="43"/>
      <c r="J1374" s="44"/>
      <c r="K1374" s="44"/>
      <c r="L1374" s="44"/>
      <c r="M1374" s="37"/>
      <c r="N1374" s="46"/>
      <c r="O1374" s="47"/>
      <c r="P1374" s="48"/>
      <c r="Q1374" s="49"/>
      <c r="R1374" s="46"/>
      <c r="S1374" s="46"/>
      <c r="T1374" s="44"/>
      <c r="U1374" s="44"/>
      <c r="V1374" s="51"/>
      <c r="W1374" s="51">
        <f t="shared" si="0"/>
        <v>0</v>
      </c>
      <c r="X1374" s="51">
        <v>0</v>
      </c>
      <c r="Y1374" s="51"/>
      <c r="Z1374" s="326">
        <v>0</v>
      </c>
      <c r="AA1374" s="326">
        <v>0</v>
      </c>
      <c r="AB1374" s="50"/>
      <c r="AC1374" s="37"/>
      <c r="AD1374" s="52"/>
      <c r="AE1374" s="53"/>
      <c r="AF1374" s="52"/>
      <c r="AG1374" s="44"/>
      <c r="AH1374" s="44"/>
      <c r="AI1374" s="50"/>
      <c r="AJ1374" s="50"/>
      <c r="AK1374" s="198"/>
      <c r="AL1374" s="199"/>
      <c r="AM1374" s="198"/>
      <c r="AN1374" s="199"/>
      <c r="AO1374" s="198"/>
      <c r="AP1374" s="199"/>
      <c r="AQ1374" s="202"/>
      <c r="AR1374" s="203"/>
      <c r="AS1374" s="44"/>
      <c r="AT1374" s="50"/>
      <c r="AU1374" s="50"/>
      <c r="AV1374" s="50"/>
      <c r="AW1374" s="13"/>
      <c r="AY1374" s="58"/>
    </row>
    <row r="1375" spans="1:51" ht="14.4">
      <c r="A1375" s="37" t="s">
        <v>231</v>
      </c>
      <c r="B1375" s="38"/>
      <c r="C1375" s="39"/>
      <c r="D1375" s="40"/>
      <c r="E1375" s="42"/>
      <c r="F1375" s="42"/>
      <c r="G1375" s="43"/>
      <c r="H1375" s="43"/>
      <c r="I1375" s="43"/>
      <c r="J1375" s="44"/>
      <c r="K1375" s="44"/>
      <c r="L1375" s="44"/>
      <c r="M1375" s="37"/>
      <c r="N1375" s="46"/>
      <c r="O1375" s="47"/>
      <c r="P1375" s="48"/>
      <c r="Q1375" s="49"/>
      <c r="R1375" s="46"/>
      <c r="S1375" s="46"/>
      <c r="T1375" s="44"/>
      <c r="U1375" s="44"/>
      <c r="V1375" s="51"/>
      <c r="W1375" s="51">
        <f t="shared" si="0"/>
        <v>0</v>
      </c>
      <c r="X1375" s="51">
        <v>0</v>
      </c>
      <c r="Y1375" s="51"/>
      <c r="Z1375" s="326">
        <v>0</v>
      </c>
      <c r="AA1375" s="326">
        <v>0</v>
      </c>
      <c r="AB1375" s="50"/>
      <c r="AC1375" s="37"/>
      <c r="AD1375" s="52"/>
      <c r="AE1375" s="53"/>
      <c r="AF1375" s="52"/>
      <c r="AG1375" s="44"/>
      <c r="AH1375" s="44"/>
      <c r="AI1375" s="50"/>
      <c r="AJ1375" s="50"/>
      <c r="AK1375" s="198"/>
      <c r="AL1375" s="199"/>
      <c r="AM1375" s="198"/>
      <c r="AN1375" s="199"/>
      <c r="AO1375" s="198"/>
      <c r="AP1375" s="199"/>
      <c r="AQ1375" s="202"/>
      <c r="AR1375" s="203"/>
      <c r="AS1375" s="44"/>
      <c r="AT1375" s="50"/>
      <c r="AU1375" s="50"/>
      <c r="AV1375" s="50"/>
      <c r="AW1375" s="13"/>
      <c r="AY1375" s="58"/>
    </row>
    <row r="1376" spans="1:51" ht="14.4">
      <c r="A1376" s="37" t="s">
        <v>231</v>
      </c>
      <c r="B1376" s="38"/>
      <c r="C1376" s="39"/>
      <c r="D1376" s="40"/>
      <c r="E1376" s="42"/>
      <c r="F1376" s="42"/>
      <c r="G1376" s="43"/>
      <c r="H1376" s="43"/>
      <c r="I1376" s="43"/>
      <c r="J1376" s="44"/>
      <c r="K1376" s="44"/>
      <c r="L1376" s="44"/>
      <c r="M1376" s="37"/>
      <c r="N1376" s="46"/>
      <c r="O1376" s="47"/>
      <c r="P1376" s="48"/>
      <c r="Q1376" s="49"/>
      <c r="R1376" s="46"/>
      <c r="S1376" s="46"/>
      <c r="T1376" s="44"/>
      <c r="U1376" s="44"/>
      <c r="V1376" s="51"/>
      <c r="W1376" s="51">
        <f t="shared" si="0"/>
        <v>0</v>
      </c>
      <c r="X1376" s="51">
        <v>0</v>
      </c>
      <c r="Y1376" s="51"/>
      <c r="Z1376" s="326">
        <v>0</v>
      </c>
      <c r="AA1376" s="326">
        <v>0</v>
      </c>
      <c r="AB1376" s="50"/>
      <c r="AC1376" s="37"/>
      <c r="AD1376" s="52"/>
      <c r="AE1376" s="53"/>
      <c r="AF1376" s="52"/>
      <c r="AG1376" s="44"/>
      <c r="AH1376" s="44"/>
      <c r="AI1376" s="50"/>
      <c r="AJ1376" s="50"/>
      <c r="AK1376" s="198"/>
      <c r="AL1376" s="199"/>
      <c r="AM1376" s="198"/>
      <c r="AN1376" s="199"/>
      <c r="AO1376" s="198"/>
      <c r="AP1376" s="199"/>
      <c r="AQ1376" s="202"/>
      <c r="AR1376" s="203"/>
      <c r="AS1376" s="44"/>
      <c r="AT1376" s="50"/>
      <c r="AU1376" s="50"/>
      <c r="AV1376" s="50"/>
      <c r="AW1376" s="13"/>
      <c r="AY1376" s="58"/>
    </row>
    <row r="1377" spans="1:51" ht="14.4">
      <c r="A1377" s="37" t="s">
        <v>231</v>
      </c>
      <c r="B1377" s="38"/>
      <c r="C1377" s="39"/>
      <c r="D1377" s="40"/>
      <c r="E1377" s="42"/>
      <c r="F1377" s="42"/>
      <c r="G1377" s="43"/>
      <c r="H1377" s="43"/>
      <c r="I1377" s="43"/>
      <c r="J1377" s="44"/>
      <c r="K1377" s="44"/>
      <c r="L1377" s="44"/>
      <c r="M1377" s="37"/>
      <c r="N1377" s="46"/>
      <c r="O1377" s="47"/>
      <c r="P1377" s="48"/>
      <c r="Q1377" s="49"/>
      <c r="R1377" s="46"/>
      <c r="S1377" s="46"/>
      <c r="T1377" s="44"/>
      <c r="U1377" s="44"/>
      <c r="V1377" s="51"/>
      <c r="W1377" s="51">
        <f t="shared" si="0"/>
        <v>0</v>
      </c>
      <c r="X1377" s="51">
        <v>0</v>
      </c>
      <c r="Y1377" s="51"/>
      <c r="Z1377" s="326">
        <v>0</v>
      </c>
      <c r="AA1377" s="326">
        <v>0</v>
      </c>
      <c r="AB1377" s="50"/>
      <c r="AC1377" s="37"/>
      <c r="AD1377" s="52"/>
      <c r="AE1377" s="53"/>
      <c r="AF1377" s="52"/>
      <c r="AG1377" s="44"/>
      <c r="AH1377" s="44"/>
      <c r="AI1377" s="50"/>
      <c r="AJ1377" s="50"/>
      <c r="AK1377" s="198"/>
      <c r="AL1377" s="199"/>
      <c r="AM1377" s="198"/>
      <c r="AN1377" s="199"/>
      <c r="AO1377" s="198"/>
      <c r="AP1377" s="199"/>
      <c r="AQ1377" s="202"/>
      <c r="AR1377" s="203"/>
      <c r="AS1377" s="44"/>
      <c r="AT1377" s="50"/>
      <c r="AU1377" s="50"/>
      <c r="AV1377" s="50"/>
      <c r="AW1377" s="13"/>
      <c r="AY1377" s="58"/>
    </row>
    <row r="1378" spans="1:51" ht="14.4">
      <c r="A1378" s="37" t="s">
        <v>231</v>
      </c>
      <c r="B1378" s="38"/>
      <c r="C1378" s="39"/>
      <c r="D1378" s="40"/>
      <c r="E1378" s="42"/>
      <c r="F1378" s="42"/>
      <c r="G1378" s="43"/>
      <c r="H1378" s="43"/>
      <c r="I1378" s="43"/>
      <c r="J1378" s="44"/>
      <c r="K1378" s="44"/>
      <c r="L1378" s="44"/>
      <c r="M1378" s="37"/>
      <c r="N1378" s="46"/>
      <c r="O1378" s="47"/>
      <c r="P1378" s="48"/>
      <c r="Q1378" s="49"/>
      <c r="R1378" s="46"/>
      <c r="S1378" s="46"/>
      <c r="T1378" s="44"/>
      <c r="U1378" s="44"/>
      <c r="V1378" s="51"/>
      <c r="W1378" s="51">
        <f t="shared" si="0"/>
        <v>0</v>
      </c>
      <c r="X1378" s="51">
        <v>0</v>
      </c>
      <c r="Y1378" s="51"/>
      <c r="Z1378" s="326">
        <v>0</v>
      </c>
      <c r="AA1378" s="326">
        <v>0</v>
      </c>
      <c r="AB1378" s="50"/>
      <c r="AC1378" s="37"/>
      <c r="AD1378" s="52"/>
      <c r="AE1378" s="53"/>
      <c r="AF1378" s="52"/>
      <c r="AG1378" s="44"/>
      <c r="AH1378" s="44"/>
      <c r="AI1378" s="50"/>
      <c r="AJ1378" s="50"/>
      <c r="AK1378" s="198"/>
      <c r="AL1378" s="199"/>
      <c r="AM1378" s="198"/>
      <c r="AN1378" s="199"/>
      <c r="AO1378" s="198"/>
      <c r="AP1378" s="199"/>
      <c r="AQ1378" s="202"/>
      <c r="AR1378" s="203"/>
      <c r="AS1378" s="44"/>
      <c r="AT1378" s="50"/>
      <c r="AU1378" s="50"/>
      <c r="AV1378" s="50"/>
      <c r="AW1378" s="13"/>
      <c r="AY1378" s="58"/>
    </row>
    <row r="1379" spans="1:51" ht="14.4">
      <c r="A1379" s="37" t="s">
        <v>231</v>
      </c>
      <c r="B1379" s="38"/>
      <c r="C1379" s="39"/>
      <c r="D1379" s="40"/>
      <c r="E1379" s="42"/>
      <c r="F1379" s="42"/>
      <c r="G1379" s="43"/>
      <c r="H1379" s="43"/>
      <c r="I1379" s="43"/>
      <c r="J1379" s="44"/>
      <c r="K1379" s="44"/>
      <c r="L1379" s="44"/>
      <c r="M1379" s="37"/>
      <c r="N1379" s="46"/>
      <c r="O1379" s="47"/>
      <c r="P1379" s="48"/>
      <c r="Q1379" s="49"/>
      <c r="R1379" s="46"/>
      <c r="S1379" s="46"/>
      <c r="T1379" s="44"/>
      <c r="U1379" s="44"/>
      <c r="V1379" s="51"/>
      <c r="W1379" s="51">
        <f t="shared" si="0"/>
        <v>0</v>
      </c>
      <c r="X1379" s="51">
        <v>0</v>
      </c>
      <c r="Y1379" s="51"/>
      <c r="Z1379" s="326">
        <v>0</v>
      </c>
      <c r="AA1379" s="326">
        <v>0</v>
      </c>
      <c r="AB1379" s="50"/>
      <c r="AC1379" s="37"/>
      <c r="AD1379" s="52"/>
      <c r="AE1379" s="53"/>
      <c r="AF1379" s="52"/>
      <c r="AG1379" s="44"/>
      <c r="AH1379" s="44"/>
      <c r="AI1379" s="50"/>
      <c r="AJ1379" s="50"/>
      <c r="AK1379" s="198"/>
      <c r="AL1379" s="199"/>
      <c r="AM1379" s="198"/>
      <c r="AN1379" s="199"/>
      <c r="AO1379" s="198"/>
      <c r="AP1379" s="199"/>
      <c r="AQ1379" s="202"/>
      <c r="AR1379" s="203"/>
      <c r="AS1379" s="44"/>
      <c r="AT1379" s="50"/>
      <c r="AU1379" s="50"/>
      <c r="AV1379" s="50"/>
      <c r="AW1379" s="13"/>
      <c r="AY1379" s="58"/>
    </row>
    <row r="1380" spans="1:51" ht="14.4">
      <c r="A1380" s="37" t="s">
        <v>231</v>
      </c>
      <c r="B1380" s="38"/>
      <c r="C1380" s="39"/>
      <c r="D1380" s="40"/>
      <c r="E1380" s="42"/>
      <c r="F1380" s="42"/>
      <c r="G1380" s="43"/>
      <c r="H1380" s="43"/>
      <c r="I1380" s="43"/>
      <c r="J1380" s="44"/>
      <c r="K1380" s="44"/>
      <c r="L1380" s="44"/>
      <c r="M1380" s="37"/>
      <c r="N1380" s="46"/>
      <c r="O1380" s="47"/>
      <c r="P1380" s="48"/>
      <c r="Q1380" s="49"/>
      <c r="R1380" s="46"/>
      <c r="S1380" s="46"/>
      <c r="T1380" s="44"/>
      <c r="U1380" s="44"/>
      <c r="V1380" s="51"/>
      <c r="W1380" s="51">
        <f t="shared" si="0"/>
        <v>0</v>
      </c>
      <c r="X1380" s="51">
        <v>0</v>
      </c>
      <c r="Y1380" s="51"/>
      <c r="Z1380" s="326">
        <v>0</v>
      </c>
      <c r="AA1380" s="326">
        <v>0</v>
      </c>
      <c r="AB1380" s="50"/>
      <c r="AC1380" s="37"/>
      <c r="AD1380" s="52"/>
      <c r="AE1380" s="53"/>
      <c r="AF1380" s="52"/>
      <c r="AG1380" s="44"/>
      <c r="AH1380" s="44"/>
      <c r="AI1380" s="50"/>
      <c r="AJ1380" s="50"/>
      <c r="AK1380" s="198"/>
      <c r="AL1380" s="199"/>
      <c r="AM1380" s="198"/>
      <c r="AN1380" s="199"/>
      <c r="AO1380" s="198"/>
      <c r="AP1380" s="199"/>
      <c r="AQ1380" s="202"/>
      <c r="AR1380" s="203"/>
      <c r="AS1380" s="44"/>
      <c r="AT1380" s="50"/>
      <c r="AU1380" s="50"/>
      <c r="AV1380" s="50"/>
      <c r="AW1380" s="13"/>
      <c r="AY1380" s="58"/>
    </row>
    <row r="1381" spans="1:51" ht="14.4">
      <c r="A1381" s="37" t="s">
        <v>231</v>
      </c>
      <c r="B1381" s="38"/>
      <c r="C1381" s="39"/>
      <c r="D1381" s="40"/>
      <c r="E1381" s="42"/>
      <c r="F1381" s="42"/>
      <c r="G1381" s="43"/>
      <c r="H1381" s="43"/>
      <c r="I1381" s="43"/>
      <c r="J1381" s="44"/>
      <c r="K1381" s="44"/>
      <c r="L1381" s="44"/>
      <c r="M1381" s="37"/>
      <c r="N1381" s="46"/>
      <c r="O1381" s="47"/>
      <c r="P1381" s="48"/>
      <c r="Q1381" s="49"/>
      <c r="R1381" s="46"/>
      <c r="S1381" s="46"/>
      <c r="T1381" s="44"/>
      <c r="U1381" s="44"/>
      <c r="V1381" s="51"/>
      <c r="W1381" s="51">
        <f t="shared" si="0"/>
        <v>0</v>
      </c>
      <c r="X1381" s="51">
        <v>0</v>
      </c>
      <c r="Y1381" s="51"/>
      <c r="Z1381" s="326">
        <v>0</v>
      </c>
      <c r="AA1381" s="326">
        <v>0</v>
      </c>
      <c r="AB1381" s="50"/>
      <c r="AC1381" s="37"/>
      <c r="AD1381" s="52"/>
      <c r="AE1381" s="53"/>
      <c r="AF1381" s="52"/>
      <c r="AG1381" s="44"/>
      <c r="AH1381" s="44"/>
      <c r="AI1381" s="50"/>
      <c r="AJ1381" s="50"/>
      <c r="AK1381" s="198"/>
      <c r="AL1381" s="199"/>
      <c r="AM1381" s="198"/>
      <c r="AN1381" s="199"/>
      <c r="AO1381" s="198"/>
      <c r="AP1381" s="199"/>
      <c r="AQ1381" s="202"/>
      <c r="AR1381" s="203"/>
      <c r="AS1381" s="44"/>
      <c r="AT1381" s="50"/>
      <c r="AU1381" s="50"/>
      <c r="AV1381" s="50"/>
      <c r="AW1381" s="13"/>
      <c r="AY1381" s="58"/>
    </row>
    <row r="1382" spans="1:51" ht="14.4">
      <c r="A1382" s="37" t="s">
        <v>231</v>
      </c>
      <c r="B1382" s="38"/>
      <c r="C1382" s="39"/>
      <c r="D1382" s="40"/>
      <c r="E1382" s="42"/>
      <c r="F1382" s="42"/>
      <c r="G1382" s="43"/>
      <c r="H1382" s="43"/>
      <c r="I1382" s="43"/>
      <c r="J1382" s="44"/>
      <c r="K1382" s="44"/>
      <c r="L1382" s="44"/>
      <c r="M1382" s="37"/>
      <c r="N1382" s="46"/>
      <c r="O1382" s="47"/>
      <c r="P1382" s="48"/>
      <c r="Q1382" s="49"/>
      <c r="R1382" s="46"/>
      <c r="S1382" s="46"/>
      <c r="T1382" s="44"/>
      <c r="U1382" s="44"/>
      <c r="V1382" s="51"/>
      <c r="W1382" s="51">
        <f t="shared" si="0"/>
        <v>0</v>
      </c>
      <c r="X1382" s="51">
        <v>0</v>
      </c>
      <c r="Y1382" s="51"/>
      <c r="Z1382" s="326">
        <v>0</v>
      </c>
      <c r="AA1382" s="326">
        <v>0</v>
      </c>
      <c r="AB1382" s="50"/>
      <c r="AC1382" s="37"/>
      <c r="AD1382" s="52"/>
      <c r="AE1382" s="53"/>
      <c r="AF1382" s="52"/>
      <c r="AG1382" s="44"/>
      <c r="AH1382" s="44"/>
      <c r="AI1382" s="50"/>
      <c r="AJ1382" s="50"/>
      <c r="AK1382" s="198"/>
      <c r="AL1382" s="199"/>
      <c r="AM1382" s="198"/>
      <c r="AN1382" s="199"/>
      <c r="AO1382" s="198"/>
      <c r="AP1382" s="199"/>
      <c r="AQ1382" s="202"/>
      <c r="AR1382" s="203"/>
      <c r="AS1382" s="44"/>
      <c r="AT1382" s="50"/>
      <c r="AU1382" s="50"/>
      <c r="AV1382" s="50"/>
      <c r="AW1382" s="13"/>
      <c r="AY1382" s="58"/>
    </row>
    <row r="1383" spans="1:51" ht="14.4">
      <c r="A1383" s="37" t="s">
        <v>231</v>
      </c>
      <c r="B1383" s="38"/>
      <c r="C1383" s="39"/>
      <c r="D1383" s="40"/>
      <c r="E1383" s="42"/>
      <c r="F1383" s="42"/>
      <c r="G1383" s="43"/>
      <c r="H1383" s="43"/>
      <c r="I1383" s="43"/>
      <c r="J1383" s="44"/>
      <c r="K1383" s="44"/>
      <c r="L1383" s="44"/>
      <c r="M1383" s="37"/>
      <c r="N1383" s="46"/>
      <c r="O1383" s="47"/>
      <c r="P1383" s="48"/>
      <c r="Q1383" s="49"/>
      <c r="R1383" s="46"/>
      <c r="S1383" s="46"/>
      <c r="T1383" s="44"/>
      <c r="U1383" s="44"/>
      <c r="V1383" s="51"/>
      <c r="W1383" s="51">
        <f t="shared" si="0"/>
        <v>0</v>
      </c>
      <c r="X1383" s="51">
        <v>0</v>
      </c>
      <c r="Y1383" s="51"/>
      <c r="Z1383" s="326">
        <v>0</v>
      </c>
      <c r="AA1383" s="326">
        <v>0</v>
      </c>
      <c r="AB1383" s="50"/>
      <c r="AC1383" s="37"/>
      <c r="AD1383" s="52"/>
      <c r="AE1383" s="53"/>
      <c r="AF1383" s="52"/>
      <c r="AG1383" s="44"/>
      <c r="AH1383" s="44"/>
      <c r="AI1383" s="50"/>
      <c r="AJ1383" s="50"/>
      <c r="AK1383" s="198"/>
      <c r="AL1383" s="199"/>
      <c r="AM1383" s="198"/>
      <c r="AN1383" s="199"/>
      <c r="AO1383" s="198"/>
      <c r="AP1383" s="199"/>
      <c r="AQ1383" s="202"/>
      <c r="AR1383" s="203"/>
      <c r="AS1383" s="44"/>
      <c r="AT1383" s="50"/>
      <c r="AU1383" s="50"/>
      <c r="AV1383" s="50"/>
      <c r="AW1383" s="13"/>
      <c r="AY1383" s="58"/>
    </row>
    <row r="1384" spans="1:51" ht="14.4">
      <c r="A1384" s="37" t="s">
        <v>231</v>
      </c>
      <c r="B1384" s="38"/>
      <c r="C1384" s="39"/>
      <c r="D1384" s="40"/>
      <c r="E1384" s="42"/>
      <c r="F1384" s="42"/>
      <c r="G1384" s="43"/>
      <c r="H1384" s="43"/>
      <c r="I1384" s="43"/>
      <c r="J1384" s="44"/>
      <c r="K1384" s="44"/>
      <c r="L1384" s="44"/>
      <c r="M1384" s="37"/>
      <c r="N1384" s="46"/>
      <c r="O1384" s="47"/>
      <c r="P1384" s="48"/>
      <c r="Q1384" s="49"/>
      <c r="R1384" s="46"/>
      <c r="S1384" s="46"/>
      <c r="T1384" s="44"/>
      <c r="U1384" s="44"/>
      <c r="V1384" s="51"/>
      <c r="W1384" s="51">
        <f t="shared" si="0"/>
        <v>0</v>
      </c>
      <c r="X1384" s="51">
        <v>0</v>
      </c>
      <c r="Y1384" s="51"/>
      <c r="Z1384" s="326">
        <v>0</v>
      </c>
      <c r="AA1384" s="326">
        <v>0</v>
      </c>
      <c r="AB1384" s="50"/>
      <c r="AC1384" s="37"/>
      <c r="AD1384" s="52"/>
      <c r="AE1384" s="53"/>
      <c r="AF1384" s="52"/>
      <c r="AG1384" s="44"/>
      <c r="AH1384" s="44"/>
      <c r="AI1384" s="50"/>
      <c r="AJ1384" s="50"/>
      <c r="AK1384" s="198"/>
      <c r="AL1384" s="199"/>
      <c r="AM1384" s="198"/>
      <c r="AN1384" s="199"/>
      <c r="AO1384" s="198"/>
      <c r="AP1384" s="199"/>
      <c r="AQ1384" s="202"/>
      <c r="AR1384" s="203"/>
      <c r="AS1384" s="44"/>
      <c r="AT1384" s="50"/>
      <c r="AU1384" s="50"/>
      <c r="AV1384" s="50"/>
      <c r="AW1384" s="13"/>
      <c r="AY1384" s="58"/>
    </row>
    <row r="1385" spans="1:51" ht="14.4">
      <c r="A1385" s="37" t="s">
        <v>231</v>
      </c>
      <c r="B1385" s="38"/>
      <c r="C1385" s="39"/>
      <c r="D1385" s="40"/>
      <c r="E1385" s="42"/>
      <c r="F1385" s="42"/>
      <c r="G1385" s="43"/>
      <c r="H1385" s="43"/>
      <c r="I1385" s="43"/>
      <c r="J1385" s="44"/>
      <c r="K1385" s="44"/>
      <c r="L1385" s="44"/>
      <c r="M1385" s="37"/>
      <c r="N1385" s="46"/>
      <c r="O1385" s="47"/>
      <c r="P1385" s="48"/>
      <c r="Q1385" s="49"/>
      <c r="R1385" s="46"/>
      <c r="S1385" s="46"/>
      <c r="T1385" s="44"/>
      <c r="U1385" s="44"/>
      <c r="V1385" s="51"/>
      <c r="W1385" s="51">
        <f t="shared" si="0"/>
        <v>0</v>
      </c>
      <c r="X1385" s="51">
        <v>0</v>
      </c>
      <c r="Y1385" s="51"/>
      <c r="Z1385" s="326">
        <v>0</v>
      </c>
      <c r="AA1385" s="326">
        <v>0</v>
      </c>
      <c r="AB1385" s="50"/>
      <c r="AC1385" s="37"/>
      <c r="AD1385" s="52"/>
      <c r="AE1385" s="53"/>
      <c r="AF1385" s="52"/>
      <c r="AG1385" s="44"/>
      <c r="AH1385" s="44"/>
      <c r="AI1385" s="50"/>
      <c r="AJ1385" s="50"/>
      <c r="AK1385" s="198"/>
      <c r="AL1385" s="199"/>
      <c r="AM1385" s="198"/>
      <c r="AN1385" s="199"/>
      <c r="AO1385" s="198"/>
      <c r="AP1385" s="199"/>
      <c r="AQ1385" s="202"/>
      <c r="AR1385" s="203"/>
      <c r="AS1385" s="44"/>
      <c r="AT1385" s="50"/>
      <c r="AU1385" s="50"/>
      <c r="AV1385" s="50"/>
      <c r="AW1385" s="13"/>
      <c r="AY1385" s="58"/>
    </row>
    <row r="1386" spans="1:51" ht="14.4">
      <c r="A1386" s="37" t="s">
        <v>231</v>
      </c>
      <c r="B1386" s="38"/>
      <c r="C1386" s="39"/>
      <c r="D1386" s="40"/>
      <c r="E1386" s="42"/>
      <c r="F1386" s="42"/>
      <c r="G1386" s="43"/>
      <c r="H1386" s="43"/>
      <c r="I1386" s="43"/>
      <c r="J1386" s="44"/>
      <c r="K1386" s="44"/>
      <c r="L1386" s="44"/>
      <c r="M1386" s="37"/>
      <c r="N1386" s="46"/>
      <c r="O1386" s="47"/>
      <c r="P1386" s="48"/>
      <c r="Q1386" s="49"/>
      <c r="R1386" s="46"/>
      <c r="S1386" s="46"/>
      <c r="T1386" s="44"/>
      <c r="U1386" s="44"/>
      <c r="V1386" s="51"/>
      <c r="W1386" s="51">
        <f t="shared" si="0"/>
        <v>0</v>
      </c>
      <c r="X1386" s="51">
        <v>0</v>
      </c>
      <c r="Y1386" s="51"/>
      <c r="Z1386" s="326">
        <v>0</v>
      </c>
      <c r="AA1386" s="326">
        <v>0</v>
      </c>
      <c r="AB1386" s="50"/>
      <c r="AC1386" s="37"/>
      <c r="AD1386" s="52"/>
      <c r="AE1386" s="53"/>
      <c r="AF1386" s="52"/>
      <c r="AG1386" s="44"/>
      <c r="AH1386" s="44"/>
      <c r="AI1386" s="50"/>
      <c r="AJ1386" s="50"/>
      <c r="AK1386" s="198"/>
      <c r="AL1386" s="199"/>
      <c r="AM1386" s="198"/>
      <c r="AN1386" s="199"/>
      <c r="AO1386" s="198"/>
      <c r="AP1386" s="199"/>
      <c r="AQ1386" s="202"/>
      <c r="AR1386" s="203"/>
      <c r="AS1386" s="44"/>
      <c r="AT1386" s="50"/>
      <c r="AU1386" s="50"/>
      <c r="AV1386" s="50"/>
      <c r="AW1386" s="13"/>
      <c r="AY1386" s="58"/>
    </row>
    <row r="1387" spans="1:51" ht="14.4">
      <c r="A1387" s="37" t="s">
        <v>231</v>
      </c>
      <c r="B1387" s="38"/>
      <c r="C1387" s="39"/>
      <c r="D1387" s="40"/>
      <c r="E1387" s="42"/>
      <c r="F1387" s="42"/>
      <c r="G1387" s="43"/>
      <c r="H1387" s="43"/>
      <c r="I1387" s="43"/>
      <c r="J1387" s="44"/>
      <c r="K1387" s="44"/>
      <c r="L1387" s="44"/>
      <c r="M1387" s="37"/>
      <c r="N1387" s="46"/>
      <c r="O1387" s="47"/>
      <c r="P1387" s="48"/>
      <c r="Q1387" s="49"/>
      <c r="R1387" s="46"/>
      <c r="S1387" s="46"/>
      <c r="T1387" s="44"/>
      <c r="U1387" s="44"/>
      <c r="V1387" s="51"/>
      <c r="W1387" s="51">
        <f t="shared" si="0"/>
        <v>0</v>
      </c>
      <c r="X1387" s="51">
        <v>0</v>
      </c>
      <c r="Y1387" s="51"/>
      <c r="Z1387" s="326">
        <v>0</v>
      </c>
      <c r="AA1387" s="326">
        <v>0</v>
      </c>
      <c r="AB1387" s="50"/>
      <c r="AC1387" s="37"/>
      <c r="AD1387" s="52"/>
      <c r="AE1387" s="53"/>
      <c r="AF1387" s="52"/>
      <c r="AG1387" s="44"/>
      <c r="AH1387" s="44"/>
      <c r="AI1387" s="50"/>
      <c r="AJ1387" s="50"/>
      <c r="AK1387" s="198"/>
      <c r="AL1387" s="199"/>
      <c r="AM1387" s="198"/>
      <c r="AN1387" s="199"/>
      <c r="AO1387" s="198"/>
      <c r="AP1387" s="199"/>
      <c r="AQ1387" s="202"/>
      <c r="AR1387" s="203"/>
      <c r="AS1387" s="44"/>
      <c r="AT1387" s="50"/>
      <c r="AU1387" s="50"/>
      <c r="AV1387" s="50"/>
      <c r="AW1387" s="13"/>
      <c r="AY1387" s="58"/>
    </row>
    <row r="1388" spans="1:51" ht="14.4">
      <c r="A1388" s="37" t="s">
        <v>231</v>
      </c>
      <c r="B1388" s="38"/>
      <c r="C1388" s="39"/>
      <c r="D1388" s="40"/>
      <c r="E1388" s="42"/>
      <c r="F1388" s="42"/>
      <c r="G1388" s="43"/>
      <c r="H1388" s="43"/>
      <c r="I1388" s="43"/>
      <c r="J1388" s="44"/>
      <c r="K1388" s="44"/>
      <c r="L1388" s="44"/>
      <c r="M1388" s="37"/>
      <c r="N1388" s="46"/>
      <c r="O1388" s="47"/>
      <c r="P1388" s="48"/>
      <c r="Q1388" s="49"/>
      <c r="R1388" s="46"/>
      <c r="S1388" s="46"/>
      <c r="T1388" s="44"/>
      <c r="U1388" s="44"/>
      <c r="V1388" s="51"/>
      <c r="W1388" s="51">
        <f t="shared" si="0"/>
        <v>0</v>
      </c>
      <c r="X1388" s="51">
        <v>0</v>
      </c>
      <c r="Y1388" s="51"/>
      <c r="Z1388" s="326">
        <v>0</v>
      </c>
      <c r="AA1388" s="326">
        <v>0</v>
      </c>
      <c r="AB1388" s="50"/>
      <c r="AC1388" s="37"/>
      <c r="AD1388" s="52"/>
      <c r="AE1388" s="53"/>
      <c r="AF1388" s="52"/>
      <c r="AG1388" s="44"/>
      <c r="AH1388" s="44"/>
      <c r="AI1388" s="50"/>
      <c r="AJ1388" s="50"/>
      <c r="AK1388" s="198"/>
      <c r="AL1388" s="199"/>
      <c r="AM1388" s="198"/>
      <c r="AN1388" s="199"/>
      <c r="AO1388" s="198"/>
      <c r="AP1388" s="199"/>
      <c r="AQ1388" s="202"/>
      <c r="AR1388" s="203"/>
      <c r="AS1388" s="44"/>
      <c r="AT1388" s="50"/>
      <c r="AU1388" s="50"/>
      <c r="AV1388" s="50"/>
      <c r="AW1388" s="13"/>
      <c r="AY1388" s="58"/>
    </row>
    <row r="1389" spans="1:51" ht="14.4">
      <c r="A1389" s="37" t="s">
        <v>231</v>
      </c>
      <c r="B1389" s="38"/>
      <c r="C1389" s="39"/>
      <c r="D1389" s="40"/>
      <c r="E1389" s="42"/>
      <c r="F1389" s="42"/>
      <c r="G1389" s="43"/>
      <c r="H1389" s="43"/>
      <c r="I1389" s="43"/>
      <c r="J1389" s="44"/>
      <c r="K1389" s="44"/>
      <c r="L1389" s="44"/>
      <c r="M1389" s="37"/>
      <c r="N1389" s="46"/>
      <c r="O1389" s="47"/>
      <c r="P1389" s="48"/>
      <c r="Q1389" s="49"/>
      <c r="R1389" s="46"/>
      <c r="S1389" s="46"/>
      <c r="T1389" s="44"/>
      <c r="U1389" s="44"/>
      <c r="V1389" s="51"/>
      <c r="W1389" s="51">
        <f t="shared" si="0"/>
        <v>0</v>
      </c>
      <c r="X1389" s="51">
        <v>0</v>
      </c>
      <c r="Y1389" s="51"/>
      <c r="Z1389" s="326">
        <v>0</v>
      </c>
      <c r="AA1389" s="326">
        <v>0</v>
      </c>
      <c r="AB1389" s="50"/>
      <c r="AC1389" s="37"/>
      <c r="AD1389" s="52"/>
      <c r="AE1389" s="53"/>
      <c r="AF1389" s="52"/>
      <c r="AG1389" s="44"/>
      <c r="AH1389" s="44"/>
      <c r="AI1389" s="50"/>
      <c r="AJ1389" s="50"/>
      <c r="AK1389" s="198"/>
      <c r="AL1389" s="199"/>
      <c r="AM1389" s="198"/>
      <c r="AN1389" s="199"/>
      <c r="AO1389" s="198"/>
      <c r="AP1389" s="199"/>
      <c r="AQ1389" s="202"/>
      <c r="AR1389" s="203"/>
      <c r="AS1389" s="44"/>
      <c r="AT1389" s="50"/>
      <c r="AU1389" s="50"/>
      <c r="AV1389" s="50"/>
      <c r="AW1389" s="13"/>
      <c r="AY1389" s="58"/>
    </row>
    <row r="1390" spans="1:51" ht="14.4">
      <c r="A1390" s="37" t="s">
        <v>231</v>
      </c>
      <c r="B1390" s="38"/>
      <c r="C1390" s="39"/>
      <c r="D1390" s="40"/>
      <c r="E1390" s="42"/>
      <c r="F1390" s="42"/>
      <c r="G1390" s="43"/>
      <c r="H1390" s="43"/>
      <c r="I1390" s="43"/>
      <c r="J1390" s="44"/>
      <c r="K1390" s="44"/>
      <c r="L1390" s="44"/>
      <c r="M1390" s="37"/>
      <c r="N1390" s="46"/>
      <c r="O1390" s="47"/>
      <c r="P1390" s="48"/>
      <c r="Q1390" s="49"/>
      <c r="R1390" s="46"/>
      <c r="S1390" s="46"/>
      <c r="T1390" s="44"/>
      <c r="U1390" s="44"/>
      <c r="V1390" s="51"/>
      <c r="W1390" s="51">
        <f t="shared" si="0"/>
        <v>0</v>
      </c>
      <c r="X1390" s="51">
        <v>0</v>
      </c>
      <c r="Y1390" s="51"/>
      <c r="Z1390" s="326">
        <v>0</v>
      </c>
      <c r="AA1390" s="326">
        <v>0</v>
      </c>
      <c r="AB1390" s="50"/>
      <c r="AC1390" s="37"/>
      <c r="AD1390" s="52"/>
      <c r="AE1390" s="53"/>
      <c r="AF1390" s="52"/>
      <c r="AG1390" s="44"/>
      <c r="AH1390" s="44"/>
      <c r="AI1390" s="50"/>
      <c r="AJ1390" s="50"/>
      <c r="AK1390" s="198"/>
      <c r="AL1390" s="199"/>
      <c r="AM1390" s="198"/>
      <c r="AN1390" s="199"/>
      <c r="AO1390" s="198"/>
      <c r="AP1390" s="199"/>
      <c r="AQ1390" s="202"/>
      <c r="AR1390" s="203"/>
      <c r="AS1390" s="44"/>
      <c r="AT1390" s="50"/>
      <c r="AU1390" s="50"/>
      <c r="AV1390" s="50"/>
      <c r="AW1390" s="13"/>
      <c r="AY1390" s="58"/>
    </row>
    <row r="1391" spans="1:51" ht="14.4">
      <c r="A1391" s="37" t="s">
        <v>231</v>
      </c>
      <c r="B1391" s="38"/>
      <c r="C1391" s="39"/>
      <c r="D1391" s="40"/>
      <c r="E1391" s="42"/>
      <c r="F1391" s="42"/>
      <c r="G1391" s="43"/>
      <c r="H1391" s="43"/>
      <c r="I1391" s="43"/>
      <c r="J1391" s="44"/>
      <c r="K1391" s="44"/>
      <c r="L1391" s="44"/>
      <c r="M1391" s="37"/>
      <c r="N1391" s="46"/>
      <c r="O1391" s="47"/>
      <c r="P1391" s="48"/>
      <c r="Q1391" s="49"/>
      <c r="R1391" s="46"/>
      <c r="S1391" s="46"/>
      <c r="T1391" s="44"/>
      <c r="U1391" s="44"/>
      <c r="V1391" s="51"/>
      <c r="W1391" s="51">
        <f t="shared" si="0"/>
        <v>0</v>
      </c>
      <c r="X1391" s="51">
        <v>0</v>
      </c>
      <c r="Y1391" s="51"/>
      <c r="Z1391" s="326">
        <v>0</v>
      </c>
      <c r="AA1391" s="326">
        <v>0</v>
      </c>
      <c r="AB1391" s="50"/>
      <c r="AC1391" s="37"/>
      <c r="AD1391" s="52"/>
      <c r="AE1391" s="53"/>
      <c r="AF1391" s="52"/>
      <c r="AG1391" s="44"/>
      <c r="AH1391" s="44"/>
      <c r="AI1391" s="50"/>
      <c r="AJ1391" s="50"/>
      <c r="AK1391" s="198"/>
      <c r="AL1391" s="199"/>
      <c r="AM1391" s="198"/>
      <c r="AN1391" s="199"/>
      <c r="AO1391" s="198"/>
      <c r="AP1391" s="199"/>
      <c r="AQ1391" s="202"/>
      <c r="AR1391" s="203"/>
      <c r="AS1391" s="44"/>
      <c r="AT1391" s="50"/>
      <c r="AU1391" s="50"/>
      <c r="AV1391" s="50"/>
      <c r="AW1391" s="13"/>
      <c r="AY1391" s="58"/>
    </row>
    <row r="1392" spans="1:51" ht="14.4">
      <c r="A1392" s="37" t="s">
        <v>231</v>
      </c>
      <c r="B1392" s="38"/>
      <c r="C1392" s="39"/>
      <c r="D1392" s="40"/>
      <c r="E1392" s="42"/>
      <c r="F1392" s="42"/>
      <c r="G1392" s="43"/>
      <c r="H1392" s="43"/>
      <c r="I1392" s="43"/>
      <c r="J1392" s="44"/>
      <c r="K1392" s="44"/>
      <c r="L1392" s="44"/>
      <c r="M1392" s="37"/>
      <c r="N1392" s="46"/>
      <c r="O1392" s="47"/>
      <c r="P1392" s="48"/>
      <c r="Q1392" s="49"/>
      <c r="R1392" s="46"/>
      <c r="S1392" s="46"/>
      <c r="T1392" s="44"/>
      <c r="U1392" s="44"/>
      <c r="V1392" s="51"/>
      <c r="W1392" s="51">
        <f t="shared" si="0"/>
        <v>0</v>
      </c>
      <c r="X1392" s="51">
        <v>0</v>
      </c>
      <c r="Y1392" s="51"/>
      <c r="Z1392" s="326">
        <v>0</v>
      </c>
      <c r="AA1392" s="326">
        <v>0</v>
      </c>
      <c r="AB1392" s="50"/>
      <c r="AC1392" s="37"/>
      <c r="AD1392" s="52"/>
      <c r="AE1392" s="53"/>
      <c r="AF1392" s="52"/>
      <c r="AG1392" s="44"/>
      <c r="AH1392" s="44"/>
      <c r="AI1392" s="50"/>
      <c r="AJ1392" s="50"/>
      <c r="AK1392" s="198"/>
      <c r="AL1392" s="199"/>
      <c r="AM1392" s="198"/>
      <c r="AN1392" s="199"/>
      <c r="AO1392" s="198"/>
      <c r="AP1392" s="199"/>
      <c r="AQ1392" s="202"/>
      <c r="AR1392" s="203"/>
      <c r="AS1392" s="44"/>
      <c r="AT1392" s="50"/>
      <c r="AU1392" s="50"/>
      <c r="AV1392" s="50"/>
      <c r="AW1392" s="13"/>
      <c r="AY1392" s="58"/>
    </row>
    <row r="1393" spans="1:51" ht="14.4">
      <c r="A1393" s="37" t="s">
        <v>231</v>
      </c>
      <c r="B1393" s="38"/>
      <c r="C1393" s="39"/>
      <c r="D1393" s="40"/>
      <c r="E1393" s="42"/>
      <c r="F1393" s="42"/>
      <c r="G1393" s="43"/>
      <c r="H1393" s="43"/>
      <c r="I1393" s="43"/>
      <c r="J1393" s="44"/>
      <c r="K1393" s="44"/>
      <c r="L1393" s="44"/>
      <c r="M1393" s="37"/>
      <c r="N1393" s="46"/>
      <c r="O1393" s="47"/>
      <c r="P1393" s="48"/>
      <c r="Q1393" s="49"/>
      <c r="R1393" s="46"/>
      <c r="S1393" s="46"/>
      <c r="T1393" s="44"/>
      <c r="U1393" s="44"/>
      <c r="V1393" s="51"/>
      <c r="W1393" s="51">
        <f t="shared" si="0"/>
        <v>0</v>
      </c>
      <c r="X1393" s="51">
        <v>0</v>
      </c>
      <c r="Y1393" s="51"/>
      <c r="Z1393" s="326">
        <v>0</v>
      </c>
      <c r="AA1393" s="326">
        <v>0</v>
      </c>
      <c r="AB1393" s="50"/>
      <c r="AC1393" s="37"/>
      <c r="AD1393" s="52"/>
      <c r="AE1393" s="53"/>
      <c r="AF1393" s="52"/>
      <c r="AG1393" s="44"/>
      <c r="AH1393" s="44"/>
      <c r="AI1393" s="50"/>
      <c r="AJ1393" s="50"/>
      <c r="AK1393" s="198"/>
      <c r="AL1393" s="199"/>
      <c r="AM1393" s="198"/>
      <c r="AN1393" s="199"/>
      <c r="AO1393" s="198"/>
      <c r="AP1393" s="199"/>
      <c r="AQ1393" s="202"/>
      <c r="AR1393" s="203"/>
      <c r="AS1393" s="44"/>
      <c r="AT1393" s="50"/>
      <c r="AU1393" s="50"/>
      <c r="AV1393" s="50"/>
      <c r="AW1393" s="13"/>
      <c r="AY1393" s="58"/>
    </row>
    <row r="1394" spans="1:51" ht="14.4">
      <c r="A1394" s="37" t="s">
        <v>231</v>
      </c>
      <c r="B1394" s="38"/>
      <c r="C1394" s="39"/>
      <c r="D1394" s="40"/>
      <c r="E1394" s="42"/>
      <c r="F1394" s="42"/>
      <c r="G1394" s="43"/>
      <c r="H1394" s="43"/>
      <c r="I1394" s="43"/>
      <c r="J1394" s="44"/>
      <c r="K1394" s="44"/>
      <c r="L1394" s="44"/>
      <c r="M1394" s="37"/>
      <c r="N1394" s="46"/>
      <c r="O1394" s="47"/>
      <c r="P1394" s="48"/>
      <c r="Q1394" s="49"/>
      <c r="R1394" s="46"/>
      <c r="S1394" s="46"/>
      <c r="T1394" s="44"/>
      <c r="U1394" s="44"/>
      <c r="V1394" s="51"/>
      <c r="W1394" s="51">
        <f t="shared" si="0"/>
        <v>0</v>
      </c>
      <c r="X1394" s="51">
        <v>0</v>
      </c>
      <c r="Y1394" s="51"/>
      <c r="Z1394" s="326">
        <v>0</v>
      </c>
      <c r="AA1394" s="326">
        <v>0</v>
      </c>
      <c r="AB1394" s="50"/>
      <c r="AC1394" s="37"/>
      <c r="AD1394" s="52"/>
      <c r="AE1394" s="53"/>
      <c r="AF1394" s="52"/>
      <c r="AG1394" s="44"/>
      <c r="AH1394" s="44"/>
      <c r="AI1394" s="50"/>
      <c r="AJ1394" s="50"/>
      <c r="AK1394" s="198"/>
      <c r="AL1394" s="199"/>
      <c r="AM1394" s="198"/>
      <c r="AN1394" s="199"/>
      <c r="AO1394" s="198"/>
      <c r="AP1394" s="199"/>
      <c r="AQ1394" s="202"/>
      <c r="AR1394" s="203"/>
      <c r="AS1394" s="44"/>
      <c r="AT1394" s="50"/>
      <c r="AU1394" s="50"/>
      <c r="AV1394" s="50"/>
      <c r="AW1394" s="13"/>
      <c r="AY1394" s="58"/>
    </row>
    <row r="1395" spans="1:51" ht="14.4">
      <c r="A1395" s="37" t="s">
        <v>231</v>
      </c>
      <c r="B1395" s="38"/>
      <c r="C1395" s="39"/>
      <c r="D1395" s="40"/>
      <c r="E1395" s="42"/>
      <c r="F1395" s="42"/>
      <c r="G1395" s="43"/>
      <c r="H1395" s="43"/>
      <c r="I1395" s="43"/>
      <c r="J1395" s="44"/>
      <c r="K1395" s="44"/>
      <c r="L1395" s="44"/>
      <c r="M1395" s="37"/>
      <c r="N1395" s="46"/>
      <c r="O1395" s="47"/>
      <c r="P1395" s="48"/>
      <c r="Q1395" s="49"/>
      <c r="R1395" s="46"/>
      <c r="S1395" s="46"/>
      <c r="T1395" s="44"/>
      <c r="U1395" s="44"/>
      <c r="V1395" s="51"/>
      <c r="W1395" s="51">
        <f t="shared" si="0"/>
        <v>0</v>
      </c>
      <c r="X1395" s="51">
        <v>0</v>
      </c>
      <c r="Y1395" s="51"/>
      <c r="Z1395" s="326">
        <v>0</v>
      </c>
      <c r="AA1395" s="326">
        <v>0</v>
      </c>
      <c r="AB1395" s="50"/>
      <c r="AC1395" s="37"/>
      <c r="AD1395" s="52"/>
      <c r="AE1395" s="53"/>
      <c r="AF1395" s="52"/>
      <c r="AG1395" s="44"/>
      <c r="AH1395" s="44"/>
      <c r="AI1395" s="50"/>
      <c r="AJ1395" s="50"/>
      <c r="AK1395" s="198"/>
      <c r="AL1395" s="199"/>
      <c r="AM1395" s="198"/>
      <c r="AN1395" s="199"/>
      <c r="AO1395" s="198"/>
      <c r="AP1395" s="199"/>
      <c r="AQ1395" s="202"/>
      <c r="AR1395" s="203"/>
      <c r="AS1395" s="44"/>
      <c r="AT1395" s="50"/>
      <c r="AU1395" s="50"/>
      <c r="AV1395" s="50"/>
      <c r="AW1395" s="13"/>
      <c r="AY1395" s="58"/>
    </row>
    <row r="1396" spans="1:51" ht="14.4">
      <c r="A1396" s="37" t="s">
        <v>231</v>
      </c>
      <c r="B1396" s="38"/>
      <c r="C1396" s="39"/>
      <c r="D1396" s="40"/>
      <c r="E1396" s="42"/>
      <c r="F1396" s="42"/>
      <c r="G1396" s="43"/>
      <c r="H1396" s="43"/>
      <c r="I1396" s="43"/>
      <c r="J1396" s="44"/>
      <c r="K1396" s="44"/>
      <c r="L1396" s="44"/>
      <c r="M1396" s="37"/>
      <c r="N1396" s="46"/>
      <c r="O1396" s="47"/>
      <c r="P1396" s="48"/>
      <c r="Q1396" s="49"/>
      <c r="R1396" s="46"/>
      <c r="S1396" s="46"/>
      <c r="T1396" s="44"/>
      <c r="U1396" s="44"/>
      <c r="V1396" s="51"/>
      <c r="W1396" s="51">
        <f t="shared" si="0"/>
        <v>0</v>
      </c>
      <c r="X1396" s="51">
        <v>0</v>
      </c>
      <c r="Y1396" s="51"/>
      <c r="Z1396" s="326">
        <v>0</v>
      </c>
      <c r="AA1396" s="326">
        <v>0</v>
      </c>
      <c r="AB1396" s="50"/>
      <c r="AC1396" s="37"/>
      <c r="AD1396" s="52"/>
      <c r="AE1396" s="53"/>
      <c r="AF1396" s="52"/>
      <c r="AG1396" s="44"/>
      <c r="AH1396" s="44"/>
      <c r="AI1396" s="50"/>
      <c r="AJ1396" s="50"/>
      <c r="AK1396" s="198"/>
      <c r="AL1396" s="199"/>
      <c r="AM1396" s="198"/>
      <c r="AN1396" s="199"/>
      <c r="AO1396" s="198"/>
      <c r="AP1396" s="199"/>
      <c r="AQ1396" s="202"/>
      <c r="AR1396" s="203"/>
      <c r="AS1396" s="44"/>
      <c r="AT1396" s="50"/>
      <c r="AU1396" s="50"/>
      <c r="AV1396" s="50"/>
      <c r="AW1396" s="13"/>
      <c r="AY1396" s="58"/>
    </row>
    <row r="1397" spans="1:51" ht="14.4">
      <c r="A1397" s="37" t="s">
        <v>231</v>
      </c>
      <c r="B1397" s="38"/>
      <c r="C1397" s="39"/>
      <c r="D1397" s="40"/>
      <c r="E1397" s="42"/>
      <c r="F1397" s="42"/>
      <c r="G1397" s="43"/>
      <c r="H1397" s="43"/>
      <c r="I1397" s="43"/>
      <c r="J1397" s="44"/>
      <c r="K1397" s="44"/>
      <c r="L1397" s="44"/>
      <c r="M1397" s="37"/>
      <c r="N1397" s="46"/>
      <c r="O1397" s="47"/>
      <c r="P1397" s="48"/>
      <c r="Q1397" s="49"/>
      <c r="R1397" s="46"/>
      <c r="S1397" s="46"/>
      <c r="T1397" s="44"/>
      <c r="U1397" s="44"/>
      <c r="V1397" s="51"/>
      <c r="W1397" s="51">
        <f t="shared" si="0"/>
        <v>0</v>
      </c>
      <c r="X1397" s="51">
        <v>0</v>
      </c>
      <c r="Y1397" s="51"/>
      <c r="Z1397" s="326">
        <v>0</v>
      </c>
      <c r="AA1397" s="326">
        <v>0</v>
      </c>
      <c r="AB1397" s="50"/>
      <c r="AC1397" s="37"/>
      <c r="AD1397" s="52"/>
      <c r="AE1397" s="53"/>
      <c r="AF1397" s="52"/>
      <c r="AG1397" s="44"/>
      <c r="AH1397" s="44"/>
      <c r="AI1397" s="50"/>
      <c r="AJ1397" s="50"/>
      <c r="AK1397" s="198"/>
      <c r="AL1397" s="199"/>
      <c r="AM1397" s="198"/>
      <c r="AN1397" s="199"/>
      <c r="AO1397" s="198"/>
      <c r="AP1397" s="199"/>
      <c r="AQ1397" s="202"/>
      <c r="AR1397" s="203"/>
      <c r="AS1397" s="44"/>
      <c r="AT1397" s="50"/>
      <c r="AU1397" s="50"/>
      <c r="AV1397" s="50"/>
      <c r="AW1397" s="13"/>
      <c r="AY1397" s="58"/>
    </row>
    <row r="1398" spans="1:51" ht="14.4">
      <c r="A1398" s="37" t="s">
        <v>231</v>
      </c>
      <c r="B1398" s="38"/>
      <c r="C1398" s="39"/>
      <c r="D1398" s="40"/>
      <c r="E1398" s="42"/>
      <c r="F1398" s="42"/>
      <c r="G1398" s="43"/>
      <c r="H1398" s="43"/>
      <c r="I1398" s="43"/>
      <c r="J1398" s="44"/>
      <c r="K1398" s="44"/>
      <c r="L1398" s="44"/>
      <c r="M1398" s="37"/>
      <c r="N1398" s="46"/>
      <c r="O1398" s="47"/>
      <c r="P1398" s="48"/>
      <c r="Q1398" s="49"/>
      <c r="R1398" s="46"/>
      <c r="S1398" s="46"/>
      <c r="T1398" s="44"/>
      <c r="U1398" s="44"/>
      <c r="V1398" s="51"/>
      <c r="W1398" s="51">
        <f t="shared" si="0"/>
        <v>0</v>
      </c>
      <c r="X1398" s="51">
        <v>0</v>
      </c>
      <c r="Y1398" s="51"/>
      <c r="Z1398" s="326">
        <v>0</v>
      </c>
      <c r="AA1398" s="326">
        <v>0</v>
      </c>
      <c r="AB1398" s="50"/>
      <c r="AC1398" s="37"/>
      <c r="AD1398" s="52"/>
      <c r="AE1398" s="53"/>
      <c r="AF1398" s="52"/>
      <c r="AG1398" s="44"/>
      <c r="AH1398" s="44"/>
      <c r="AI1398" s="50"/>
      <c r="AJ1398" s="50"/>
      <c r="AK1398" s="198"/>
      <c r="AL1398" s="199"/>
      <c r="AM1398" s="198"/>
      <c r="AN1398" s="199"/>
      <c r="AO1398" s="198"/>
      <c r="AP1398" s="199"/>
      <c r="AQ1398" s="202"/>
      <c r="AR1398" s="203"/>
      <c r="AS1398" s="44"/>
      <c r="AT1398" s="50"/>
      <c r="AU1398" s="50"/>
      <c r="AV1398" s="50"/>
      <c r="AW1398" s="13"/>
      <c r="AY1398" s="58"/>
    </row>
    <row r="1399" spans="1:51" ht="14.4">
      <c r="A1399" s="37" t="s">
        <v>231</v>
      </c>
      <c r="B1399" s="38"/>
      <c r="C1399" s="39"/>
      <c r="D1399" s="40"/>
      <c r="E1399" s="42"/>
      <c r="F1399" s="42"/>
      <c r="G1399" s="43"/>
      <c r="H1399" s="43"/>
      <c r="I1399" s="43"/>
      <c r="J1399" s="44"/>
      <c r="K1399" s="44"/>
      <c r="L1399" s="44"/>
      <c r="M1399" s="37"/>
      <c r="N1399" s="46"/>
      <c r="O1399" s="47"/>
      <c r="P1399" s="48"/>
      <c r="Q1399" s="49"/>
      <c r="R1399" s="46"/>
      <c r="S1399" s="46"/>
      <c r="T1399" s="44"/>
      <c r="U1399" s="44"/>
      <c r="V1399" s="51"/>
      <c r="W1399" s="51">
        <f t="shared" si="0"/>
        <v>0</v>
      </c>
      <c r="X1399" s="51">
        <v>0</v>
      </c>
      <c r="Y1399" s="51"/>
      <c r="Z1399" s="326">
        <v>0</v>
      </c>
      <c r="AA1399" s="326">
        <v>0</v>
      </c>
      <c r="AB1399" s="50"/>
      <c r="AC1399" s="37"/>
      <c r="AD1399" s="52"/>
      <c r="AE1399" s="53"/>
      <c r="AF1399" s="52"/>
      <c r="AG1399" s="44"/>
      <c r="AH1399" s="44"/>
      <c r="AI1399" s="50"/>
      <c r="AJ1399" s="50"/>
      <c r="AK1399" s="198"/>
      <c r="AL1399" s="199"/>
      <c r="AM1399" s="198"/>
      <c r="AN1399" s="199"/>
      <c r="AO1399" s="198"/>
      <c r="AP1399" s="199"/>
      <c r="AQ1399" s="202"/>
      <c r="AR1399" s="203"/>
      <c r="AS1399" s="44"/>
      <c r="AT1399" s="50"/>
      <c r="AU1399" s="50"/>
      <c r="AV1399" s="50"/>
      <c r="AW1399" s="13"/>
      <c r="AY1399" s="58"/>
    </row>
    <row r="1400" spans="1:51" ht="14.4">
      <c r="A1400" s="37" t="s">
        <v>231</v>
      </c>
      <c r="B1400" s="38"/>
      <c r="C1400" s="39"/>
      <c r="D1400" s="40"/>
      <c r="E1400" s="42"/>
      <c r="F1400" s="42"/>
      <c r="G1400" s="43"/>
      <c r="H1400" s="43"/>
      <c r="I1400" s="43"/>
      <c r="J1400" s="44"/>
      <c r="K1400" s="44"/>
      <c r="L1400" s="44"/>
      <c r="M1400" s="37"/>
      <c r="N1400" s="46"/>
      <c r="O1400" s="47"/>
      <c r="P1400" s="48"/>
      <c r="Q1400" s="49"/>
      <c r="R1400" s="46"/>
      <c r="S1400" s="46"/>
      <c r="T1400" s="44"/>
      <c r="U1400" s="44"/>
      <c r="V1400" s="51"/>
      <c r="W1400" s="51">
        <f t="shared" si="0"/>
        <v>0</v>
      </c>
      <c r="X1400" s="51">
        <v>0</v>
      </c>
      <c r="Y1400" s="51"/>
      <c r="Z1400" s="326">
        <v>0</v>
      </c>
      <c r="AA1400" s="326">
        <v>0</v>
      </c>
      <c r="AB1400" s="50"/>
      <c r="AC1400" s="37"/>
      <c r="AD1400" s="52"/>
      <c r="AE1400" s="53"/>
      <c r="AF1400" s="52"/>
      <c r="AG1400" s="44"/>
      <c r="AH1400" s="44"/>
      <c r="AI1400" s="50"/>
      <c r="AJ1400" s="50"/>
      <c r="AK1400" s="198"/>
      <c r="AL1400" s="199"/>
      <c r="AM1400" s="198"/>
      <c r="AN1400" s="199"/>
      <c r="AO1400" s="198"/>
      <c r="AP1400" s="199"/>
      <c r="AQ1400" s="202"/>
      <c r="AR1400" s="203"/>
      <c r="AS1400" s="44"/>
      <c r="AT1400" s="50"/>
      <c r="AU1400" s="50"/>
      <c r="AV1400" s="50"/>
      <c r="AW1400" s="13"/>
      <c r="AY1400" s="58"/>
    </row>
    <row r="1401" spans="1:51" ht="14.4">
      <c r="A1401" s="37" t="s">
        <v>231</v>
      </c>
      <c r="B1401" s="38"/>
      <c r="C1401" s="39"/>
      <c r="D1401" s="40"/>
      <c r="E1401" s="42"/>
      <c r="F1401" s="42"/>
      <c r="G1401" s="43"/>
      <c r="H1401" s="43"/>
      <c r="I1401" s="43"/>
      <c r="J1401" s="44"/>
      <c r="K1401" s="44"/>
      <c r="L1401" s="44"/>
      <c r="M1401" s="37"/>
      <c r="N1401" s="46"/>
      <c r="O1401" s="47"/>
      <c r="P1401" s="48"/>
      <c r="Q1401" s="49"/>
      <c r="R1401" s="46"/>
      <c r="S1401" s="46"/>
      <c r="T1401" s="44"/>
      <c r="U1401" s="44"/>
      <c r="V1401" s="51"/>
      <c r="W1401" s="51">
        <f t="shared" si="0"/>
        <v>0</v>
      </c>
      <c r="X1401" s="51">
        <v>0</v>
      </c>
      <c r="Y1401" s="51"/>
      <c r="Z1401" s="326">
        <v>0</v>
      </c>
      <c r="AA1401" s="326">
        <v>0</v>
      </c>
      <c r="AB1401" s="50"/>
      <c r="AC1401" s="37"/>
      <c r="AD1401" s="52"/>
      <c r="AE1401" s="53"/>
      <c r="AF1401" s="52"/>
      <c r="AG1401" s="44"/>
      <c r="AH1401" s="44"/>
      <c r="AI1401" s="50"/>
      <c r="AJ1401" s="50"/>
      <c r="AK1401" s="198"/>
      <c r="AL1401" s="199"/>
      <c r="AM1401" s="198"/>
      <c r="AN1401" s="199"/>
      <c r="AO1401" s="198"/>
      <c r="AP1401" s="199"/>
      <c r="AQ1401" s="202"/>
      <c r="AR1401" s="203"/>
      <c r="AS1401" s="44"/>
      <c r="AT1401" s="50"/>
      <c r="AU1401" s="50"/>
      <c r="AV1401" s="50"/>
      <c r="AW1401" s="13"/>
      <c r="AY1401" s="58"/>
    </row>
    <row r="1402" spans="1:51" ht="14.4">
      <c r="A1402" s="37" t="s">
        <v>231</v>
      </c>
      <c r="B1402" s="38"/>
      <c r="C1402" s="39"/>
      <c r="D1402" s="40"/>
      <c r="E1402" s="42"/>
      <c r="F1402" s="42"/>
      <c r="G1402" s="43"/>
      <c r="H1402" s="43"/>
      <c r="I1402" s="43"/>
      <c r="J1402" s="44"/>
      <c r="K1402" s="44"/>
      <c r="L1402" s="44"/>
      <c r="M1402" s="37"/>
      <c r="N1402" s="46"/>
      <c r="O1402" s="47"/>
      <c r="P1402" s="48"/>
      <c r="Q1402" s="49"/>
      <c r="R1402" s="46"/>
      <c r="S1402" s="46"/>
      <c r="T1402" s="44"/>
      <c r="U1402" s="44"/>
      <c r="V1402" s="51"/>
      <c r="W1402" s="51">
        <f t="shared" si="0"/>
        <v>0</v>
      </c>
      <c r="X1402" s="51">
        <v>0</v>
      </c>
      <c r="Y1402" s="51"/>
      <c r="Z1402" s="326">
        <v>0</v>
      </c>
      <c r="AA1402" s="326">
        <v>0</v>
      </c>
      <c r="AB1402" s="50"/>
      <c r="AC1402" s="37"/>
      <c r="AD1402" s="52"/>
      <c r="AE1402" s="53"/>
      <c r="AF1402" s="52"/>
      <c r="AG1402" s="44"/>
      <c r="AH1402" s="44"/>
      <c r="AI1402" s="50"/>
      <c r="AJ1402" s="50"/>
      <c r="AK1402" s="198"/>
      <c r="AL1402" s="199"/>
      <c r="AM1402" s="198"/>
      <c r="AN1402" s="199"/>
      <c r="AO1402" s="198"/>
      <c r="AP1402" s="199"/>
      <c r="AQ1402" s="202"/>
      <c r="AR1402" s="203"/>
      <c r="AS1402" s="44"/>
      <c r="AT1402" s="50"/>
      <c r="AU1402" s="50"/>
      <c r="AV1402" s="50"/>
      <c r="AW1402" s="13"/>
      <c r="AY1402" s="58"/>
    </row>
    <row r="1403" spans="1:51" ht="14.4">
      <c r="A1403" s="37" t="s">
        <v>231</v>
      </c>
      <c r="B1403" s="38"/>
      <c r="C1403" s="39"/>
      <c r="D1403" s="40"/>
      <c r="E1403" s="42"/>
      <c r="F1403" s="42"/>
      <c r="G1403" s="43"/>
      <c r="H1403" s="43"/>
      <c r="I1403" s="43"/>
      <c r="J1403" s="44"/>
      <c r="K1403" s="44"/>
      <c r="L1403" s="44"/>
      <c r="M1403" s="37"/>
      <c r="N1403" s="46"/>
      <c r="O1403" s="47"/>
      <c r="P1403" s="48"/>
      <c r="Q1403" s="49"/>
      <c r="R1403" s="46"/>
      <c r="S1403" s="46"/>
      <c r="T1403" s="44"/>
      <c r="U1403" s="44"/>
      <c r="V1403" s="51"/>
      <c r="W1403" s="51">
        <f t="shared" si="0"/>
        <v>0</v>
      </c>
      <c r="X1403" s="51">
        <v>0</v>
      </c>
      <c r="Y1403" s="51"/>
      <c r="Z1403" s="326">
        <v>0</v>
      </c>
      <c r="AA1403" s="326">
        <v>0</v>
      </c>
      <c r="AB1403" s="50"/>
      <c r="AC1403" s="37"/>
      <c r="AD1403" s="52"/>
      <c r="AE1403" s="53"/>
      <c r="AF1403" s="52"/>
      <c r="AG1403" s="44"/>
      <c r="AH1403" s="44"/>
      <c r="AI1403" s="50"/>
      <c r="AJ1403" s="50"/>
      <c r="AK1403" s="198"/>
      <c r="AL1403" s="199"/>
      <c r="AM1403" s="198"/>
      <c r="AN1403" s="199"/>
      <c r="AO1403" s="198"/>
      <c r="AP1403" s="199"/>
      <c r="AQ1403" s="202"/>
      <c r="AR1403" s="203"/>
      <c r="AS1403" s="44"/>
      <c r="AT1403" s="50"/>
      <c r="AU1403" s="50"/>
      <c r="AV1403" s="50"/>
      <c r="AW1403" s="13"/>
      <c r="AY1403" s="58"/>
    </row>
    <row r="1404" spans="1:51" ht="14.4">
      <c r="A1404" s="37" t="s">
        <v>231</v>
      </c>
      <c r="B1404" s="38"/>
      <c r="C1404" s="39"/>
      <c r="D1404" s="40"/>
      <c r="E1404" s="42"/>
      <c r="F1404" s="42"/>
      <c r="G1404" s="43"/>
      <c r="H1404" s="43"/>
      <c r="I1404" s="43"/>
      <c r="J1404" s="44"/>
      <c r="K1404" s="44"/>
      <c r="L1404" s="44"/>
      <c r="M1404" s="37"/>
      <c r="N1404" s="46"/>
      <c r="O1404" s="47"/>
      <c r="P1404" s="48"/>
      <c r="Q1404" s="49"/>
      <c r="R1404" s="46"/>
      <c r="S1404" s="46"/>
      <c r="T1404" s="44"/>
      <c r="U1404" s="44"/>
      <c r="V1404" s="51"/>
      <c r="W1404" s="51">
        <f t="shared" si="0"/>
        <v>0</v>
      </c>
      <c r="X1404" s="51">
        <v>0</v>
      </c>
      <c r="Y1404" s="51"/>
      <c r="Z1404" s="326">
        <v>0</v>
      </c>
      <c r="AA1404" s="326">
        <v>0</v>
      </c>
      <c r="AB1404" s="50"/>
      <c r="AC1404" s="37"/>
      <c r="AD1404" s="52"/>
      <c r="AE1404" s="53"/>
      <c r="AF1404" s="52"/>
      <c r="AG1404" s="44"/>
      <c r="AH1404" s="44"/>
      <c r="AI1404" s="50"/>
      <c r="AJ1404" s="50"/>
      <c r="AK1404" s="198"/>
      <c r="AL1404" s="199"/>
      <c r="AM1404" s="198"/>
      <c r="AN1404" s="199"/>
      <c r="AO1404" s="198"/>
      <c r="AP1404" s="199"/>
      <c r="AQ1404" s="202"/>
      <c r="AR1404" s="203"/>
      <c r="AS1404" s="44"/>
      <c r="AT1404" s="50"/>
      <c r="AU1404" s="50"/>
      <c r="AV1404" s="50"/>
      <c r="AW1404" s="13"/>
      <c r="AY1404" s="58"/>
    </row>
    <row r="1405" spans="1:51" ht="14.4">
      <c r="A1405" s="37" t="s">
        <v>231</v>
      </c>
      <c r="B1405" s="38"/>
      <c r="C1405" s="39"/>
      <c r="D1405" s="40"/>
      <c r="E1405" s="42"/>
      <c r="F1405" s="42"/>
      <c r="G1405" s="43"/>
      <c r="H1405" s="43"/>
      <c r="I1405" s="43"/>
      <c r="J1405" s="44"/>
      <c r="K1405" s="44"/>
      <c r="L1405" s="44"/>
      <c r="M1405" s="37"/>
      <c r="N1405" s="46"/>
      <c r="O1405" s="47"/>
      <c r="P1405" s="48"/>
      <c r="Q1405" s="49"/>
      <c r="R1405" s="46"/>
      <c r="S1405" s="46"/>
      <c r="T1405" s="44"/>
      <c r="U1405" s="44"/>
      <c r="V1405" s="51"/>
      <c r="W1405" s="51">
        <f t="shared" si="0"/>
        <v>0</v>
      </c>
      <c r="X1405" s="51">
        <v>0</v>
      </c>
      <c r="Y1405" s="51"/>
      <c r="Z1405" s="326">
        <v>0</v>
      </c>
      <c r="AA1405" s="326">
        <v>0</v>
      </c>
      <c r="AB1405" s="50"/>
      <c r="AC1405" s="37"/>
      <c r="AD1405" s="52"/>
      <c r="AE1405" s="53"/>
      <c r="AF1405" s="52"/>
      <c r="AG1405" s="44"/>
      <c r="AH1405" s="44"/>
      <c r="AI1405" s="50"/>
      <c r="AJ1405" s="50"/>
      <c r="AK1405" s="198"/>
      <c r="AL1405" s="199"/>
      <c r="AM1405" s="198"/>
      <c r="AN1405" s="199"/>
      <c r="AO1405" s="198"/>
      <c r="AP1405" s="199"/>
      <c r="AQ1405" s="202"/>
      <c r="AR1405" s="203"/>
      <c r="AS1405" s="44"/>
      <c r="AT1405" s="50"/>
      <c r="AU1405" s="50"/>
      <c r="AV1405" s="50"/>
      <c r="AW1405" s="13"/>
      <c r="AY1405" s="58"/>
    </row>
    <row r="1406" spans="1:51" ht="14.4">
      <c r="A1406" s="37" t="s">
        <v>231</v>
      </c>
      <c r="B1406" s="38"/>
      <c r="C1406" s="39"/>
      <c r="D1406" s="40"/>
      <c r="E1406" s="42"/>
      <c r="F1406" s="42"/>
      <c r="G1406" s="43"/>
      <c r="H1406" s="43"/>
      <c r="I1406" s="43"/>
      <c r="J1406" s="44"/>
      <c r="K1406" s="44"/>
      <c r="L1406" s="44"/>
      <c r="M1406" s="37"/>
      <c r="N1406" s="46"/>
      <c r="O1406" s="47"/>
      <c r="P1406" s="48"/>
      <c r="Q1406" s="49"/>
      <c r="R1406" s="46"/>
      <c r="S1406" s="46"/>
      <c r="T1406" s="44"/>
      <c r="U1406" s="44"/>
      <c r="V1406" s="51"/>
      <c r="W1406" s="51">
        <f t="shared" si="0"/>
        <v>0</v>
      </c>
      <c r="X1406" s="51">
        <v>0</v>
      </c>
      <c r="Y1406" s="51"/>
      <c r="Z1406" s="326">
        <v>0</v>
      </c>
      <c r="AA1406" s="326">
        <v>0</v>
      </c>
      <c r="AB1406" s="50"/>
      <c r="AC1406" s="37"/>
      <c r="AD1406" s="52"/>
      <c r="AE1406" s="53"/>
      <c r="AF1406" s="52"/>
      <c r="AG1406" s="44"/>
      <c r="AH1406" s="44"/>
      <c r="AI1406" s="50"/>
      <c r="AJ1406" s="50"/>
      <c r="AK1406" s="198"/>
      <c r="AL1406" s="199"/>
      <c r="AM1406" s="198"/>
      <c r="AN1406" s="199"/>
      <c r="AO1406" s="198"/>
      <c r="AP1406" s="199"/>
      <c r="AQ1406" s="202"/>
      <c r="AR1406" s="203"/>
      <c r="AS1406" s="44"/>
      <c r="AT1406" s="50"/>
      <c r="AU1406" s="50"/>
      <c r="AV1406" s="50"/>
      <c r="AW1406" s="13"/>
      <c r="AY1406" s="58"/>
    </row>
    <row r="1407" spans="1:51" ht="14.4">
      <c r="A1407" s="37" t="s">
        <v>231</v>
      </c>
      <c r="B1407" s="38"/>
      <c r="C1407" s="39"/>
      <c r="D1407" s="40"/>
      <c r="E1407" s="42"/>
      <c r="F1407" s="42"/>
      <c r="G1407" s="43"/>
      <c r="H1407" s="43"/>
      <c r="I1407" s="43"/>
      <c r="J1407" s="44"/>
      <c r="K1407" s="44"/>
      <c r="L1407" s="44"/>
      <c r="M1407" s="37"/>
      <c r="N1407" s="46"/>
      <c r="O1407" s="47"/>
      <c r="P1407" s="48"/>
      <c r="Q1407" s="49"/>
      <c r="R1407" s="46"/>
      <c r="S1407" s="46"/>
      <c r="T1407" s="44"/>
      <c r="U1407" s="44"/>
      <c r="V1407" s="51"/>
      <c r="W1407" s="51">
        <f t="shared" si="0"/>
        <v>0</v>
      </c>
      <c r="X1407" s="51">
        <v>0</v>
      </c>
      <c r="Y1407" s="51"/>
      <c r="Z1407" s="326">
        <v>0</v>
      </c>
      <c r="AA1407" s="326">
        <v>0</v>
      </c>
      <c r="AB1407" s="50"/>
      <c r="AC1407" s="37"/>
      <c r="AD1407" s="52"/>
      <c r="AE1407" s="53"/>
      <c r="AF1407" s="52"/>
      <c r="AG1407" s="44"/>
      <c r="AH1407" s="44"/>
      <c r="AI1407" s="50"/>
      <c r="AJ1407" s="50"/>
      <c r="AK1407" s="198"/>
      <c r="AL1407" s="199"/>
      <c r="AM1407" s="198"/>
      <c r="AN1407" s="199"/>
      <c r="AO1407" s="198"/>
      <c r="AP1407" s="199"/>
      <c r="AQ1407" s="202"/>
      <c r="AR1407" s="203"/>
      <c r="AS1407" s="44"/>
      <c r="AT1407" s="50"/>
      <c r="AU1407" s="50"/>
      <c r="AV1407" s="50"/>
      <c r="AW1407" s="13"/>
      <c r="AY1407" s="58"/>
    </row>
    <row r="1408" spans="1:51" ht="14.4">
      <c r="A1408" s="37" t="s">
        <v>231</v>
      </c>
      <c r="B1408" s="38"/>
      <c r="C1408" s="39"/>
      <c r="D1408" s="40"/>
      <c r="E1408" s="42"/>
      <c r="F1408" s="42"/>
      <c r="G1408" s="43"/>
      <c r="H1408" s="43"/>
      <c r="I1408" s="43"/>
      <c r="J1408" s="44"/>
      <c r="K1408" s="44"/>
      <c r="L1408" s="44"/>
      <c r="M1408" s="37"/>
      <c r="N1408" s="46"/>
      <c r="O1408" s="47"/>
      <c r="P1408" s="48"/>
      <c r="Q1408" s="49"/>
      <c r="R1408" s="46"/>
      <c r="S1408" s="46"/>
      <c r="T1408" s="44"/>
      <c r="U1408" s="44"/>
      <c r="V1408" s="51"/>
      <c r="W1408" s="51">
        <f t="shared" si="0"/>
        <v>0</v>
      </c>
      <c r="X1408" s="51">
        <v>0</v>
      </c>
      <c r="Y1408" s="51"/>
      <c r="Z1408" s="326">
        <v>0</v>
      </c>
      <c r="AA1408" s="326">
        <v>0</v>
      </c>
      <c r="AB1408" s="50"/>
      <c r="AC1408" s="37"/>
      <c r="AD1408" s="52"/>
      <c r="AE1408" s="53"/>
      <c r="AF1408" s="52"/>
      <c r="AG1408" s="44"/>
      <c r="AH1408" s="44"/>
      <c r="AI1408" s="50"/>
      <c r="AJ1408" s="50"/>
      <c r="AK1408" s="198"/>
      <c r="AL1408" s="199"/>
      <c r="AM1408" s="198"/>
      <c r="AN1408" s="199"/>
      <c r="AO1408" s="198"/>
      <c r="AP1408" s="199"/>
      <c r="AQ1408" s="202"/>
      <c r="AR1408" s="203"/>
      <c r="AS1408" s="44"/>
      <c r="AT1408" s="50"/>
      <c r="AU1408" s="50"/>
      <c r="AV1408" s="50"/>
      <c r="AW1408" s="13"/>
      <c r="AY1408" s="58"/>
    </row>
    <row r="1409" spans="1:51" ht="14.4">
      <c r="A1409" s="37" t="s">
        <v>231</v>
      </c>
      <c r="B1409" s="38"/>
      <c r="C1409" s="39"/>
      <c r="D1409" s="40"/>
      <c r="E1409" s="42"/>
      <c r="F1409" s="42"/>
      <c r="G1409" s="43"/>
      <c r="H1409" s="43"/>
      <c r="I1409" s="43"/>
      <c r="J1409" s="44"/>
      <c r="K1409" s="44"/>
      <c r="L1409" s="44"/>
      <c r="M1409" s="37"/>
      <c r="N1409" s="46"/>
      <c r="O1409" s="47"/>
      <c r="P1409" s="48"/>
      <c r="Q1409" s="49"/>
      <c r="R1409" s="46"/>
      <c r="S1409" s="46"/>
      <c r="T1409" s="44"/>
      <c r="U1409" s="44"/>
      <c r="V1409" s="51"/>
      <c r="W1409" s="51">
        <f t="shared" si="0"/>
        <v>0</v>
      </c>
      <c r="X1409" s="51">
        <v>0</v>
      </c>
      <c r="Y1409" s="51"/>
      <c r="Z1409" s="326">
        <v>0</v>
      </c>
      <c r="AA1409" s="326">
        <v>0</v>
      </c>
      <c r="AB1409" s="50"/>
      <c r="AC1409" s="37"/>
      <c r="AD1409" s="52"/>
      <c r="AE1409" s="53"/>
      <c r="AF1409" s="52"/>
      <c r="AG1409" s="44"/>
      <c r="AH1409" s="44"/>
      <c r="AI1409" s="50"/>
      <c r="AJ1409" s="50"/>
      <c r="AK1409" s="198"/>
      <c r="AL1409" s="199"/>
      <c r="AM1409" s="198"/>
      <c r="AN1409" s="199"/>
      <c r="AO1409" s="198"/>
      <c r="AP1409" s="199"/>
      <c r="AQ1409" s="202"/>
      <c r="AR1409" s="203"/>
      <c r="AS1409" s="44"/>
      <c r="AT1409" s="50"/>
      <c r="AU1409" s="50"/>
      <c r="AV1409" s="50"/>
      <c r="AW1409" s="13"/>
      <c r="AY1409" s="58"/>
    </row>
    <row r="1410" spans="1:51" ht="14.4">
      <c r="A1410" s="37" t="s">
        <v>231</v>
      </c>
      <c r="B1410" s="38"/>
      <c r="C1410" s="39"/>
      <c r="D1410" s="40"/>
      <c r="E1410" s="42"/>
      <c r="F1410" s="42"/>
      <c r="G1410" s="43"/>
      <c r="H1410" s="43"/>
      <c r="I1410" s="43"/>
      <c r="J1410" s="44"/>
      <c r="K1410" s="44"/>
      <c r="L1410" s="44"/>
      <c r="M1410" s="37"/>
      <c r="N1410" s="46"/>
      <c r="O1410" s="47"/>
      <c r="P1410" s="48"/>
      <c r="Q1410" s="49"/>
      <c r="R1410" s="46"/>
      <c r="S1410" s="46"/>
      <c r="T1410" s="44"/>
      <c r="U1410" s="44"/>
      <c r="V1410" s="51"/>
      <c r="W1410" s="51">
        <f t="shared" si="0"/>
        <v>0</v>
      </c>
      <c r="X1410" s="51">
        <v>0</v>
      </c>
      <c r="Y1410" s="51"/>
      <c r="Z1410" s="326">
        <v>0</v>
      </c>
      <c r="AA1410" s="326">
        <v>0</v>
      </c>
      <c r="AB1410" s="50"/>
      <c r="AC1410" s="37"/>
      <c r="AD1410" s="52"/>
      <c r="AE1410" s="53"/>
      <c r="AF1410" s="52"/>
      <c r="AG1410" s="44"/>
      <c r="AH1410" s="44"/>
      <c r="AI1410" s="50"/>
      <c r="AJ1410" s="50"/>
      <c r="AK1410" s="198"/>
      <c r="AL1410" s="199"/>
      <c r="AM1410" s="198"/>
      <c r="AN1410" s="199"/>
      <c r="AO1410" s="198"/>
      <c r="AP1410" s="199"/>
      <c r="AQ1410" s="202"/>
      <c r="AR1410" s="203"/>
      <c r="AS1410" s="44"/>
      <c r="AT1410" s="50"/>
      <c r="AU1410" s="50"/>
      <c r="AV1410" s="50"/>
      <c r="AW1410" s="13"/>
      <c r="AY1410" s="58"/>
    </row>
    <row r="1411" spans="1:51" ht="14.4">
      <c r="A1411" s="37" t="s">
        <v>231</v>
      </c>
      <c r="B1411" s="38"/>
      <c r="C1411" s="39"/>
      <c r="D1411" s="40"/>
      <c r="E1411" s="42"/>
      <c r="F1411" s="42"/>
      <c r="G1411" s="43"/>
      <c r="H1411" s="43"/>
      <c r="I1411" s="43"/>
      <c r="J1411" s="44"/>
      <c r="K1411" s="44"/>
      <c r="L1411" s="44"/>
      <c r="M1411" s="37"/>
      <c r="N1411" s="46"/>
      <c r="O1411" s="47"/>
      <c r="P1411" s="48"/>
      <c r="Q1411" s="49"/>
      <c r="R1411" s="46"/>
      <c r="S1411" s="46"/>
      <c r="T1411" s="44"/>
      <c r="U1411" s="44"/>
      <c r="V1411" s="51"/>
      <c r="W1411" s="51">
        <f t="shared" si="0"/>
        <v>0</v>
      </c>
      <c r="X1411" s="51">
        <v>0</v>
      </c>
      <c r="Y1411" s="51"/>
      <c r="Z1411" s="326">
        <v>0</v>
      </c>
      <c r="AA1411" s="326">
        <v>0</v>
      </c>
      <c r="AB1411" s="50"/>
      <c r="AC1411" s="37"/>
      <c r="AD1411" s="52"/>
      <c r="AE1411" s="53"/>
      <c r="AF1411" s="52"/>
      <c r="AG1411" s="44"/>
      <c r="AH1411" s="44"/>
      <c r="AI1411" s="50"/>
      <c r="AJ1411" s="50"/>
      <c r="AK1411" s="198"/>
      <c r="AL1411" s="199"/>
      <c r="AM1411" s="198"/>
      <c r="AN1411" s="199"/>
      <c r="AO1411" s="198"/>
      <c r="AP1411" s="199"/>
      <c r="AQ1411" s="202"/>
      <c r="AR1411" s="203"/>
      <c r="AS1411" s="44"/>
      <c r="AT1411" s="50"/>
      <c r="AU1411" s="50"/>
      <c r="AV1411" s="50"/>
      <c r="AW1411" s="13"/>
      <c r="AY1411" s="58"/>
    </row>
    <row r="1412" spans="1:51" ht="14.4">
      <c r="A1412" s="37" t="s">
        <v>231</v>
      </c>
      <c r="B1412" s="38"/>
      <c r="C1412" s="39"/>
      <c r="D1412" s="40"/>
      <c r="E1412" s="42"/>
      <c r="F1412" s="42"/>
      <c r="G1412" s="43"/>
      <c r="H1412" s="43"/>
      <c r="I1412" s="43"/>
      <c r="J1412" s="44"/>
      <c r="K1412" s="44"/>
      <c r="L1412" s="44"/>
      <c r="M1412" s="37"/>
      <c r="N1412" s="46"/>
      <c r="O1412" s="47"/>
      <c r="P1412" s="48"/>
      <c r="Q1412" s="49"/>
      <c r="R1412" s="46"/>
      <c r="S1412" s="46"/>
      <c r="T1412" s="44"/>
      <c r="U1412" s="44"/>
      <c r="V1412" s="51"/>
      <c r="W1412" s="51">
        <f t="shared" si="0"/>
        <v>0</v>
      </c>
      <c r="X1412" s="51">
        <v>0</v>
      </c>
      <c r="Y1412" s="51"/>
      <c r="Z1412" s="326">
        <v>0</v>
      </c>
      <c r="AA1412" s="326">
        <v>0</v>
      </c>
      <c r="AB1412" s="50"/>
      <c r="AC1412" s="37"/>
      <c r="AD1412" s="52"/>
      <c r="AE1412" s="53"/>
      <c r="AF1412" s="52"/>
      <c r="AG1412" s="44"/>
      <c r="AH1412" s="44"/>
      <c r="AI1412" s="50"/>
      <c r="AJ1412" s="50"/>
      <c r="AK1412" s="198"/>
      <c r="AL1412" s="199"/>
      <c r="AM1412" s="198"/>
      <c r="AN1412" s="199"/>
      <c r="AO1412" s="198"/>
      <c r="AP1412" s="199"/>
      <c r="AQ1412" s="202"/>
      <c r="AR1412" s="203"/>
      <c r="AS1412" s="44"/>
      <c r="AT1412" s="50"/>
      <c r="AU1412" s="50"/>
      <c r="AV1412" s="50"/>
      <c r="AW1412" s="13"/>
      <c r="AY1412" s="58"/>
    </row>
    <row r="1413" spans="1:51" ht="14.4">
      <c r="A1413" s="37" t="s">
        <v>231</v>
      </c>
      <c r="B1413" s="38"/>
      <c r="C1413" s="39"/>
      <c r="D1413" s="40"/>
      <c r="E1413" s="42"/>
      <c r="F1413" s="42"/>
      <c r="G1413" s="43"/>
      <c r="H1413" s="43"/>
      <c r="I1413" s="43"/>
      <c r="J1413" s="44"/>
      <c r="K1413" s="44"/>
      <c r="L1413" s="44"/>
      <c r="M1413" s="37"/>
      <c r="N1413" s="46"/>
      <c r="O1413" s="47"/>
      <c r="P1413" s="48"/>
      <c r="Q1413" s="49"/>
      <c r="R1413" s="46"/>
      <c r="S1413" s="46"/>
      <c r="T1413" s="44"/>
      <c r="U1413" s="44"/>
      <c r="V1413" s="51"/>
      <c r="W1413" s="51">
        <f t="shared" si="0"/>
        <v>0</v>
      </c>
      <c r="X1413" s="51">
        <v>0</v>
      </c>
      <c r="Y1413" s="51"/>
      <c r="Z1413" s="326">
        <v>0</v>
      </c>
      <c r="AA1413" s="326">
        <v>0</v>
      </c>
      <c r="AB1413" s="50"/>
      <c r="AC1413" s="37"/>
      <c r="AD1413" s="52"/>
      <c r="AE1413" s="53"/>
      <c r="AF1413" s="52"/>
      <c r="AG1413" s="44"/>
      <c r="AH1413" s="44"/>
      <c r="AI1413" s="50"/>
      <c r="AJ1413" s="50"/>
      <c r="AK1413" s="198"/>
      <c r="AL1413" s="199"/>
      <c r="AM1413" s="198"/>
      <c r="AN1413" s="199"/>
      <c r="AO1413" s="198"/>
      <c r="AP1413" s="199"/>
      <c r="AQ1413" s="202"/>
      <c r="AR1413" s="203"/>
      <c r="AS1413" s="44"/>
      <c r="AT1413" s="50"/>
      <c r="AU1413" s="50"/>
      <c r="AV1413" s="50"/>
      <c r="AW1413" s="13"/>
      <c r="AY1413" s="58"/>
    </row>
    <row r="1414" spans="1:51" ht="14.4">
      <c r="A1414" s="37" t="s">
        <v>231</v>
      </c>
      <c r="B1414" s="38"/>
      <c r="C1414" s="39"/>
      <c r="D1414" s="40"/>
      <c r="E1414" s="42"/>
      <c r="F1414" s="42"/>
      <c r="G1414" s="43"/>
      <c r="H1414" s="43"/>
      <c r="I1414" s="43"/>
      <c r="J1414" s="44"/>
      <c r="K1414" s="44"/>
      <c r="L1414" s="44"/>
      <c r="M1414" s="37"/>
      <c r="N1414" s="46"/>
      <c r="O1414" s="47"/>
      <c r="P1414" s="48"/>
      <c r="Q1414" s="49"/>
      <c r="R1414" s="46"/>
      <c r="S1414" s="46"/>
      <c r="T1414" s="44"/>
      <c r="U1414" s="44"/>
      <c r="V1414" s="51"/>
      <c r="W1414" s="51">
        <f t="shared" si="0"/>
        <v>0</v>
      </c>
      <c r="X1414" s="51">
        <v>0</v>
      </c>
      <c r="Y1414" s="51"/>
      <c r="Z1414" s="326">
        <v>0</v>
      </c>
      <c r="AA1414" s="326">
        <v>0</v>
      </c>
      <c r="AB1414" s="50"/>
      <c r="AC1414" s="37"/>
      <c r="AD1414" s="52"/>
      <c r="AE1414" s="53"/>
      <c r="AF1414" s="52"/>
      <c r="AG1414" s="44"/>
      <c r="AH1414" s="44"/>
      <c r="AI1414" s="50"/>
      <c r="AJ1414" s="50"/>
      <c r="AK1414" s="198"/>
      <c r="AL1414" s="199"/>
      <c r="AM1414" s="198"/>
      <c r="AN1414" s="199"/>
      <c r="AO1414" s="198"/>
      <c r="AP1414" s="199"/>
      <c r="AQ1414" s="202"/>
      <c r="AR1414" s="203"/>
      <c r="AS1414" s="44"/>
      <c r="AT1414" s="50"/>
      <c r="AU1414" s="50"/>
      <c r="AV1414" s="50"/>
      <c r="AW1414" s="13"/>
      <c r="AY1414" s="58"/>
    </row>
    <row r="1415" spans="1:51" ht="14.4">
      <c r="A1415" s="37" t="s">
        <v>231</v>
      </c>
      <c r="B1415" s="38"/>
      <c r="C1415" s="39"/>
      <c r="D1415" s="40"/>
      <c r="E1415" s="42"/>
      <c r="F1415" s="42"/>
      <c r="G1415" s="43"/>
      <c r="H1415" s="43"/>
      <c r="I1415" s="43"/>
      <c r="J1415" s="44"/>
      <c r="K1415" s="44"/>
      <c r="L1415" s="44"/>
      <c r="M1415" s="37"/>
      <c r="N1415" s="46"/>
      <c r="O1415" s="47"/>
      <c r="P1415" s="48"/>
      <c r="Q1415" s="49"/>
      <c r="R1415" s="46"/>
      <c r="S1415" s="46"/>
      <c r="T1415" s="44"/>
      <c r="U1415" s="44"/>
      <c r="V1415" s="51"/>
      <c r="W1415" s="51">
        <f t="shared" si="0"/>
        <v>0</v>
      </c>
      <c r="X1415" s="51">
        <v>0</v>
      </c>
      <c r="Y1415" s="51"/>
      <c r="Z1415" s="326">
        <v>0</v>
      </c>
      <c r="AA1415" s="326">
        <v>0</v>
      </c>
      <c r="AB1415" s="50"/>
      <c r="AC1415" s="37"/>
      <c r="AD1415" s="52"/>
      <c r="AE1415" s="53"/>
      <c r="AF1415" s="52"/>
      <c r="AG1415" s="44"/>
      <c r="AH1415" s="44"/>
      <c r="AI1415" s="50"/>
      <c r="AJ1415" s="50"/>
      <c r="AK1415" s="198"/>
      <c r="AL1415" s="199"/>
      <c r="AM1415" s="198"/>
      <c r="AN1415" s="199"/>
      <c r="AO1415" s="198"/>
      <c r="AP1415" s="199"/>
      <c r="AQ1415" s="202"/>
      <c r="AR1415" s="203"/>
      <c r="AS1415" s="44"/>
      <c r="AT1415" s="50"/>
      <c r="AU1415" s="50"/>
      <c r="AV1415" s="50"/>
      <c r="AW1415" s="13"/>
      <c r="AY1415" s="58"/>
    </row>
    <row r="1416" spans="1:51" ht="14.4">
      <c r="A1416" s="37" t="s">
        <v>231</v>
      </c>
      <c r="B1416" s="38"/>
      <c r="C1416" s="39"/>
      <c r="D1416" s="40"/>
      <c r="E1416" s="42"/>
      <c r="F1416" s="42"/>
      <c r="G1416" s="43"/>
      <c r="H1416" s="43"/>
      <c r="I1416" s="43"/>
      <c r="J1416" s="44"/>
      <c r="K1416" s="44"/>
      <c r="L1416" s="44"/>
      <c r="M1416" s="37"/>
      <c r="N1416" s="46"/>
      <c r="O1416" s="47"/>
      <c r="P1416" s="48"/>
      <c r="Q1416" s="49"/>
      <c r="R1416" s="46"/>
      <c r="S1416" s="46"/>
      <c r="T1416" s="44"/>
      <c r="U1416" s="44"/>
      <c r="V1416" s="51"/>
      <c r="W1416" s="51">
        <f t="shared" si="0"/>
        <v>0</v>
      </c>
      <c r="X1416" s="51">
        <v>0</v>
      </c>
      <c r="Y1416" s="51"/>
      <c r="Z1416" s="326">
        <v>0</v>
      </c>
      <c r="AA1416" s="326">
        <v>0</v>
      </c>
      <c r="AB1416" s="50"/>
      <c r="AC1416" s="37"/>
      <c r="AD1416" s="52"/>
      <c r="AE1416" s="53"/>
      <c r="AF1416" s="52"/>
      <c r="AG1416" s="44"/>
      <c r="AH1416" s="44"/>
      <c r="AI1416" s="50"/>
      <c r="AJ1416" s="50"/>
      <c r="AK1416" s="198"/>
      <c r="AL1416" s="199"/>
      <c r="AM1416" s="198"/>
      <c r="AN1416" s="199"/>
      <c r="AO1416" s="198"/>
      <c r="AP1416" s="199"/>
      <c r="AQ1416" s="202"/>
      <c r="AR1416" s="203"/>
      <c r="AS1416" s="44"/>
      <c r="AT1416" s="50"/>
      <c r="AU1416" s="50"/>
      <c r="AV1416" s="50"/>
      <c r="AW1416" s="13"/>
      <c r="AY1416" s="58"/>
    </row>
    <row r="1417" spans="1:51" ht="14.4">
      <c r="A1417" s="37" t="s">
        <v>231</v>
      </c>
      <c r="B1417" s="38"/>
      <c r="C1417" s="39"/>
      <c r="D1417" s="40"/>
      <c r="E1417" s="42"/>
      <c r="F1417" s="42"/>
      <c r="G1417" s="43"/>
      <c r="H1417" s="43"/>
      <c r="I1417" s="43"/>
      <c r="J1417" s="44"/>
      <c r="K1417" s="44"/>
      <c r="L1417" s="44"/>
      <c r="M1417" s="37"/>
      <c r="N1417" s="46"/>
      <c r="O1417" s="47"/>
      <c r="P1417" s="48"/>
      <c r="Q1417" s="49"/>
      <c r="R1417" s="46"/>
      <c r="S1417" s="46"/>
      <c r="T1417" s="44"/>
      <c r="U1417" s="44"/>
      <c r="V1417" s="51"/>
      <c r="W1417" s="51">
        <f t="shared" si="0"/>
        <v>0</v>
      </c>
      <c r="X1417" s="51">
        <v>0</v>
      </c>
      <c r="Y1417" s="51"/>
      <c r="Z1417" s="326">
        <v>0</v>
      </c>
      <c r="AA1417" s="326">
        <v>0</v>
      </c>
      <c r="AB1417" s="50"/>
      <c r="AC1417" s="37"/>
      <c r="AD1417" s="52"/>
      <c r="AE1417" s="53"/>
      <c r="AF1417" s="52"/>
      <c r="AG1417" s="44"/>
      <c r="AH1417" s="44"/>
      <c r="AI1417" s="50"/>
      <c r="AJ1417" s="50"/>
      <c r="AK1417" s="198"/>
      <c r="AL1417" s="199"/>
      <c r="AM1417" s="198"/>
      <c r="AN1417" s="199"/>
      <c r="AO1417" s="198"/>
      <c r="AP1417" s="199"/>
      <c r="AQ1417" s="202"/>
      <c r="AR1417" s="203"/>
      <c r="AS1417" s="44"/>
      <c r="AT1417" s="50"/>
      <c r="AU1417" s="50"/>
      <c r="AV1417" s="50"/>
      <c r="AW1417" s="13"/>
      <c r="AY1417" s="58"/>
    </row>
    <row r="1418" spans="1:51" ht="14.4">
      <c r="A1418" s="37" t="s">
        <v>231</v>
      </c>
      <c r="B1418" s="38"/>
      <c r="C1418" s="39"/>
      <c r="D1418" s="40"/>
      <c r="E1418" s="42"/>
      <c r="F1418" s="42"/>
      <c r="G1418" s="43"/>
      <c r="H1418" s="43"/>
      <c r="I1418" s="43"/>
      <c r="J1418" s="44"/>
      <c r="K1418" s="44"/>
      <c r="L1418" s="44"/>
      <c r="M1418" s="37"/>
      <c r="N1418" s="46"/>
      <c r="O1418" s="47"/>
      <c r="P1418" s="48"/>
      <c r="Q1418" s="49"/>
      <c r="R1418" s="46"/>
      <c r="S1418" s="46"/>
      <c r="T1418" s="44"/>
      <c r="U1418" s="44"/>
      <c r="V1418" s="51"/>
      <c r="W1418" s="51">
        <f t="shared" si="0"/>
        <v>0</v>
      </c>
      <c r="X1418" s="51">
        <v>0</v>
      </c>
      <c r="Y1418" s="51"/>
      <c r="Z1418" s="326">
        <v>0</v>
      </c>
      <c r="AA1418" s="326">
        <v>0</v>
      </c>
      <c r="AB1418" s="50"/>
      <c r="AC1418" s="37"/>
      <c r="AD1418" s="52"/>
      <c r="AE1418" s="53"/>
      <c r="AF1418" s="52"/>
      <c r="AG1418" s="44"/>
      <c r="AH1418" s="44"/>
      <c r="AI1418" s="50"/>
      <c r="AJ1418" s="50"/>
      <c r="AK1418" s="198"/>
      <c r="AL1418" s="199"/>
      <c r="AM1418" s="198"/>
      <c r="AN1418" s="199"/>
      <c r="AO1418" s="198"/>
      <c r="AP1418" s="199"/>
      <c r="AQ1418" s="202"/>
      <c r="AR1418" s="203"/>
      <c r="AS1418" s="44"/>
      <c r="AT1418" s="50"/>
      <c r="AU1418" s="50"/>
      <c r="AV1418" s="50"/>
      <c r="AW1418" s="13"/>
      <c r="AY1418" s="58"/>
    </row>
    <row r="1419" spans="1:51" ht="14.4">
      <c r="A1419" s="37" t="s">
        <v>231</v>
      </c>
      <c r="B1419" s="38"/>
      <c r="C1419" s="39"/>
      <c r="D1419" s="40"/>
      <c r="E1419" s="42"/>
      <c r="F1419" s="42"/>
      <c r="G1419" s="43"/>
      <c r="H1419" s="43"/>
      <c r="I1419" s="43"/>
      <c r="J1419" s="44"/>
      <c r="K1419" s="44"/>
      <c r="L1419" s="44"/>
      <c r="M1419" s="37"/>
      <c r="N1419" s="46"/>
      <c r="O1419" s="47"/>
      <c r="P1419" s="48"/>
      <c r="Q1419" s="49"/>
      <c r="R1419" s="46"/>
      <c r="S1419" s="46"/>
      <c r="T1419" s="44"/>
      <c r="U1419" s="44"/>
      <c r="V1419" s="51"/>
      <c r="W1419" s="51">
        <f t="shared" si="0"/>
        <v>0</v>
      </c>
      <c r="X1419" s="51">
        <v>0</v>
      </c>
      <c r="Y1419" s="51"/>
      <c r="Z1419" s="326">
        <v>0</v>
      </c>
      <c r="AA1419" s="326">
        <v>0</v>
      </c>
      <c r="AB1419" s="50"/>
      <c r="AC1419" s="37"/>
      <c r="AD1419" s="52"/>
      <c r="AE1419" s="53"/>
      <c r="AF1419" s="52"/>
      <c r="AG1419" s="44"/>
      <c r="AH1419" s="44"/>
      <c r="AI1419" s="50"/>
      <c r="AJ1419" s="50"/>
      <c r="AK1419" s="198"/>
      <c r="AL1419" s="199"/>
      <c r="AM1419" s="198"/>
      <c r="AN1419" s="199"/>
      <c r="AO1419" s="198"/>
      <c r="AP1419" s="199"/>
      <c r="AQ1419" s="202"/>
      <c r="AR1419" s="203"/>
      <c r="AS1419" s="44"/>
      <c r="AT1419" s="50"/>
      <c r="AU1419" s="50"/>
      <c r="AV1419" s="50"/>
      <c r="AW1419" s="13"/>
      <c r="AY1419" s="58"/>
    </row>
    <row r="1420" spans="1:51" ht="14.4">
      <c r="A1420" s="37" t="s">
        <v>231</v>
      </c>
      <c r="B1420" s="38"/>
      <c r="C1420" s="39"/>
      <c r="D1420" s="40"/>
      <c r="E1420" s="42"/>
      <c r="F1420" s="42"/>
      <c r="G1420" s="43"/>
      <c r="H1420" s="43"/>
      <c r="I1420" s="43"/>
      <c r="J1420" s="44"/>
      <c r="K1420" s="44"/>
      <c r="L1420" s="44"/>
      <c r="M1420" s="37"/>
      <c r="N1420" s="46"/>
      <c r="O1420" s="47"/>
      <c r="P1420" s="48"/>
      <c r="Q1420" s="49"/>
      <c r="R1420" s="46"/>
      <c r="S1420" s="46"/>
      <c r="T1420" s="44"/>
      <c r="U1420" s="44"/>
      <c r="V1420" s="51"/>
      <c r="W1420" s="51">
        <f t="shared" si="0"/>
        <v>0</v>
      </c>
      <c r="X1420" s="51">
        <v>0</v>
      </c>
      <c r="Y1420" s="51"/>
      <c r="Z1420" s="326">
        <v>0</v>
      </c>
      <c r="AA1420" s="326">
        <v>0</v>
      </c>
      <c r="AB1420" s="50"/>
      <c r="AC1420" s="37"/>
      <c r="AD1420" s="52"/>
      <c r="AE1420" s="53"/>
      <c r="AF1420" s="52"/>
      <c r="AG1420" s="44"/>
      <c r="AH1420" s="44"/>
      <c r="AI1420" s="50"/>
      <c r="AJ1420" s="50"/>
      <c r="AK1420" s="198"/>
      <c r="AL1420" s="199"/>
      <c r="AM1420" s="198"/>
      <c r="AN1420" s="199"/>
      <c r="AO1420" s="198"/>
      <c r="AP1420" s="199"/>
      <c r="AQ1420" s="202"/>
      <c r="AR1420" s="203"/>
      <c r="AS1420" s="44"/>
      <c r="AT1420" s="50"/>
      <c r="AU1420" s="50"/>
      <c r="AV1420" s="50"/>
      <c r="AW1420" s="13"/>
      <c r="AY1420" s="58"/>
    </row>
    <row r="1421" spans="1:51" ht="14.4">
      <c r="A1421" s="37" t="s">
        <v>231</v>
      </c>
      <c r="B1421" s="38"/>
      <c r="C1421" s="39"/>
      <c r="D1421" s="40"/>
      <c r="E1421" s="42"/>
      <c r="F1421" s="42"/>
      <c r="G1421" s="43"/>
      <c r="H1421" s="43"/>
      <c r="I1421" s="43"/>
      <c r="J1421" s="44"/>
      <c r="K1421" s="44"/>
      <c r="L1421" s="44"/>
      <c r="M1421" s="37"/>
      <c r="N1421" s="46"/>
      <c r="O1421" s="47"/>
      <c r="P1421" s="48"/>
      <c r="Q1421" s="49"/>
      <c r="R1421" s="46"/>
      <c r="S1421" s="46"/>
      <c r="T1421" s="44"/>
      <c r="U1421" s="44"/>
      <c r="V1421" s="51"/>
      <c r="W1421" s="51">
        <f t="shared" si="0"/>
        <v>0</v>
      </c>
      <c r="X1421" s="51">
        <v>0</v>
      </c>
      <c r="Y1421" s="51"/>
      <c r="Z1421" s="326">
        <v>0</v>
      </c>
      <c r="AA1421" s="326">
        <v>0</v>
      </c>
      <c r="AB1421" s="50"/>
      <c r="AC1421" s="37"/>
      <c r="AD1421" s="52"/>
      <c r="AE1421" s="53"/>
      <c r="AF1421" s="52"/>
      <c r="AG1421" s="44"/>
      <c r="AH1421" s="44"/>
      <c r="AI1421" s="50"/>
      <c r="AJ1421" s="50"/>
      <c r="AK1421" s="198"/>
      <c r="AL1421" s="199"/>
      <c r="AM1421" s="198"/>
      <c r="AN1421" s="199"/>
      <c r="AO1421" s="198"/>
      <c r="AP1421" s="199"/>
      <c r="AQ1421" s="202"/>
      <c r="AR1421" s="203"/>
      <c r="AS1421" s="44"/>
      <c r="AT1421" s="50"/>
      <c r="AU1421" s="50"/>
      <c r="AV1421" s="50"/>
      <c r="AW1421" s="13"/>
      <c r="AY1421" s="58"/>
    </row>
    <row r="1422" spans="1:51" ht="14.4">
      <c r="A1422" s="37" t="s">
        <v>231</v>
      </c>
      <c r="B1422" s="38"/>
      <c r="C1422" s="39"/>
      <c r="D1422" s="40"/>
      <c r="E1422" s="42"/>
      <c r="F1422" s="42"/>
      <c r="G1422" s="43"/>
      <c r="H1422" s="43"/>
      <c r="I1422" s="43"/>
      <c r="J1422" s="44"/>
      <c r="K1422" s="44"/>
      <c r="L1422" s="44"/>
      <c r="M1422" s="37"/>
      <c r="N1422" s="46"/>
      <c r="O1422" s="47"/>
      <c r="P1422" s="48"/>
      <c r="Q1422" s="49"/>
      <c r="R1422" s="46"/>
      <c r="S1422" s="46"/>
      <c r="T1422" s="44"/>
      <c r="U1422" s="44"/>
      <c r="V1422" s="51"/>
      <c r="W1422" s="51">
        <f t="shared" si="0"/>
        <v>0</v>
      </c>
      <c r="X1422" s="51">
        <v>0</v>
      </c>
      <c r="Y1422" s="51"/>
      <c r="Z1422" s="326">
        <v>0</v>
      </c>
      <c r="AA1422" s="326">
        <v>0</v>
      </c>
      <c r="AB1422" s="50"/>
      <c r="AC1422" s="37"/>
      <c r="AD1422" s="52"/>
      <c r="AE1422" s="53"/>
      <c r="AF1422" s="52"/>
      <c r="AG1422" s="44"/>
      <c r="AH1422" s="44"/>
      <c r="AI1422" s="50"/>
      <c r="AJ1422" s="50"/>
      <c r="AK1422" s="198"/>
      <c r="AL1422" s="199"/>
      <c r="AM1422" s="198"/>
      <c r="AN1422" s="199"/>
      <c r="AO1422" s="198"/>
      <c r="AP1422" s="199"/>
      <c r="AQ1422" s="202"/>
      <c r="AR1422" s="203"/>
      <c r="AS1422" s="44"/>
      <c r="AT1422" s="50"/>
      <c r="AU1422" s="50"/>
      <c r="AV1422" s="50"/>
      <c r="AW1422" s="13"/>
      <c r="AY1422" s="58"/>
    </row>
    <row r="1423" spans="1:51" ht="14.4">
      <c r="A1423" s="37" t="s">
        <v>231</v>
      </c>
      <c r="B1423" s="38"/>
      <c r="C1423" s="39"/>
      <c r="D1423" s="40"/>
      <c r="E1423" s="42"/>
      <c r="F1423" s="42"/>
      <c r="G1423" s="43"/>
      <c r="H1423" s="43"/>
      <c r="I1423" s="43"/>
      <c r="J1423" s="44"/>
      <c r="K1423" s="44"/>
      <c r="L1423" s="44"/>
      <c r="M1423" s="37"/>
      <c r="N1423" s="46"/>
      <c r="O1423" s="47"/>
      <c r="P1423" s="48"/>
      <c r="Q1423" s="49"/>
      <c r="R1423" s="46"/>
      <c r="S1423" s="46"/>
      <c r="T1423" s="44"/>
      <c r="U1423" s="44"/>
      <c r="V1423" s="51"/>
      <c r="W1423" s="51">
        <f t="shared" si="0"/>
        <v>0</v>
      </c>
      <c r="X1423" s="51">
        <v>0</v>
      </c>
      <c r="Y1423" s="51"/>
      <c r="Z1423" s="326">
        <v>0</v>
      </c>
      <c r="AA1423" s="326">
        <v>0</v>
      </c>
      <c r="AB1423" s="50"/>
      <c r="AC1423" s="37"/>
      <c r="AD1423" s="52"/>
      <c r="AE1423" s="53"/>
      <c r="AF1423" s="52"/>
      <c r="AG1423" s="44"/>
      <c r="AH1423" s="44"/>
      <c r="AI1423" s="50"/>
      <c r="AJ1423" s="50"/>
      <c r="AK1423" s="198"/>
      <c r="AL1423" s="199"/>
      <c r="AM1423" s="198"/>
      <c r="AN1423" s="199"/>
      <c r="AO1423" s="198"/>
      <c r="AP1423" s="199"/>
      <c r="AQ1423" s="202"/>
      <c r="AR1423" s="203"/>
      <c r="AS1423" s="44"/>
      <c r="AT1423" s="50"/>
      <c r="AU1423" s="50"/>
      <c r="AV1423" s="50"/>
      <c r="AW1423" s="13"/>
      <c r="AY1423" s="58"/>
    </row>
    <row r="1424" spans="1:51" ht="14.4">
      <c r="A1424" s="37" t="s">
        <v>231</v>
      </c>
      <c r="B1424" s="38"/>
      <c r="C1424" s="39"/>
      <c r="D1424" s="40"/>
      <c r="E1424" s="42"/>
      <c r="F1424" s="42"/>
      <c r="G1424" s="43"/>
      <c r="H1424" s="43"/>
      <c r="I1424" s="43"/>
      <c r="J1424" s="44"/>
      <c r="K1424" s="44"/>
      <c r="L1424" s="44"/>
      <c r="M1424" s="37"/>
      <c r="N1424" s="46"/>
      <c r="O1424" s="47"/>
      <c r="P1424" s="48"/>
      <c r="Q1424" s="49"/>
      <c r="R1424" s="46"/>
      <c r="S1424" s="46"/>
      <c r="T1424" s="44"/>
      <c r="U1424" s="44"/>
      <c r="V1424" s="51"/>
      <c r="W1424" s="51">
        <f t="shared" si="0"/>
        <v>0</v>
      </c>
      <c r="X1424" s="51">
        <v>0</v>
      </c>
      <c r="Y1424" s="51"/>
      <c r="Z1424" s="326">
        <v>0</v>
      </c>
      <c r="AA1424" s="326">
        <v>0</v>
      </c>
      <c r="AB1424" s="50"/>
      <c r="AC1424" s="37"/>
      <c r="AD1424" s="52"/>
      <c r="AE1424" s="53"/>
      <c r="AF1424" s="52"/>
      <c r="AG1424" s="44"/>
      <c r="AH1424" s="44"/>
      <c r="AI1424" s="50"/>
      <c r="AJ1424" s="50"/>
      <c r="AK1424" s="198"/>
      <c r="AL1424" s="199"/>
      <c r="AM1424" s="198"/>
      <c r="AN1424" s="199"/>
      <c r="AO1424" s="198"/>
      <c r="AP1424" s="199"/>
      <c r="AQ1424" s="202"/>
      <c r="AR1424" s="203"/>
      <c r="AS1424" s="44"/>
      <c r="AT1424" s="50"/>
      <c r="AU1424" s="50"/>
      <c r="AV1424" s="50"/>
      <c r="AW1424" s="13"/>
      <c r="AY1424" s="58"/>
    </row>
    <row r="1425" spans="1:51" ht="14.4">
      <c r="A1425" s="37" t="s">
        <v>231</v>
      </c>
      <c r="B1425" s="38"/>
      <c r="C1425" s="39"/>
      <c r="D1425" s="40"/>
      <c r="E1425" s="42"/>
      <c r="F1425" s="42"/>
      <c r="G1425" s="43"/>
      <c r="H1425" s="43"/>
      <c r="I1425" s="43"/>
      <c r="J1425" s="44"/>
      <c r="K1425" s="44"/>
      <c r="L1425" s="44"/>
      <c r="M1425" s="37"/>
      <c r="N1425" s="46"/>
      <c r="O1425" s="47"/>
      <c r="P1425" s="48"/>
      <c r="Q1425" s="49"/>
      <c r="R1425" s="46"/>
      <c r="S1425" s="46"/>
      <c r="T1425" s="44"/>
      <c r="U1425" s="44"/>
      <c r="V1425" s="51"/>
      <c r="W1425" s="51">
        <f t="shared" si="0"/>
        <v>0</v>
      </c>
      <c r="X1425" s="51">
        <v>0</v>
      </c>
      <c r="Y1425" s="51"/>
      <c r="Z1425" s="326">
        <v>0</v>
      </c>
      <c r="AA1425" s="326">
        <v>0</v>
      </c>
      <c r="AB1425" s="50"/>
      <c r="AC1425" s="37"/>
      <c r="AD1425" s="52"/>
      <c r="AE1425" s="53"/>
      <c r="AF1425" s="52"/>
      <c r="AG1425" s="44"/>
      <c r="AH1425" s="44"/>
      <c r="AI1425" s="50"/>
      <c r="AJ1425" s="50"/>
      <c r="AK1425" s="198"/>
      <c r="AL1425" s="199"/>
      <c r="AM1425" s="198"/>
      <c r="AN1425" s="199"/>
      <c r="AO1425" s="198"/>
      <c r="AP1425" s="199"/>
      <c r="AQ1425" s="202"/>
      <c r="AR1425" s="203"/>
      <c r="AS1425" s="44"/>
      <c r="AT1425" s="50"/>
      <c r="AU1425" s="50"/>
      <c r="AV1425" s="50"/>
      <c r="AW1425" s="13"/>
      <c r="AY1425" s="58"/>
    </row>
    <row r="1426" spans="1:51" ht="14.4">
      <c r="A1426" s="37" t="s">
        <v>231</v>
      </c>
      <c r="B1426" s="38"/>
      <c r="C1426" s="39"/>
      <c r="D1426" s="40"/>
      <c r="E1426" s="42"/>
      <c r="F1426" s="42"/>
      <c r="G1426" s="43"/>
      <c r="H1426" s="43"/>
      <c r="I1426" s="43"/>
      <c r="J1426" s="44"/>
      <c r="K1426" s="44"/>
      <c r="L1426" s="44"/>
      <c r="M1426" s="37"/>
      <c r="N1426" s="46"/>
      <c r="O1426" s="47"/>
      <c r="P1426" s="48"/>
      <c r="Q1426" s="49"/>
      <c r="R1426" s="46"/>
      <c r="S1426" s="46"/>
      <c r="T1426" s="44"/>
      <c r="U1426" s="44"/>
      <c r="V1426" s="51"/>
      <c r="W1426" s="51">
        <f t="shared" si="0"/>
        <v>0</v>
      </c>
      <c r="X1426" s="51">
        <v>0</v>
      </c>
      <c r="Y1426" s="51"/>
      <c r="Z1426" s="326">
        <v>0</v>
      </c>
      <c r="AA1426" s="326">
        <v>0</v>
      </c>
      <c r="AB1426" s="50"/>
      <c r="AC1426" s="37"/>
      <c r="AD1426" s="52"/>
      <c r="AE1426" s="53"/>
      <c r="AF1426" s="52"/>
      <c r="AG1426" s="44"/>
      <c r="AH1426" s="44"/>
      <c r="AI1426" s="50"/>
      <c r="AJ1426" s="50"/>
      <c r="AK1426" s="198"/>
      <c r="AL1426" s="199"/>
      <c r="AM1426" s="198"/>
      <c r="AN1426" s="199"/>
      <c r="AO1426" s="198"/>
      <c r="AP1426" s="199"/>
      <c r="AQ1426" s="202"/>
      <c r="AR1426" s="203"/>
      <c r="AS1426" s="44"/>
      <c r="AT1426" s="50"/>
      <c r="AU1426" s="50"/>
      <c r="AV1426" s="50"/>
      <c r="AW1426" s="13"/>
      <c r="AY1426" s="58"/>
    </row>
    <row r="1427" spans="1:51" ht="14.4">
      <c r="A1427" s="37" t="s">
        <v>231</v>
      </c>
      <c r="B1427" s="38"/>
      <c r="C1427" s="39"/>
      <c r="D1427" s="40"/>
      <c r="E1427" s="42"/>
      <c r="F1427" s="42"/>
      <c r="G1427" s="43"/>
      <c r="H1427" s="43"/>
      <c r="I1427" s="43"/>
      <c r="J1427" s="44"/>
      <c r="K1427" s="44"/>
      <c r="L1427" s="44"/>
      <c r="M1427" s="37"/>
      <c r="N1427" s="46"/>
      <c r="O1427" s="47"/>
      <c r="P1427" s="48"/>
      <c r="Q1427" s="49"/>
      <c r="R1427" s="46"/>
      <c r="S1427" s="46"/>
      <c r="T1427" s="44"/>
      <c r="U1427" s="44"/>
      <c r="V1427" s="51"/>
      <c r="W1427" s="51">
        <f t="shared" si="0"/>
        <v>0</v>
      </c>
      <c r="X1427" s="51">
        <v>0</v>
      </c>
      <c r="Y1427" s="51"/>
      <c r="Z1427" s="326">
        <v>0</v>
      </c>
      <c r="AA1427" s="326">
        <v>0</v>
      </c>
      <c r="AB1427" s="50"/>
      <c r="AC1427" s="37"/>
      <c r="AD1427" s="52"/>
      <c r="AE1427" s="53"/>
      <c r="AF1427" s="52"/>
      <c r="AG1427" s="44"/>
      <c r="AH1427" s="44"/>
      <c r="AI1427" s="50"/>
      <c r="AJ1427" s="50"/>
      <c r="AK1427" s="198"/>
      <c r="AL1427" s="199"/>
      <c r="AM1427" s="198"/>
      <c r="AN1427" s="199"/>
      <c r="AO1427" s="198"/>
      <c r="AP1427" s="199"/>
      <c r="AQ1427" s="202"/>
      <c r="AR1427" s="203"/>
      <c r="AS1427" s="44"/>
      <c r="AT1427" s="50"/>
      <c r="AU1427" s="50"/>
      <c r="AV1427" s="50"/>
      <c r="AW1427" s="13"/>
      <c r="AY1427" s="58"/>
    </row>
    <row r="1428" spans="1:51" ht="14.4">
      <c r="A1428" s="37" t="s">
        <v>231</v>
      </c>
      <c r="B1428" s="38"/>
      <c r="C1428" s="39"/>
      <c r="D1428" s="40"/>
      <c r="E1428" s="42"/>
      <c r="F1428" s="42"/>
      <c r="G1428" s="43"/>
      <c r="H1428" s="43"/>
      <c r="I1428" s="43"/>
      <c r="J1428" s="44"/>
      <c r="K1428" s="44"/>
      <c r="L1428" s="44"/>
      <c r="M1428" s="37"/>
      <c r="N1428" s="46"/>
      <c r="O1428" s="47"/>
      <c r="P1428" s="48"/>
      <c r="Q1428" s="49"/>
      <c r="R1428" s="46"/>
      <c r="S1428" s="46"/>
      <c r="T1428" s="44"/>
      <c r="U1428" s="44"/>
      <c r="V1428" s="51"/>
      <c r="W1428" s="51">
        <f t="shared" si="0"/>
        <v>0</v>
      </c>
      <c r="X1428" s="51">
        <v>0</v>
      </c>
      <c r="Y1428" s="51"/>
      <c r="Z1428" s="326">
        <v>0</v>
      </c>
      <c r="AA1428" s="326">
        <v>0</v>
      </c>
      <c r="AB1428" s="50"/>
      <c r="AC1428" s="37"/>
      <c r="AD1428" s="52"/>
      <c r="AE1428" s="53"/>
      <c r="AF1428" s="52"/>
      <c r="AG1428" s="44"/>
      <c r="AH1428" s="44"/>
      <c r="AI1428" s="50"/>
      <c r="AJ1428" s="50"/>
      <c r="AK1428" s="198"/>
      <c r="AL1428" s="199"/>
      <c r="AM1428" s="198"/>
      <c r="AN1428" s="199"/>
      <c r="AO1428" s="198"/>
      <c r="AP1428" s="199"/>
      <c r="AQ1428" s="202"/>
      <c r="AR1428" s="203"/>
      <c r="AS1428" s="44"/>
      <c r="AT1428" s="50"/>
      <c r="AU1428" s="50"/>
      <c r="AV1428" s="50"/>
      <c r="AW1428" s="13"/>
      <c r="AY1428" s="58"/>
    </row>
    <row r="1429" spans="1:51" ht="14.4">
      <c r="A1429" s="37" t="s">
        <v>231</v>
      </c>
      <c r="B1429" s="38"/>
      <c r="C1429" s="39"/>
      <c r="D1429" s="40"/>
      <c r="E1429" s="42"/>
      <c r="F1429" s="42"/>
      <c r="G1429" s="43"/>
      <c r="H1429" s="43"/>
      <c r="I1429" s="43"/>
      <c r="J1429" s="44"/>
      <c r="K1429" s="44"/>
      <c r="L1429" s="44"/>
      <c r="M1429" s="37"/>
      <c r="N1429" s="46"/>
      <c r="O1429" s="47"/>
      <c r="P1429" s="48"/>
      <c r="Q1429" s="49"/>
      <c r="R1429" s="46"/>
      <c r="S1429" s="46"/>
      <c r="T1429" s="44"/>
      <c r="U1429" s="44"/>
      <c r="V1429" s="51"/>
      <c r="W1429" s="51">
        <f t="shared" si="0"/>
        <v>0</v>
      </c>
      <c r="X1429" s="51">
        <v>0</v>
      </c>
      <c r="Y1429" s="51"/>
      <c r="Z1429" s="326">
        <v>0</v>
      </c>
      <c r="AA1429" s="326">
        <v>0</v>
      </c>
      <c r="AB1429" s="50"/>
      <c r="AC1429" s="37"/>
      <c r="AD1429" s="52"/>
      <c r="AE1429" s="53"/>
      <c r="AF1429" s="52"/>
      <c r="AG1429" s="44"/>
      <c r="AH1429" s="44"/>
      <c r="AI1429" s="50"/>
      <c r="AJ1429" s="50"/>
      <c r="AK1429" s="198"/>
      <c r="AL1429" s="199"/>
      <c r="AM1429" s="198"/>
      <c r="AN1429" s="199"/>
      <c r="AO1429" s="198"/>
      <c r="AP1429" s="199"/>
      <c r="AQ1429" s="202"/>
      <c r="AR1429" s="203"/>
      <c r="AS1429" s="44"/>
      <c r="AT1429" s="50"/>
      <c r="AU1429" s="50"/>
      <c r="AV1429" s="50"/>
      <c r="AW1429" s="13"/>
      <c r="AY1429" s="58"/>
    </row>
    <row r="1430" spans="1:51" ht="14.4">
      <c r="A1430" s="37" t="s">
        <v>231</v>
      </c>
      <c r="B1430" s="38"/>
      <c r="C1430" s="39"/>
      <c r="D1430" s="40"/>
      <c r="E1430" s="42"/>
      <c r="F1430" s="42"/>
      <c r="G1430" s="43"/>
      <c r="H1430" s="43"/>
      <c r="I1430" s="43"/>
      <c r="J1430" s="44"/>
      <c r="K1430" s="44"/>
      <c r="L1430" s="44"/>
      <c r="M1430" s="37"/>
      <c r="N1430" s="46"/>
      <c r="O1430" s="47"/>
      <c r="P1430" s="48"/>
      <c r="Q1430" s="49"/>
      <c r="R1430" s="46"/>
      <c r="S1430" s="46"/>
      <c r="T1430" s="44"/>
      <c r="U1430" s="44"/>
      <c r="V1430" s="51"/>
      <c r="W1430" s="51">
        <f t="shared" si="0"/>
        <v>0</v>
      </c>
      <c r="X1430" s="51">
        <v>0</v>
      </c>
      <c r="Y1430" s="51"/>
      <c r="Z1430" s="326">
        <v>0</v>
      </c>
      <c r="AA1430" s="326">
        <v>0</v>
      </c>
      <c r="AB1430" s="50"/>
      <c r="AC1430" s="37"/>
      <c r="AD1430" s="52"/>
      <c r="AE1430" s="53"/>
      <c r="AF1430" s="52"/>
      <c r="AG1430" s="44"/>
      <c r="AH1430" s="44"/>
      <c r="AI1430" s="50"/>
      <c r="AJ1430" s="50"/>
      <c r="AK1430" s="198"/>
      <c r="AL1430" s="199"/>
      <c r="AM1430" s="198"/>
      <c r="AN1430" s="199"/>
      <c r="AO1430" s="198"/>
      <c r="AP1430" s="199"/>
      <c r="AQ1430" s="202"/>
      <c r="AR1430" s="203"/>
      <c r="AS1430" s="44"/>
      <c r="AT1430" s="50"/>
      <c r="AU1430" s="50"/>
      <c r="AV1430" s="50"/>
      <c r="AW1430" s="13"/>
      <c r="AY1430" s="58"/>
    </row>
    <row r="1431" spans="1:51" ht="14.4">
      <c r="A1431" s="37" t="s">
        <v>231</v>
      </c>
      <c r="B1431" s="38"/>
      <c r="C1431" s="39"/>
      <c r="D1431" s="40"/>
      <c r="E1431" s="42"/>
      <c r="F1431" s="42"/>
      <c r="G1431" s="43"/>
      <c r="H1431" s="43"/>
      <c r="I1431" s="43"/>
      <c r="J1431" s="44"/>
      <c r="K1431" s="44"/>
      <c r="L1431" s="44"/>
      <c r="M1431" s="37"/>
      <c r="N1431" s="46"/>
      <c r="O1431" s="47"/>
      <c r="P1431" s="48"/>
      <c r="Q1431" s="49"/>
      <c r="R1431" s="46"/>
      <c r="S1431" s="46"/>
      <c r="T1431" s="44"/>
      <c r="U1431" s="44"/>
      <c r="V1431" s="51"/>
      <c r="W1431" s="51">
        <f t="shared" si="0"/>
        <v>0</v>
      </c>
      <c r="X1431" s="51">
        <v>0</v>
      </c>
      <c r="Y1431" s="51"/>
      <c r="Z1431" s="326">
        <v>0</v>
      </c>
      <c r="AA1431" s="326">
        <v>0</v>
      </c>
      <c r="AB1431" s="50"/>
      <c r="AC1431" s="37"/>
      <c r="AD1431" s="52"/>
      <c r="AE1431" s="53"/>
      <c r="AF1431" s="52"/>
      <c r="AG1431" s="44"/>
      <c r="AH1431" s="44"/>
      <c r="AI1431" s="50"/>
      <c r="AJ1431" s="50"/>
      <c r="AK1431" s="198"/>
      <c r="AL1431" s="199"/>
      <c r="AM1431" s="198"/>
      <c r="AN1431" s="199"/>
      <c r="AO1431" s="198"/>
      <c r="AP1431" s="199"/>
      <c r="AQ1431" s="202"/>
      <c r="AR1431" s="203"/>
      <c r="AS1431" s="44"/>
      <c r="AT1431" s="50"/>
      <c r="AU1431" s="50"/>
      <c r="AV1431" s="50"/>
      <c r="AW1431" s="13"/>
      <c r="AY1431" s="58"/>
    </row>
    <row r="1432" spans="1:51" ht="14.4">
      <c r="A1432" s="37" t="s">
        <v>231</v>
      </c>
      <c r="B1432" s="38"/>
      <c r="C1432" s="39"/>
      <c r="D1432" s="40"/>
      <c r="E1432" s="42"/>
      <c r="F1432" s="42"/>
      <c r="G1432" s="43"/>
      <c r="H1432" s="43"/>
      <c r="I1432" s="43"/>
      <c r="J1432" s="44"/>
      <c r="K1432" s="44"/>
      <c r="L1432" s="44"/>
      <c r="M1432" s="37"/>
      <c r="N1432" s="46"/>
      <c r="O1432" s="47"/>
      <c r="P1432" s="48"/>
      <c r="Q1432" s="49"/>
      <c r="R1432" s="46"/>
      <c r="S1432" s="46"/>
      <c r="T1432" s="44"/>
      <c r="U1432" s="44"/>
      <c r="V1432" s="51"/>
      <c r="W1432" s="51">
        <f t="shared" si="0"/>
        <v>0</v>
      </c>
      <c r="X1432" s="51">
        <v>0</v>
      </c>
      <c r="Y1432" s="51"/>
      <c r="Z1432" s="326">
        <v>0</v>
      </c>
      <c r="AA1432" s="326">
        <v>0</v>
      </c>
      <c r="AB1432" s="50"/>
      <c r="AC1432" s="37"/>
      <c r="AD1432" s="52"/>
      <c r="AE1432" s="53"/>
      <c r="AF1432" s="52"/>
      <c r="AG1432" s="44"/>
      <c r="AH1432" s="44"/>
      <c r="AI1432" s="50"/>
      <c r="AJ1432" s="50"/>
      <c r="AK1432" s="198"/>
      <c r="AL1432" s="199"/>
      <c r="AM1432" s="198"/>
      <c r="AN1432" s="199"/>
      <c r="AO1432" s="198"/>
      <c r="AP1432" s="199"/>
      <c r="AQ1432" s="202"/>
      <c r="AR1432" s="203"/>
      <c r="AS1432" s="44"/>
      <c r="AT1432" s="50"/>
      <c r="AU1432" s="50"/>
      <c r="AV1432" s="50"/>
      <c r="AW1432" s="13"/>
      <c r="AY1432" s="58"/>
    </row>
    <row r="1433" spans="1:51" ht="14.4">
      <c r="A1433" s="37" t="s">
        <v>231</v>
      </c>
      <c r="B1433" s="38"/>
      <c r="C1433" s="39"/>
      <c r="D1433" s="40"/>
      <c r="E1433" s="42"/>
      <c r="F1433" s="42"/>
      <c r="G1433" s="43"/>
      <c r="H1433" s="43"/>
      <c r="I1433" s="43"/>
      <c r="J1433" s="44"/>
      <c r="K1433" s="44"/>
      <c r="L1433" s="44"/>
      <c r="M1433" s="37"/>
      <c r="N1433" s="46"/>
      <c r="O1433" s="47"/>
      <c r="P1433" s="48"/>
      <c r="Q1433" s="49"/>
      <c r="R1433" s="46"/>
      <c r="S1433" s="46"/>
      <c r="T1433" s="44"/>
      <c r="U1433" s="44"/>
      <c r="V1433" s="51"/>
      <c r="W1433" s="51">
        <f t="shared" si="0"/>
        <v>0</v>
      </c>
      <c r="X1433" s="51">
        <v>0</v>
      </c>
      <c r="Y1433" s="51"/>
      <c r="Z1433" s="326">
        <v>0</v>
      </c>
      <c r="AA1433" s="326">
        <v>0</v>
      </c>
      <c r="AB1433" s="50"/>
      <c r="AC1433" s="37"/>
      <c r="AD1433" s="52"/>
      <c r="AE1433" s="53"/>
      <c r="AF1433" s="52"/>
      <c r="AG1433" s="44"/>
      <c r="AH1433" s="44"/>
      <c r="AI1433" s="50"/>
      <c r="AJ1433" s="50"/>
      <c r="AK1433" s="198"/>
      <c r="AL1433" s="199"/>
      <c r="AM1433" s="198"/>
      <c r="AN1433" s="199"/>
      <c r="AO1433" s="198"/>
      <c r="AP1433" s="199"/>
      <c r="AQ1433" s="202"/>
      <c r="AR1433" s="203"/>
      <c r="AS1433" s="44"/>
      <c r="AT1433" s="50"/>
      <c r="AU1433" s="50"/>
      <c r="AV1433" s="50"/>
      <c r="AW1433" s="13"/>
      <c r="AY1433" s="58"/>
    </row>
    <row r="1434" spans="1:51" ht="14.4">
      <c r="A1434" s="37" t="s">
        <v>231</v>
      </c>
      <c r="B1434" s="38"/>
      <c r="C1434" s="39"/>
      <c r="D1434" s="40"/>
      <c r="E1434" s="42"/>
      <c r="F1434" s="42"/>
      <c r="G1434" s="43"/>
      <c r="H1434" s="43"/>
      <c r="I1434" s="43"/>
      <c r="J1434" s="44"/>
      <c r="K1434" s="44"/>
      <c r="L1434" s="44"/>
      <c r="M1434" s="37"/>
      <c r="N1434" s="46"/>
      <c r="O1434" s="47"/>
      <c r="P1434" s="48"/>
      <c r="Q1434" s="49"/>
      <c r="R1434" s="46"/>
      <c r="S1434" s="46"/>
      <c r="T1434" s="44"/>
      <c r="U1434" s="44"/>
      <c r="V1434" s="51"/>
      <c r="W1434" s="51">
        <f t="shared" si="0"/>
        <v>0</v>
      </c>
      <c r="X1434" s="51">
        <v>0</v>
      </c>
      <c r="Y1434" s="51"/>
      <c r="Z1434" s="326">
        <v>0</v>
      </c>
      <c r="AA1434" s="326">
        <v>0</v>
      </c>
      <c r="AB1434" s="50"/>
      <c r="AC1434" s="37"/>
      <c r="AD1434" s="52"/>
      <c r="AE1434" s="53"/>
      <c r="AF1434" s="52"/>
      <c r="AG1434" s="44"/>
      <c r="AH1434" s="44"/>
      <c r="AI1434" s="50"/>
      <c r="AJ1434" s="50"/>
      <c r="AK1434" s="198"/>
      <c r="AL1434" s="199"/>
      <c r="AM1434" s="198"/>
      <c r="AN1434" s="199"/>
      <c r="AO1434" s="198"/>
      <c r="AP1434" s="199"/>
      <c r="AQ1434" s="202"/>
      <c r="AR1434" s="203"/>
      <c r="AS1434" s="44"/>
      <c r="AT1434" s="50"/>
      <c r="AU1434" s="50"/>
      <c r="AV1434" s="50"/>
      <c r="AW1434" s="13"/>
      <c r="AY1434" s="58"/>
    </row>
    <row r="1435" spans="1:51" ht="14.4">
      <c r="A1435" s="37" t="s">
        <v>231</v>
      </c>
      <c r="B1435" s="38"/>
      <c r="C1435" s="39"/>
      <c r="D1435" s="40"/>
      <c r="E1435" s="42"/>
      <c r="F1435" s="42"/>
      <c r="G1435" s="43"/>
      <c r="H1435" s="43"/>
      <c r="I1435" s="43"/>
      <c r="J1435" s="44"/>
      <c r="K1435" s="44"/>
      <c r="L1435" s="44"/>
      <c r="M1435" s="37"/>
      <c r="N1435" s="46"/>
      <c r="O1435" s="47"/>
      <c r="P1435" s="48"/>
      <c r="Q1435" s="49"/>
      <c r="R1435" s="46"/>
      <c r="S1435" s="46"/>
      <c r="T1435" s="44"/>
      <c r="U1435" s="44"/>
      <c r="V1435" s="51"/>
      <c r="W1435" s="51">
        <f t="shared" si="0"/>
        <v>0</v>
      </c>
      <c r="X1435" s="51">
        <v>0</v>
      </c>
      <c r="Y1435" s="51"/>
      <c r="Z1435" s="326">
        <v>0</v>
      </c>
      <c r="AA1435" s="326">
        <v>0</v>
      </c>
      <c r="AB1435" s="50"/>
      <c r="AC1435" s="37"/>
      <c r="AD1435" s="52"/>
      <c r="AE1435" s="53"/>
      <c r="AF1435" s="52"/>
      <c r="AG1435" s="44"/>
      <c r="AH1435" s="44"/>
      <c r="AI1435" s="50"/>
      <c r="AJ1435" s="50"/>
      <c r="AK1435" s="198"/>
      <c r="AL1435" s="199"/>
      <c r="AM1435" s="198"/>
      <c r="AN1435" s="199"/>
      <c r="AO1435" s="198"/>
      <c r="AP1435" s="199"/>
      <c r="AQ1435" s="202"/>
      <c r="AR1435" s="203"/>
      <c r="AS1435" s="44"/>
      <c r="AT1435" s="50"/>
      <c r="AU1435" s="50"/>
      <c r="AV1435" s="50"/>
      <c r="AW1435" s="13"/>
      <c r="AY1435" s="58"/>
    </row>
    <row r="1436" spans="1:51" ht="14.4">
      <c r="A1436" s="37" t="s">
        <v>231</v>
      </c>
      <c r="B1436" s="38"/>
      <c r="C1436" s="39"/>
      <c r="D1436" s="40"/>
      <c r="E1436" s="42"/>
      <c r="F1436" s="42"/>
      <c r="G1436" s="43"/>
      <c r="H1436" s="43"/>
      <c r="I1436" s="43"/>
      <c r="J1436" s="44"/>
      <c r="K1436" s="44"/>
      <c r="L1436" s="44"/>
      <c r="M1436" s="37"/>
      <c r="N1436" s="46"/>
      <c r="O1436" s="47"/>
      <c r="P1436" s="48"/>
      <c r="Q1436" s="49"/>
      <c r="R1436" s="46"/>
      <c r="S1436" s="46"/>
      <c r="T1436" s="44"/>
      <c r="U1436" s="44"/>
      <c r="V1436" s="51"/>
      <c r="W1436" s="51">
        <f t="shared" si="0"/>
        <v>0</v>
      </c>
      <c r="X1436" s="51">
        <v>0</v>
      </c>
      <c r="Y1436" s="51"/>
      <c r="Z1436" s="326">
        <v>0</v>
      </c>
      <c r="AA1436" s="326">
        <v>0</v>
      </c>
      <c r="AB1436" s="50"/>
      <c r="AC1436" s="37"/>
      <c r="AD1436" s="52"/>
      <c r="AE1436" s="53"/>
      <c r="AF1436" s="52"/>
      <c r="AG1436" s="44"/>
      <c r="AH1436" s="44"/>
      <c r="AI1436" s="50"/>
      <c r="AJ1436" s="50"/>
      <c r="AK1436" s="198"/>
      <c r="AL1436" s="199"/>
      <c r="AM1436" s="198"/>
      <c r="AN1436" s="199"/>
      <c r="AO1436" s="198"/>
      <c r="AP1436" s="199"/>
      <c r="AQ1436" s="202"/>
      <c r="AR1436" s="203"/>
      <c r="AS1436" s="44"/>
      <c r="AT1436" s="50"/>
      <c r="AU1436" s="50"/>
      <c r="AV1436" s="50"/>
      <c r="AW1436" s="13"/>
      <c r="AY1436" s="58"/>
    </row>
    <row r="1437" spans="1:51" ht="14.4">
      <c r="A1437" s="37" t="s">
        <v>231</v>
      </c>
      <c r="B1437" s="38"/>
      <c r="C1437" s="39"/>
      <c r="D1437" s="40"/>
      <c r="E1437" s="42"/>
      <c r="F1437" s="42"/>
      <c r="G1437" s="43"/>
      <c r="H1437" s="43"/>
      <c r="I1437" s="43"/>
      <c r="J1437" s="44"/>
      <c r="K1437" s="44"/>
      <c r="L1437" s="44"/>
      <c r="M1437" s="37"/>
      <c r="N1437" s="46"/>
      <c r="O1437" s="47"/>
      <c r="P1437" s="48"/>
      <c r="Q1437" s="49"/>
      <c r="R1437" s="46"/>
      <c r="S1437" s="46"/>
      <c r="T1437" s="44"/>
      <c r="U1437" s="44"/>
      <c r="V1437" s="51"/>
      <c r="W1437" s="51">
        <f t="shared" si="0"/>
        <v>0</v>
      </c>
      <c r="X1437" s="51">
        <v>0</v>
      </c>
      <c r="Y1437" s="51"/>
      <c r="Z1437" s="326">
        <v>0</v>
      </c>
      <c r="AA1437" s="326">
        <v>0</v>
      </c>
      <c r="AB1437" s="50"/>
      <c r="AC1437" s="37"/>
      <c r="AD1437" s="52"/>
      <c r="AE1437" s="53"/>
      <c r="AF1437" s="52"/>
      <c r="AG1437" s="44"/>
      <c r="AH1437" s="44"/>
      <c r="AI1437" s="50"/>
      <c r="AJ1437" s="50"/>
      <c r="AK1437" s="198"/>
      <c r="AL1437" s="199"/>
      <c r="AM1437" s="198"/>
      <c r="AN1437" s="199"/>
      <c r="AO1437" s="198"/>
      <c r="AP1437" s="199"/>
      <c r="AQ1437" s="202"/>
      <c r="AR1437" s="203"/>
      <c r="AS1437" s="44"/>
      <c r="AT1437" s="50"/>
      <c r="AU1437" s="50"/>
      <c r="AV1437" s="50"/>
      <c r="AW1437" s="13"/>
      <c r="AY1437" s="58"/>
    </row>
    <row r="1438" spans="1:51" ht="14.4">
      <c r="A1438" s="37" t="s">
        <v>231</v>
      </c>
      <c r="B1438" s="38"/>
      <c r="C1438" s="39"/>
      <c r="D1438" s="40"/>
      <c r="E1438" s="42"/>
      <c r="F1438" s="42"/>
      <c r="G1438" s="43"/>
      <c r="H1438" s="43"/>
      <c r="I1438" s="43"/>
      <c r="J1438" s="44"/>
      <c r="K1438" s="44"/>
      <c r="L1438" s="44"/>
      <c r="M1438" s="37"/>
      <c r="N1438" s="46"/>
      <c r="O1438" s="47"/>
      <c r="P1438" s="48"/>
      <c r="Q1438" s="49"/>
      <c r="R1438" s="46"/>
      <c r="S1438" s="46"/>
      <c r="T1438" s="44"/>
      <c r="U1438" s="44"/>
      <c r="V1438" s="51"/>
      <c r="W1438" s="51">
        <f t="shared" si="0"/>
        <v>0</v>
      </c>
      <c r="X1438" s="51">
        <v>0</v>
      </c>
      <c r="Y1438" s="51"/>
      <c r="Z1438" s="326">
        <v>0</v>
      </c>
      <c r="AA1438" s="326">
        <v>0</v>
      </c>
      <c r="AB1438" s="50"/>
      <c r="AC1438" s="37"/>
      <c r="AD1438" s="52"/>
      <c r="AE1438" s="53"/>
      <c r="AF1438" s="52"/>
      <c r="AG1438" s="44"/>
      <c r="AH1438" s="44"/>
      <c r="AI1438" s="50"/>
      <c r="AJ1438" s="50"/>
      <c r="AK1438" s="198"/>
      <c r="AL1438" s="199"/>
      <c r="AM1438" s="198"/>
      <c r="AN1438" s="199"/>
      <c r="AO1438" s="198"/>
      <c r="AP1438" s="199"/>
      <c r="AQ1438" s="202"/>
      <c r="AR1438" s="203"/>
      <c r="AS1438" s="44"/>
      <c r="AT1438" s="50"/>
      <c r="AU1438" s="50"/>
      <c r="AV1438" s="50"/>
      <c r="AW1438" s="13"/>
      <c r="AY1438" s="58"/>
    </row>
    <row r="1439" spans="1:51" ht="14.4">
      <c r="A1439" s="37" t="s">
        <v>231</v>
      </c>
      <c r="B1439" s="38"/>
      <c r="C1439" s="39"/>
      <c r="D1439" s="40"/>
      <c r="E1439" s="42"/>
      <c r="F1439" s="42"/>
      <c r="G1439" s="43"/>
      <c r="H1439" s="43"/>
      <c r="I1439" s="43"/>
      <c r="J1439" s="44"/>
      <c r="K1439" s="44"/>
      <c r="L1439" s="44"/>
      <c r="M1439" s="37"/>
      <c r="N1439" s="46"/>
      <c r="O1439" s="47"/>
      <c r="P1439" s="48"/>
      <c r="Q1439" s="49"/>
      <c r="R1439" s="46"/>
      <c r="S1439" s="46"/>
      <c r="T1439" s="44"/>
      <c r="U1439" s="44"/>
      <c r="V1439" s="51"/>
      <c r="W1439" s="51">
        <f t="shared" si="0"/>
        <v>0</v>
      </c>
      <c r="X1439" s="51">
        <v>0</v>
      </c>
      <c r="Y1439" s="51"/>
      <c r="Z1439" s="326">
        <v>0</v>
      </c>
      <c r="AA1439" s="326">
        <v>0</v>
      </c>
      <c r="AB1439" s="50"/>
      <c r="AC1439" s="37"/>
      <c r="AD1439" s="52"/>
      <c r="AE1439" s="53"/>
      <c r="AF1439" s="52"/>
      <c r="AG1439" s="44"/>
      <c r="AH1439" s="44"/>
      <c r="AI1439" s="50"/>
      <c r="AJ1439" s="50"/>
      <c r="AK1439" s="198"/>
      <c r="AL1439" s="199"/>
      <c r="AM1439" s="198"/>
      <c r="AN1439" s="199"/>
      <c r="AO1439" s="198"/>
      <c r="AP1439" s="199"/>
      <c r="AQ1439" s="202"/>
      <c r="AR1439" s="203"/>
      <c r="AS1439" s="44"/>
      <c r="AT1439" s="50"/>
      <c r="AU1439" s="50"/>
      <c r="AV1439" s="50"/>
      <c r="AW1439" s="13"/>
      <c r="AY1439" s="58"/>
    </row>
    <row r="1440" spans="1:51" ht="14.4">
      <c r="A1440" s="37" t="s">
        <v>231</v>
      </c>
      <c r="B1440" s="38"/>
      <c r="C1440" s="39"/>
      <c r="D1440" s="40"/>
      <c r="E1440" s="42"/>
      <c r="F1440" s="42"/>
      <c r="G1440" s="43"/>
      <c r="H1440" s="43"/>
      <c r="I1440" s="43"/>
      <c r="J1440" s="44"/>
      <c r="K1440" s="44"/>
      <c r="L1440" s="44"/>
      <c r="M1440" s="37"/>
      <c r="N1440" s="46"/>
      <c r="O1440" s="47"/>
      <c r="P1440" s="48"/>
      <c r="Q1440" s="49"/>
      <c r="R1440" s="46"/>
      <c r="S1440" s="46"/>
      <c r="T1440" s="44"/>
      <c r="U1440" s="44"/>
      <c r="V1440" s="51"/>
      <c r="W1440" s="51">
        <f t="shared" si="0"/>
        <v>0</v>
      </c>
      <c r="X1440" s="51">
        <v>0</v>
      </c>
      <c r="Y1440" s="51"/>
      <c r="Z1440" s="326">
        <v>0</v>
      </c>
      <c r="AA1440" s="326">
        <v>0</v>
      </c>
      <c r="AB1440" s="50"/>
      <c r="AC1440" s="37"/>
      <c r="AD1440" s="52"/>
      <c r="AE1440" s="53"/>
      <c r="AF1440" s="52"/>
      <c r="AG1440" s="44"/>
      <c r="AH1440" s="44"/>
      <c r="AI1440" s="50"/>
      <c r="AJ1440" s="50"/>
      <c r="AK1440" s="198"/>
      <c r="AL1440" s="199"/>
      <c r="AM1440" s="198"/>
      <c r="AN1440" s="199"/>
      <c r="AO1440" s="198"/>
      <c r="AP1440" s="199"/>
      <c r="AQ1440" s="202"/>
      <c r="AR1440" s="203"/>
      <c r="AS1440" s="44"/>
      <c r="AT1440" s="50"/>
      <c r="AU1440" s="50"/>
      <c r="AV1440" s="50"/>
      <c r="AW1440" s="13"/>
      <c r="AY1440" s="58"/>
    </row>
    <row r="1441" spans="1:51" ht="14.4">
      <c r="A1441" s="37" t="s">
        <v>231</v>
      </c>
      <c r="B1441" s="38"/>
      <c r="C1441" s="39"/>
      <c r="D1441" s="40"/>
      <c r="E1441" s="42"/>
      <c r="F1441" s="42"/>
      <c r="G1441" s="43"/>
      <c r="H1441" s="43"/>
      <c r="I1441" s="43"/>
      <c r="J1441" s="44"/>
      <c r="K1441" s="44"/>
      <c r="L1441" s="44"/>
      <c r="M1441" s="37"/>
      <c r="N1441" s="46"/>
      <c r="O1441" s="47"/>
      <c r="P1441" s="48"/>
      <c r="Q1441" s="49"/>
      <c r="R1441" s="46"/>
      <c r="S1441" s="46"/>
      <c r="T1441" s="44"/>
      <c r="U1441" s="44"/>
      <c r="V1441" s="51"/>
      <c r="W1441" s="51">
        <f t="shared" si="0"/>
        <v>0</v>
      </c>
      <c r="X1441" s="51">
        <v>0</v>
      </c>
      <c r="Y1441" s="51"/>
      <c r="Z1441" s="326">
        <v>0</v>
      </c>
      <c r="AA1441" s="326">
        <v>0</v>
      </c>
      <c r="AB1441" s="50"/>
      <c r="AC1441" s="37"/>
      <c r="AD1441" s="52"/>
      <c r="AE1441" s="53"/>
      <c r="AF1441" s="52"/>
      <c r="AG1441" s="44"/>
      <c r="AH1441" s="44"/>
      <c r="AI1441" s="50"/>
      <c r="AJ1441" s="50"/>
      <c r="AK1441" s="198"/>
      <c r="AL1441" s="199"/>
      <c r="AM1441" s="198"/>
      <c r="AN1441" s="199"/>
      <c r="AO1441" s="198"/>
      <c r="AP1441" s="199"/>
      <c r="AQ1441" s="202"/>
      <c r="AR1441" s="203"/>
      <c r="AS1441" s="44"/>
      <c r="AT1441" s="50"/>
      <c r="AU1441" s="50"/>
      <c r="AV1441" s="50"/>
      <c r="AW1441" s="13"/>
      <c r="AY1441" s="58"/>
    </row>
    <row r="1442" spans="1:51" ht="14.4">
      <c r="A1442" s="37" t="s">
        <v>231</v>
      </c>
      <c r="B1442" s="38"/>
      <c r="C1442" s="39"/>
      <c r="D1442" s="40"/>
      <c r="E1442" s="42"/>
      <c r="F1442" s="42"/>
      <c r="G1442" s="43"/>
      <c r="H1442" s="43"/>
      <c r="I1442" s="43"/>
      <c r="J1442" s="44"/>
      <c r="K1442" s="44"/>
      <c r="L1442" s="44"/>
      <c r="M1442" s="37"/>
      <c r="N1442" s="46"/>
      <c r="O1442" s="47"/>
      <c r="P1442" s="48"/>
      <c r="Q1442" s="49"/>
      <c r="R1442" s="46"/>
      <c r="S1442" s="46"/>
      <c r="T1442" s="44"/>
      <c r="U1442" s="44"/>
      <c r="V1442" s="51"/>
      <c r="W1442" s="51">
        <f t="shared" si="0"/>
        <v>0</v>
      </c>
      <c r="X1442" s="51">
        <v>0</v>
      </c>
      <c r="Y1442" s="51"/>
      <c r="Z1442" s="326">
        <v>0</v>
      </c>
      <c r="AA1442" s="326">
        <v>0</v>
      </c>
      <c r="AB1442" s="50"/>
      <c r="AC1442" s="37"/>
      <c r="AD1442" s="52"/>
      <c r="AE1442" s="53"/>
      <c r="AF1442" s="52"/>
      <c r="AG1442" s="44"/>
      <c r="AH1442" s="44"/>
      <c r="AI1442" s="50"/>
      <c r="AJ1442" s="50"/>
      <c r="AK1442" s="198"/>
      <c r="AL1442" s="199"/>
      <c r="AM1442" s="198"/>
      <c r="AN1442" s="199"/>
      <c r="AO1442" s="198"/>
      <c r="AP1442" s="199"/>
      <c r="AQ1442" s="202"/>
      <c r="AR1442" s="203"/>
      <c r="AS1442" s="44"/>
      <c r="AT1442" s="50"/>
      <c r="AU1442" s="50"/>
      <c r="AV1442" s="50"/>
      <c r="AW1442" s="13"/>
      <c r="AY1442" s="58"/>
    </row>
    <row r="1443" spans="1:51" ht="14.4">
      <c r="A1443" s="37" t="s">
        <v>231</v>
      </c>
      <c r="B1443" s="38"/>
      <c r="C1443" s="39"/>
      <c r="D1443" s="40"/>
      <c r="E1443" s="42"/>
      <c r="F1443" s="42"/>
      <c r="G1443" s="43"/>
      <c r="H1443" s="43"/>
      <c r="I1443" s="43"/>
      <c r="J1443" s="44"/>
      <c r="K1443" s="44"/>
      <c r="L1443" s="44"/>
      <c r="M1443" s="37"/>
      <c r="N1443" s="46"/>
      <c r="O1443" s="47"/>
      <c r="P1443" s="48"/>
      <c r="Q1443" s="49"/>
      <c r="R1443" s="46"/>
      <c r="S1443" s="46"/>
      <c r="T1443" s="44"/>
      <c r="U1443" s="44"/>
      <c r="V1443" s="51"/>
      <c r="W1443" s="51">
        <f t="shared" si="0"/>
        <v>0</v>
      </c>
      <c r="X1443" s="51">
        <v>0</v>
      </c>
      <c r="Y1443" s="51"/>
      <c r="Z1443" s="326">
        <v>0</v>
      </c>
      <c r="AA1443" s="326">
        <v>0</v>
      </c>
      <c r="AB1443" s="50"/>
      <c r="AC1443" s="37"/>
      <c r="AD1443" s="52"/>
      <c r="AE1443" s="53"/>
      <c r="AF1443" s="52"/>
      <c r="AG1443" s="44"/>
      <c r="AH1443" s="44"/>
      <c r="AI1443" s="50"/>
      <c r="AJ1443" s="50"/>
      <c r="AK1443" s="198"/>
      <c r="AL1443" s="199"/>
      <c r="AM1443" s="198"/>
      <c r="AN1443" s="199"/>
      <c r="AO1443" s="198"/>
      <c r="AP1443" s="199"/>
      <c r="AQ1443" s="202"/>
      <c r="AR1443" s="203"/>
      <c r="AS1443" s="44"/>
      <c r="AT1443" s="50"/>
      <c r="AU1443" s="50"/>
      <c r="AV1443" s="50"/>
      <c r="AW1443" s="13"/>
      <c r="AY1443" s="58"/>
    </row>
    <row r="1444" spans="1:51" ht="14.4">
      <c r="A1444" s="37" t="s">
        <v>231</v>
      </c>
      <c r="B1444" s="38"/>
      <c r="C1444" s="39"/>
      <c r="D1444" s="40"/>
      <c r="E1444" s="42"/>
      <c r="F1444" s="42"/>
      <c r="G1444" s="43"/>
      <c r="H1444" s="43"/>
      <c r="I1444" s="43"/>
      <c r="J1444" s="44"/>
      <c r="K1444" s="44"/>
      <c r="L1444" s="44"/>
      <c r="M1444" s="37"/>
      <c r="N1444" s="46"/>
      <c r="O1444" s="47"/>
      <c r="P1444" s="48"/>
      <c r="Q1444" s="49"/>
      <c r="R1444" s="46"/>
      <c r="S1444" s="46"/>
      <c r="T1444" s="44"/>
      <c r="U1444" s="44"/>
      <c r="V1444" s="51"/>
      <c r="W1444" s="51">
        <f t="shared" si="0"/>
        <v>0</v>
      </c>
      <c r="X1444" s="51">
        <v>0</v>
      </c>
      <c r="Y1444" s="51"/>
      <c r="Z1444" s="326">
        <v>0</v>
      </c>
      <c r="AA1444" s="326">
        <v>0</v>
      </c>
      <c r="AB1444" s="50"/>
      <c r="AC1444" s="37"/>
      <c r="AD1444" s="52"/>
      <c r="AE1444" s="53"/>
      <c r="AF1444" s="52"/>
      <c r="AG1444" s="44"/>
      <c r="AH1444" s="44"/>
      <c r="AI1444" s="50"/>
      <c r="AJ1444" s="50"/>
      <c r="AK1444" s="198"/>
      <c r="AL1444" s="199"/>
      <c r="AM1444" s="198"/>
      <c r="AN1444" s="199"/>
      <c r="AO1444" s="198"/>
      <c r="AP1444" s="199"/>
      <c r="AQ1444" s="202"/>
      <c r="AR1444" s="203"/>
      <c r="AS1444" s="44"/>
      <c r="AT1444" s="50"/>
      <c r="AU1444" s="50"/>
      <c r="AV1444" s="50"/>
      <c r="AW1444" s="13"/>
      <c r="AY1444" s="58"/>
    </row>
    <row r="1445" spans="1:51" ht="14.4">
      <c r="A1445" s="37" t="s">
        <v>231</v>
      </c>
      <c r="B1445" s="38"/>
      <c r="C1445" s="39"/>
      <c r="D1445" s="40"/>
      <c r="E1445" s="42"/>
      <c r="F1445" s="42"/>
      <c r="G1445" s="43"/>
      <c r="H1445" s="43"/>
      <c r="I1445" s="43"/>
      <c r="J1445" s="44"/>
      <c r="K1445" s="44"/>
      <c r="L1445" s="44"/>
      <c r="M1445" s="37"/>
      <c r="N1445" s="46"/>
      <c r="O1445" s="47"/>
      <c r="P1445" s="48"/>
      <c r="Q1445" s="49"/>
      <c r="R1445" s="46"/>
      <c r="S1445" s="46"/>
      <c r="T1445" s="44"/>
      <c r="U1445" s="44"/>
      <c r="V1445" s="51"/>
      <c r="W1445" s="51">
        <f t="shared" si="0"/>
        <v>0</v>
      </c>
      <c r="X1445" s="51">
        <v>0</v>
      </c>
      <c r="Y1445" s="51"/>
      <c r="Z1445" s="326">
        <v>0</v>
      </c>
      <c r="AA1445" s="326">
        <v>0</v>
      </c>
      <c r="AB1445" s="50"/>
      <c r="AC1445" s="37"/>
      <c r="AD1445" s="52"/>
      <c r="AE1445" s="53"/>
      <c r="AF1445" s="52"/>
      <c r="AG1445" s="44"/>
      <c r="AH1445" s="44"/>
      <c r="AI1445" s="50"/>
      <c r="AJ1445" s="50"/>
      <c r="AK1445" s="198"/>
      <c r="AL1445" s="199"/>
      <c r="AM1445" s="198"/>
      <c r="AN1445" s="199"/>
      <c r="AO1445" s="198"/>
      <c r="AP1445" s="199"/>
      <c r="AQ1445" s="202"/>
      <c r="AR1445" s="203"/>
      <c r="AS1445" s="44"/>
      <c r="AT1445" s="50"/>
      <c r="AU1445" s="50"/>
      <c r="AV1445" s="50"/>
      <c r="AW1445" s="13"/>
      <c r="AY1445" s="58"/>
    </row>
    <row r="1446" spans="1:51" ht="14.4">
      <c r="A1446" s="37" t="s">
        <v>231</v>
      </c>
      <c r="B1446" s="38"/>
      <c r="C1446" s="39"/>
      <c r="D1446" s="40"/>
      <c r="E1446" s="42"/>
      <c r="F1446" s="42"/>
      <c r="G1446" s="43"/>
      <c r="H1446" s="43"/>
      <c r="I1446" s="43"/>
      <c r="J1446" s="44"/>
      <c r="K1446" s="44"/>
      <c r="L1446" s="44"/>
      <c r="M1446" s="37"/>
      <c r="N1446" s="46"/>
      <c r="O1446" s="47"/>
      <c r="P1446" s="48"/>
      <c r="Q1446" s="49"/>
      <c r="R1446" s="46"/>
      <c r="S1446" s="46"/>
      <c r="T1446" s="44"/>
      <c r="U1446" s="44"/>
      <c r="V1446" s="51"/>
      <c r="W1446" s="51">
        <f t="shared" si="0"/>
        <v>0</v>
      </c>
      <c r="X1446" s="51">
        <v>0</v>
      </c>
      <c r="Y1446" s="51"/>
      <c r="Z1446" s="326">
        <v>0</v>
      </c>
      <c r="AA1446" s="326">
        <v>0</v>
      </c>
      <c r="AB1446" s="50"/>
      <c r="AC1446" s="37"/>
      <c r="AD1446" s="52"/>
      <c r="AE1446" s="53"/>
      <c r="AF1446" s="52"/>
      <c r="AG1446" s="44"/>
      <c r="AH1446" s="44"/>
      <c r="AI1446" s="50"/>
      <c r="AJ1446" s="50"/>
      <c r="AK1446" s="198"/>
      <c r="AL1446" s="199"/>
      <c r="AM1446" s="198"/>
      <c r="AN1446" s="199"/>
      <c r="AO1446" s="198"/>
      <c r="AP1446" s="199"/>
      <c r="AQ1446" s="202"/>
      <c r="AR1446" s="203"/>
      <c r="AS1446" s="44"/>
      <c r="AT1446" s="50"/>
      <c r="AU1446" s="50"/>
      <c r="AV1446" s="50"/>
      <c r="AW1446" s="13"/>
      <c r="AY1446" s="58"/>
    </row>
    <row r="1447" spans="1:51" ht="14.4">
      <c r="A1447" s="37" t="s">
        <v>231</v>
      </c>
      <c r="B1447" s="38"/>
      <c r="C1447" s="39"/>
      <c r="D1447" s="40"/>
      <c r="E1447" s="42"/>
      <c r="F1447" s="42"/>
      <c r="G1447" s="43"/>
      <c r="H1447" s="43"/>
      <c r="I1447" s="43"/>
      <c r="J1447" s="44"/>
      <c r="K1447" s="44"/>
      <c r="L1447" s="44"/>
      <c r="M1447" s="37"/>
      <c r="N1447" s="46"/>
      <c r="O1447" s="47"/>
      <c r="P1447" s="48"/>
      <c r="Q1447" s="49"/>
      <c r="R1447" s="46"/>
      <c r="S1447" s="46"/>
      <c r="T1447" s="44"/>
      <c r="U1447" s="44"/>
      <c r="V1447" s="51"/>
      <c r="W1447" s="51">
        <f t="shared" si="0"/>
        <v>0</v>
      </c>
      <c r="X1447" s="51">
        <v>0</v>
      </c>
      <c r="Y1447" s="51"/>
      <c r="Z1447" s="326">
        <v>0</v>
      </c>
      <c r="AA1447" s="326">
        <v>0</v>
      </c>
      <c r="AB1447" s="50"/>
      <c r="AC1447" s="37"/>
      <c r="AD1447" s="52"/>
      <c r="AE1447" s="53"/>
      <c r="AF1447" s="52"/>
      <c r="AG1447" s="44"/>
      <c r="AH1447" s="44"/>
      <c r="AI1447" s="50"/>
      <c r="AJ1447" s="50"/>
      <c r="AK1447" s="198"/>
      <c r="AL1447" s="199"/>
      <c r="AM1447" s="198"/>
      <c r="AN1447" s="199"/>
      <c r="AO1447" s="198"/>
      <c r="AP1447" s="199"/>
      <c r="AQ1447" s="202"/>
      <c r="AR1447" s="203"/>
      <c r="AS1447" s="44"/>
      <c r="AT1447" s="50"/>
      <c r="AU1447" s="50"/>
      <c r="AV1447" s="50"/>
      <c r="AW1447" s="13"/>
      <c r="AY1447" s="58"/>
    </row>
    <row r="1448" spans="1:51" ht="14.4">
      <c r="A1448" s="37" t="s">
        <v>231</v>
      </c>
      <c r="B1448" s="38"/>
      <c r="C1448" s="39"/>
      <c r="D1448" s="40"/>
      <c r="E1448" s="42"/>
      <c r="F1448" s="42"/>
      <c r="G1448" s="43"/>
      <c r="H1448" s="43"/>
      <c r="I1448" s="43"/>
      <c r="J1448" s="44"/>
      <c r="K1448" s="44"/>
      <c r="L1448" s="44"/>
      <c r="M1448" s="37"/>
      <c r="N1448" s="46"/>
      <c r="O1448" s="47"/>
      <c r="P1448" s="48"/>
      <c r="Q1448" s="49"/>
      <c r="R1448" s="46"/>
      <c r="S1448" s="46"/>
      <c r="T1448" s="44"/>
      <c r="U1448" s="44"/>
      <c r="V1448" s="51"/>
      <c r="W1448" s="51">
        <f t="shared" si="0"/>
        <v>0</v>
      </c>
      <c r="X1448" s="51">
        <v>0</v>
      </c>
      <c r="Y1448" s="51"/>
      <c r="Z1448" s="326">
        <v>0</v>
      </c>
      <c r="AA1448" s="326">
        <v>0</v>
      </c>
      <c r="AB1448" s="50"/>
      <c r="AC1448" s="37"/>
      <c r="AD1448" s="52"/>
      <c r="AE1448" s="53"/>
      <c r="AF1448" s="52"/>
      <c r="AG1448" s="44"/>
      <c r="AH1448" s="44"/>
      <c r="AI1448" s="50"/>
      <c r="AJ1448" s="50"/>
      <c r="AK1448" s="198"/>
      <c r="AL1448" s="199"/>
      <c r="AM1448" s="198"/>
      <c r="AN1448" s="199"/>
      <c r="AO1448" s="198"/>
      <c r="AP1448" s="199"/>
      <c r="AQ1448" s="202"/>
      <c r="AR1448" s="203"/>
      <c r="AS1448" s="44"/>
      <c r="AT1448" s="50"/>
      <c r="AU1448" s="50"/>
      <c r="AV1448" s="50"/>
      <c r="AW1448" s="13"/>
      <c r="AY1448" s="58"/>
    </row>
    <row r="1449" spans="1:51" ht="14.4">
      <c r="A1449" s="37" t="s">
        <v>231</v>
      </c>
      <c r="B1449" s="38"/>
      <c r="C1449" s="39"/>
      <c r="D1449" s="40"/>
      <c r="E1449" s="42"/>
      <c r="F1449" s="42"/>
      <c r="G1449" s="43"/>
      <c r="H1449" s="43"/>
      <c r="I1449" s="43"/>
      <c r="J1449" s="44"/>
      <c r="K1449" s="44"/>
      <c r="L1449" s="44"/>
      <c r="M1449" s="37"/>
      <c r="N1449" s="46"/>
      <c r="O1449" s="47"/>
      <c r="P1449" s="48"/>
      <c r="Q1449" s="49"/>
      <c r="R1449" s="46"/>
      <c r="S1449" s="46"/>
      <c r="T1449" s="44"/>
      <c r="U1449" s="44"/>
      <c r="V1449" s="51"/>
      <c r="W1449" s="51">
        <f t="shared" si="0"/>
        <v>0</v>
      </c>
      <c r="X1449" s="51">
        <v>0</v>
      </c>
      <c r="Y1449" s="51"/>
      <c r="Z1449" s="326">
        <v>0</v>
      </c>
      <c r="AA1449" s="326">
        <v>0</v>
      </c>
      <c r="AB1449" s="50"/>
      <c r="AC1449" s="37"/>
      <c r="AD1449" s="52"/>
      <c r="AE1449" s="53"/>
      <c r="AF1449" s="52"/>
      <c r="AG1449" s="44"/>
      <c r="AH1449" s="44"/>
      <c r="AI1449" s="50"/>
      <c r="AJ1449" s="50"/>
      <c r="AK1449" s="198"/>
      <c r="AL1449" s="199"/>
      <c r="AM1449" s="198"/>
      <c r="AN1449" s="199"/>
      <c r="AO1449" s="198"/>
      <c r="AP1449" s="199"/>
      <c r="AQ1449" s="202"/>
      <c r="AR1449" s="203"/>
      <c r="AS1449" s="44"/>
      <c r="AT1449" s="50"/>
      <c r="AU1449" s="50"/>
      <c r="AV1449" s="50"/>
      <c r="AW1449" s="13"/>
      <c r="AY1449" s="58"/>
    </row>
    <row r="1450" spans="1:51" ht="14.4">
      <c r="A1450" s="37" t="s">
        <v>231</v>
      </c>
      <c r="B1450" s="38"/>
      <c r="C1450" s="39"/>
      <c r="D1450" s="40"/>
      <c r="E1450" s="42"/>
      <c r="F1450" s="42"/>
      <c r="G1450" s="43"/>
      <c r="H1450" s="43"/>
      <c r="I1450" s="43"/>
      <c r="J1450" s="44"/>
      <c r="K1450" s="44"/>
      <c r="L1450" s="44"/>
      <c r="M1450" s="37"/>
      <c r="N1450" s="46"/>
      <c r="O1450" s="47"/>
      <c r="P1450" s="48"/>
      <c r="Q1450" s="49"/>
      <c r="R1450" s="46"/>
      <c r="S1450" s="46"/>
      <c r="T1450" s="44"/>
      <c r="U1450" s="44"/>
      <c r="V1450" s="51"/>
      <c r="W1450" s="51">
        <f t="shared" si="0"/>
        <v>0</v>
      </c>
      <c r="X1450" s="51">
        <v>0</v>
      </c>
      <c r="Y1450" s="51"/>
      <c r="Z1450" s="326">
        <v>0</v>
      </c>
      <c r="AA1450" s="326">
        <v>0</v>
      </c>
      <c r="AB1450" s="50"/>
      <c r="AC1450" s="37"/>
      <c r="AD1450" s="52"/>
      <c r="AE1450" s="53"/>
      <c r="AF1450" s="52"/>
      <c r="AG1450" s="44"/>
      <c r="AH1450" s="44"/>
      <c r="AI1450" s="50"/>
      <c r="AJ1450" s="50"/>
      <c r="AK1450" s="198"/>
      <c r="AL1450" s="199"/>
      <c r="AM1450" s="198"/>
      <c r="AN1450" s="199"/>
      <c r="AO1450" s="198"/>
      <c r="AP1450" s="199"/>
      <c r="AQ1450" s="202"/>
      <c r="AR1450" s="203"/>
      <c r="AS1450" s="44"/>
      <c r="AT1450" s="50"/>
      <c r="AU1450" s="50"/>
      <c r="AV1450" s="50"/>
      <c r="AW1450" s="13"/>
      <c r="AY1450" s="58"/>
    </row>
    <row r="1451" spans="1:51" ht="14.4">
      <c r="A1451" s="37" t="s">
        <v>231</v>
      </c>
      <c r="B1451" s="38"/>
      <c r="C1451" s="39"/>
      <c r="D1451" s="40"/>
      <c r="E1451" s="42"/>
      <c r="F1451" s="42"/>
      <c r="G1451" s="43"/>
      <c r="H1451" s="43"/>
      <c r="I1451" s="43"/>
      <c r="J1451" s="44"/>
      <c r="K1451" s="44"/>
      <c r="L1451" s="44"/>
      <c r="M1451" s="37"/>
      <c r="N1451" s="46"/>
      <c r="O1451" s="47"/>
      <c r="P1451" s="48"/>
      <c r="Q1451" s="49"/>
      <c r="R1451" s="46"/>
      <c r="S1451" s="46"/>
      <c r="T1451" s="44"/>
      <c r="U1451" s="44"/>
      <c r="V1451" s="51"/>
      <c r="W1451" s="51">
        <f t="shared" si="0"/>
        <v>0</v>
      </c>
      <c r="X1451" s="51">
        <v>0</v>
      </c>
      <c r="Y1451" s="51"/>
      <c r="Z1451" s="326">
        <v>0</v>
      </c>
      <c r="AA1451" s="326">
        <v>0</v>
      </c>
      <c r="AB1451" s="50"/>
      <c r="AC1451" s="37"/>
      <c r="AD1451" s="52"/>
      <c r="AE1451" s="53"/>
      <c r="AF1451" s="52"/>
      <c r="AG1451" s="44"/>
      <c r="AH1451" s="44"/>
      <c r="AI1451" s="50"/>
      <c r="AJ1451" s="50"/>
      <c r="AK1451" s="198"/>
      <c r="AL1451" s="199"/>
      <c r="AM1451" s="198"/>
      <c r="AN1451" s="199"/>
      <c r="AO1451" s="198"/>
      <c r="AP1451" s="199"/>
      <c r="AQ1451" s="202"/>
      <c r="AR1451" s="203"/>
      <c r="AS1451" s="44"/>
      <c r="AT1451" s="50"/>
      <c r="AU1451" s="50"/>
      <c r="AV1451" s="50"/>
      <c r="AW1451" s="13"/>
      <c r="AY1451" s="58"/>
    </row>
    <row r="1452" spans="1:51" ht="14.4">
      <c r="A1452" s="37" t="s">
        <v>231</v>
      </c>
      <c r="B1452" s="38"/>
      <c r="C1452" s="39"/>
      <c r="D1452" s="40"/>
      <c r="E1452" s="42"/>
      <c r="F1452" s="42"/>
      <c r="G1452" s="43"/>
      <c r="H1452" s="43"/>
      <c r="I1452" s="43"/>
      <c r="J1452" s="44"/>
      <c r="K1452" s="44"/>
      <c r="L1452" s="44"/>
      <c r="M1452" s="37"/>
      <c r="N1452" s="46"/>
      <c r="O1452" s="47"/>
      <c r="P1452" s="48"/>
      <c r="Q1452" s="49"/>
      <c r="R1452" s="46"/>
      <c r="S1452" s="46"/>
      <c r="T1452" s="44"/>
      <c r="U1452" s="44"/>
      <c r="V1452" s="51"/>
      <c r="W1452" s="51">
        <f t="shared" si="0"/>
        <v>0</v>
      </c>
      <c r="X1452" s="51">
        <v>0</v>
      </c>
      <c r="Y1452" s="51"/>
      <c r="Z1452" s="326">
        <v>0</v>
      </c>
      <c r="AA1452" s="326">
        <v>0</v>
      </c>
      <c r="AB1452" s="50"/>
      <c r="AC1452" s="37"/>
      <c r="AD1452" s="52"/>
      <c r="AE1452" s="53"/>
      <c r="AF1452" s="52"/>
      <c r="AG1452" s="44"/>
      <c r="AH1452" s="44"/>
      <c r="AI1452" s="50"/>
      <c r="AJ1452" s="50"/>
      <c r="AK1452" s="198"/>
      <c r="AL1452" s="199"/>
      <c r="AM1452" s="198"/>
      <c r="AN1452" s="199"/>
      <c r="AO1452" s="198"/>
      <c r="AP1452" s="199"/>
      <c r="AQ1452" s="202"/>
      <c r="AR1452" s="203"/>
      <c r="AS1452" s="44"/>
      <c r="AT1452" s="50"/>
      <c r="AU1452" s="50"/>
      <c r="AV1452" s="50"/>
      <c r="AW1452" s="13"/>
      <c r="AY1452" s="58"/>
    </row>
    <row r="1453" spans="1:51" ht="14.4">
      <c r="A1453" s="37" t="s">
        <v>231</v>
      </c>
      <c r="B1453" s="38"/>
      <c r="C1453" s="39"/>
      <c r="D1453" s="40"/>
      <c r="E1453" s="42"/>
      <c r="F1453" s="42"/>
      <c r="G1453" s="43"/>
      <c r="H1453" s="43"/>
      <c r="I1453" s="43"/>
      <c r="J1453" s="44"/>
      <c r="K1453" s="44"/>
      <c r="L1453" s="44"/>
      <c r="M1453" s="37"/>
      <c r="N1453" s="46"/>
      <c r="O1453" s="47"/>
      <c r="P1453" s="48"/>
      <c r="Q1453" s="49"/>
      <c r="R1453" s="46"/>
      <c r="S1453" s="46"/>
      <c r="T1453" s="44"/>
      <c r="U1453" s="44"/>
      <c r="V1453" s="51"/>
      <c r="W1453" s="51">
        <f t="shared" si="0"/>
        <v>0</v>
      </c>
      <c r="X1453" s="51">
        <v>0</v>
      </c>
      <c r="Y1453" s="51"/>
      <c r="Z1453" s="326">
        <v>0</v>
      </c>
      <c r="AA1453" s="326">
        <v>0</v>
      </c>
      <c r="AB1453" s="50"/>
      <c r="AC1453" s="37"/>
      <c r="AD1453" s="52"/>
      <c r="AE1453" s="53"/>
      <c r="AF1453" s="52"/>
      <c r="AG1453" s="44"/>
      <c r="AH1453" s="44"/>
      <c r="AI1453" s="50"/>
      <c r="AJ1453" s="50"/>
      <c r="AK1453" s="198"/>
      <c r="AL1453" s="199"/>
      <c r="AM1453" s="198"/>
      <c r="AN1453" s="199"/>
      <c r="AO1453" s="198"/>
      <c r="AP1453" s="199"/>
      <c r="AQ1453" s="202"/>
      <c r="AR1453" s="203"/>
      <c r="AS1453" s="44"/>
      <c r="AT1453" s="50"/>
      <c r="AU1453" s="50"/>
      <c r="AV1453" s="50"/>
      <c r="AW1453" s="13"/>
      <c r="AY1453" s="58"/>
    </row>
    <row r="1454" spans="1:51" ht="14.4">
      <c r="A1454" s="37" t="s">
        <v>231</v>
      </c>
      <c r="B1454" s="38"/>
      <c r="C1454" s="39"/>
      <c r="D1454" s="40"/>
      <c r="E1454" s="42"/>
      <c r="F1454" s="42"/>
      <c r="G1454" s="43"/>
      <c r="H1454" s="43"/>
      <c r="I1454" s="43"/>
      <c r="J1454" s="44"/>
      <c r="K1454" s="44"/>
      <c r="L1454" s="44"/>
      <c r="M1454" s="37"/>
      <c r="N1454" s="46"/>
      <c r="O1454" s="47"/>
      <c r="P1454" s="48"/>
      <c r="Q1454" s="49"/>
      <c r="R1454" s="46"/>
      <c r="S1454" s="46"/>
      <c r="T1454" s="44"/>
      <c r="U1454" s="44"/>
      <c r="V1454" s="51"/>
      <c r="W1454" s="51">
        <f t="shared" si="0"/>
        <v>0</v>
      </c>
      <c r="X1454" s="51">
        <v>0</v>
      </c>
      <c r="Y1454" s="51"/>
      <c r="Z1454" s="326">
        <v>0</v>
      </c>
      <c r="AA1454" s="326">
        <v>0</v>
      </c>
      <c r="AB1454" s="50"/>
      <c r="AC1454" s="37"/>
      <c r="AD1454" s="52"/>
      <c r="AE1454" s="53"/>
      <c r="AF1454" s="52"/>
      <c r="AG1454" s="44"/>
      <c r="AH1454" s="44"/>
      <c r="AI1454" s="50"/>
      <c r="AJ1454" s="50"/>
      <c r="AK1454" s="198"/>
      <c r="AL1454" s="199"/>
      <c r="AM1454" s="198"/>
      <c r="AN1454" s="199"/>
      <c r="AO1454" s="198"/>
      <c r="AP1454" s="199"/>
      <c r="AQ1454" s="202"/>
      <c r="AR1454" s="203"/>
      <c r="AS1454" s="44"/>
      <c r="AT1454" s="50"/>
      <c r="AU1454" s="50"/>
      <c r="AV1454" s="50"/>
      <c r="AW1454" s="13"/>
      <c r="AY1454" s="58"/>
    </row>
    <row r="1455" spans="1:51" ht="14.4">
      <c r="A1455" s="37" t="s">
        <v>231</v>
      </c>
      <c r="B1455" s="38"/>
      <c r="C1455" s="39"/>
      <c r="D1455" s="40"/>
      <c r="E1455" s="42"/>
      <c r="F1455" s="42"/>
      <c r="G1455" s="43"/>
      <c r="H1455" s="43"/>
      <c r="I1455" s="43"/>
      <c r="J1455" s="44"/>
      <c r="K1455" s="44"/>
      <c r="L1455" s="44"/>
      <c r="M1455" s="37"/>
      <c r="N1455" s="46"/>
      <c r="O1455" s="47"/>
      <c r="P1455" s="48"/>
      <c r="Q1455" s="49"/>
      <c r="R1455" s="46"/>
      <c r="S1455" s="46"/>
      <c r="T1455" s="44"/>
      <c r="U1455" s="44"/>
      <c r="V1455" s="51"/>
      <c r="W1455" s="51">
        <f t="shared" si="0"/>
        <v>0</v>
      </c>
      <c r="X1455" s="51">
        <v>0</v>
      </c>
      <c r="Y1455" s="51"/>
      <c r="Z1455" s="326">
        <v>0</v>
      </c>
      <c r="AA1455" s="326">
        <v>0</v>
      </c>
      <c r="AB1455" s="50"/>
      <c r="AC1455" s="37"/>
      <c r="AD1455" s="52"/>
      <c r="AE1455" s="53"/>
      <c r="AF1455" s="52"/>
      <c r="AG1455" s="44"/>
      <c r="AH1455" s="44"/>
      <c r="AI1455" s="50"/>
      <c r="AJ1455" s="50"/>
      <c r="AK1455" s="198"/>
      <c r="AL1455" s="199"/>
      <c r="AM1455" s="198"/>
      <c r="AN1455" s="199"/>
      <c r="AO1455" s="198"/>
      <c r="AP1455" s="199"/>
      <c r="AQ1455" s="202"/>
      <c r="AR1455" s="203"/>
      <c r="AS1455" s="44"/>
      <c r="AT1455" s="50"/>
      <c r="AU1455" s="50"/>
      <c r="AV1455" s="50"/>
      <c r="AW1455" s="13"/>
      <c r="AY1455" s="58"/>
    </row>
    <row r="1456" spans="1:51" ht="14.4">
      <c r="A1456" s="37" t="s">
        <v>231</v>
      </c>
      <c r="B1456" s="38"/>
      <c r="C1456" s="39"/>
      <c r="D1456" s="40"/>
      <c r="E1456" s="42"/>
      <c r="F1456" s="42"/>
      <c r="G1456" s="43"/>
      <c r="H1456" s="43"/>
      <c r="I1456" s="43"/>
      <c r="J1456" s="44"/>
      <c r="K1456" s="44"/>
      <c r="L1456" s="44"/>
      <c r="M1456" s="37"/>
      <c r="N1456" s="46"/>
      <c r="O1456" s="47"/>
      <c r="P1456" s="48"/>
      <c r="Q1456" s="49"/>
      <c r="R1456" s="46"/>
      <c r="S1456" s="46"/>
      <c r="T1456" s="44"/>
      <c r="U1456" s="44"/>
      <c r="V1456" s="51"/>
      <c r="W1456" s="51">
        <f t="shared" si="0"/>
        <v>0</v>
      </c>
      <c r="X1456" s="51">
        <v>0</v>
      </c>
      <c r="Y1456" s="51"/>
      <c r="Z1456" s="326">
        <v>0</v>
      </c>
      <c r="AA1456" s="326">
        <v>0</v>
      </c>
      <c r="AB1456" s="50"/>
      <c r="AC1456" s="37"/>
      <c r="AD1456" s="52"/>
      <c r="AE1456" s="53"/>
      <c r="AF1456" s="52"/>
      <c r="AG1456" s="44"/>
      <c r="AH1456" s="44"/>
      <c r="AI1456" s="50"/>
      <c r="AJ1456" s="50"/>
      <c r="AK1456" s="198"/>
      <c r="AL1456" s="199"/>
      <c r="AM1456" s="198"/>
      <c r="AN1456" s="199"/>
      <c r="AO1456" s="198"/>
      <c r="AP1456" s="199"/>
      <c r="AQ1456" s="202"/>
      <c r="AR1456" s="203"/>
      <c r="AS1456" s="44"/>
      <c r="AT1456" s="50"/>
      <c r="AU1456" s="50"/>
      <c r="AV1456" s="50"/>
      <c r="AW1456" s="13"/>
      <c r="AY1456" s="58"/>
    </row>
    <row r="1457" spans="1:51" ht="14.4">
      <c r="A1457" s="37" t="s">
        <v>231</v>
      </c>
      <c r="B1457" s="38"/>
      <c r="C1457" s="39"/>
      <c r="D1457" s="40"/>
      <c r="E1457" s="42"/>
      <c r="F1457" s="42"/>
      <c r="G1457" s="43"/>
      <c r="H1457" s="43"/>
      <c r="I1457" s="43"/>
      <c r="J1457" s="44"/>
      <c r="K1457" s="44"/>
      <c r="L1457" s="44"/>
      <c r="M1457" s="37"/>
      <c r="N1457" s="46"/>
      <c r="O1457" s="47"/>
      <c r="P1457" s="48"/>
      <c r="Q1457" s="49"/>
      <c r="R1457" s="46"/>
      <c r="S1457" s="46"/>
      <c r="T1457" s="44"/>
      <c r="U1457" s="44"/>
      <c r="V1457" s="51"/>
      <c r="W1457" s="51">
        <f t="shared" si="0"/>
        <v>0</v>
      </c>
      <c r="X1457" s="51">
        <v>0</v>
      </c>
      <c r="Y1457" s="51"/>
      <c r="Z1457" s="326">
        <v>0</v>
      </c>
      <c r="AA1457" s="326">
        <v>0</v>
      </c>
      <c r="AB1457" s="50"/>
      <c r="AC1457" s="37"/>
      <c r="AD1457" s="52"/>
      <c r="AE1457" s="53"/>
      <c r="AF1457" s="52"/>
      <c r="AG1457" s="44"/>
      <c r="AH1457" s="44"/>
      <c r="AI1457" s="50"/>
      <c r="AJ1457" s="50"/>
      <c r="AK1457" s="198"/>
      <c r="AL1457" s="199"/>
      <c r="AM1457" s="198"/>
      <c r="AN1457" s="199"/>
      <c r="AO1457" s="198"/>
      <c r="AP1457" s="199"/>
      <c r="AQ1457" s="202"/>
      <c r="AR1457" s="203"/>
      <c r="AS1457" s="44"/>
      <c r="AT1457" s="50"/>
      <c r="AU1457" s="50"/>
      <c r="AV1457" s="50"/>
      <c r="AW1457" s="13"/>
      <c r="AY1457" s="58"/>
    </row>
    <row r="1458" spans="1:51" ht="14.4">
      <c r="A1458" s="37" t="s">
        <v>231</v>
      </c>
      <c r="B1458" s="38"/>
      <c r="C1458" s="39"/>
      <c r="D1458" s="40"/>
      <c r="E1458" s="42"/>
      <c r="F1458" s="42"/>
      <c r="G1458" s="43"/>
      <c r="H1458" s="43"/>
      <c r="I1458" s="43"/>
      <c r="J1458" s="44"/>
      <c r="K1458" s="44"/>
      <c r="L1458" s="44"/>
      <c r="M1458" s="37"/>
      <c r="N1458" s="46"/>
      <c r="O1458" s="47"/>
      <c r="P1458" s="48"/>
      <c r="Q1458" s="49"/>
      <c r="R1458" s="46"/>
      <c r="S1458" s="46"/>
      <c r="T1458" s="44"/>
      <c r="U1458" s="44"/>
      <c r="V1458" s="51"/>
      <c r="W1458" s="51">
        <f t="shared" si="0"/>
        <v>0</v>
      </c>
      <c r="X1458" s="51">
        <v>0</v>
      </c>
      <c r="Y1458" s="51"/>
      <c r="Z1458" s="326">
        <v>0</v>
      </c>
      <c r="AA1458" s="326">
        <v>0</v>
      </c>
      <c r="AB1458" s="50"/>
      <c r="AC1458" s="37"/>
      <c r="AD1458" s="52"/>
      <c r="AE1458" s="53"/>
      <c r="AF1458" s="52"/>
      <c r="AG1458" s="44"/>
      <c r="AH1458" s="44"/>
      <c r="AI1458" s="50"/>
      <c r="AJ1458" s="50"/>
      <c r="AK1458" s="198"/>
      <c r="AL1458" s="199"/>
      <c r="AM1458" s="198"/>
      <c r="AN1458" s="199"/>
      <c r="AO1458" s="198"/>
      <c r="AP1458" s="199"/>
      <c r="AQ1458" s="202"/>
      <c r="AR1458" s="203"/>
      <c r="AS1458" s="44"/>
      <c r="AT1458" s="50"/>
      <c r="AU1458" s="50"/>
      <c r="AV1458" s="50"/>
      <c r="AW1458" s="13"/>
      <c r="AY1458" s="58"/>
    </row>
    <row r="1459" spans="1:51" ht="14.4">
      <c r="A1459" s="37" t="s">
        <v>231</v>
      </c>
      <c r="B1459" s="38"/>
      <c r="C1459" s="39"/>
      <c r="D1459" s="40"/>
      <c r="E1459" s="42"/>
      <c r="F1459" s="42"/>
      <c r="G1459" s="43"/>
      <c r="H1459" s="43"/>
      <c r="I1459" s="43"/>
      <c r="J1459" s="44"/>
      <c r="K1459" s="44"/>
      <c r="L1459" s="44"/>
      <c r="M1459" s="37"/>
      <c r="N1459" s="46"/>
      <c r="O1459" s="47"/>
      <c r="P1459" s="48"/>
      <c r="Q1459" s="49"/>
      <c r="R1459" s="46"/>
      <c r="S1459" s="46"/>
      <c r="T1459" s="44"/>
      <c r="U1459" s="44"/>
      <c r="V1459" s="51"/>
      <c r="W1459" s="51">
        <f t="shared" si="0"/>
        <v>0</v>
      </c>
      <c r="X1459" s="51">
        <v>0</v>
      </c>
      <c r="Y1459" s="51"/>
      <c r="Z1459" s="326">
        <v>0</v>
      </c>
      <c r="AA1459" s="326">
        <v>0</v>
      </c>
      <c r="AB1459" s="50"/>
      <c r="AC1459" s="37"/>
      <c r="AD1459" s="52"/>
      <c r="AE1459" s="53"/>
      <c r="AF1459" s="52"/>
      <c r="AG1459" s="44"/>
      <c r="AH1459" s="44"/>
      <c r="AI1459" s="50"/>
      <c r="AJ1459" s="50"/>
      <c r="AK1459" s="198"/>
      <c r="AL1459" s="199"/>
      <c r="AM1459" s="198"/>
      <c r="AN1459" s="199"/>
      <c r="AO1459" s="198"/>
      <c r="AP1459" s="199"/>
      <c r="AQ1459" s="202"/>
      <c r="AR1459" s="203"/>
      <c r="AS1459" s="44"/>
      <c r="AT1459" s="50"/>
      <c r="AU1459" s="50"/>
      <c r="AV1459" s="50"/>
      <c r="AW1459" s="13"/>
      <c r="AY1459" s="58"/>
    </row>
    <row r="1460" spans="1:51" ht="14.4">
      <c r="A1460" s="37" t="s">
        <v>231</v>
      </c>
      <c r="B1460" s="38"/>
      <c r="C1460" s="39"/>
      <c r="D1460" s="40"/>
      <c r="E1460" s="42"/>
      <c r="F1460" s="42"/>
      <c r="G1460" s="43"/>
      <c r="H1460" s="43"/>
      <c r="I1460" s="43"/>
      <c r="J1460" s="44"/>
      <c r="K1460" s="44"/>
      <c r="L1460" s="44"/>
      <c r="M1460" s="37"/>
      <c r="N1460" s="46"/>
      <c r="O1460" s="47"/>
      <c r="P1460" s="48"/>
      <c r="Q1460" s="49"/>
      <c r="R1460" s="46"/>
      <c r="S1460" s="46"/>
      <c r="T1460" s="44"/>
      <c r="U1460" s="44"/>
      <c r="V1460" s="51"/>
      <c r="W1460" s="51">
        <f t="shared" si="0"/>
        <v>0</v>
      </c>
      <c r="X1460" s="51">
        <v>0</v>
      </c>
      <c r="Y1460" s="51"/>
      <c r="Z1460" s="326">
        <v>0</v>
      </c>
      <c r="AA1460" s="326">
        <v>0</v>
      </c>
      <c r="AB1460" s="50"/>
      <c r="AC1460" s="37"/>
      <c r="AD1460" s="52"/>
      <c r="AE1460" s="53"/>
      <c r="AF1460" s="52"/>
      <c r="AG1460" s="44"/>
      <c r="AH1460" s="44"/>
      <c r="AI1460" s="50"/>
      <c r="AJ1460" s="50"/>
      <c r="AK1460" s="198"/>
      <c r="AL1460" s="199"/>
      <c r="AM1460" s="198"/>
      <c r="AN1460" s="199"/>
      <c r="AO1460" s="198"/>
      <c r="AP1460" s="199"/>
      <c r="AQ1460" s="202"/>
      <c r="AR1460" s="203"/>
      <c r="AS1460" s="44"/>
      <c r="AT1460" s="50"/>
      <c r="AU1460" s="50"/>
      <c r="AV1460" s="50"/>
      <c r="AW1460" s="13"/>
      <c r="AY1460" s="58"/>
    </row>
    <row r="1461" spans="1:51" ht="14.4">
      <c r="A1461" s="37" t="s">
        <v>231</v>
      </c>
      <c r="B1461" s="38"/>
      <c r="C1461" s="39"/>
      <c r="D1461" s="40"/>
      <c r="E1461" s="42"/>
      <c r="F1461" s="42"/>
      <c r="G1461" s="43"/>
      <c r="H1461" s="43"/>
      <c r="I1461" s="43"/>
      <c r="J1461" s="44"/>
      <c r="K1461" s="44"/>
      <c r="L1461" s="44"/>
      <c r="M1461" s="37"/>
      <c r="N1461" s="46"/>
      <c r="O1461" s="47"/>
      <c r="P1461" s="48"/>
      <c r="Q1461" s="49"/>
      <c r="R1461" s="46"/>
      <c r="S1461" s="46"/>
      <c r="T1461" s="44"/>
      <c r="U1461" s="44"/>
      <c r="V1461" s="51"/>
      <c r="W1461" s="51">
        <f t="shared" si="0"/>
        <v>0</v>
      </c>
      <c r="X1461" s="51">
        <v>0</v>
      </c>
      <c r="Y1461" s="51"/>
      <c r="Z1461" s="326">
        <v>0</v>
      </c>
      <c r="AA1461" s="326">
        <v>0</v>
      </c>
      <c r="AB1461" s="50"/>
      <c r="AC1461" s="37"/>
      <c r="AD1461" s="52"/>
      <c r="AE1461" s="53"/>
      <c r="AF1461" s="52"/>
      <c r="AG1461" s="44"/>
      <c r="AH1461" s="44"/>
      <c r="AI1461" s="50"/>
      <c r="AJ1461" s="50"/>
      <c r="AK1461" s="198"/>
      <c r="AL1461" s="199"/>
      <c r="AM1461" s="198"/>
      <c r="AN1461" s="199"/>
      <c r="AO1461" s="198"/>
      <c r="AP1461" s="199"/>
      <c r="AQ1461" s="202"/>
      <c r="AR1461" s="203"/>
      <c r="AS1461" s="44"/>
      <c r="AT1461" s="50"/>
      <c r="AU1461" s="50"/>
      <c r="AV1461" s="50"/>
      <c r="AW1461" s="13"/>
      <c r="AY1461" s="58"/>
    </row>
    <row r="1462" spans="1:51" ht="14.4">
      <c r="A1462" s="37" t="s">
        <v>231</v>
      </c>
      <c r="B1462" s="38"/>
      <c r="C1462" s="39"/>
      <c r="D1462" s="40"/>
      <c r="E1462" s="42"/>
      <c r="F1462" s="42"/>
      <c r="G1462" s="43"/>
      <c r="H1462" s="43"/>
      <c r="I1462" s="43"/>
      <c r="J1462" s="44"/>
      <c r="K1462" s="44"/>
      <c r="L1462" s="44"/>
      <c r="M1462" s="37"/>
      <c r="N1462" s="46"/>
      <c r="O1462" s="47"/>
      <c r="P1462" s="48"/>
      <c r="Q1462" s="49"/>
      <c r="R1462" s="46"/>
      <c r="S1462" s="46"/>
      <c r="T1462" s="44"/>
      <c r="U1462" s="44"/>
      <c r="V1462" s="51"/>
      <c r="W1462" s="51">
        <f t="shared" si="0"/>
        <v>0</v>
      </c>
      <c r="X1462" s="51">
        <v>0</v>
      </c>
      <c r="Y1462" s="51"/>
      <c r="Z1462" s="326">
        <v>0</v>
      </c>
      <c r="AA1462" s="326">
        <v>0</v>
      </c>
      <c r="AB1462" s="50"/>
      <c r="AC1462" s="37"/>
      <c r="AD1462" s="52"/>
      <c r="AE1462" s="53"/>
      <c r="AF1462" s="52"/>
      <c r="AG1462" s="44"/>
      <c r="AH1462" s="44"/>
      <c r="AI1462" s="50"/>
      <c r="AJ1462" s="50"/>
      <c r="AK1462" s="198"/>
      <c r="AL1462" s="199"/>
      <c r="AM1462" s="198"/>
      <c r="AN1462" s="199"/>
      <c r="AO1462" s="198"/>
      <c r="AP1462" s="199"/>
      <c r="AQ1462" s="202"/>
      <c r="AR1462" s="203"/>
      <c r="AS1462" s="44"/>
      <c r="AT1462" s="50"/>
      <c r="AU1462" s="50"/>
      <c r="AV1462" s="50"/>
      <c r="AW1462" s="13"/>
      <c r="AY1462" s="58"/>
    </row>
    <row r="1463" spans="1:51" ht="14.4">
      <c r="A1463" s="37" t="s">
        <v>231</v>
      </c>
      <c r="B1463" s="38"/>
      <c r="C1463" s="39"/>
      <c r="D1463" s="40"/>
      <c r="E1463" s="42"/>
      <c r="F1463" s="42"/>
      <c r="G1463" s="43"/>
      <c r="H1463" s="43"/>
      <c r="I1463" s="43"/>
      <c r="J1463" s="44"/>
      <c r="K1463" s="44"/>
      <c r="L1463" s="44"/>
      <c r="M1463" s="37"/>
      <c r="N1463" s="46"/>
      <c r="O1463" s="47"/>
      <c r="P1463" s="48"/>
      <c r="Q1463" s="49"/>
      <c r="R1463" s="46"/>
      <c r="S1463" s="46"/>
      <c r="T1463" s="44"/>
      <c r="U1463" s="44"/>
      <c r="V1463" s="51"/>
      <c r="W1463" s="51">
        <f t="shared" si="0"/>
        <v>0</v>
      </c>
      <c r="X1463" s="51">
        <v>0</v>
      </c>
      <c r="Y1463" s="51"/>
      <c r="Z1463" s="326">
        <v>0</v>
      </c>
      <c r="AA1463" s="326">
        <v>0</v>
      </c>
      <c r="AB1463" s="50"/>
      <c r="AC1463" s="37"/>
      <c r="AD1463" s="52"/>
      <c r="AE1463" s="53"/>
      <c r="AF1463" s="52"/>
      <c r="AG1463" s="44"/>
      <c r="AH1463" s="44"/>
      <c r="AI1463" s="50"/>
      <c r="AJ1463" s="50"/>
      <c r="AK1463" s="198"/>
      <c r="AL1463" s="199"/>
      <c r="AM1463" s="198"/>
      <c r="AN1463" s="199"/>
      <c r="AO1463" s="198"/>
      <c r="AP1463" s="199"/>
      <c r="AQ1463" s="202"/>
      <c r="AR1463" s="203"/>
      <c r="AS1463" s="44"/>
      <c r="AT1463" s="50"/>
      <c r="AU1463" s="50"/>
      <c r="AV1463" s="50"/>
      <c r="AW1463" s="13"/>
      <c r="AY1463" s="58"/>
    </row>
    <row r="1464" spans="1:51" ht="14.4">
      <c r="A1464" s="37" t="s">
        <v>231</v>
      </c>
      <c r="B1464" s="38"/>
      <c r="C1464" s="39"/>
      <c r="D1464" s="40"/>
      <c r="E1464" s="42"/>
      <c r="F1464" s="42"/>
      <c r="G1464" s="43"/>
      <c r="H1464" s="43"/>
      <c r="I1464" s="43"/>
      <c r="J1464" s="44"/>
      <c r="K1464" s="44"/>
      <c r="L1464" s="44"/>
      <c r="M1464" s="37"/>
      <c r="N1464" s="46"/>
      <c r="O1464" s="47"/>
      <c r="P1464" s="48"/>
      <c r="Q1464" s="49"/>
      <c r="R1464" s="46"/>
      <c r="S1464" s="46"/>
      <c r="T1464" s="44"/>
      <c r="U1464" s="44"/>
      <c r="V1464" s="51"/>
      <c r="W1464" s="51">
        <f t="shared" si="0"/>
        <v>0</v>
      </c>
      <c r="X1464" s="51">
        <v>0</v>
      </c>
      <c r="Y1464" s="51"/>
      <c r="Z1464" s="326">
        <v>0</v>
      </c>
      <c r="AA1464" s="326">
        <v>0</v>
      </c>
      <c r="AB1464" s="50"/>
      <c r="AC1464" s="37"/>
      <c r="AD1464" s="52"/>
      <c r="AE1464" s="53"/>
      <c r="AF1464" s="52"/>
      <c r="AG1464" s="44"/>
      <c r="AH1464" s="44"/>
      <c r="AI1464" s="50"/>
      <c r="AJ1464" s="50"/>
      <c r="AK1464" s="198"/>
      <c r="AL1464" s="199"/>
      <c r="AM1464" s="198"/>
      <c r="AN1464" s="199"/>
      <c r="AO1464" s="198"/>
      <c r="AP1464" s="199"/>
      <c r="AQ1464" s="202"/>
      <c r="AR1464" s="203"/>
      <c r="AS1464" s="44"/>
      <c r="AT1464" s="50"/>
      <c r="AU1464" s="50"/>
      <c r="AV1464" s="50"/>
      <c r="AW1464" s="13"/>
      <c r="AY1464" s="58"/>
    </row>
    <row r="1465" spans="1:51" ht="14.4">
      <c r="A1465" s="37" t="s">
        <v>231</v>
      </c>
      <c r="B1465" s="38"/>
      <c r="C1465" s="39"/>
      <c r="D1465" s="40"/>
      <c r="E1465" s="42"/>
      <c r="F1465" s="42"/>
      <c r="G1465" s="43"/>
      <c r="H1465" s="43"/>
      <c r="I1465" s="43"/>
      <c r="J1465" s="44"/>
      <c r="K1465" s="44"/>
      <c r="L1465" s="44"/>
      <c r="M1465" s="37"/>
      <c r="N1465" s="46"/>
      <c r="O1465" s="47"/>
      <c r="P1465" s="48"/>
      <c r="Q1465" s="49"/>
      <c r="R1465" s="46"/>
      <c r="S1465" s="46"/>
      <c r="T1465" s="44"/>
      <c r="U1465" s="44"/>
      <c r="V1465" s="51"/>
      <c r="W1465" s="51">
        <f t="shared" si="0"/>
        <v>0</v>
      </c>
      <c r="X1465" s="51">
        <v>0</v>
      </c>
      <c r="Y1465" s="51"/>
      <c r="Z1465" s="326">
        <v>0</v>
      </c>
      <c r="AA1465" s="326">
        <v>0</v>
      </c>
      <c r="AB1465" s="50"/>
      <c r="AC1465" s="37"/>
      <c r="AD1465" s="52"/>
      <c r="AE1465" s="53"/>
      <c r="AF1465" s="52"/>
      <c r="AG1465" s="44"/>
      <c r="AH1465" s="44"/>
      <c r="AI1465" s="50"/>
      <c r="AJ1465" s="50"/>
      <c r="AK1465" s="198"/>
      <c r="AL1465" s="199"/>
      <c r="AM1465" s="198"/>
      <c r="AN1465" s="199"/>
      <c r="AO1465" s="198"/>
      <c r="AP1465" s="199"/>
      <c r="AQ1465" s="202"/>
      <c r="AR1465" s="203"/>
      <c r="AS1465" s="44"/>
      <c r="AT1465" s="50"/>
      <c r="AU1465" s="50"/>
      <c r="AV1465" s="50"/>
      <c r="AW1465" s="13"/>
      <c r="AY1465" s="58"/>
    </row>
    <row r="1466" spans="1:51" ht="14.4">
      <c r="A1466" s="37" t="s">
        <v>231</v>
      </c>
      <c r="B1466" s="38"/>
      <c r="C1466" s="39"/>
      <c r="D1466" s="40"/>
      <c r="E1466" s="42"/>
      <c r="F1466" s="42"/>
      <c r="G1466" s="43"/>
      <c r="H1466" s="43"/>
      <c r="I1466" s="43"/>
      <c r="J1466" s="44"/>
      <c r="K1466" s="44"/>
      <c r="L1466" s="44"/>
      <c r="M1466" s="37"/>
      <c r="N1466" s="46"/>
      <c r="O1466" s="47"/>
      <c r="P1466" s="48"/>
      <c r="Q1466" s="49"/>
      <c r="R1466" s="46"/>
      <c r="S1466" s="46"/>
      <c r="T1466" s="44"/>
      <c r="U1466" s="44"/>
      <c r="V1466" s="51"/>
      <c r="W1466" s="51">
        <f t="shared" si="0"/>
        <v>0</v>
      </c>
      <c r="X1466" s="51">
        <v>0</v>
      </c>
      <c r="Y1466" s="51"/>
      <c r="Z1466" s="326">
        <v>0</v>
      </c>
      <c r="AA1466" s="326">
        <v>0</v>
      </c>
      <c r="AB1466" s="50"/>
      <c r="AC1466" s="37"/>
      <c r="AD1466" s="52"/>
      <c r="AE1466" s="53"/>
      <c r="AF1466" s="52"/>
      <c r="AG1466" s="44"/>
      <c r="AH1466" s="44"/>
      <c r="AI1466" s="50"/>
      <c r="AJ1466" s="50"/>
      <c r="AK1466" s="198"/>
      <c r="AL1466" s="199"/>
      <c r="AM1466" s="198"/>
      <c r="AN1466" s="199"/>
      <c r="AO1466" s="198"/>
      <c r="AP1466" s="199"/>
      <c r="AQ1466" s="202"/>
      <c r="AR1466" s="203"/>
      <c r="AS1466" s="44"/>
      <c r="AT1466" s="50"/>
      <c r="AU1466" s="50"/>
      <c r="AV1466" s="50"/>
      <c r="AW1466" s="13"/>
      <c r="AY1466" s="58"/>
    </row>
    <row r="1467" spans="1:51" ht="14.4">
      <c r="A1467" s="37" t="s">
        <v>231</v>
      </c>
      <c r="B1467" s="38"/>
      <c r="C1467" s="39"/>
      <c r="D1467" s="40"/>
      <c r="E1467" s="42"/>
      <c r="F1467" s="42"/>
      <c r="G1467" s="43"/>
      <c r="H1467" s="43"/>
      <c r="I1467" s="43"/>
      <c r="J1467" s="44"/>
      <c r="K1467" s="44"/>
      <c r="L1467" s="44"/>
      <c r="M1467" s="37"/>
      <c r="N1467" s="46"/>
      <c r="O1467" s="47"/>
      <c r="P1467" s="48"/>
      <c r="Q1467" s="49"/>
      <c r="R1467" s="46"/>
      <c r="S1467" s="46"/>
      <c r="T1467" s="44"/>
      <c r="U1467" s="44"/>
      <c r="V1467" s="51"/>
      <c r="W1467" s="51">
        <f t="shared" si="0"/>
        <v>0</v>
      </c>
      <c r="X1467" s="51">
        <v>0</v>
      </c>
      <c r="Y1467" s="51"/>
      <c r="Z1467" s="326">
        <v>0</v>
      </c>
      <c r="AA1467" s="326">
        <v>0</v>
      </c>
      <c r="AB1467" s="50"/>
      <c r="AC1467" s="37"/>
      <c r="AD1467" s="52"/>
      <c r="AE1467" s="53"/>
      <c r="AF1467" s="52"/>
      <c r="AG1467" s="44"/>
      <c r="AH1467" s="44"/>
      <c r="AI1467" s="50"/>
      <c r="AJ1467" s="50"/>
      <c r="AK1467" s="198"/>
      <c r="AL1467" s="199"/>
      <c r="AM1467" s="198"/>
      <c r="AN1467" s="199"/>
      <c r="AO1467" s="198"/>
      <c r="AP1467" s="199"/>
      <c r="AQ1467" s="202"/>
      <c r="AR1467" s="203"/>
      <c r="AS1467" s="44"/>
      <c r="AT1467" s="50"/>
      <c r="AU1467" s="50"/>
      <c r="AV1467" s="50"/>
      <c r="AW1467" s="13"/>
      <c r="AY1467" s="58"/>
    </row>
    <row r="1468" spans="1:51" ht="14.4">
      <c r="A1468" s="37" t="s">
        <v>231</v>
      </c>
      <c r="B1468" s="38"/>
      <c r="C1468" s="39"/>
      <c r="D1468" s="40"/>
      <c r="E1468" s="42"/>
      <c r="F1468" s="42"/>
      <c r="G1468" s="43"/>
      <c r="H1468" s="43"/>
      <c r="I1468" s="43"/>
      <c r="J1468" s="44"/>
      <c r="K1468" s="44"/>
      <c r="L1468" s="44"/>
      <c r="M1468" s="37"/>
      <c r="N1468" s="46"/>
      <c r="O1468" s="47"/>
      <c r="P1468" s="48"/>
      <c r="Q1468" s="49"/>
      <c r="R1468" s="46"/>
      <c r="S1468" s="46"/>
      <c r="T1468" s="44"/>
      <c r="U1468" s="44"/>
      <c r="V1468" s="51"/>
      <c r="W1468" s="51">
        <f t="shared" si="0"/>
        <v>0</v>
      </c>
      <c r="X1468" s="51">
        <v>0</v>
      </c>
      <c r="Y1468" s="51"/>
      <c r="Z1468" s="326">
        <v>0</v>
      </c>
      <c r="AA1468" s="326">
        <v>0</v>
      </c>
      <c r="AB1468" s="50"/>
      <c r="AC1468" s="37"/>
      <c r="AD1468" s="52"/>
      <c r="AE1468" s="53"/>
      <c r="AF1468" s="52"/>
      <c r="AG1468" s="44"/>
      <c r="AH1468" s="44"/>
      <c r="AI1468" s="50"/>
      <c r="AJ1468" s="50"/>
      <c r="AK1468" s="198"/>
      <c r="AL1468" s="199"/>
      <c r="AM1468" s="198"/>
      <c r="AN1468" s="199"/>
      <c r="AO1468" s="198"/>
      <c r="AP1468" s="199"/>
      <c r="AQ1468" s="202"/>
      <c r="AR1468" s="203"/>
      <c r="AS1468" s="44"/>
      <c r="AT1468" s="50"/>
      <c r="AU1468" s="50"/>
      <c r="AV1468" s="50"/>
      <c r="AW1468" s="13"/>
      <c r="AY1468" s="58"/>
    </row>
    <row r="1469" spans="1:51" ht="14.4">
      <c r="A1469" s="37" t="s">
        <v>231</v>
      </c>
      <c r="B1469" s="38"/>
      <c r="C1469" s="39"/>
      <c r="D1469" s="40"/>
      <c r="E1469" s="42"/>
      <c r="F1469" s="42"/>
      <c r="G1469" s="43"/>
      <c r="H1469" s="43"/>
      <c r="I1469" s="43"/>
      <c r="J1469" s="44"/>
      <c r="K1469" s="44"/>
      <c r="L1469" s="44"/>
      <c r="M1469" s="37"/>
      <c r="N1469" s="46"/>
      <c r="O1469" s="47"/>
      <c r="P1469" s="48"/>
      <c r="Q1469" s="49"/>
      <c r="R1469" s="46"/>
      <c r="S1469" s="46"/>
      <c r="T1469" s="44"/>
      <c r="U1469" s="44"/>
      <c r="V1469" s="51"/>
      <c r="W1469" s="51">
        <f t="shared" si="0"/>
        <v>0</v>
      </c>
      <c r="X1469" s="51">
        <v>0</v>
      </c>
      <c r="Y1469" s="51"/>
      <c r="Z1469" s="326">
        <v>0</v>
      </c>
      <c r="AA1469" s="326">
        <v>0</v>
      </c>
      <c r="AB1469" s="50"/>
      <c r="AC1469" s="37"/>
      <c r="AD1469" s="52"/>
      <c r="AE1469" s="53"/>
      <c r="AF1469" s="52"/>
      <c r="AG1469" s="44"/>
      <c r="AH1469" s="44"/>
      <c r="AI1469" s="50"/>
      <c r="AJ1469" s="50"/>
      <c r="AK1469" s="198"/>
      <c r="AL1469" s="199"/>
      <c r="AM1469" s="198"/>
      <c r="AN1469" s="199"/>
      <c r="AO1469" s="198"/>
      <c r="AP1469" s="199"/>
      <c r="AQ1469" s="202"/>
      <c r="AR1469" s="203"/>
      <c r="AS1469" s="44"/>
      <c r="AT1469" s="50"/>
      <c r="AU1469" s="50"/>
      <c r="AV1469" s="50"/>
      <c r="AW1469" s="13"/>
      <c r="AY1469" s="58"/>
    </row>
    <row r="1470" spans="1:51" ht="14.4">
      <c r="A1470" s="37" t="s">
        <v>231</v>
      </c>
      <c r="B1470" s="38"/>
      <c r="C1470" s="39"/>
      <c r="D1470" s="40"/>
      <c r="E1470" s="42"/>
      <c r="F1470" s="42"/>
      <c r="G1470" s="43"/>
      <c r="H1470" s="43"/>
      <c r="I1470" s="43"/>
      <c r="J1470" s="44"/>
      <c r="K1470" s="44"/>
      <c r="L1470" s="44"/>
      <c r="M1470" s="37"/>
      <c r="N1470" s="46"/>
      <c r="O1470" s="47"/>
      <c r="P1470" s="48"/>
      <c r="Q1470" s="49"/>
      <c r="R1470" s="46"/>
      <c r="S1470" s="46"/>
      <c r="T1470" s="44"/>
      <c r="U1470" s="44"/>
      <c r="V1470" s="51"/>
      <c r="W1470" s="51">
        <f t="shared" si="0"/>
        <v>0</v>
      </c>
      <c r="X1470" s="51">
        <v>0</v>
      </c>
      <c r="Y1470" s="51"/>
      <c r="Z1470" s="326">
        <v>0</v>
      </c>
      <c r="AA1470" s="326">
        <v>0</v>
      </c>
      <c r="AB1470" s="50"/>
      <c r="AC1470" s="37"/>
      <c r="AD1470" s="52"/>
      <c r="AE1470" s="53"/>
      <c r="AF1470" s="52"/>
      <c r="AG1470" s="44"/>
      <c r="AH1470" s="44"/>
      <c r="AI1470" s="50"/>
      <c r="AJ1470" s="50"/>
      <c r="AK1470" s="198"/>
      <c r="AL1470" s="199"/>
      <c r="AM1470" s="198"/>
      <c r="AN1470" s="199"/>
      <c r="AO1470" s="198"/>
      <c r="AP1470" s="199"/>
      <c r="AQ1470" s="202"/>
      <c r="AR1470" s="203"/>
      <c r="AS1470" s="44"/>
      <c r="AT1470" s="50"/>
      <c r="AU1470" s="50"/>
      <c r="AV1470" s="50"/>
      <c r="AW1470" s="13"/>
      <c r="AY1470" s="58"/>
    </row>
    <row r="1471" spans="1:51" ht="14.4">
      <c r="A1471" s="37" t="s">
        <v>231</v>
      </c>
      <c r="B1471" s="38"/>
      <c r="C1471" s="39"/>
      <c r="D1471" s="40"/>
      <c r="E1471" s="42"/>
      <c r="F1471" s="42"/>
      <c r="G1471" s="43"/>
      <c r="H1471" s="43"/>
      <c r="I1471" s="43"/>
      <c r="J1471" s="44"/>
      <c r="K1471" s="44"/>
      <c r="L1471" s="44"/>
      <c r="M1471" s="37"/>
      <c r="N1471" s="46"/>
      <c r="O1471" s="47"/>
      <c r="P1471" s="48"/>
      <c r="Q1471" s="49"/>
      <c r="R1471" s="46"/>
      <c r="S1471" s="46"/>
      <c r="T1471" s="44"/>
      <c r="U1471" s="44"/>
      <c r="V1471" s="51"/>
      <c r="W1471" s="51">
        <f t="shared" si="0"/>
        <v>0</v>
      </c>
      <c r="X1471" s="51">
        <v>0</v>
      </c>
      <c r="Y1471" s="51"/>
      <c r="Z1471" s="326">
        <v>0</v>
      </c>
      <c r="AA1471" s="326">
        <v>0</v>
      </c>
      <c r="AB1471" s="50"/>
      <c r="AC1471" s="37"/>
      <c r="AD1471" s="52"/>
      <c r="AE1471" s="53"/>
      <c r="AF1471" s="52"/>
      <c r="AG1471" s="44"/>
      <c r="AH1471" s="44"/>
      <c r="AI1471" s="50"/>
      <c r="AJ1471" s="50"/>
      <c r="AK1471" s="198"/>
      <c r="AL1471" s="199"/>
      <c r="AM1471" s="198"/>
      <c r="AN1471" s="199"/>
      <c r="AO1471" s="198"/>
      <c r="AP1471" s="199"/>
      <c r="AQ1471" s="202"/>
      <c r="AR1471" s="203"/>
      <c r="AS1471" s="44"/>
      <c r="AT1471" s="50"/>
      <c r="AU1471" s="50"/>
      <c r="AV1471" s="50"/>
      <c r="AW1471" s="13"/>
      <c r="AY1471" s="58"/>
    </row>
    <row r="1472" spans="1:51" ht="14.4">
      <c r="A1472" s="37" t="s">
        <v>231</v>
      </c>
      <c r="B1472" s="38"/>
      <c r="C1472" s="39"/>
      <c r="D1472" s="40"/>
      <c r="E1472" s="42"/>
      <c r="F1472" s="42"/>
      <c r="G1472" s="43"/>
      <c r="H1472" s="43"/>
      <c r="I1472" s="43"/>
      <c r="J1472" s="44"/>
      <c r="K1472" s="44"/>
      <c r="L1472" s="44"/>
      <c r="M1472" s="37"/>
      <c r="N1472" s="46"/>
      <c r="O1472" s="47"/>
      <c r="P1472" s="48"/>
      <c r="Q1472" s="49"/>
      <c r="R1472" s="46"/>
      <c r="S1472" s="46"/>
      <c r="T1472" s="44"/>
      <c r="U1472" s="44"/>
      <c r="V1472" s="51"/>
      <c r="W1472" s="51">
        <f t="shared" si="0"/>
        <v>0</v>
      </c>
      <c r="X1472" s="51">
        <v>0</v>
      </c>
      <c r="Y1472" s="51"/>
      <c r="Z1472" s="326">
        <v>0</v>
      </c>
      <c r="AA1472" s="326">
        <v>0</v>
      </c>
      <c r="AB1472" s="50"/>
      <c r="AC1472" s="37"/>
      <c r="AD1472" s="52"/>
      <c r="AE1472" s="53"/>
      <c r="AF1472" s="52"/>
      <c r="AG1472" s="44"/>
      <c r="AH1472" s="44"/>
      <c r="AI1472" s="50"/>
      <c r="AJ1472" s="50"/>
      <c r="AK1472" s="198"/>
      <c r="AL1472" s="199"/>
      <c r="AM1472" s="198"/>
      <c r="AN1472" s="199"/>
      <c r="AO1472" s="198"/>
      <c r="AP1472" s="199"/>
      <c r="AQ1472" s="202"/>
      <c r="AR1472" s="203"/>
      <c r="AS1472" s="44"/>
      <c r="AT1472" s="50"/>
      <c r="AU1472" s="50"/>
      <c r="AV1472" s="50"/>
      <c r="AW1472" s="13"/>
      <c r="AY1472" s="58"/>
    </row>
    <row r="1473" spans="1:51" ht="14.4">
      <c r="A1473" s="37" t="s">
        <v>231</v>
      </c>
      <c r="B1473" s="38"/>
      <c r="C1473" s="39"/>
      <c r="D1473" s="40"/>
      <c r="E1473" s="42"/>
      <c r="F1473" s="42"/>
      <c r="G1473" s="43"/>
      <c r="H1473" s="43"/>
      <c r="I1473" s="43"/>
      <c r="J1473" s="44"/>
      <c r="K1473" s="44"/>
      <c r="L1473" s="44"/>
      <c r="M1473" s="37"/>
      <c r="N1473" s="46"/>
      <c r="O1473" s="47"/>
      <c r="P1473" s="48"/>
      <c r="Q1473" s="49"/>
      <c r="R1473" s="46"/>
      <c r="S1473" s="46"/>
      <c r="T1473" s="44"/>
      <c r="U1473" s="44"/>
      <c r="V1473" s="51"/>
      <c r="W1473" s="51">
        <f t="shared" si="0"/>
        <v>0</v>
      </c>
      <c r="X1473" s="51">
        <v>0</v>
      </c>
      <c r="Y1473" s="51"/>
      <c r="Z1473" s="326">
        <v>0</v>
      </c>
      <c r="AA1473" s="326">
        <v>0</v>
      </c>
      <c r="AB1473" s="50"/>
      <c r="AC1473" s="37"/>
      <c r="AD1473" s="52"/>
      <c r="AE1473" s="53"/>
      <c r="AF1473" s="52"/>
      <c r="AG1473" s="44"/>
      <c r="AH1473" s="44"/>
      <c r="AI1473" s="50"/>
      <c r="AJ1473" s="50"/>
      <c r="AK1473" s="198"/>
      <c r="AL1473" s="199"/>
      <c r="AM1473" s="198"/>
      <c r="AN1473" s="199"/>
      <c r="AO1473" s="198"/>
      <c r="AP1473" s="199"/>
      <c r="AQ1473" s="202"/>
      <c r="AR1473" s="203"/>
      <c r="AS1473" s="44"/>
      <c r="AT1473" s="50"/>
      <c r="AU1473" s="50"/>
      <c r="AV1473" s="50"/>
      <c r="AW1473" s="13"/>
      <c r="AY1473" s="58"/>
    </row>
    <row r="1474" spans="1:51" ht="14.4">
      <c r="A1474" s="37" t="s">
        <v>231</v>
      </c>
      <c r="B1474" s="38"/>
      <c r="C1474" s="39"/>
      <c r="D1474" s="40"/>
      <c r="E1474" s="42"/>
      <c r="F1474" s="42"/>
      <c r="G1474" s="43"/>
      <c r="H1474" s="43"/>
      <c r="I1474" s="43"/>
      <c r="J1474" s="44"/>
      <c r="K1474" s="44"/>
      <c r="L1474" s="44"/>
      <c r="M1474" s="37"/>
      <c r="N1474" s="46"/>
      <c r="O1474" s="47"/>
      <c r="P1474" s="48"/>
      <c r="Q1474" s="49"/>
      <c r="R1474" s="46"/>
      <c r="S1474" s="46"/>
      <c r="T1474" s="44"/>
      <c r="U1474" s="44"/>
      <c r="V1474" s="51"/>
      <c r="W1474" s="51">
        <f t="shared" si="0"/>
        <v>0</v>
      </c>
      <c r="X1474" s="51">
        <v>0</v>
      </c>
      <c r="Y1474" s="51"/>
      <c r="Z1474" s="326">
        <v>0</v>
      </c>
      <c r="AA1474" s="326">
        <v>0</v>
      </c>
      <c r="AB1474" s="50"/>
      <c r="AC1474" s="37"/>
      <c r="AD1474" s="52"/>
      <c r="AE1474" s="53"/>
      <c r="AF1474" s="52"/>
      <c r="AG1474" s="44"/>
      <c r="AH1474" s="44"/>
      <c r="AI1474" s="50"/>
      <c r="AJ1474" s="50"/>
      <c r="AK1474" s="198"/>
      <c r="AL1474" s="199"/>
      <c r="AM1474" s="198"/>
      <c r="AN1474" s="199"/>
      <c r="AO1474" s="198"/>
      <c r="AP1474" s="199"/>
      <c r="AQ1474" s="202"/>
      <c r="AR1474" s="203"/>
      <c r="AS1474" s="44"/>
      <c r="AT1474" s="50"/>
      <c r="AU1474" s="50"/>
      <c r="AV1474" s="50"/>
      <c r="AW1474" s="13"/>
      <c r="AY1474" s="58"/>
    </row>
    <row r="1475" spans="1:51" ht="14.4">
      <c r="A1475" s="37" t="s">
        <v>231</v>
      </c>
      <c r="B1475" s="38"/>
      <c r="C1475" s="39"/>
      <c r="D1475" s="40"/>
      <c r="E1475" s="42"/>
      <c r="F1475" s="42"/>
      <c r="G1475" s="43"/>
      <c r="H1475" s="43"/>
      <c r="I1475" s="43"/>
      <c r="J1475" s="44"/>
      <c r="K1475" s="44"/>
      <c r="L1475" s="44"/>
      <c r="M1475" s="37"/>
      <c r="N1475" s="46"/>
      <c r="O1475" s="47"/>
      <c r="P1475" s="48"/>
      <c r="Q1475" s="49"/>
      <c r="R1475" s="46"/>
      <c r="S1475" s="46"/>
      <c r="T1475" s="44"/>
      <c r="U1475" s="44"/>
      <c r="V1475" s="51"/>
      <c r="W1475" s="51">
        <f t="shared" si="0"/>
        <v>0</v>
      </c>
      <c r="X1475" s="51">
        <v>0</v>
      </c>
      <c r="Y1475" s="51"/>
      <c r="Z1475" s="326">
        <v>0</v>
      </c>
      <c r="AA1475" s="326">
        <v>0</v>
      </c>
      <c r="AB1475" s="50"/>
      <c r="AC1475" s="37"/>
      <c r="AD1475" s="52"/>
      <c r="AE1475" s="53"/>
      <c r="AF1475" s="52"/>
      <c r="AG1475" s="44"/>
      <c r="AH1475" s="44"/>
      <c r="AI1475" s="50"/>
      <c r="AJ1475" s="50"/>
      <c r="AK1475" s="198"/>
      <c r="AL1475" s="199"/>
      <c r="AM1475" s="198"/>
      <c r="AN1475" s="199"/>
      <c r="AO1475" s="198"/>
      <c r="AP1475" s="199"/>
      <c r="AQ1475" s="202"/>
      <c r="AR1475" s="203"/>
      <c r="AS1475" s="44"/>
      <c r="AT1475" s="50"/>
      <c r="AU1475" s="50"/>
      <c r="AV1475" s="50"/>
      <c r="AW1475" s="13"/>
      <c r="AY1475" s="58"/>
    </row>
    <row r="1476" spans="1:51" ht="14.4">
      <c r="A1476" s="37" t="s">
        <v>231</v>
      </c>
      <c r="B1476" s="38"/>
      <c r="C1476" s="39"/>
      <c r="D1476" s="40"/>
      <c r="E1476" s="42"/>
      <c r="F1476" s="42"/>
      <c r="G1476" s="43"/>
      <c r="H1476" s="43"/>
      <c r="I1476" s="43"/>
      <c r="J1476" s="44"/>
      <c r="K1476" s="44"/>
      <c r="L1476" s="44"/>
      <c r="M1476" s="37"/>
      <c r="N1476" s="46"/>
      <c r="O1476" s="47"/>
      <c r="P1476" s="48"/>
      <c r="Q1476" s="49"/>
      <c r="R1476" s="46"/>
      <c r="S1476" s="46"/>
      <c r="T1476" s="44"/>
      <c r="U1476" s="44"/>
      <c r="V1476" s="51"/>
      <c r="W1476" s="51">
        <f t="shared" si="0"/>
        <v>0</v>
      </c>
      <c r="X1476" s="51">
        <v>0</v>
      </c>
      <c r="Y1476" s="51"/>
      <c r="Z1476" s="326">
        <v>0</v>
      </c>
      <c r="AA1476" s="326">
        <v>0</v>
      </c>
      <c r="AB1476" s="50"/>
      <c r="AC1476" s="37"/>
      <c r="AD1476" s="52"/>
      <c r="AE1476" s="53"/>
      <c r="AF1476" s="52"/>
      <c r="AG1476" s="44"/>
      <c r="AH1476" s="44"/>
      <c r="AI1476" s="50"/>
      <c r="AJ1476" s="50"/>
      <c r="AK1476" s="198"/>
      <c r="AL1476" s="199"/>
      <c r="AM1476" s="198"/>
      <c r="AN1476" s="199"/>
      <c r="AO1476" s="198"/>
      <c r="AP1476" s="199"/>
      <c r="AQ1476" s="202"/>
      <c r="AR1476" s="203"/>
      <c r="AS1476" s="44"/>
      <c r="AT1476" s="50"/>
      <c r="AU1476" s="50"/>
      <c r="AV1476" s="50"/>
      <c r="AW1476" s="13"/>
      <c r="AY1476" s="58"/>
    </row>
    <row r="1477" spans="1:51" ht="14.4">
      <c r="A1477" s="37" t="s">
        <v>231</v>
      </c>
      <c r="B1477" s="38"/>
      <c r="C1477" s="39"/>
      <c r="D1477" s="40"/>
      <c r="E1477" s="42"/>
      <c r="F1477" s="42"/>
      <c r="G1477" s="43"/>
      <c r="H1477" s="43"/>
      <c r="I1477" s="43"/>
      <c r="J1477" s="44"/>
      <c r="K1477" s="44"/>
      <c r="L1477" s="44"/>
      <c r="M1477" s="37"/>
      <c r="N1477" s="46"/>
      <c r="O1477" s="47"/>
      <c r="P1477" s="48"/>
      <c r="Q1477" s="49"/>
      <c r="R1477" s="46"/>
      <c r="S1477" s="46"/>
      <c r="T1477" s="44"/>
      <c r="U1477" s="44"/>
      <c r="V1477" s="51"/>
      <c r="W1477" s="51">
        <f t="shared" si="0"/>
        <v>0</v>
      </c>
      <c r="X1477" s="51">
        <v>0</v>
      </c>
      <c r="Y1477" s="51"/>
      <c r="Z1477" s="326">
        <v>0</v>
      </c>
      <c r="AA1477" s="326">
        <v>0</v>
      </c>
      <c r="AB1477" s="50"/>
      <c r="AC1477" s="37"/>
      <c r="AD1477" s="52"/>
      <c r="AE1477" s="53"/>
      <c r="AF1477" s="52"/>
      <c r="AG1477" s="44"/>
      <c r="AH1477" s="44"/>
      <c r="AI1477" s="50"/>
      <c r="AJ1477" s="50"/>
      <c r="AK1477" s="198"/>
      <c r="AL1477" s="199"/>
      <c r="AM1477" s="198"/>
      <c r="AN1477" s="199"/>
      <c r="AO1477" s="198"/>
      <c r="AP1477" s="199"/>
      <c r="AQ1477" s="202"/>
      <c r="AR1477" s="203"/>
      <c r="AS1477" s="44"/>
      <c r="AT1477" s="50"/>
      <c r="AU1477" s="50"/>
      <c r="AV1477" s="50"/>
      <c r="AW1477" s="13"/>
      <c r="AY1477" s="58"/>
    </row>
    <row r="1478" spans="1:51" ht="14.4">
      <c r="A1478" s="37" t="s">
        <v>231</v>
      </c>
      <c r="B1478" s="38"/>
      <c r="C1478" s="39"/>
      <c r="D1478" s="40"/>
      <c r="E1478" s="42"/>
      <c r="F1478" s="42"/>
      <c r="G1478" s="43"/>
      <c r="H1478" s="43"/>
      <c r="I1478" s="43"/>
      <c r="J1478" s="44"/>
      <c r="K1478" s="44"/>
      <c r="L1478" s="44"/>
      <c r="M1478" s="37"/>
      <c r="N1478" s="46"/>
      <c r="O1478" s="47"/>
      <c r="P1478" s="48"/>
      <c r="Q1478" s="49"/>
      <c r="R1478" s="46"/>
      <c r="S1478" s="46"/>
      <c r="T1478" s="44"/>
      <c r="U1478" s="44"/>
      <c r="V1478" s="51"/>
      <c r="W1478" s="51">
        <f t="shared" si="0"/>
        <v>0</v>
      </c>
      <c r="X1478" s="51">
        <v>0</v>
      </c>
      <c r="Y1478" s="51"/>
      <c r="Z1478" s="326">
        <v>0</v>
      </c>
      <c r="AA1478" s="326">
        <v>0</v>
      </c>
      <c r="AB1478" s="50"/>
      <c r="AC1478" s="37"/>
      <c r="AD1478" s="52"/>
      <c r="AE1478" s="53"/>
      <c r="AF1478" s="52"/>
      <c r="AG1478" s="44"/>
      <c r="AH1478" s="44"/>
      <c r="AI1478" s="50"/>
      <c r="AJ1478" s="50"/>
      <c r="AK1478" s="198"/>
      <c r="AL1478" s="199"/>
      <c r="AM1478" s="198"/>
      <c r="AN1478" s="199"/>
      <c r="AO1478" s="198"/>
      <c r="AP1478" s="199"/>
      <c r="AQ1478" s="202"/>
      <c r="AR1478" s="203"/>
      <c r="AS1478" s="44"/>
      <c r="AT1478" s="50"/>
      <c r="AU1478" s="50"/>
      <c r="AV1478" s="50"/>
      <c r="AW1478" s="13"/>
      <c r="AY1478" s="58"/>
    </row>
    <row r="1479" spans="1:51" ht="14.4">
      <c r="A1479" s="37" t="s">
        <v>231</v>
      </c>
      <c r="B1479" s="38"/>
      <c r="C1479" s="39"/>
      <c r="D1479" s="40"/>
      <c r="E1479" s="42"/>
      <c r="F1479" s="42"/>
      <c r="G1479" s="43"/>
      <c r="H1479" s="43"/>
      <c r="I1479" s="43"/>
      <c r="J1479" s="44"/>
      <c r="K1479" s="44"/>
      <c r="L1479" s="44"/>
      <c r="M1479" s="37"/>
      <c r="N1479" s="46"/>
      <c r="O1479" s="47"/>
      <c r="P1479" s="48"/>
      <c r="Q1479" s="49"/>
      <c r="R1479" s="46"/>
      <c r="S1479" s="46"/>
      <c r="T1479" s="44"/>
      <c r="U1479" s="44"/>
      <c r="V1479" s="51"/>
      <c r="W1479" s="51">
        <f t="shared" si="0"/>
        <v>0</v>
      </c>
      <c r="X1479" s="51">
        <v>0</v>
      </c>
      <c r="Y1479" s="51"/>
      <c r="Z1479" s="326">
        <v>0</v>
      </c>
      <c r="AA1479" s="326">
        <v>0</v>
      </c>
      <c r="AB1479" s="50"/>
      <c r="AC1479" s="37"/>
      <c r="AD1479" s="52"/>
      <c r="AE1479" s="53"/>
      <c r="AF1479" s="52"/>
      <c r="AG1479" s="44"/>
      <c r="AH1479" s="44"/>
      <c r="AI1479" s="50"/>
      <c r="AJ1479" s="50"/>
      <c r="AK1479" s="198"/>
      <c r="AL1479" s="199"/>
      <c r="AM1479" s="198"/>
      <c r="AN1479" s="199"/>
      <c r="AO1479" s="198"/>
      <c r="AP1479" s="199"/>
      <c r="AQ1479" s="202"/>
      <c r="AR1479" s="203"/>
      <c r="AS1479" s="44"/>
      <c r="AT1479" s="50"/>
      <c r="AU1479" s="50"/>
      <c r="AV1479" s="50"/>
      <c r="AW1479" s="13"/>
      <c r="AY1479" s="58"/>
    </row>
    <row r="1480" spans="1:51" ht="14.4">
      <c r="A1480" s="37" t="s">
        <v>231</v>
      </c>
      <c r="B1480" s="38"/>
      <c r="C1480" s="39"/>
      <c r="D1480" s="40"/>
      <c r="E1480" s="42"/>
      <c r="F1480" s="42"/>
      <c r="G1480" s="43"/>
      <c r="H1480" s="43"/>
      <c r="I1480" s="43"/>
      <c r="J1480" s="44"/>
      <c r="K1480" s="44"/>
      <c r="L1480" s="44"/>
      <c r="M1480" s="37"/>
      <c r="N1480" s="46"/>
      <c r="O1480" s="47"/>
      <c r="P1480" s="48"/>
      <c r="Q1480" s="49"/>
      <c r="R1480" s="46"/>
      <c r="S1480" s="46"/>
      <c r="T1480" s="44"/>
      <c r="U1480" s="44"/>
      <c r="V1480" s="51"/>
      <c r="W1480" s="51">
        <f t="shared" si="0"/>
        <v>0</v>
      </c>
      <c r="X1480" s="51">
        <v>0</v>
      </c>
      <c r="Y1480" s="51"/>
      <c r="Z1480" s="326">
        <v>0</v>
      </c>
      <c r="AA1480" s="326">
        <v>0</v>
      </c>
      <c r="AB1480" s="50"/>
      <c r="AC1480" s="37"/>
      <c r="AD1480" s="52"/>
      <c r="AE1480" s="53"/>
      <c r="AF1480" s="52"/>
      <c r="AG1480" s="44"/>
      <c r="AH1480" s="44"/>
      <c r="AI1480" s="50"/>
      <c r="AJ1480" s="50"/>
      <c r="AK1480" s="198"/>
      <c r="AL1480" s="199"/>
      <c r="AM1480" s="198"/>
      <c r="AN1480" s="199"/>
      <c r="AO1480" s="198"/>
      <c r="AP1480" s="199"/>
      <c r="AQ1480" s="202"/>
      <c r="AR1480" s="203"/>
      <c r="AS1480" s="44"/>
      <c r="AT1480" s="50"/>
      <c r="AU1480" s="50"/>
      <c r="AV1480" s="50"/>
      <c r="AW1480" s="13"/>
      <c r="AY1480" s="58"/>
    </row>
    <row r="1481" spans="1:51" ht="14.4">
      <c r="A1481" s="37" t="s">
        <v>231</v>
      </c>
      <c r="B1481" s="38"/>
      <c r="C1481" s="39"/>
      <c r="D1481" s="40"/>
      <c r="E1481" s="42"/>
      <c r="F1481" s="42"/>
      <c r="G1481" s="43"/>
      <c r="H1481" s="43"/>
      <c r="I1481" s="43"/>
      <c r="J1481" s="44"/>
      <c r="K1481" s="44"/>
      <c r="L1481" s="44"/>
      <c r="M1481" s="37"/>
      <c r="N1481" s="46"/>
      <c r="O1481" s="47"/>
      <c r="P1481" s="48"/>
      <c r="Q1481" s="49"/>
      <c r="R1481" s="46"/>
      <c r="S1481" s="46"/>
      <c r="T1481" s="44"/>
      <c r="U1481" s="44"/>
      <c r="V1481" s="51"/>
      <c r="W1481" s="51">
        <f t="shared" si="0"/>
        <v>0</v>
      </c>
      <c r="X1481" s="51">
        <v>0</v>
      </c>
      <c r="Y1481" s="51"/>
      <c r="Z1481" s="326">
        <v>0</v>
      </c>
      <c r="AA1481" s="326">
        <v>0</v>
      </c>
      <c r="AB1481" s="50"/>
      <c r="AC1481" s="37"/>
      <c r="AD1481" s="52"/>
      <c r="AE1481" s="53"/>
      <c r="AF1481" s="52"/>
      <c r="AG1481" s="44"/>
      <c r="AH1481" s="44"/>
      <c r="AI1481" s="50"/>
      <c r="AJ1481" s="50"/>
      <c r="AK1481" s="198"/>
      <c r="AL1481" s="199"/>
      <c r="AM1481" s="198"/>
      <c r="AN1481" s="199"/>
      <c r="AO1481" s="198"/>
      <c r="AP1481" s="199"/>
      <c r="AQ1481" s="202"/>
      <c r="AR1481" s="203"/>
      <c r="AS1481" s="44"/>
      <c r="AT1481" s="50"/>
      <c r="AU1481" s="50"/>
      <c r="AV1481" s="50"/>
      <c r="AW1481" s="13"/>
      <c r="AY1481" s="58"/>
    </row>
    <row r="1482" spans="1:51" ht="14.4">
      <c r="A1482" s="37" t="s">
        <v>231</v>
      </c>
      <c r="B1482" s="38"/>
      <c r="C1482" s="39"/>
      <c r="D1482" s="40"/>
      <c r="E1482" s="42"/>
      <c r="F1482" s="42"/>
      <c r="G1482" s="43"/>
      <c r="H1482" s="43"/>
      <c r="I1482" s="43"/>
      <c r="J1482" s="44"/>
      <c r="K1482" s="44"/>
      <c r="L1482" s="44"/>
      <c r="M1482" s="37"/>
      <c r="N1482" s="46"/>
      <c r="O1482" s="47"/>
      <c r="P1482" s="48"/>
      <c r="Q1482" s="49"/>
      <c r="R1482" s="46"/>
      <c r="S1482" s="46"/>
      <c r="T1482" s="44"/>
      <c r="U1482" s="44"/>
      <c r="V1482" s="51"/>
      <c r="W1482" s="51">
        <f t="shared" si="0"/>
        <v>0</v>
      </c>
      <c r="X1482" s="51">
        <v>0</v>
      </c>
      <c r="Y1482" s="51"/>
      <c r="Z1482" s="326">
        <v>0</v>
      </c>
      <c r="AA1482" s="326">
        <v>0</v>
      </c>
      <c r="AB1482" s="50"/>
      <c r="AC1482" s="37"/>
      <c r="AD1482" s="52"/>
      <c r="AE1482" s="53"/>
      <c r="AF1482" s="52"/>
      <c r="AG1482" s="44"/>
      <c r="AH1482" s="44"/>
      <c r="AI1482" s="50"/>
      <c r="AJ1482" s="50"/>
      <c r="AK1482" s="198"/>
      <c r="AL1482" s="199"/>
      <c r="AM1482" s="198"/>
      <c r="AN1482" s="199"/>
      <c r="AO1482" s="198"/>
      <c r="AP1482" s="199"/>
      <c r="AQ1482" s="202"/>
      <c r="AR1482" s="203"/>
      <c r="AS1482" s="44"/>
      <c r="AT1482" s="50"/>
      <c r="AU1482" s="50"/>
      <c r="AV1482" s="50"/>
      <c r="AW1482" s="13"/>
      <c r="AY1482" s="58"/>
    </row>
    <row r="1483" spans="1:51" ht="14.4">
      <c r="A1483" s="37" t="s">
        <v>231</v>
      </c>
      <c r="B1483" s="38"/>
      <c r="C1483" s="39"/>
      <c r="D1483" s="40"/>
      <c r="E1483" s="42"/>
      <c r="F1483" s="42"/>
      <c r="G1483" s="43"/>
      <c r="H1483" s="43"/>
      <c r="I1483" s="43"/>
      <c r="J1483" s="44"/>
      <c r="K1483" s="44"/>
      <c r="L1483" s="44"/>
      <c r="M1483" s="37"/>
      <c r="N1483" s="46"/>
      <c r="O1483" s="47"/>
      <c r="P1483" s="48"/>
      <c r="Q1483" s="49"/>
      <c r="R1483" s="46"/>
      <c r="S1483" s="46"/>
      <c r="T1483" s="44"/>
      <c r="U1483" s="44"/>
      <c r="V1483" s="51"/>
      <c r="W1483" s="51">
        <f t="shared" si="0"/>
        <v>0</v>
      </c>
      <c r="X1483" s="51">
        <v>0</v>
      </c>
      <c r="Y1483" s="51"/>
      <c r="Z1483" s="326">
        <v>0</v>
      </c>
      <c r="AA1483" s="326">
        <v>0</v>
      </c>
      <c r="AB1483" s="50"/>
      <c r="AC1483" s="37"/>
      <c r="AD1483" s="52"/>
      <c r="AE1483" s="53"/>
      <c r="AF1483" s="52"/>
      <c r="AG1483" s="44"/>
      <c r="AH1483" s="44"/>
      <c r="AI1483" s="50"/>
      <c r="AJ1483" s="50"/>
      <c r="AK1483" s="198"/>
      <c r="AL1483" s="199"/>
      <c r="AM1483" s="198"/>
      <c r="AN1483" s="199"/>
      <c r="AO1483" s="198"/>
      <c r="AP1483" s="199"/>
      <c r="AQ1483" s="202"/>
      <c r="AR1483" s="203"/>
      <c r="AS1483" s="44"/>
      <c r="AT1483" s="50"/>
      <c r="AU1483" s="50"/>
      <c r="AV1483" s="50"/>
      <c r="AW1483" s="13"/>
      <c r="AY1483" s="58"/>
    </row>
    <row r="1484" spans="1:51" ht="14.4">
      <c r="A1484" s="37" t="s">
        <v>231</v>
      </c>
      <c r="B1484" s="38"/>
      <c r="C1484" s="39"/>
      <c r="D1484" s="40"/>
      <c r="E1484" s="42"/>
      <c r="F1484" s="42"/>
      <c r="G1484" s="43"/>
      <c r="H1484" s="43"/>
      <c r="I1484" s="43"/>
      <c r="J1484" s="44"/>
      <c r="K1484" s="44"/>
      <c r="L1484" s="44"/>
      <c r="M1484" s="37"/>
      <c r="N1484" s="46"/>
      <c r="O1484" s="47"/>
      <c r="P1484" s="48"/>
      <c r="Q1484" s="49"/>
      <c r="R1484" s="46"/>
      <c r="S1484" s="46"/>
      <c r="T1484" s="44"/>
      <c r="U1484" s="44"/>
      <c r="V1484" s="51"/>
      <c r="W1484" s="51">
        <f t="shared" ref="W1484:W1505" si="1">U1484-V1484</f>
        <v>0</v>
      </c>
      <c r="X1484" s="51">
        <v>0</v>
      </c>
      <c r="Y1484" s="51"/>
      <c r="Z1484" s="326">
        <v>0</v>
      </c>
      <c r="AA1484" s="326">
        <v>0</v>
      </c>
      <c r="AB1484" s="50"/>
      <c r="AC1484" s="37"/>
      <c r="AD1484" s="52"/>
      <c r="AE1484" s="53"/>
      <c r="AF1484" s="52"/>
      <c r="AG1484" s="44"/>
      <c r="AH1484" s="44"/>
      <c r="AI1484" s="50"/>
      <c r="AJ1484" s="50"/>
      <c r="AK1484" s="198"/>
      <c r="AL1484" s="199"/>
      <c r="AM1484" s="198"/>
      <c r="AN1484" s="199"/>
      <c r="AO1484" s="198"/>
      <c r="AP1484" s="199"/>
      <c r="AQ1484" s="202"/>
      <c r="AR1484" s="203"/>
      <c r="AS1484" s="44"/>
      <c r="AT1484" s="50"/>
      <c r="AU1484" s="50"/>
      <c r="AV1484" s="50"/>
      <c r="AW1484" s="13"/>
      <c r="AY1484" s="58"/>
    </row>
    <row r="1485" spans="1:51" ht="14.4">
      <c r="A1485" s="37" t="s">
        <v>231</v>
      </c>
      <c r="B1485" s="38"/>
      <c r="C1485" s="39"/>
      <c r="D1485" s="40"/>
      <c r="E1485" s="42"/>
      <c r="F1485" s="42"/>
      <c r="G1485" s="43"/>
      <c r="H1485" s="43"/>
      <c r="I1485" s="43"/>
      <c r="J1485" s="44"/>
      <c r="K1485" s="44"/>
      <c r="L1485" s="44"/>
      <c r="M1485" s="37"/>
      <c r="N1485" s="46"/>
      <c r="O1485" s="47"/>
      <c r="P1485" s="48"/>
      <c r="Q1485" s="49"/>
      <c r="R1485" s="46"/>
      <c r="S1485" s="46"/>
      <c r="T1485" s="44"/>
      <c r="U1485" s="44"/>
      <c r="V1485" s="51"/>
      <c r="W1485" s="51">
        <f t="shared" si="1"/>
        <v>0</v>
      </c>
      <c r="X1485" s="51">
        <v>0</v>
      </c>
      <c r="Y1485" s="51"/>
      <c r="Z1485" s="326">
        <v>0</v>
      </c>
      <c r="AA1485" s="326">
        <v>0</v>
      </c>
      <c r="AB1485" s="50"/>
      <c r="AC1485" s="37"/>
      <c r="AD1485" s="52"/>
      <c r="AE1485" s="53"/>
      <c r="AF1485" s="52"/>
      <c r="AG1485" s="44"/>
      <c r="AH1485" s="44"/>
      <c r="AI1485" s="50"/>
      <c r="AJ1485" s="50"/>
      <c r="AK1485" s="198"/>
      <c r="AL1485" s="199"/>
      <c r="AM1485" s="198"/>
      <c r="AN1485" s="199"/>
      <c r="AO1485" s="198"/>
      <c r="AP1485" s="199"/>
      <c r="AQ1485" s="202"/>
      <c r="AR1485" s="203"/>
      <c r="AS1485" s="44"/>
      <c r="AT1485" s="50"/>
      <c r="AU1485" s="50"/>
      <c r="AV1485" s="50"/>
      <c r="AW1485" s="13"/>
      <c r="AY1485" s="58"/>
    </row>
    <row r="1486" spans="1:51" ht="14.4">
      <c r="A1486" s="37" t="s">
        <v>231</v>
      </c>
      <c r="B1486" s="38"/>
      <c r="C1486" s="39"/>
      <c r="D1486" s="40"/>
      <c r="E1486" s="42"/>
      <c r="F1486" s="42"/>
      <c r="G1486" s="43"/>
      <c r="H1486" s="43"/>
      <c r="I1486" s="43"/>
      <c r="J1486" s="44"/>
      <c r="K1486" s="44"/>
      <c r="L1486" s="44"/>
      <c r="M1486" s="37"/>
      <c r="N1486" s="46"/>
      <c r="O1486" s="47"/>
      <c r="P1486" s="48"/>
      <c r="Q1486" s="49"/>
      <c r="R1486" s="46"/>
      <c r="S1486" s="46"/>
      <c r="T1486" s="44"/>
      <c r="U1486" s="44"/>
      <c r="V1486" s="51"/>
      <c r="W1486" s="51">
        <f t="shared" si="1"/>
        <v>0</v>
      </c>
      <c r="X1486" s="51">
        <v>0</v>
      </c>
      <c r="Y1486" s="51"/>
      <c r="Z1486" s="326">
        <v>0</v>
      </c>
      <c r="AA1486" s="326">
        <v>0</v>
      </c>
      <c r="AB1486" s="50"/>
      <c r="AC1486" s="37"/>
      <c r="AD1486" s="52"/>
      <c r="AE1486" s="53"/>
      <c r="AF1486" s="52"/>
      <c r="AG1486" s="44"/>
      <c r="AH1486" s="44"/>
      <c r="AI1486" s="50"/>
      <c r="AJ1486" s="50"/>
      <c r="AK1486" s="198"/>
      <c r="AL1486" s="199"/>
      <c r="AM1486" s="198"/>
      <c r="AN1486" s="199"/>
      <c r="AO1486" s="198"/>
      <c r="AP1486" s="199"/>
      <c r="AQ1486" s="202"/>
      <c r="AR1486" s="203"/>
      <c r="AS1486" s="44"/>
      <c r="AT1486" s="50"/>
      <c r="AU1486" s="50"/>
      <c r="AV1486" s="50"/>
      <c r="AW1486" s="13"/>
      <c r="AY1486" s="58"/>
    </row>
    <row r="1487" spans="1:51" ht="14.4">
      <c r="A1487" s="37" t="s">
        <v>231</v>
      </c>
      <c r="B1487" s="38"/>
      <c r="C1487" s="39"/>
      <c r="D1487" s="40"/>
      <c r="E1487" s="42"/>
      <c r="F1487" s="42"/>
      <c r="G1487" s="43"/>
      <c r="H1487" s="43"/>
      <c r="I1487" s="43"/>
      <c r="J1487" s="44"/>
      <c r="K1487" s="44"/>
      <c r="L1487" s="44"/>
      <c r="M1487" s="37"/>
      <c r="N1487" s="46"/>
      <c r="O1487" s="47"/>
      <c r="P1487" s="48"/>
      <c r="Q1487" s="49"/>
      <c r="R1487" s="46"/>
      <c r="S1487" s="46"/>
      <c r="T1487" s="44"/>
      <c r="U1487" s="44"/>
      <c r="V1487" s="51"/>
      <c r="W1487" s="51">
        <f t="shared" si="1"/>
        <v>0</v>
      </c>
      <c r="X1487" s="51">
        <v>0</v>
      </c>
      <c r="Y1487" s="51"/>
      <c r="Z1487" s="326">
        <v>0</v>
      </c>
      <c r="AA1487" s="326">
        <v>0</v>
      </c>
      <c r="AB1487" s="50"/>
      <c r="AC1487" s="37"/>
      <c r="AD1487" s="52"/>
      <c r="AE1487" s="53"/>
      <c r="AF1487" s="52"/>
      <c r="AG1487" s="44"/>
      <c r="AH1487" s="44"/>
      <c r="AI1487" s="50"/>
      <c r="AJ1487" s="50"/>
      <c r="AK1487" s="198"/>
      <c r="AL1487" s="199"/>
      <c r="AM1487" s="198"/>
      <c r="AN1487" s="199"/>
      <c r="AO1487" s="198"/>
      <c r="AP1487" s="199"/>
      <c r="AQ1487" s="202"/>
      <c r="AR1487" s="203"/>
      <c r="AS1487" s="44"/>
      <c r="AT1487" s="50"/>
      <c r="AU1487" s="50"/>
      <c r="AV1487" s="50"/>
      <c r="AW1487" s="13"/>
      <c r="AY1487" s="58"/>
    </row>
    <row r="1488" spans="1:51" ht="14.4">
      <c r="A1488" s="37" t="s">
        <v>231</v>
      </c>
      <c r="B1488" s="38"/>
      <c r="C1488" s="39"/>
      <c r="D1488" s="40"/>
      <c r="E1488" s="42"/>
      <c r="F1488" s="42"/>
      <c r="G1488" s="43"/>
      <c r="H1488" s="43"/>
      <c r="I1488" s="43"/>
      <c r="J1488" s="44"/>
      <c r="K1488" s="44"/>
      <c r="L1488" s="44"/>
      <c r="M1488" s="37"/>
      <c r="N1488" s="46"/>
      <c r="O1488" s="47"/>
      <c r="P1488" s="48"/>
      <c r="Q1488" s="49"/>
      <c r="R1488" s="46"/>
      <c r="S1488" s="46"/>
      <c r="T1488" s="44"/>
      <c r="U1488" s="44"/>
      <c r="V1488" s="51"/>
      <c r="W1488" s="51">
        <f t="shared" si="1"/>
        <v>0</v>
      </c>
      <c r="X1488" s="51">
        <v>0</v>
      </c>
      <c r="Y1488" s="51"/>
      <c r="Z1488" s="326">
        <v>0</v>
      </c>
      <c r="AA1488" s="326">
        <v>0</v>
      </c>
      <c r="AB1488" s="50"/>
      <c r="AC1488" s="37"/>
      <c r="AD1488" s="52"/>
      <c r="AE1488" s="53"/>
      <c r="AF1488" s="52"/>
      <c r="AG1488" s="44"/>
      <c r="AH1488" s="44"/>
      <c r="AI1488" s="50"/>
      <c r="AJ1488" s="50"/>
      <c r="AK1488" s="198"/>
      <c r="AL1488" s="199"/>
      <c r="AM1488" s="198"/>
      <c r="AN1488" s="199"/>
      <c r="AO1488" s="198"/>
      <c r="AP1488" s="199"/>
      <c r="AQ1488" s="202"/>
      <c r="AR1488" s="203"/>
      <c r="AS1488" s="44"/>
      <c r="AT1488" s="50"/>
      <c r="AU1488" s="50"/>
      <c r="AV1488" s="50"/>
      <c r="AW1488" s="13"/>
      <c r="AY1488" s="58"/>
    </row>
    <row r="1489" spans="1:51" ht="14.4">
      <c r="A1489" s="37" t="s">
        <v>231</v>
      </c>
      <c r="B1489" s="38"/>
      <c r="C1489" s="39"/>
      <c r="D1489" s="40"/>
      <c r="E1489" s="42"/>
      <c r="F1489" s="42"/>
      <c r="G1489" s="43"/>
      <c r="H1489" s="43"/>
      <c r="I1489" s="43"/>
      <c r="J1489" s="44"/>
      <c r="K1489" s="44"/>
      <c r="L1489" s="44"/>
      <c r="M1489" s="37"/>
      <c r="N1489" s="46"/>
      <c r="O1489" s="47"/>
      <c r="P1489" s="48"/>
      <c r="Q1489" s="49"/>
      <c r="R1489" s="46"/>
      <c r="S1489" s="46"/>
      <c r="T1489" s="44"/>
      <c r="U1489" s="44"/>
      <c r="V1489" s="51"/>
      <c r="W1489" s="51">
        <f t="shared" si="1"/>
        <v>0</v>
      </c>
      <c r="X1489" s="51">
        <v>0</v>
      </c>
      <c r="Y1489" s="51"/>
      <c r="Z1489" s="326">
        <v>0</v>
      </c>
      <c r="AA1489" s="326">
        <v>0</v>
      </c>
      <c r="AB1489" s="50"/>
      <c r="AC1489" s="37"/>
      <c r="AD1489" s="52"/>
      <c r="AE1489" s="53"/>
      <c r="AF1489" s="52"/>
      <c r="AG1489" s="44"/>
      <c r="AH1489" s="44"/>
      <c r="AI1489" s="50"/>
      <c r="AJ1489" s="50"/>
      <c r="AK1489" s="198"/>
      <c r="AL1489" s="199"/>
      <c r="AM1489" s="198"/>
      <c r="AN1489" s="199"/>
      <c r="AO1489" s="198"/>
      <c r="AP1489" s="199"/>
      <c r="AQ1489" s="202"/>
      <c r="AR1489" s="203"/>
      <c r="AS1489" s="44"/>
      <c r="AT1489" s="50"/>
      <c r="AU1489" s="50"/>
      <c r="AV1489" s="50"/>
      <c r="AW1489" s="13"/>
      <c r="AY1489" s="58"/>
    </row>
    <row r="1490" spans="1:51" ht="14.4">
      <c r="A1490" s="37" t="s">
        <v>231</v>
      </c>
      <c r="B1490" s="38"/>
      <c r="C1490" s="39"/>
      <c r="D1490" s="40"/>
      <c r="E1490" s="42"/>
      <c r="F1490" s="42"/>
      <c r="G1490" s="43"/>
      <c r="H1490" s="43"/>
      <c r="I1490" s="43"/>
      <c r="J1490" s="44"/>
      <c r="K1490" s="44"/>
      <c r="L1490" s="44"/>
      <c r="M1490" s="37"/>
      <c r="N1490" s="46"/>
      <c r="O1490" s="47"/>
      <c r="P1490" s="48"/>
      <c r="Q1490" s="49"/>
      <c r="R1490" s="46"/>
      <c r="S1490" s="46"/>
      <c r="T1490" s="44"/>
      <c r="U1490" s="44"/>
      <c r="V1490" s="51"/>
      <c r="W1490" s="51">
        <f t="shared" si="1"/>
        <v>0</v>
      </c>
      <c r="X1490" s="51">
        <v>0</v>
      </c>
      <c r="Y1490" s="51"/>
      <c r="Z1490" s="326">
        <v>0</v>
      </c>
      <c r="AA1490" s="326">
        <v>0</v>
      </c>
      <c r="AB1490" s="50"/>
      <c r="AC1490" s="37"/>
      <c r="AD1490" s="52"/>
      <c r="AE1490" s="53"/>
      <c r="AF1490" s="52"/>
      <c r="AG1490" s="44"/>
      <c r="AH1490" s="44"/>
      <c r="AI1490" s="50"/>
      <c r="AJ1490" s="50"/>
      <c r="AK1490" s="198"/>
      <c r="AL1490" s="199"/>
      <c r="AM1490" s="198"/>
      <c r="AN1490" s="199"/>
      <c r="AO1490" s="198"/>
      <c r="AP1490" s="199"/>
      <c r="AQ1490" s="202"/>
      <c r="AR1490" s="203"/>
      <c r="AS1490" s="44"/>
      <c r="AT1490" s="50"/>
      <c r="AU1490" s="50"/>
      <c r="AV1490" s="50"/>
      <c r="AW1490" s="13"/>
      <c r="AY1490" s="58"/>
    </row>
    <row r="1491" spans="1:51" ht="14.4">
      <c r="A1491" s="37" t="s">
        <v>231</v>
      </c>
      <c r="B1491" s="38"/>
      <c r="C1491" s="39"/>
      <c r="D1491" s="40"/>
      <c r="E1491" s="42"/>
      <c r="F1491" s="42"/>
      <c r="G1491" s="43"/>
      <c r="H1491" s="43"/>
      <c r="I1491" s="43"/>
      <c r="J1491" s="44"/>
      <c r="K1491" s="44"/>
      <c r="L1491" s="44"/>
      <c r="M1491" s="37"/>
      <c r="N1491" s="46"/>
      <c r="O1491" s="47"/>
      <c r="P1491" s="48"/>
      <c r="Q1491" s="49"/>
      <c r="R1491" s="46"/>
      <c r="S1491" s="46"/>
      <c r="T1491" s="44"/>
      <c r="U1491" s="44"/>
      <c r="V1491" s="51"/>
      <c r="W1491" s="51">
        <f t="shared" si="1"/>
        <v>0</v>
      </c>
      <c r="X1491" s="51">
        <v>0</v>
      </c>
      <c r="Y1491" s="51"/>
      <c r="Z1491" s="326">
        <v>0</v>
      </c>
      <c r="AA1491" s="326">
        <v>0</v>
      </c>
      <c r="AB1491" s="50"/>
      <c r="AC1491" s="37"/>
      <c r="AD1491" s="52"/>
      <c r="AE1491" s="53"/>
      <c r="AF1491" s="52"/>
      <c r="AG1491" s="44"/>
      <c r="AH1491" s="44"/>
      <c r="AI1491" s="50"/>
      <c r="AJ1491" s="50"/>
      <c r="AK1491" s="198"/>
      <c r="AL1491" s="199"/>
      <c r="AM1491" s="198"/>
      <c r="AN1491" s="199"/>
      <c r="AO1491" s="198"/>
      <c r="AP1491" s="199"/>
      <c r="AQ1491" s="202"/>
      <c r="AR1491" s="203"/>
      <c r="AS1491" s="44"/>
      <c r="AT1491" s="50"/>
      <c r="AU1491" s="50"/>
      <c r="AV1491" s="50"/>
      <c r="AW1491" s="13"/>
      <c r="AY1491" s="58"/>
    </row>
    <row r="1492" spans="1:51" ht="14.4">
      <c r="A1492" s="37" t="s">
        <v>231</v>
      </c>
      <c r="B1492" s="38"/>
      <c r="C1492" s="39"/>
      <c r="D1492" s="40"/>
      <c r="E1492" s="42"/>
      <c r="F1492" s="42"/>
      <c r="G1492" s="43"/>
      <c r="H1492" s="43"/>
      <c r="I1492" s="43"/>
      <c r="J1492" s="44"/>
      <c r="K1492" s="44"/>
      <c r="L1492" s="44"/>
      <c r="M1492" s="37"/>
      <c r="N1492" s="46"/>
      <c r="O1492" s="47"/>
      <c r="P1492" s="48"/>
      <c r="Q1492" s="49"/>
      <c r="R1492" s="46"/>
      <c r="S1492" s="46"/>
      <c r="T1492" s="44"/>
      <c r="U1492" s="44"/>
      <c r="V1492" s="51"/>
      <c r="W1492" s="51">
        <f t="shared" si="1"/>
        <v>0</v>
      </c>
      <c r="X1492" s="51">
        <v>0</v>
      </c>
      <c r="Y1492" s="51"/>
      <c r="Z1492" s="326">
        <v>0</v>
      </c>
      <c r="AA1492" s="326">
        <v>0</v>
      </c>
      <c r="AB1492" s="50"/>
      <c r="AC1492" s="37"/>
      <c r="AD1492" s="52"/>
      <c r="AE1492" s="53"/>
      <c r="AF1492" s="52"/>
      <c r="AG1492" s="44"/>
      <c r="AH1492" s="44"/>
      <c r="AI1492" s="50"/>
      <c r="AJ1492" s="50"/>
      <c r="AK1492" s="198"/>
      <c r="AL1492" s="199"/>
      <c r="AM1492" s="198"/>
      <c r="AN1492" s="199"/>
      <c r="AO1492" s="198"/>
      <c r="AP1492" s="199"/>
      <c r="AQ1492" s="202"/>
      <c r="AR1492" s="203"/>
      <c r="AS1492" s="44"/>
      <c r="AT1492" s="50"/>
      <c r="AU1492" s="50"/>
      <c r="AV1492" s="50"/>
      <c r="AW1492" s="13"/>
      <c r="AY1492" s="58"/>
    </row>
    <row r="1493" spans="1:51" ht="14.4">
      <c r="A1493" s="37" t="s">
        <v>231</v>
      </c>
      <c r="B1493" s="38"/>
      <c r="C1493" s="39"/>
      <c r="D1493" s="40"/>
      <c r="E1493" s="42"/>
      <c r="F1493" s="42"/>
      <c r="G1493" s="43"/>
      <c r="H1493" s="43"/>
      <c r="I1493" s="43"/>
      <c r="J1493" s="44"/>
      <c r="K1493" s="44"/>
      <c r="L1493" s="44"/>
      <c r="M1493" s="37"/>
      <c r="N1493" s="46"/>
      <c r="O1493" s="47"/>
      <c r="P1493" s="48"/>
      <c r="Q1493" s="49"/>
      <c r="R1493" s="46"/>
      <c r="S1493" s="46"/>
      <c r="T1493" s="44"/>
      <c r="U1493" s="44"/>
      <c r="V1493" s="51"/>
      <c r="W1493" s="51">
        <f t="shared" si="1"/>
        <v>0</v>
      </c>
      <c r="X1493" s="51">
        <v>0</v>
      </c>
      <c r="Y1493" s="51"/>
      <c r="Z1493" s="326">
        <v>0</v>
      </c>
      <c r="AA1493" s="326">
        <v>0</v>
      </c>
      <c r="AB1493" s="50"/>
      <c r="AC1493" s="37"/>
      <c r="AD1493" s="52"/>
      <c r="AE1493" s="53"/>
      <c r="AF1493" s="52"/>
      <c r="AG1493" s="44"/>
      <c r="AH1493" s="44"/>
      <c r="AI1493" s="50"/>
      <c r="AJ1493" s="50"/>
      <c r="AK1493" s="198"/>
      <c r="AL1493" s="199"/>
      <c r="AM1493" s="198"/>
      <c r="AN1493" s="199"/>
      <c r="AO1493" s="198"/>
      <c r="AP1493" s="199"/>
      <c r="AQ1493" s="202"/>
      <c r="AR1493" s="203"/>
      <c r="AS1493" s="44"/>
      <c r="AT1493" s="50"/>
      <c r="AU1493" s="50"/>
      <c r="AV1493" s="50"/>
      <c r="AW1493" s="13"/>
      <c r="AY1493" s="58"/>
    </row>
    <row r="1494" spans="1:51" ht="14.4">
      <c r="A1494" s="37" t="s">
        <v>231</v>
      </c>
      <c r="B1494" s="38"/>
      <c r="C1494" s="39"/>
      <c r="D1494" s="40"/>
      <c r="E1494" s="42"/>
      <c r="F1494" s="42"/>
      <c r="G1494" s="43"/>
      <c r="H1494" s="43"/>
      <c r="I1494" s="43"/>
      <c r="J1494" s="44"/>
      <c r="K1494" s="44"/>
      <c r="L1494" s="44"/>
      <c r="M1494" s="37"/>
      <c r="N1494" s="46"/>
      <c r="O1494" s="47"/>
      <c r="P1494" s="48"/>
      <c r="Q1494" s="49"/>
      <c r="R1494" s="46"/>
      <c r="S1494" s="46"/>
      <c r="T1494" s="44"/>
      <c r="U1494" s="44"/>
      <c r="V1494" s="51"/>
      <c r="W1494" s="51">
        <f t="shared" si="1"/>
        <v>0</v>
      </c>
      <c r="X1494" s="51">
        <v>0</v>
      </c>
      <c r="Y1494" s="51"/>
      <c r="Z1494" s="326">
        <v>0</v>
      </c>
      <c r="AA1494" s="326">
        <v>0</v>
      </c>
      <c r="AB1494" s="50"/>
      <c r="AC1494" s="37"/>
      <c r="AD1494" s="52"/>
      <c r="AE1494" s="53"/>
      <c r="AF1494" s="52"/>
      <c r="AG1494" s="44"/>
      <c r="AH1494" s="44"/>
      <c r="AI1494" s="50"/>
      <c r="AJ1494" s="50"/>
      <c r="AK1494" s="198"/>
      <c r="AL1494" s="199"/>
      <c r="AM1494" s="198"/>
      <c r="AN1494" s="199"/>
      <c r="AO1494" s="198"/>
      <c r="AP1494" s="199"/>
      <c r="AQ1494" s="202"/>
      <c r="AR1494" s="203"/>
      <c r="AS1494" s="44"/>
      <c r="AT1494" s="50"/>
      <c r="AU1494" s="50"/>
      <c r="AV1494" s="50"/>
      <c r="AW1494" s="13"/>
      <c r="AY1494" s="58"/>
    </row>
    <row r="1495" spans="1:51" ht="14.4">
      <c r="A1495" s="37" t="s">
        <v>231</v>
      </c>
      <c r="B1495" s="38"/>
      <c r="C1495" s="39"/>
      <c r="D1495" s="40"/>
      <c r="E1495" s="42"/>
      <c r="F1495" s="42"/>
      <c r="G1495" s="43"/>
      <c r="H1495" s="43"/>
      <c r="I1495" s="43"/>
      <c r="J1495" s="44"/>
      <c r="K1495" s="44"/>
      <c r="L1495" s="44"/>
      <c r="M1495" s="37"/>
      <c r="N1495" s="46"/>
      <c r="O1495" s="47"/>
      <c r="P1495" s="48"/>
      <c r="Q1495" s="49"/>
      <c r="R1495" s="46"/>
      <c r="S1495" s="46"/>
      <c r="T1495" s="44"/>
      <c r="U1495" s="44"/>
      <c r="V1495" s="51"/>
      <c r="W1495" s="51">
        <f t="shared" si="1"/>
        <v>0</v>
      </c>
      <c r="X1495" s="51">
        <v>0</v>
      </c>
      <c r="Y1495" s="51"/>
      <c r="Z1495" s="326">
        <v>0</v>
      </c>
      <c r="AA1495" s="326">
        <v>0</v>
      </c>
      <c r="AB1495" s="50"/>
      <c r="AC1495" s="37"/>
      <c r="AD1495" s="52"/>
      <c r="AE1495" s="53"/>
      <c r="AF1495" s="52"/>
      <c r="AG1495" s="44"/>
      <c r="AH1495" s="44"/>
      <c r="AI1495" s="50"/>
      <c r="AJ1495" s="50"/>
      <c r="AK1495" s="198"/>
      <c r="AL1495" s="199"/>
      <c r="AM1495" s="198"/>
      <c r="AN1495" s="199"/>
      <c r="AO1495" s="198"/>
      <c r="AP1495" s="199"/>
      <c r="AQ1495" s="202"/>
      <c r="AR1495" s="203"/>
      <c r="AS1495" s="44"/>
      <c r="AT1495" s="50"/>
      <c r="AU1495" s="50"/>
      <c r="AV1495" s="50"/>
      <c r="AW1495" s="13"/>
      <c r="AY1495" s="58"/>
    </row>
    <row r="1496" spans="1:51" ht="14.4">
      <c r="A1496" s="37" t="s">
        <v>231</v>
      </c>
      <c r="B1496" s="38"/>
      <c r="C1496" s="39"/>
      <c r="D1496" s="40"/>
      <c r="E1496" s="42"/>
      <c r="F1496" s="42"/>
      <c r="G1496" s="43"/>
      <c r="H1496" s="43"/>
      <c r="I1496" s="43"/>
      <c r="J1496" s="44"/>
      <c r="K1496" s="44"/>
      <c r="L1496" s="44"/>
      <c r="M1496" s="37"/>
      <c r="N1496" s="46"/>
      <c r="O1496" s="47"/>
      <c r="P1496" s="48"/>
      <c r="Q1496" s="49"/>
      <c r="R1496" s="46"/>
      <c r="S1496" s="46"/>
      <c r="T1496" s="44"/>
      <c r="U1496" s="44"/>
      <c r="V1496" s="51"/>
      <c r="W1496" s="51">
        <f t="shared" si="1"/>
        <v>0</v>
      </c>
      <c r="X1496" s="51">
        <v>0</v>
      </c>
      <c r="Y1496" s="51"/>
      <c r="Z1496" s="326">
        <v>0</v>
      </c>
      <c r="AA1496" s="326">
        <v>0</v>
      </c>
      <c r="AB1496" s="50"/>
      <c r="AC1496" s="37"/>
      <c r="AD1496" s="52"/>
      <c r="AE1496" s="53"/>
      <c r="AF1496" s="52"/>
      <c r="AG1496" s="44"/>
      <c r="AH1496" s="44"/>
      <c r="AI1496" s="50"/>
      <c r="AJ1496" s="50"/>
      <c r="AK1496" s="198"/>
      <c r="AL1496" s="199"/>
      <c r="AM1496" s="198"/>
      <c r="AN1496" s="199"/>
      <c r="AO1496" s="198"/>
      <c r="AP1496" s="199"/>
      <c r="AQ1496" s="202"/>
      <c r="AR1496" s="203"/>
      <c r="AS1496" s="44"/>
      <c r="AT1496" s="50"/>
      <c r="AU1496" s="50"/>
      <c r="AV1496" s="50"/>
      <c r="AW1496" s="13"/>
      <c r="AY1496" s="58"/>
    </row>
    <row r="1497" spans="1:51" ht="14.4">
      <c r="A1497" s="37" t="s">
        <v>231</v>
      </c>
      <c r="B1497" s="38"/>
      <c r="C1497" s="39"/>
      <c r="D1497" s="40"/>
      <c r="E1497" s="42"/>
      <c r="F1497" s="42"/>
      <c r="G1497" s="43"/>
      <c r="H1497" s="43"/>
      <c r="I1497" s="43"/>
      <c r="J1497" s="44"/>
      <c r="K1497" s="44"/>
      <c r="L1497" s="44"/>
      <c r="M1497" s="37"/>
      <c r="N1497" s="46"/>
      <c r="O1497" s="47"/>
      <c r="P1497" s="48"/>
      <c r="Q1497" s="49"/>
      <c r="R1497" s="46"/>
      <c r="S1497" s="46"/>
      <c r="T1497" s="44"/>
      <c r="U1497" s="44"/>
      <c r="V1497" s="51"/>
      <c r="W1497" s="51">
        <f t="shared" si="1"/>
        <v>0</v>
      </c>
      <c r="X1497" s="51">
        <v>0</v>
      </c>
      <c r="Y1497" s="51"/>
      <c r="Z1497" s="326">
        <v>0</v>
      </c>
      <c r="AA1497" s="326">
        <v>0</v>
      </c>
      <c r="AB1497" s="50"/>
      <c r="AC1497" s="37"/>
      <c r="AD1497" s="52"/>
      <c r="AE1497" s="53"/>
      <c r="AF1497" s="52"/>
      <c r="AG1497" s="44"/>
      <c r="AH1497" s="44"/>
      <c r="AI1497" s="50"/>
      <c r="AJ1497" s="50"/>
      <c r="AK1497" s="198"/>
      <c r="AL1497" s="199"/>
      <c r="AM1497" s="198"/>
      <c r="AN1497" s="199"/>
      <c r="AO1497" s="198"/>
      <c r="AP1497" s="199"/>
      <c r="AQ1497" s="202"/>
      <c r="AR1497" s="203"/>
      <c r="AS1497" s="44"/>
      <c r="AT1497" s="50"/>
      <c r="AU1497" s="50"/>
      <c r="AV1497" s="50"/>
      <c r="AW1497" s="13"/>
      <c r="AY1497" s="58"/>
    </row>
    <row r="1498" spans="1:51" ht="14.4">
      <c r="A1498" s="37" t="s">
        <v>231</v>
      </c>
      <c r="B1498" s="38"/>
      <c r="C1498" s="39"/>
      <c r="D1498" s="40"/>
      <c r="E1498" s="42"/>
      <c r="F1498" s="42"/>
      <c r="G1498" s="43"/>
      <c r="H1498" s="43"/>
      <c r="I1498" s="43"/>
      <c r="J1498" s="44"/>
      <c r="K1498" s="44"/>
      <c r="L1498" s="44"/>
      <c r="M1498" s="37"/>
      <c r="N1498" s="46"/>
      <c r="O1498" s="47"/>
      <c r="P1498" s="48"/>
      <c r="Q1498" s="49"/>
      <c r="R1498" s="46"/>
      <c r="S1498" s="46"/>
      <c r="T1498" s="44"/>
      <c r="U1498" s="44"/>
      <c r="V1498" s="51"/>
      <c r="W1498" s="51">
        <f t="shared" si="1"/>
        <v>0</v>
      </c>
      <c r="X1498" s="51">
        <v>0</v>
      </c>
      <c r="Y1498" s="51"/>
      <c r="Z1498" s="326">
        <v>0</v>
      </c>
      <c r="AA1498" s="326">
        <v>0</v>
      </c>
      <c r="AB1498" s="50"/>
      <c r="AC1498" s="37"/>
      <c r="AD1498" s="52"/>
      <c r="AE1498" s="53"/>
      <c r="AF1498" s="52"/>
      <c r="AG1498" s="44"/>
      <c r="AH1498" s="44"/>
      <c r="AI1498" s="50"/>
      <c r="AJ1498" s="50"/>
      <c r="AK1498" s="198"/>
      <c r="AL1498" s="199"/>
      <c r="AM1498" s="198"/>
      <c r="AN1498" s="199"/>
      <c r="AO1498" s="198"/>
      <c r="AP1498" s="199"/>
      <c r="AQ1498" s="202"/>
      <c r="AR1498" s="203"/>
      <c r="AS1498" s="44"/>
      <c r="AT1498" s="50"/>
      <c r="AU1498" s="50"/>
      <c r="AV1498" s="50"/>
      <c r="AW1498" s="13"/>
      <c r="AY1498" s="58"/>
    </row>
    <row r="1499" spans="1:51" ht="14.4">
      <c r="A1499" s="37" t="s">
        <v>231</v>
      </c>
      <c r="B1499" s="38"/>
      <c r="C1499" s="39"/>
      <c r="D1499" s="40"/>
      <c r="E1499" s="42"/>
      <c r="F1499" s="42"/>
      <c r="G1499" s="43"/>
      <c r="H1499" s="43"/>
      <c r="I1499" s="43"/>
      <c r="J1499" s="44"/>
      <c r="K1499" s="44"/>
      <c r="L1499" s="44"/>
      <c r="M1499" s="37"/>
      <c r="N1499" s="46"/>
      <c r="O1499" s="47"/>
      <c r="P1499" s="48"/>
      <c r="Q1499" s="49"/>
      <c r="R1499" s="46"/>
      <c r="S1499" s="46"/>
      <c r="T1499" s="44"/>
      <c r="U1499" s="44"/>
      <c r="V1499" s="51"/>
      <c r="W1499" s="51">
        <f t="shared" si="1"/>
        <v>0</v>
      </c>
      <c r="X1499" s="51">
        <v>0</v>
      </c>
      <c r="Y1499" s="51"/>
      <c r="Z1499" s="326">
        <v>0</v>
      </c>
      <c r="AA1499" s="326">
        <v>0</v>
      </c>
      <c r="AB1499" s="50"/>
      <c r="AC1499" s="37"/>
      <c r="AD1499" s="52"/>
      <c r="AE1499" s="53"/>
      <c r="AF1499" s="52"/>
      <c r="AG1499" s="44"/>
      <c r="AH1499" s="44"/>
      <c r="AI1499" s="50"/>
      <c r="AJ1499" s="50"/>
      <c r="AK1499" s="198"/>
      <c r="AL1499" s="199"/>
      <c r="AM1499" s="198"/>
      <c r="AN1499" s="199"/>
      <c r="AO1499" s="198"/>
      <c r="AP1499" s="199"/>
      <c r="AQ1499" s="202"/>
      <c r="AR1499" s="203"/>
      <c r="AS1499" s="44"/>
      <c r="AT1499" s="50"/>
      <c r="AU1499" s="50"/>
      <c r="AV1499" s="50"/>
      <c r="AW1499" s="13"/>
      <c r="AY1499" s="58"/>
    </row>
    <row r="1500" spans="1:51" ht="14.4">
      <c r="A1500" s="37" t="s">
        <v>231</v>
      </c>
      <c r="B1500" s="38"/>
      <c r="C1500" s="39"/>
      <c r="D1500" s="40"/>
      <c r="E1500" s="42"/>
      <c r="F1500" s="42"/>
      <c r="G1500" s="43"/>
      <c r="H1500" s="43"/>
      <c r="I1500" s="43"/>
      <c r="J1500" s="44"/>
      <c r="K1500" s="44"/>
      <c r="L1500" s="44"/>
      <c r="M1500" s="37"/>
      <c r="N1500" s="46"/>
      <c r="O1500" s="47"/>
      <c r="P1500" s="48"/>
      <c r="Q1500" s="49"/>
      <c r="R1500" s="46"/>
      <c r="S1500" s="46"/>
      <c r="T1500" s="44"/>
      <c r="U1500" s="44"/>
      <c r="V1500" s="51"/>
      <c r="W1500" s="51">
        <f t="shared" si="1"/>
        <v>0</v>
      </c>
      <c r="X1500" s="51">
        <v>0</v>
      </c>
      <c r="Y1500" s="51"/>
      <c r="Z1500" s="326">
        <v>0</v>
      </c>
      <c r="AA1500" s="326">
        <v>0</v>
      </c>
      <c r="AB1500" s="50"/>
      <c r="AC1500" s="37"/>
      <c r="AD1500" s="52"/>
      <c r="AE1500" s="53"/>
      <c r="AF1500" s="52"/>
      <c r="AG1500" s="44"/>
      <c r="AH1500" s="44"/>
      <c r="AI1500" s="50"/>
      <c r="AJ1500" s="50"/>
      <c r="AK1500" s="198"/>
      <c r="AL1500" s="199"/>
      <c r="AM1500" s="198"/>
      <c r="AN1500" s="199"/>
      <c r="AO1500" s="198"/>
      <c r="AP1500" s="199"/>
      <c r="AQ1500" s="202"/>
      <c r="AR1500" s="203"/>
      <c r="AS1500" s="44"/>
      <c r="AT1500" s="50"/>
      <c r="AU1500" s="50"/>
      <c r="AV1500" s="50"/>
      <c r="AW1500" s="13"/>
      <c r="AY1500" s="58"/>
    </row>
    <row r="1501" spans="1:51" ht="14.4">
      <c r="A1501" s="37" t="s">
        <v>231</v>
      </c>
      <c r="B1501" s="38"/>
      <c r="C1501" s="39"/>
      <c r="D1501" s="40"/>
      <c r="E1501" s="42"/>
      <c r="F1501" s="42"/>
      <c r="G1501" s="43"/>
      <c r="H1501" s="43"/>
      <c r="I1501" s="43"/>
      <c r="J1501" s="44"/>
      <c r="K1501" s="44"/>
      <c r="L1501" s="44"/>
      <c r="M1501" s="37"/>
      <c r="N1501" s="46"/>
      <c r="O1501" s="47"/>
      <c r="P1501" s="48"/>
      <c r="Q1501" s="49"/>
      <c r="R1501" s="46"/>
      <c r="S1501" s="46"/>
      <c r="T1501" s="44"/>
      <c r="U1501" s="44"/>
      <c r="V1501" s="51"/>
      <c r="W1501" s="51">
        <f t="shared" si="1"/>
        <v>0</v>
      </c>
      <c r="X1501" s="51">
        <v>0</v>
      </c>
      <c r="Y1501" s="51"/>
      <c r="Z1501" s="326">
        <v>0</v>
      </c>
      <c r="AA1501" s="326">
        <v>0</v>
      </c>
      <c r="AB1501" s="50"/>
      <c r="AC1501" s="37"/>
      <c r="AD1501" s="52"/>
      <c r="AE1501" s="53"/>
      <c r="AF1501" s="52"/>
      <c r="AG1501" s="44"/>
      <c r="AH1501" s="44"/>
      <c r="AI1501" s="50"/>
      <c r="AJ1501" s="50"/>
      <c r="AK1501" s="198"/>
      <c r="AL1501" s="199"/>
      <c r="AM1501" s="198"/>
      <c r="AN1501" s="199"/>
      <c r="AO1501" s="198"/>
      <c r="AP1501" s="199"/>
      <c r="AQ1501" s="202"/>
      <c r="AR1501" s="203"/>
      <c r="AS1501" s="44"/>
      <c r="AT1501" s="50"/>
      <c r="AU1501" s="50"/>
      <c r="AV1501" s="50"/>
      <c r="AW1501" s="13"/>
      <c r="AY1501" s="58"/>
    </row>
    <row r="1502" spans="1:51" ht="14.4">
      <c r="A1502" s="37" t="s">
        <v>231</v>
      </c>
      <c r="B1502" s="38"/>
      <c r="C1502" s="39"/>
      <c r="D1502" s="40"/>
      <c r="E1502" s="42"/>
      <c r="F1502" s="42"/>
      <c r="G1502" s="43"/>
      <c r="H1502" s="43"/>
      <c r="I1502" s="43"/>
      <c r="J1502" s="44"/>
      <c r="K1502" s="44"/>
      <c r="L1502" s="44"/>
      <c r="M1502" s="37"/>
      <c r="N1502" s="46"/>
      <c r="O1502" s="47"/>
      <c r="P1502" s="48"/>
      <c r="Q1502" s="49"/>
      <c r="R1502" s="46"/>
      <c r="S1502" s="46"/>
      <c r="T1502" s="44"/>
      <c r="U1502" s="44"/>
      <c r="V1502" s="51"/>
      <c r="W1502" s="51">
        <f t="shared" si="1"/>
        <v>0</v>
      </c>
      <c r="X1502" s="51">
        <v>0</v>
      </c>
      <c r="Y1502" s="51"/>
      <c r="Z1502" s="326">
        <v>0</v>
      </c>
      <c r="AA1502" s="326">
        <v>0</v>
      </c>
      <c r="AB1502" s="50"/>
      <c r="AC1502" s="37"/>
      <c r="AD1502" s="52"/>
      <c r="AE1502" s="53"/>
      <c r="AF1502" s="52"/>
      <c r="AG1502" s="44"/>
      <c r="AH1502" s="44"/>
      <c r="AI1502" s="50"/>
      <c r="AJ1502" s="50"/>
      <c r="AK1502" s="198"/>
      <c r="AL1502" s="199"/>
      <c r="AM1502" s="198"/>
      <c r="AN1502" s="199"/>
      <c r="AO1502" s="198"/>
      <c r="AP1502" s="199"/>
      <c r="AQ1502" s="202"/>
      <c r="AR1502" s="203"/>
      <c r="AS1502" s="44"/>
      <c r="AT1502" s="50"/>
      <c r="AU1502" s="50"/>
      <c r="AV1502" s="50"/>
      <c r="AW1502" s="13"/>
      <c r="AY1502" s="58"/>
    </row>
    <row r="1503" spans="1:51" ht="14.4">
      <c r="A1503" s="37" t="s">
        <v>231</v>
      </c>
      <c r="B1503" s="38"/>
      <c r="C1503" s="39"/>
      <c r="D1503" s="40"/>
      <c r="E1503" s="42"/>
      <c r="F1503" s="42"/>
      <c r="G1503" s="43"/>
      <c r="H1503" s="43"/>
      <c r="I1503" s="43"/>
      <c r="J1503" s="44"/>
      <c r="K1503" s="44"/>
      <c r="L1503" s="44"/>
      <c r="M1503" s="37"/>
      <c r="N1503" s="46"/>
      <c r="O1503" s="47"/>
      <c r="P1503" s="48"/>
      <c r="Q1503" s="49"/>
      <c r="R1503" s="46"/>
      <c r="S1503" s="46"/>
      <c r="T1503" s="44"/>
      <c r="U1503" s="44"/>
      <c r="V1503" s="51"/>
      <c r="W1503" s="51">
        <f t="shared" si="1"/>
        <v>0</v>
      </c>
      <c r="X1503" s="51">
        <v>0</v>
      </c>
      <c r="Y1503" s="51"/>
      <c r="Z1503" s="326">
        <v>0</v>
      </c>
      <c r="AA1503" s="326">
        <v>0</v>
      </c>
      <c r="AB1503" s="50"/>
      <c r="AC1503" s="37"/>
      <c r="AD1503" s="52"/>
      <c r="AE1503" s="53"/>
      <c r="AF1503" s="52"/>
      <c r="AG1503" s="44"/>
      <c r="AH1503" s="44"/>
      <c r="AI1503" s="50"/>
      <c r="AJ1503" s="50"/>
      <c r="AK1503" s="198"/>
      <c r="AL1503" s="199"/>
      <c r="AM1503" s="198"/>
      <c r="AN1503" s="199"/>
      <c r="AO1503" s="198"/>
      <c r="AP1503" s="199"/>
      <c r="AQ1503" s="202"/>
      <c r="AR1503" s="203"/>
      <c r="AS1503" s="44"/>
      <c r="AT1503" s="50"/>
      <c r="AU1503" s="50"/>
      <c r="AV1503" s="50"/>
      <c r="AW1503" s="13"/>
      <c r="AY1503" s="58"/>
    </row>
    <row r="1504" spans="1:51" ht="14.4">
      <c r="A1504" s="37" t="s">
        <v>231</v>
      </c>
      <c r="B1504" s="38"/>
      <c r="C1504" s="39"/>
      <c r="D1504" s="40"/>
      <c r="E1504" s="42"/>
      <c r="F1504" s="42"/>
      <c r="G1504" s="43"/>
      <c r="H1504" s="43"/>
      <c r="I1504" s="43"/>
      <c r="J1504" s="44"/>
      <c r="K1504" s="44"/>
      <c r="L1504" s="44"/>
      <c r="M1504" s="37"/>
      <c r="N1504" s="46"/>
      <c r="O1504" s="47"/>
      <c r="P1504" s="48"/>
      <c r="Q1504" s="49"/>
      <c r="R1504" s="46"/>
      <c r="S1504" s="46"/>
      <c r="T1504" s="44"/>
      <c r="U1504" s="44"/>
      <c r="V1504" s="51"/>
      <c r="W1504" s="51">
        <f t="shared" si="1"/>
        <v>0</v>
      </c>
      <c r="X1504" s="51">
        <v>0</v>
      </c>
      <c r="Y1504" s="51"/>
      <c r="Z1504" s="326">
        <v>0</v>
      </c>
      <c r="AA1504" s="326">
        <v>0</v>
      </c>
      <c r="AB1504" s="50"/>
      <c r="AC1504" s="37"/>
      <c r="AD1504" s="52"/>
      <c r="AE1504" s="53"/>
      <c r="AF1504" s="52"/>
      <c r="AG1504" s="44"/>
      <c r="AH1504" s="44"/>
      <c r="AI1504" s="50"/>
      <c r="AJ1504" s="50"/>
      <c r="AK1504" s="198"/>
      <c r="AL1504" s="199"/>
      <c r="AM1504" s="198"/>
      <c r="AN1504" s="199"/>
      <c r="AO1504" s="198"/>
      <c r="AP1504" s="199"/>
      <c r="AQ1504" s="202"/>
      <c r="AR1504" s="203"/>
      <c r="AS1504" s="44"/>
      <c r="AT1504" s="50"/>
      <c r="AU1504" s="50"/>
      <c r="AV1504" s="50"/>
      <c r="AW1504" s="13"/>
      <c r="AY1504" s="58"/>
    </row>
    <row r="1505" spans="1:51" ht="14.4">
      <c r="A1505" s="37" t="s">
        <v>231</v>
      </c>
      <c r="B1505" s="38"/>
      <c r="C1505" s="39"/>
      <c r="D1505" s="40"/>
      <c r="E1505" s="42"/>
      <c r="F1505" s="42"/>
      <c r="G1505" s="43"/>
      <c r="H1505" s="43"/>
      <c r="I1505" s="43"/>
      <c r="J1505" s="44"/>
      <c r="K1505" s="44"/>
      <c r="L1505" s="44"/>
      <c r="M1505" s="37"/>
      <c r="N1505" s="46"/>
      <c r="O1505" s="47"/>
      <c r="P1505" s="48"/>
      <c r="Q1505" s="49"/>
      <c r="R1505" s="46"/>
      <c r="S1505" s="46"/>
      <c r="T1505" s="44"/>
      <c r="U1505" s="44"/>
      <c r="V1505" s="51"/>
      <c r="W1505" s="51">
        <f t="shared" si="1"/>
        <v>0</v>
      </c>
      <c r="X1505" s="51">
        <v>0</v>
      </c>
      <c r="Y1505" s="51"/>
      <c r="Z1505" s="326">
        <v>0</v>
      </c>
      <c r="AA1505" s="326">
        <v>0</v>
      </c>
      <c r="AB1505" s="50"/>
      <c r="AC1505" s="37"/>
      <c r="AD1505" s="52"/>
      <c r="AE1505" s="53"/>
      <c r="AF1505" s="52"/>
      <c r="AG1505" s="44"/>
      <c r="AH1505" s="44"/>
      <c r="AI1505" s="50"/>
      <c r="AJ1505" s="50"/>
      <c r="AK1505" s="198"/>
      <c r="AL1505" s="199"/>
      <c r="AM1505" s="198"/>
      <c r="AN1505" s="199"/>
      <c r="AO1505" s="198"/>
      <c r="AP1505" s="199"/>
      <c r="AQ1505" s="202"/>
      <c r="AR1505" s="203"/>
      <c r="AS1505" s="44"/>
      <c r="AT1505" s="50"/>
      <c r="AU1505" s="50"/>
      <c r="AV1505" s="50"/>
      <c r="AW1505" s="13"/>
      <c r="AY1505" s="58"/>
    </row>
  </sheetData>
  <phoneticPr fontId="48" type="noConversion"/>
  <dataValidations count="2">
    <dataValidation type="list" allowBlank="1" sqref="AI3:AI1505" xr:uid="{B8C3F997-246D-4AEE-914B-2AA0E7DDD41B}">
      <formula1>#REF!</formula1>
    </dataValidation>
    <dataValidation type="list" allowBlank="1" sqref="K3:K1505 AS825 AK3:AK832 AO3:AO1505 AQ3:AQ1505 AM3:AM1505 AK834:AK1505 AU3:AU1505 F3:I1505 AB3:AB1505 P3:Q1505" xr:uid="{397F986B-3E26-4548-A2B2-4D9AD01D27DD}">
      <formula1>#REF!</formula1>
    </dataValidation>
  </dataValidations>
  <hyperlinks>
    <hyperlink ref="E3" r:id="rId1" xr:uid="{3177BF21-D402-45A5-B1E2-3AF27F72207C}"/>
    <hyperlink ref="Q3" r:id="rId2" xr:uid="{069D69E5-911F-446C-8F9D-78E7986B7CF7}"/>
    <hyperlink ref="E4" r:id="rId3" xr:uid="{E2AD208A-6656-49A9-BACE-BF034618206C}"/>
    <hyperlink ref="Q4" r:id="rId4" xr:uid="{8BE60030-6A03-44B1-92BE-331D47291078}"/>
    <hyperlink ref="E5" r:id="rId5" xr:uid="{428C68EC-9BB9-4524-9B35-466BDCC48632}"/>
    <hyperlink ref="Q5" r:id="rId6" xr:uid="{B0E4C01C-DF76-4C4F-A796-B09F09B4BD41}"/>
    <hyperlink ref="E6" r:id="rId7" xr:uid="{8B8561D8-FF5A-4015-A2A9-E2559C15FFBA}"/>
    <hyperlink ref="Q6" r:id="rId8" xr:uid="{2B5A6B7F-FD61-4030-B467-28171750B9AB}"/>
    <hyperlink ref="S6" r:id="rId9" xr:uid="{9140C82E-9655-4F1B-9281-A59C7939B015}"/>
    <hyperlink ref="E7" r:id="rId10" xr:uid="{E927DFD0-E3E4-4F9F-9690-CF145920CCB7}"/>
    <hyperlink ref="Q7" r:id="rId11" xr:uid="{85D5DBE0-3A92-4936-B5DA-ED8BEDCFA2FD}"/>
    <hyperlink ref="E8" r:id="rId12" xr:uid="{DD46B303-C422-46E0-82E6-DFB6B3EA9041}"/>
    <hyperlink ref="Q8" r:id="rId13" xr:uid="{5789B63A-8457-48FE-B2B7-1F2C4BAC4858}"/>
    <hyperlink ref="E9" r:id="rId14" xr:uid="{A7189916-56F4-4740-8C4C-19CC110DF729}"/>
    <hyperlink ref="Q9" r:id="rId15" xr:uid="{29712D8F-3E4D-43EC-9392-32C8B5F0FFBD}"/>
    <hyperlink ref="Q10" r:id="rId16" xr:uid="{12A1CD4F-B90F-4AC1-B3D4-A14C51B032A5}"/>
    <hyperlink ref="E11" r:id="rId17" xr:uid="{3B6B1460-C4B4-46D3-860F-1F18174E5E37}"/>
    <hyperlink ref="E12" r:id="rId18" xr:uid="{8D10AAAF-CA8D-4A84-8B5C-6BDCC9914427}"/>
    <hyperlink ref="Q12" r:id="rId19" xr:uid="{E958AF51-819A-489B-B7F5-0F85BEC486A4}"/>
    <hyperlink ref="Q13" r:id="rId20" xr:uid="{742B37E6-5C5C-4A0D-86A2-CEAB13F183EC}"/>
    <hyperlink ref="E14" r:id="rId21" xr:uid="{1D6AB4A0-ED20-4DF4-84B0-A14E6CFE97C2}"/>
    <hyperlink ref="Q14" r:id="rId22" xr:uid="{BF00D35B-06AB-43E0-9552-7CAA3FBE5961}"/>
    <hyperlink ref="E15" r:id="rId23" xr:uid="{9E348BD8-7526-4E40-B7B5-C43984994734}"/>
    <hyperlink ref="Q15" r:id="rId24" xr:uid="{D4D0C77E-6E07-4534-956B-0CC0AEA92E25}"/>
    <hyperlink ref="E16" r:id="rId25" xr:uid="{57A37D78-6535-43A7-B322-558604F2470C}"/>
    <hyperlink ref="Q16" r:id="rId26" xr:uid="{F80DAFB1-1602-464C-9DD7-A7C81B21CDF5}"/>
    <hyperlink ref="E17" r:id="rId27" xr:uid="{E86F131D-5089-42E9-A8B8-D01E86D1DC7E}"/>
    <hyperlink ref="Q17" r:id="rId28" xr:uid="{CD3BBDF9-A4F3-45F5-92E8-21BD1E802433}"/>
    <hyperlink ref="E18" r:id="rId29" xr:uid="{E89EEBE5-E732-4A14-B183-D101EE65D78B}"/>
    <hyperlink ref="Q18" r:id="rId30" xr:uid="{4EFF8773-013B-4C60-9E58-EB62B7F3AB23}"/>
    <hyperlink ref="E19" r:id="rId31" xr:uid="{E4DE6323-AF4A-465F-AF53-6BD9B1353D2A}"/>
    <hyperlink ref="Q19" r:id="rId32" xr:uid="{E2D4DB41-11E0-44F7-A6AD-3C87EB01123B}"/>
    <hyperlink ref="E20" r:id="rId33" xr:uid="{111737FF-5847-4D66-A17D-6D49E5EA4A7D}"/>
    <hyperlink ref="E21" r:id="rId34" xr:uid="{3518466A-BB8E-4D3C-9452-38649BB6692C}"/>
    <hyperlink ref="Q21" r:id="rId35" xr:uid="{C2196478-4A38-44BA-99B2-FEA9888443A2}"/>
    <hyperlink ref="E22" r:id="rId36" xr:uid="{86F5E535-526C-4CE2-9E4C-7450F3329172}"/>
    <hyperlink ref="Q22" r:id="rId37" xr:uid="{751B2970-59AB-4931-B7A5-B7C6E9213992}"/>
    <hyperlink ref="Q23" r:id="rId38" xr:uid="{CCD11459-B100-4185-AE0B-B4476A5042B1}"/>
    <hyperlink ref="E24" r:id="rId39" xr:uid="{F6D4799E-86E7-4B13-B235-FDB757B464BA}"/>
    <hyperlink ref="Q24" r:id="rId40" xr:uid="{3D2A7449-1126-4AE7-B6A4-CDDF5046EDFF}"/>
    <hyperlink ref="E28" r:id="rId41" xr:uid="{33DF1777-A1E6-4DA1-84BD-246DA90B08FE}"/>
    <hyperlink ref="Q28" r:id="rId42" xr:uid="{FA7FC17E-DD7B-4471-B2CE-850E15DA2E89}"/>
    <hyperlink ref="E29" r:id="rId43" xr:uid="{65FCA067-5440-4CA9-A17B-8F9C69B47FF5}"/>
    <hyperlink ref="Q29" r:id="rId44" xr:uid="{155B65A0-0711-4D73-914F-C818E95ECA94}"/>
    <hyperlink ref="E30" r:id="rId45" xr:uid="{80DDCA17-1714-4C92-A52A-AC0BA00B88B3}"/>
    <hyperlink ref="Q30" r:id="rId46" xr:uid="{1D57036D-926F-48E0-9411-D1B4344FE165}"/>
    <hyperlink ref="E31" r:id="rId47" xr:uid="{D338359A-2CE3-4B04-A2E7-82EE3A7F9B2A}"/>
    <hyperlink ref="E32" r:id="rId48" xr:uid="{A6BE3545-31EB-46BA-99A5-D0D0785A2AA5}"/>
    <hyperlink ref="Q32" r:id="rId49" xr:uid="{D99BCC7B-7D7E-48BD-98A5-4E1B97026A3E}"/>
    <hyperlink ref="E33" r:id="rId50" xr:uid="{D020915D-9D60-4326-B04C-41D9A9B01EBA}"/>
    <hyperlink ref="Q33" r:id="rId51" xr:uid="{DBA70E3E-AB27-471B-9566-2DCE2DC442FD}"/>
    <hyperlink ref="E34" r:id="rId52" xr:uid="{1BCDDA58-1E1D-4848-8CF5-27AD3A8AC573}"/>
    <hyperlink ref="Q35" r:id="rId53" xr:uid="{5E4BC777-E5A5-415D-A4B4-3097097FF6DE}"/>
    <hyperlink ref="E36" r:id="rId54" xr:uid="{BF5F1765-7062-4080-9F27-A32C4C082DA9}"/>
    <hyperlink ref="E37" r:id="rId55" xr:uid="{782C058C-CFA4-4A1B-9D6E-45477DE2C00A}"/>
    <hyperlink ref="E38" r:id="rId56" xr:uid="{5B14C73D-3BF2-4D45-8A54-8D7119AFFB90}"/>
    <hyperlink ref="Q38" r:id="rId57" xr:uid="{8774C617-11F5-42E6-BA27-230914185A57}"/>
    <hyperlink ref="E39" r:id="rId58" xr:uid="{0318F17D-C160-4E1D-9641-33D96A19DCBB}"/>
    <hyperlink ref="Q39" r:id="rId59" xr:uid="{1E1BF904-8338-445E-ADAD-FD8DD163D4D3}"/>
    <hyperlink ref="Q40" r:id="rId60" xr:uid="{09BC7568-B663-479A-97E4-41F8B4376A0B}"/>
    <hyperlink ref="E42" r:id="rId61" xr:uid="{22DE1BF1-6D98-4A8F-B17C-87366EB0576F}"/>
    <hyperlink ref="Q42" r:id="rId62" xr:uid="{9041387D-530F-44D9-99D3-343B9B1BE210}"/>
    <hyperlink ref="E43" r:id="rId63" xr:uid="{456EF74C-7BEB-4B17-A959-CD2B2CD1E42F}"/>
    <hyperlink ref="E44" r:id="rId64" xr:uid="{43F7B1AE-51F3-42AF-AA78-05A6340C7A5B}"/>
    <hyperlink ref="Q44" r:id="rId65" xr:uid="{ABDA98B3-FE3D-4847-A14A-10C741E529E1}"/>
    <hyperlink ref="E45" r:id="rId66" xr:uid="{2BA71D12-3F8A-4266-A0E7-F2E3625CBC13}"/>
    <hyperlink ref="E46" r:id="rId67" xr:uid="{5B570B6A-C8DC-4C03-A355-0C89C84EEA9C}"/>
    <hyperlink ref="Q46" r:id="rId68" xr:uid="{F5C01ACA-5828-47CD-801C-F5CD4D6968BD}"/>
    <hyperlink ref="E47" r:id="rId69" xr:uid="{81E654FC-8D88-4D59-B1BE-42F9913B9CB5}"/>
    <hyperlink ref="Q47" r:id="rId70" xr:uid="{73BCBC58-11FA-4BE2-9CC0-4FEB309D275E}"/>
    <hyperlink ref="E48" r:id="rId71" xr:uid="{8FB092BA-F04F-4886-BB1C-590908F3B053}"/>
    <hyperlink ref="Q48" r:id="rId72" xr:uid="{805B1F12-BECC-4AB4-9D88-505593D5EAEA}"/>
    <hyperlink ref="E49" r:id="rId73" xr:uid="{3AFC5577-3454-4AC7-9395-C39B169CB9C8}"/>
    <hyperlink ref="Q49" r:id="rId74" xr:uid="{FD87C675-7448-4BCA-9D63-F8F94307D8D8}"/>
    <hyperlink ref="E50" r:id="rId75" xr:uid="{B59141A4-92B6-4877-8F97-C7F97F6845E9}"/>
    <hyperlink ref="Q50" r:id="rId76" xr:uid="{DB0A92FF-9ED8-40AE-B211-AF5650F643C0}"/>
    <hyperlink ref="E51" r:id="rId77" xr:uid="{30DFB514-7004-4FDF-A382-785775592B58}"/>
    <hyperlink ref="E52" r:id="rId78" xr:uid="{AC6CD718-06CE-4A6F-A4D9-4DA500D8A34A}"/>
    <hyperlink ref="Q52" r:id="rId79" xr:uid="{052381F3-351A-42F0-AB26-4EF743D7BE09}"/>
    <hyperlink ref="E53" r:id="rId80" xr:uid="{02421518-F110-4F9A-86C1-9DDD2B189F2B}"/>
    <hyperlink ref="Q53" r:id="rId81" xr:uid="{31DEB7E6-5BFF-48C2-B463-6992DC56F6AB}"/>
    <hyperlink ref="E54" r:id="rId82" xr:uid="{97F4F781-31E2-4861-9E90-6C3447CD3F42}"/>
    <hyperlink ref="Q54" r:id="rId83" xr:uid="{B1730CA9-0EFB-4C65-87FA-044BB82B5EFF}"/>
    <hyperlink ref="E55" r:id="rId84" xr:uid="{07F3F79C-99BB-430E-8C50-CACA6EF2444A}"/>
    <hyperlink ref="Q55" r:id="rId85" xr:uid="{E06ABC1F-B59A-487D-A39A-B12B338AE4BE}"/>
    <hyperlink ref="E56" r:id="rId86" xr:uid="{3A3DEDCD-95D4-467F-82F6-8DED9D4DC1AF}"/>
    <hyperlink ref="Q56" r:id="rId87" xr:uid="{8258F14E-C907-4461-B31D-C0842554C096}"/>
    <hyperlink ref="E57" r:id="rId88" xr:uid="{0CB454DE-AF40-4164-BC8E-7224A867A763}"/>
    <hyperlink ref="Q57" r:id="rId89" xr:uid="{64ABE746-CF30-49BA-9B24-26B3778B2CCA}"/>
    <hyperlink ref="E58" r:id="rId90" xr:uid="{BC2F5BD1-2980-409D-9122-49C88A71FC44}"/>
    <hyperlink ref="Q58" r:id="rId91" xr:uid="{D119D8EC-8D10-4786-9876-0B8D9E34ED34}"/>
    <hyperlink ref="E59" r:id="rId92" xr:uid="{EEC78BC4-BBBF-41D1-9BB8-EACA99EBAD57}"/>
    <hyperlink ref="Q59" r:id="rId93" xr:uid="{336E286B-C482-45A2-85D7-64C577AF72D7}"/>
    <hyperlink ref="E60" r:id="rId94" xr:uid="{728E7EEF-4D26-4115-A3D2-68CF66E3CF27}"/>
    <hyperlink ref="E61" r:id="rId95" xr:uid="{CE02868D-327B-4A7D-9770-C5D1555EE3FC}"/>
    <hyperlink ref="E62" r:id="rId96" xr:uid="{858F37CB-FB09-4C43-8252-D412EEA15BB3}"/>
    <hyperlink ref="E63" r:id="rId97" xr:uid="{8630B8D6-8585-483F-A67C-993848DED404}"/>
    <hyperlink ref="Q63" r:id="rId98" xr:uid="{E0EA9581-C239-4576-A07F-F8056D370031}"/>
    <hyperlink ref="Q64" r:id="rId99" xr:uid="{583CFA8F-FD62-4140-9F70-837F24B6B40F}"/>
    <hyperlink ref="E65" r:id="rId100" xr:uid="{2E10E76B-73A2-4F1A-BBDD-C4708C37F469}"/>
    <hyperlink ref="Q65" r:id="rId101" xr:uid="{9DCAE4B0-9CF9-4ABC-BA1F-CA4F55123DA3}"/>
    <hyperlink ref="S65" r:id="rId102" xr:uid="{F1DEBA88-B493-4A9A-86AA-D7EC6059267E}"/>
    <hyperlink ref="E66" r:id="rId103" xr:uid="{6DB44C30-483D-4067-90C2-B97A4F0F3854}"/>
    <hyperlink ref="Q66" r:id="rId104" xr:uid="{A45FC825-7AB0-49BF-872E-30B58DC731E4}"/>
    <hyperlink ref="Q67" r:id="rId105" xr:uid="{3522B46E-80EE-4DC9-AB12-9186FCFAA03B}"/>
    <hyperlink ref="E68" r:id="rId106" xr:uid="{AF453815-BFEF-4927-B4ED-58DF2DBA4048}"/>
    <hyperlink ref="Q68" r:id="rId107" xr:uid="{E3E7DA3C-96AE-460B-BE7A-BA029A112B81}"/>
    <hyperlink ref="E69" r:id="rId108" xr:uid="{20D5456A-61AC-45EA-98EF-CC1BD6BB4394}"/>
    <hyperlink ref="Q69" r:id="rId109" xr:uid="{9F770B57-063D-45DD-BF91-B07350B9808C}"/>
    <hyperlink ref="Q70" r:id="rId110" xr:uid="{FD4042BD-7FA4-41A3-BCAF-DD2F39598B29}"/>
    <hyperlink ref="E71" r:id="rId111" xr:uid="{25091B0C-14CB-4241-A209-BEDEF7D499EA}"/>
    <hyperlink ref="Q71" r:id="rId112" xr:uid="{1B54DE06-03E6-4F51-9573-8A99287EEA7E}"/>
    <hyperlink ref="E72" r:id="rId113" xr:uid="{09291BCA-82E4-4879-A42F-6238115782D7}"/>
    <hyperlink ref="Q72" r:id="rId114" xr:uid="{7A48BBDC-CE66-41ED-A74F-C0D26608E9BB}"/>
    <hyperlink ref="E73" r:id="rId115" xr:uid="{4C142782-6733-4913-9DD9-D510655540ED}"/>
    <hyperlink ref="Q73" r:id="rId116" xr:uid="{FF4D8E93-9558-4F45-886F-11790BA10A35}"/>
    <hyperlink ref="E74" r:id="rId117" xr:uid="{A02799F7-0CF4-4D03-9294-C247740F3253}"/>
    <hyperlink ref="Q74" r:id="rId118" xr:uid="{525830B5-DC44-4132-9EE8-0CCD5B3DF065}"/>
    <hyperlink ref="E75" r:id="rId119" xr:uid="{6A6E0762-1825-4872-BB81-17CB85FACA64}"/>
    <hyperlink ref="E76" r:id="rId120" xr:uid="{D1C29357-6430-4906-9697-CABC9356191C}"/>
    <hyperlink ref="Q76" r:id="rId121" xr:uid="{C5DAAAD0-E57E-4D2E-806B-C3F9E73FD3AE}"/>
    <hyperlink ref="S76" r:id="rId122" xr:uid="{A24F8067-70AF-4D1D-8B9A-758D5A1C20B1}"/>
    <hyperlink ref="E77" r:id="rId123" xr:uid="{CF7E7E04-820B-4139-A148-8741C7541CAD}"/>
    <hyperlink ref="Q77" r:id="rId124" xr:uid="{ED6A3959-EF98-4796-BBF9-F3F3E35E443B}"/>
    <hyperlink ref="Q78" r:id="rId125" xr:uid="{F3547D9C-63CD-4008-90FC-3B216F1862DA}"/>
    <hyperlink ref="E79" r:id="rId126" xr:uid="{B71D0198-F68C-4384-8279-0E2201A763A5}"/>
    <hyperlink ref="Q79" r:id="rId127" xr:uid="{837C95DE-4117-4E83-9AF7-24C5958D439C}"/>
    <hyperlink ref="E80" r:id="rId128" xr:uid="{E1887ABA-E1FF-455A-A425-5477520F70A5}"/>
    <hyperlink ref="Q80" r:id="rId129" xr:uid="{D3C016FD-AFE5-4E90-9702-60AD8637E4B1}"/>
    <hyperlink ref="E81" r:id="rId130" xr:uid="{B5194265-7339-4868-AF79-DC6D58B52419}"/>
    <hyperlink ref="Q81" r:id="rId131" xr:uid="{AAFCA08D-BC3C-4F4B-ADDA-7642D7F8332E}"/>
    <hyperlink ref="E82" r:id="rId132" xr:uid="{7433C7EC-15CE-4BAE-8ECD-B9326211A4AC}"/>
    <hyperlink ref="Q82" r:id="rId133" xr:uid="{A7E70395-72D7-495E-B678-F99937E92538}"/>
    <hyperlink ref="E83" r:id="rId134" xr:uid="{5DB3C50E-7D56-4807-BB2B-7CC759B191B8}"/>
    <hyperlink ref="Q83" r:id="rId135" xr:uid="{E97A02CB-F972-4B78-A1B4-0316A18925DF}"/>
    <hyperlink ref="Q84" r:id="rId136" xr:uid="{D03D6917-39ED-4FC0-82CF-4F379A3F0B39}"/>
    <hyperlink ref="E85" r:id="rId137" xr:uid="{3BDE4760-FEDB-46DF-A93A-478F63524F52}"/>
    <hyperlink ref="Q85" r:id="rId138" xr:uid="{EE3F0242-B78F-4902-8428-863A1D82746C}"/>
    <hyperlink ref="E86" r:id="rId139" xr:uid="{5C9A1462-0DD9-4840-A6D3-5937EFF539DC}"/>
    <hyperlink ref="Q87" r:id="rId140" xr:uid="{1B7D482D-F20E-487F-B049-6F3C272AE064}"/>
    <hyperlink ref="E88" r:id="rId141" xr:uid="{38CC826F-9EC9-48D5-A36B-CCDD6B45403D}"/>
    <hyperlink ref="Q88" r:id="rId142" xr:uid="{5BC038EE-E2CA-445E-B34C-912EDE043E20}"/>
    <hyperlink ref="E89" r:id="rId143" xr:uid="{FADE8C3F-866C-4001-BDDB-B49970B876F0}"/>
    <hyperlink ref="Q89" r:id="rId144" xr:uid="{06494465-A324-406D-B349-18C2A5C02079}"/>
    <hyperlink ref="E90" r:id="rId145" xr:uid="{5D6642CF-1F1C-421E-9688-49456854A3AE}"/>
    <hyperlink ref="Q90" r:id="rId146" xr:uid="{25975A57-633E-4E94-81F8-404B443E7F3F}"/>
    <hyperlink ref="E91" r:id="rId147" xr:uid="{EF732FCB-ACCA-46AF-B26F-EF073C634D61}"/>
    <hyperlink ref="Q91" r:id="rId148" xr:uid="{81A9D83F-65AB-4769-BE77-CA4752E56AD5}"/>
    <hyperlink ref="E92" r:id="rId149" xr:uid="{B3460F7A-1710-4E6A-AE6D-6CB1D022E348}"/>
    <hyperlink ref="Q92" r:id="rId150" xr:uid="{CC1E015A-6D5B-47CA-9B6F-C9D2AAC2F2CE}"/>
    <hyperlink ref="E93" r:id="rId151" xr:uid="{4B989BF7-9C3D-435A-B07A-19182E4C4EAD}"/>
    <hyperlink ref="Q93" r:id="rId152" xr:uid="{B3B065F6-D590-4BCC-874B-FBC25298EFD6}"/>
    <hyperlink ref="E94" r:id="rId153" xr:uid="{2EEBF1F2-8D18-4EA2-949F-321C76A7525B}"/>
    <hyperlink ref="Q94" r:id="rId154" xr:uid="{D01E15BA-7F62-4273-BA9B-608336F72E80}"/>
    <hyperlink ref="E95" r:id="rId155" xr:uid="{B19884FB-E31A-4970-927C-0ADE635D24A9}"/>
    <hyperlink ref="Q95" r:id="rId156" xr:uid="{122B59E0-0012-4336-AF9D-32100FE50B82}"/>
    <hyperlink ref="E96" r:id="rId157" xr:uid="{9C1BE985-5CF9-431A-BD84-853F29B77602}"/>
    <hyperlink ref="Q96" r:id="rId158" xr:uid="{D076B32B-6F82-4335-8119-03D5C4775511}"/>
    <hyperlink ref="E97" r:id="rId159" xr:uid="{CDF2BF77-24E7-4020-BB09-6E9A6955BA89}"/>
    <hyperlink ref="Q97" r:id="rId160" xr:uid="{49C189AA-EA88-4C8B-82E2-9F598A58AEBD}"/>
    <hyperlink ref="E98" r:id="rId161" xr:uid="{8F463636-D63D-407C-8127-9BB324FB4532}"/>
    <hyperlink ref="Q98" r:id="rId162" xr:uid="{506BCF36-4D4F-4DF7-BE34-2A756CE84014}"/>
    <hyperlink ref="E99" r:id="rId163" xr:uid="{0C1C06B6-A001-4550-BD6C-5D97D188EFC9}"/>
    <hyperlink ref="Q99" r:id="rId164" xr:uid="{8AB87B50-2D6C-4B4D-B5F1-9F434462ED4C}"/>
    <hyperlink ref="E100" r:id="rId165" xr:uid="{BC2E5DCF-78A2-4C3E-8444-E704A515719B}"/>
    <hyperlink ref="Q100" r:id="rId166" xr:uid="{ECB3BF04-8273-4A3B-A8C5-C112A34EAC6E}"/>
    <hyperlink ref="E101" r:id="rId167" xr:uid="{0CA2FD7A-DD2D-4EEB-8E26-B0349A5602CC}"/>
    <hyperlink ref="Q101" r:id="rId168" xr:uid="{337CFBDB-96E2-4A3C-8D40-8F4644567A90}"/>
    <hyperlink ref="E102" r:id="rId169" xr:uid="{E5C1E447-B456-422D-8B8E-AAECC56FFE98}"/>
    <hyperlink ref="Q102" r:id="rId170" xr:uid="{78116AC6-8BD5-4C5D-B786-6D9A486A737A}"/>
    <hyperlink ref="E103" r:id="rId171" xr:uid="{E5E4EC59-431B-4061-8E89-78C0851231B1}"/>
    <hyperlink ref="E104" r:id="rId172" xr:uid="{249FDD6F-399D-478D-8E96-0A8ABCA8D0A7}"/>
    <hyperlink ref="Q104" r:id="rId173" xr:uid="{B09245FA-9220-4933-B94B-0D6C9A988ABA}"/>
    <hyperlink ref="E105" r:id="rId174" xr:uid="{C75C1B4A-8C36-4DE3-BCEB-FBB0185B2223}"/>
    <hyperlink ref="Q105" r:id="rId175" xr:uid="{9D027A7D-4865-4ADD-81B7-FB1D17D98CCB}"/>
    <hyperlink ref="E106" r:id="rId176" xr:uid="{0EC48630-06E4-4BCA-A8F9-E94577C74A10}"/>
    <hyperlink ref="Q106" r:id="rId177" xr:uid="{C5DC6CAF-4E6F-4E1D-B520-FCF8ACA04C80}"/>
    <hyperlink ref="E107" r:id="rId178" xr:uid="{3ACD3485-0861-4D3F-977A-91D8CD74D6E7}"/>
    <hyperlink ref="Q107" r:id="rId179" xr:uid="{24C11FBB-0CCA-4556-95D5-B1EC3969B937}"/>
    <hyperlink ref="E108" r:id="rId180" xr:uid="{0AC7B14E-5C8C-4726-9BBB-F84629531428}"/>
    <hyperlink ref="Q108" r:id="rId181" xr:uid="{B8B2C65C-74D4-4631-90C7-AE9F453DAE17}"/>
    <hyperlink ref="Q109" r:id="rId182" xr:uid="{34375A9E-3F86-4AED-A555-B194CB1C6614}"/>
    <hyperlink ref="Q110" r:id="rId183" xr:uid="{353705DB-4207-47C4-AD65-B157911791D6}"/>
    <hyperlink ref="E111" r:id="rId184" xr:uid="{8A030899-C57C-4E06-B031-F9AFB2037733}"/>
    <hyperlink ref="Q111" r:id="rId185" xr:uid="{73E14C28-C8B6-4A04-B1C5-045A707A3430}"/>
    <hyperlink ref="E112" r:id="rId186" xr:uid="{1EFA4E20-8200-4E1B-BEFA-BBAD8DFF713B}"/>
    <hyperlink ref="E113" r:id="rId187" xr:uid="{DF557EB0-C836-4405-BAF3-7F4136678199}"/>
    <hyperlink ref="Q114" r:id="rId188" xr:uid="{F02C4CA1-EA51-4C84-951B-84C462499B1F}"/>
    <hyperlink ref="Q115" r:id="rId189" xr:uid="{689384F6-0C12-4626-997B-A1F22122E649}"/>
    <hyperlink ref="E116" r:id="rId190" xr:uid="{7E9D7C2F-BBED-4321-8396-66C6173DAFE4}"/>
    <hyperlink ref="Q116" r:id="rId191" xr:uid="{1470E6FC-04BF-4DD8-A2AD-83267DEB4289}"/>
    <hyperlink ref="E117" r:id="rId192" xr:uid="{B0954C3D-65A8-40E7-B290-40ED01EF031E}"/>
    <hyperlink ref="Q117" r:id="rId193" xr:uid="{E3ACBBB7-65C7-42DF-B027-3C9DA7611A4C}"/>
    <hyperlink ref="E118" r:id="rId194" xr:uid="{D483DB23-00D9-4B7D-81DE-F440819DC170}"/>
    <hyperlink ref="Q118" r:id="rId195" xr:uid="{246A8E0C-0278-43A3-B7C9-D5BD489E5FFA}"/>
    <hyperlink ref="S118" r:id="rId196" xr:uid="{9D45721E-B759-4CFE-8767-3341D2AE9119}"/>
    <hyperlink ref="E119" r:id="rId197" xr:uid="{3B4AABFA-8528-4928-9A67-C8772CCA685D}"/>
    <hyperlink ref="Q119" r:id="rId198" xr:uid="{CD407502-B71F-4564-A5C7-D9DADCF27A9F}"/>
    <hyperlink ref="E120" r:id="rId199" xr:uid="{79E8FB82-B303-4D9F-B54F-D3A73E9A961D}"/>
    <hyperlink ref="Q121" r:id="rId200" xr:uid="{E51CD11D-B805-4986-A933-11308359FCD2}"/>
    <hyperlink ref="E122" r:id="rId201" xr:uid="{047E8C6D-3686-472E-9C7C-1ADB18C48008}"/>
    <hyperlink ref="E123" r:id="rId202" xr:uid="{A9F01E29-7F2C-4F0D-A544-F50B8267FD88}"/>
    <hyperlink ref="E125" r:id="rId203" xr:uid="{73FBD3CC-9D91-4CE0-A34D-0D5D556B64E1}"/>
    <hyperlink ref="Q125" r:id="rId204" xr:uid="{A4032A5A-C1FA-4899-B2AD-0634F43FD232}"/>
    <hyperlink ref="Q126" r:id="rId205" xr:uid="{258F0EE9-C4C8-4C18-B966-82A060125E09}"/>
    <hyperlink ref="Q127" r:id="rId206" xr:uid="{4FAA8C8D-9A43-45F7-85C1-5F0AD2ABF4EE}"/>
    <hyperlink ref="E128" r:id="rId207" xr:uid="{90286141-8338-4825-B66E-89CE4DAD34EC}"/>
    <hyperlink ref="Q128" r:id="rId208" xr:uid="{FA4EE20A-B855-4419-B5D2-88C1ACEA10CB}"/>
    <hyperlink ref="E129" r:id="rId209" xr:uid="{F5CA0293-0AF0-423A-9FB1-500DE8EFEFC7}"/>
    <hyperlink ref="Q129" r:id="rId210" xr:uid="{31A3706E-1FD0-4674-865D-D24CB4DD81E3}"/>
    <hyperlink ref="E130" r:id="rId211" xr:uid="{01D4328A-8E14-4EFA-8DE9-A5AB1F18BB1A}"/>
    <hyperlink ref="Q130" r:id="rId212" xr:uid="{1FC5D5A9-FD4A-488A-BD5E-BC7CF56B4C5F}"/>
    <hyperlink ref="E131" r:id="rId213" xr:uid="{7B0AD926-C3D8-495B-892C-7969FC58B51C}"/>
    <hyperlink ref="Q131" r:id="rId214" xr:uid="{DEE58EE4-C096-42C8-92D2-10C00D79D3BC}"/>
    <hyperlink ref="E132" r:id="rId215" xr:uid="{4694E582-9F5F-48B1-9526-DE222E46E38C}"/>
    <hyperlink ref="E133" r:id="rId216" xr:uid="{86358283-C60B-402D-934F-3223DD96F97E}"/>
    <hyperlink ref="Q133" r:id="rId217" xr:uid="{A3E5480F-E012-43F4-AE42-3267FC5CCECC}"/>
    <hyperlink ref="E134" r:id="rId218" xr:uid="{910EAF40-5815-4FC0-ADEB-DA53657F6F02}"/>
    <hyperlink ref="Q134" r:id="rId219" xr:uid="{519FF773-69D9-44CF-91E9-C3DDD79408F0}"/>
    <hyperlink ref="E135" r:id="rId220" xr:uid="{CBB03956-4F41-4C8D-AD5B-CDB3830C4676}"/>
    <hyperlink ref="Q135" r:id="rId221" xr:uid="{F157B539-2C74-4BE7-93A5-2E764F300B76}"/>
    <hyperlink ref="Q136" r:id="rId222" xr:uid="{E728205C-F13C-49B1-8EAB-37765DF506DE}"/>
    <hyperlink ref="E137" r:id="rId223" xr:uid="{6935A16B-A40A-47BE-9326-7EB4B55D0E81}"/>
    <hyperlink ref="Q137" r:id="rId224" xr:uid="{5EC1C911-4E42-4204-9E98-31912D42F6AA}"/>
    <hyperlink ref="E138" r:id="rId225" xr:uid="{981216F3-7DD3-4EF4-8C6B-FFE1A70A44C6}"/>
    <hyperlink ref="E139" r:id="rId226" xr:uid="{932C8202-A6FB-4987-845D-8BAFDB6754E7}"/>
    <hyperlink ref="Q139" r:id="rId227" xr:uid="{F2B9D939-EABC-4555-8CA8-C1183E15C2CA}"/>
    <hyperlink ref="Q140" r:id="rId228" xr:uid="{8AA21ED6-4244-4D3E-B5EB-58549F6A3F51}"/>
    <hyperlink ref="E141" r:id="rId229" xr:uid="{4FF461A3-0167-4B49-8CE9-CBB559ECBA84}"/>
    <hyperlink ref="Q141" r:id="rId230" xr:uid="{271271E3-0C85-4011-906A-C155DD50CB1F}"/>
    <hyperlink ref="Q142" r:id="rId231" xr:uid="{3A21D834-AFD4-444A-B027-3AB8BFE3CCB0}"/>
    <hyperlink ref="E143" r:id="rId232" xr:uid="{FC104CA0-8943-4FC3-AFD6-B3C413154B4F}"/>
    <hyperlink ref="Q143" r:id="rId233" xr:uid="{D8465BDC-5431-44F9-BF06-E58B35C49BAD}"/>
    <hyperlink ref="E144" r:id="rId234" xr:uid="{0F536F2C-82D7-41C7-87B1-0F9171133654}"/>
    <hyperlink ref="Q144" r:id="rId235" xr:uid="{91F263B2-4010-4F0E-8B95-E15307A75A8B}"/>
    <hyperlink ref="E145" r:id="rId236" xr:uid="{119F82AC-DB3A-49BE-BD96-DD5CFE63B9AE}"/>
    <hyperlink ref="Q145" r:id="rId237" xr:uid="{17071C33-1FA4-45F4-A165-D9EC564B8713}"/>
    <hyperlink ref="E146" r:id="rId238" xr:uid="{F7107F54-9D5F-4CC6-9496-DACA06B86A3E}"/>
    <hyperlink ref="E147" r:id="rId239" xr:uid="{520CA753-94F4-400A-9206-D8814D8B34CC}"/>
    <hyperlink ref="Q147" r:id="rId240" xr:uid="{1F8750B7-70B6-4A61-8DF6-71689F1A130E}"/>
    <hyperlink ref="E148" r:id="rId241" xr:uid="{B478D1E0-1BAB-496E-AC8A-52FFD315A61A}"/>
    <hyperlink ref="Q148" r:id="rId242" xr:uid="{EBA73134-61D6-41D2-821F-FB384F49F438}"/>
    <hyperlink ref="E149" r:id="rId243" xr:uid="{69F879DD-3054-48C0-9F99-866CAD24D976}"/>
    <hyperlink ref="E150" r:id="rId244" xr:uid="{4424A018-13BA-40B8-8682-D0377D3658A1}"/>
    <hyperlink ref="Q150" r:id="rId245" xr:uid="{A65B4043-DB0E-42E8-8FAC-B4C288D25AF0}"/>
    <hyperlink ref="E151" r:id="rId246" xr:uid="{F7E0F849-A3E2-48BC-9325-19EC5F50D821}"/>
    <hyperlink ref="Q151" r:id="rId247" xr:uid="{89F252F5-06B3-4DB0-8E74-36AABAAFE8BC}"/>
    <hyperlink ref="E152" r:id="rId248" xr:uid="{89B6A32D-3E96-49A6-BCDE-B980B56903F3}"/>
    <hyperlink ref="Q152" r:id="rId249" xr:uid="{A3642F00-0753-459B-83CF-0A947F59D017}"/>
    <hyperlink ref="E153" r:id="rId250" xr:uid="{0DC25205-FD9E-4281-BF62-168D0B1B8348}"/>
    <hyperlink ref="Q153" r:id="rId251" xr:uid="{469B7D70-E024-4176-A39B-5628A3F297A9}"/>
    <hyperlink ref="S153" r:id="rId252" xr:uid="{8715ABC2-9571-44E8-B60E-0C1281E1E246}"/>
    <hyperlink ref="E154" r:id="rId253" xr:uid="{B7F51A01-BE90-4094-A5CE-79982E822AD2}"/>
    <hyperlink ref="E155" r:id="rId254" xr:uid="{B2ED6AB6-D64B-4425-9CD5-3013B2FC537B}"/>
    <hyperlink ref="Q155" r:id="rId255" xr:uid="{CD71ADCD-CD4E-4AFE-801F-8A3E1459056B}"/>
    <hyperlink ref="Q156" r:id="rId256" xr:uid="{06F3EC99-3CDF-4248-A760-667990DED65A}"/>
    <hyperlink ref="Q157" r:id="rId257" xr:uid="{BFCF5B60-16CC-4867-A917-B3E888F408D3}"/>
    <hyperlink ref="E158" r:id="rId258" xr:uid="{F3E30DCC-CB0A-460D-91C5-E91FDA1BBB5A}"/>
    <hyperlink ref="Q159" r:id="rId259" xr:uid="{4B23E37A-BACD-4685-90F4-68B68DE632A1}"/>
    <hyperlink ref="E160" r:id="rId260" xr:uid="{D5B02007-0795-4DE6-A2E3-A8265BBB1B35}"/>
    <hyperlink ref="Q160" r:id="rId261" xr:uid="{6788AD71-1253-4C34-A764-A3E29E47D847}"/>
    <hyperlink ref="E162" r:id="rId262" xr:uid="{9C27C994-B173-453A-886B-CC0FBB5B2F9A}"/>
    <hyperlink ref="Q162" r:id="rId263" xr:uid="{34AD231D-D75F-4877-A3EE-F591C9374C74}"/>
    <hyperlink ref="Q163" r:id="rId264" xr:uid="{069D35B7-15CB-40EF-A752-4898ECDB78E2}"/>
    <hyperlink ref="E164" r:id="rId265" xr:uid="{47710289-11F1-43FD-BDAF-7B9B023A0420}"/>
    <hyperlink ref="E165" r:id="rId266" xr:uid="{A903FE62-3A33-4D48-AFD9-232BECCE1755}"/>
    <hyperlink ref="Q165" r:id="rId267" xr:uid="{99D1436A-CD41-4933-B498-807F19BCD80C}"/>
    <hyperlink ref="E166" r:id="rId268" xr:uid="{7B9069EE-8870-465F-8DDB-9EEA44D83612}"/>
    <hyperlink ref="Q166" r:id="rId269" xr:uid="{DC7F10BE-3D44-4E56-81D5-805077AC1F64}"/>
    <hyperlink ref="S166" r:id="rId270" xr:uid="{76B79D36-EB89-4440-930F-489F8F980B35}"/>
    <hyperlink ref="E167" r:id="rId271" xr:uid="{D3FA477A-1629-49B5-8386-A35E3D984E03}"/>
    <hyperlink ref="Q167" r:id="rId272" xr:uid="{8EB569E0-4C6A-4BD7-8C1C-6B3FF2EC3D53}"/>
    <hyperlink ref="Q168" r:id="rId273" xr:uid="{C9E7BB55-E431-4423-9C26-EC2A46D83ED5}"/>
    <hyperlink ref="E169" r:id="rId274" xr:uid="{93F6B47D-2929-4C37-8636-D1A99BF8001F}"/>
    <hyperlink ref="Q170" r:id="rId275" xr:uid="{F9F78FD0-89DB-4C82-B832-EE72415418B4}"/>
    <hyperlink ref="Q171" r:id="rId276" xr:uid="{91F66557-0E52-4927-933F-6D56209DB0FD}"/>
    <hyperlink ref="E172" r:id="rId277" xr:uid="{8ABC0AA8-BAFF-4BEE-9A05-5DBB305D53DB}"/>
    <hyperlink ref="E173" r:id="rId278" xr:uid="{E28B0EFA-3695-4560-807D-20A2E24EEBCD}"/>
    <hyperlink ref="E174" r:id="rId279" xr:uid="{344DDE76-075F-47A5-BAC5-80CB87B899AA}"/>
    <hyperlink ref="Q174" r:id="rId280" xr:uid="{5A7A8B96-B54D-430B-9552-BA8F4A944D04}"/>
    <hyperlink ref="E175" r:id="rId281" xr:uid="{79B8817A-C3C4-4C06-8106-A8433D8B24A3}"/>
    <hyperlink ref="Q175" r:id="rId282" xr:uid="{7A59508F-9CD2-44E7-B242-106D099ED0E0}"/>
    <hyperlink ref="E176" r:id="rId283" xr:uid="{64B089A1-1E4C-4C94-A94A-03F46640CFAC}"/>
    <hyperlink ref="Q176" r:id="rId284" xr:uid="{8709D991-4FE6-4305-A508-4639E18896B7}"/>
    <hyperlink ref="E177" r:id="rId285" xr:uid="{2AE7A266-D548-41CC-A695-C53FFDCDD7B3}"/>
    <hyperlink ref="Q177" r:id="rId286" xr:uid="{3A720FC7-CFFC-4543-9311-10D08C53E455}"/>
    <hyperlink ref="Q178" r:id="rId287" xr:uid="{18E5F060-A93F-46D3-A1C4-CBCAAE1F543A}"/>
    <hyperlink ref="E179" r:id="rId288" xr:uid="{B3D5B8B0-519B-47BE-B9F6-6E8656ADB9E4}"/>
    <hyperlink ref="Q179" r:id="rId289" xr:uid="{88FD0991-8516-42D9-8E4E-EEE5003997AD}"/>
    <hyperlink ref="E181" r:id="rId290" xr:uid="{2E11DA11-38AE-4725-8110-6BAE47193024}"/>
    <hyperlink ref="Q181" r:id="rId291" xr:uid="{DA37F84D-51E3-4F5C-9895-8FB6C633A042}"/>
    <hyperlink ref="E182" r:id="rId292" xr:uid="{42EEF334-5B56-4521-A059-D7E954AC39DB}"/>
    <hyperlink ref="Q182" r:id="rId293" xr:uid="{CABB807F-FFA8-4488-B0DD-2898C20FA409}"/>
    <hyperlink ref="E183" r:id="rId294" xr:uid="{D46B7A6C-E1BB-4640-B4D0-0A6C5403E614}"/>
    <hyperlink ref="Q183" r:id="rId295" xr:uid="{33390BC6-5A51-4639-B0F5-F648E6F25011}"/>
    <hyperlink ref="E184" r:id="rId296" xr:uid="{61CC12F8-BFBD-4D20-A01A-5CAE03F0F27C}"/>
    <hyperlink ref="Q184" r:id="rId297" xr:uid="{ADE7BAE8-FE9E-4D7F-90B7-54DF292A7204}"/>
    <hyperlink ref="Q185" r:id="rId298" xr:uid="{59F43B36-6270-49FA-930C-0E3072F7C958}"/>
    <hyperlink ref="E189" r:id="rId299" xr:uid="{06A3C7A5-48AB-49A8-86D6-221D6D0D130E}"/>
    <hyperlink ref="Q189" r:id="rId300" xr:uid="{5B21AB5F-F400-413E-8BF9-7FFFA24535E8}"/>
    <hyperlink ref="E190" r:id="rId301" xr:uid="{AF2B55F4-1A91-466A-8F4D-7D292451450A}"/>
    <hyperlink ref="Q190" r:id="rId302" xr:uid="{E61EB7B4-D3DD-4738-A596-1D129DB686FA}"/>
    <hyperlink ref="E191" r:id="rId303" xr:uid="{BE755842-A0CF-4D53-9D3C-0A4BDB4F8B1E}"/>
    <hyperlink ref="Q191" r:id="rId304" xr:uid="{AE07D4BE-0F32-4211-9F32-824227A4B67E}"/>
    <hyperlink ref="E192" r:id="rId305" xr:uid="{1F37E9BA-F6EC-40AA-A5CF-636E270CF728}"/>
    <hyperlink ref="Q192" r:id="rId306" xr:uid="{5EBF4AA4-84FA-47A2-8B62-DD5104A7A746}"/>
    <hyperlink ref="E193" r:id="rId307" xr:uid="{C5E4E7D8-4B09-43F0-86B3-286E1C88C6B8}"/>
    <hyperlink ref="Q193" r:id="rId308" xr:uid="{940FCA67-3DCB-4299-89FB-686E9F429F50}"/>
    <hyperlink ref="E194" r:id="rId309" xr:uid="{08914255-E2CC-4BE5-810E-4D1BB5113C7C}"/>
    <hyperlink ref="E195" r:id="rId310" xr:uid="{1343A9FE-3231-4C81-AAFB-0FB113E5A5F4}"/>
    <hyperlink ref="Q195" r:id="rId311" xr:uid="{5097FB2E-E085-4D23-A2ED-304B5897F1AE}"/>
    <hyperlink ref="E196" r:id="rId312" xr:uid="{69CD7CDA-A96B-4DD9-B100-D77511D9F998}"/>
    <hyperlink ref="Q196" r:id="rId313" xr:uid="{7DF993D0-0493-4B89-A47E-42E648658636}"/>
    <hyperlink ref="E198" r:id="rId314" xr:uid="{89A66164-5E5A-45A7-A6CD-CFF04A8A5570}"/>
    <hyperlink ref="Q198" r:id="rId315" xr:uid="{94347C93-8691-4B33-BEE0-9D00DB759770}"/>
    <hyperlink ref="Q199" r:id="rId316" xr:uid="{5A180763-4AB4-4421-A408-3ADF35F8C9CD}"/>
    <hyperlink ref="E200" r:id="rId317" xr:uid="{09BDFF47-2747-4CF3-AA3F-E4AD5314CFA2}"/>
    <hyperlink ref="Q200" r:id="rId318" xr:uid="{EF754133-01F5-44F8-8492-E4C61B3F00CC}"/>
    <hyperlink ref="E201" r:id="rId319" xr:uid="{36931AE2-6921-4758-8881-1CA9D1BCD1BC}"/>
    <hyperlink ref="E202" r:id="rId320" xr:uid="{C6208EA2-241D-4854-B392-750EE457AE77}"/>
    <hyperlink ref="Q202" r:id="rId321" xr:uid="{485EC12C-E812-4868-938B-EDB2A2917218}"/>
    <hyperlink ref="E203" r:id="rId322" xr:uid="{B826DA89-552E-403D-B64B-65423561FC1D}"/>
    <hyperlink ref="Q203" r:id="rId323" xr:uid="{7C705E16-8357-449E-8D11-59B51A6728CA}"/>
    <hyperlink ref="E204" r:id="rId324" xr:uid="{7A5E554C-ADAF-4EB4-BA35-59CED69A3E49}"/>
    <hyperlink ref="Q204" r:id="rId325" xr:uid="{35F3F04A-D243-4FDD-AC60-AEB4C33FC650}"/>
    <hyperlink ref="E205" r:id="rId326" xr:uid="{AE32A145-301B-42A1-8C02-2099292BDB81}"/>
    <hyperlink ref="Q205" r:id="rId327" xr:uid="{2970F5B5-85C3-457C-A140-5A199783E5D6}"/>
    <hyperlink ref="E206" r:id="rId328" xr:uid="{441529DA-DC00-4D3E-93B1-D486421094C3}"/>
    <hyperlink ref="Q206" r:id="rId329" xr:uid="{772F41EA-6183-40FD-8995-1DAFBDD97192}"/>
    <hyperlink ref="E207" r:id="rId330" xr:uid="{FC8C85B1-2F93-4E91-BF69-0FAE24E9D2C1}"/>
    <hyperlink ref="E208" r:id="rId331" xr:uid="{7FBAC79D-D79B-4DDC-8B74-5B3EF1783DBF}"/>
    <hyperlink ref="Q208" r:id="rId332" xr:uid="{086310CF-FACF-4E56-9092-CBFA1F11A84A}"/>
    <hyperlink ref="Q209" r:id="rId333" xr:uid="{36D1E6B4-7745-4EA6-AA19-8CA89D53587A}"/>
    <hyperlink ref="E210" r:id="rId334" xr:uid="{C3504D8B-38D4-4CE5-AEEF-62F9BA0B55B3}"/>
    <hyperlink ref="E211" r:id="rId335" xr:uid="{30738642-0ED2-4E58-ACBB-9E2F7274DBE4}"/>
    <hyperlink ref="Q211" r:id="rId336" xr:uid="{E1AABC08-B479-4898-9E6A-0AFA0758D924}"/>
    <hyperlink ref="E212" r:id="rId337" xr:uid="{421C2AF1-BB86-4B50-B731-FFC4185A1854}"/>
    <hyperlink ref="Q212" r:id="rId338" xr:uid="{CD846E90-C866-40D1-A2E7-6B328CDEC94E}"/>
    <hyperlink ref="Q213" r:id="rId339" xr:uid="{A1D5DF4B-8C92-4FA0-B936-6ACC81A613FF}"/>
    <hyperlink ref="E214" r:id="rId340" xr:uid="{E3F68074-CF4F-4671-9BCB-439A457C8709}"/>
    <hyperlink ref="Q214" r:id="rId341" xr:uid="{8C4D0A35-9CB6-469C-9A61-09C67B1DAE06}"/>
    <hyperlink ref="E215" r:id="rId342" xr:uid="{80272339-F104-44AC-B40E-39886593CEC8}"/>
    <hyperlink ref="Q215" r:id="rId343" xr:uid="{A058E133-6B0A-4407-9CA7-444E7EA5BAF6}"/>
    <hyperlink ref="E216" r:id="rId344" xr:uid="{1E3496DB-2159-46E3-88A3-0F147940BA8E}"/>
    <hyperlink ref="E217" r:id="rId345" xr:uid="{70E85C4E-EC97-4286-A744-4A90E730E212}"/>
    <hyperlink ref="Q217" r:id="rId346" xr:uid="{E36C156F-7BB5-48B1-984D-E96A14750214}"/>
    <hyperlink ref="E218" r:id="rId347" xr:uid="{B204E40B-6C50-4628-9654-DD155799AA94}"/>
    <hyperlink ref="E219" r:id="rId348" xr:uid="{39D8B0CF-0AEB-4C02-8B07-3C4D94F33F51}"/>
    <hyperlink ref="Q219" r:id="rId349" xr:uid="{EF4855DB-CD07-4F44-9FB2-51FB41C246C1}"/>
    <hyperlink ref="E220" r:id="rId350" xr:uid="{2C169A3A-8A1C-4FD7-9B64-FCF05C14346A}"/>
    <hyperlink ref="Q220" r:id="rId351" xr:uid="{09DF49CA-9BD4-4ADA-8F86-CD60EF1E557F}"/>
    <hyperlink ref="Q221" r:id="rId352" xr:uid="{4190B516-D2A1-4B9B-B091-CC92E53BBD37}"/>
    <hyperlink ref="Q222" r:id="rId353" xr:uid="{A4A53566-26B8-4AE0-94AC-7BE4AE496E6F}"/>
    <hyperlink ref="E223" r:id="rId354" xr:uid="{00ACB57E-1876-40CE-B08B-2E19B39DDFC1}"/>
    <hyperlink ref="Q223" r:id="rId355" xr:uid="{2BF9FF5F-9D91-4C96-ADED-600E5299C3CD}"/>
    <hyperlink ref="E224" r:id="rId356" xr:uid="{23C1D0C4-3416-4504-9045-000E66D0518D}"/>
    <hyperlink ref="Q224" r:id="rId357" xr:uid="{080A2939-D42D-4343-8F41-1546B2A7A7E8}"/>
    <hyperlink ref="E225" r:id="rId358" xr:uid="{26344E4C-8B27-4CC3-AF30-61694E41D40F}"/>
    <hyperlink ref="Q225" r:id="rId359" xr:uid="{C913826B-0564-44A1-9B09-B9A044547683}"/>
    <hyperlink ref="E226" r:id="rId360" xr:uid="{33800DA4-9128-4EB5-9D46-0E73932F2565}"/>
    <hyperlink ref="Q226" r:id="rId361" xr:uid="{82B84889-4300-4E07-BB4A-5745035640F5}"/>
    <hyperlink ref="E227" r:id="rId362" xr:uid="{3C28658B-B2A9-4BCF-ABEB-E791C0915F14}"/>
    <hyperlink ref="Q227" r:id="rId363" xr:uid="{85EABFBB-A1AD-429B-A1AA-5F4AD2F462CC}"/>
    <hyperlink ref="E228" r:id="rId364" xr:uid="{1AB8B6E1-7B70-4DEA-9D15-8A6E176E9F42}"/>
    <hyperlink ref="Q228" r:id="rId365" xr:uid="{118A21E0-EEEA-421F-B320-D1FC6EF3AEC3}"/>
    <hyperlink ref="E229" r:id="rId366" xr:uid="{5F814EBD-BBCC-4BE4-921E-1BFF37469B45}"/>
    <hyperlink ref="Q229" r:id="rId367" xr:uid="{7380DFD3-1829-4CD1-9827-11B3DA247CFB}"/>
    <hyperlink ref="E230" r:id="rId368" xr:uid="{035F2790-3BC8-4BD1-9AE9-33AE5C4B9206}"/>
    <hyperlink ref="Q230" r:id="rId369" xr:uid="{FAD96933-2ED0-4E3E-91A7-B5DE8C8513AD}"/>
    <hyperlink ref="E231" r:id="rId370" xr:uid="{1C51EF83-4755-41B1-8A5D-67A70C914108}"/>
    <hyperlink ref="Q231" r:id="rId371" xr:uid="{AA324261-158B-46D6-8240-02CBCACC78A5}"/>
    <hyperlink ref="E232" r:id="rId372" xr:uid="{C0124CA5-F4C4-41DF-BEE8-5B4FBE56DD03}"/>
    <hyperlink ref="Q232" r:id="rId373" xr:uid="{BBD901B4-B4DA-42EB-91E9-C30712FF3D76}"/>
    <hyperlink ref="E233" r:id="rId374" xr:uid="{10792119-2B0C-4D62-A7BA-78F062DF4B77}"/>
    <hyperlink ref="Q233" r:id="rId375" xr:uid="{F82BFB57-5265-46DE-90BF-88EEF4262D92}"/>
    <hyperlink ref="E234" r:id="rId376" xr:uid="{8D1E9969-A17B-4C1A-82C4-43675C0B7415}"/>
    <hyperlink ref="E235" r:id="rId377" xr:uid="{F53853C2-47EC-4E16-B170-BE74D00858F3}"/>
    <hyperlink ref="E236" r:id="rId378" xr:uid="{13B932C2-3CCB-458A-8367-C12126A74994}"/>
    <hyperlink ref="Q236" r:id="rId379" xr:uid="{2937E416-A58E-4368-8711-8DAAF02D1B5A}"/>
    <hyperlink ref="Q237" r:id="rId380" xr:uid="{95A32791-3104-4D21-9A19-B178BC2E6DF3}"/>
    <hyperlink ref="E239" r:id="rId381" xr:uid="{98A3D589-1AAF-4418-8321-729F3BDAE28B}"/>
    <hyperlink ref="Q239" r:id="rId382" xr:uid="{5784E351-B8D5-4661-98C0-5C42B06665F6}"/>
    <hyperlink ref="E240" r:id="rId383" xr:uid="{43A17E12-821D-46FA-8727-5C7DB9F381C5}"/>
    <hyperlink ref="Q240" r:id="rId384" xr:uid="{2F3AF6B3-C4D9-49CE-9CCE-E0A6279225AB}"/>
    <hyperlink ref="E241" r:id="rId385" xr:uid="{580D9821-A078-48A8-9D27-44C35911F92E}"/>
    <hyperlink ref="Q241" r:id="rId386" xr:uid="{20BE4CA6-8218-4BD4-8710-5DBEE7330959}"/>
    <hyperlink ref="E242" r:id="rId387" xr:uid="{A643F619-2273-4DCA-9D6D-D4D6F9F38910}"/>
    <hyperlink ref="Q242" r:id="rId388" xr:uid="{58484829-C66B-4D6D-A6FD-92F7C5988A01}"/>
    <hyperlink ref="E243" r:id="rId389" xr:uid="{544EA33A-2F6D-4776-A3AF-9F17C6AC991D}"/>
    <hyperlink ref="E244" r:id="rId390" xr:uid="{F87BDE83-20BD-43D0-880F-71314D701240}"/>
    <hyperlink ref="Q244" r:id="rId391" xr:uid="{A7301015-55C0-40DC-B1EE-6BD3083D2988}"/>
    <hyperlink ref="E246" r:id="rId392" xr:uid="{FC134497-8A26-4938-812C-AFA9F0836B1B}"/>
    <hyperlink ref="Q246" r:id="rId393" xr:uid="{123A845F-89F4-43C9-91B5-72C681F964C2}"/>
    <hyperlink ref="E247" r:id="rId394" xr:uid="{79DF662D-0C17-443E-8AE2-559BF826EC86}"/>
    <hyperlink ref="Q247" r:id="rId395" xr:uid="{9ACD4058-FC2D-46B6-A97E-30E2F5B4CF97}"/>
    <hyperlink ref="E248" r:id="rId396" xr:uid="{2E9CA922-5AE0-4D2F-9891-81FE3061C199}"/>
    <hyperlink ref="Q248" r:id="rId397" xr:uid="{EAD1CE19-D023-42FF-B604-6DEE8C39736F}"/>
    <hyperlink ref="E249" r:id="rId398" xr:uid="{B7B007B5-5E8F-4D3C-9B67-3276EA08AB45}"/>
    <hyperlink ref="Q249" r:id="rId399" xr:uid="{4B31D549-4223-46FC-83D4-4710AB1C0F7F}"/>
    <hyperlink ref="E250" r:id="rId400" xr:uid="{39CEB11A-46A1-47C1-A9E3-1CEED70FFCCB}"/>
    <hyperlink ref="Q250" r:id="rId401" xr:uid="{4D789212-B908-40F2-B361-DCF47AFCC0D4}"/>
    <hyperlink ref="E251" r:id="rId402" xr:uid="{A9878258-8CE2-4061-8742-7D7C9A88F348}"/>
    <hyperlink ref="Q251" r:id="rId403" xr:uid="{72DAD890-2DF0-452E-831B-246C58AAA9DD}"/>
    <hyperlink ref="E252" r:id="rId404" xr:uid="{607B139E-FE1B-409D-B89C-95F091D16811}"/>
    <hyperlink ref="Q252" r:id="rId405" xr:uid="{ADA5D060-3994-43FE-8D80-C526D3122309}"/>
    <hyperlink ref="E253" r:id="rId406" xr:uid="{9F7E60BC-55DB-46CD-A162-8261B81EEE28}"/>
    <hyperlink ref="Q253" r:id="rId407" xr:uid="{6E323095-D7EF-4F7A-8B0D-D902A10A60C9}"/>
    <hyperlink ref="E254" r:id="rId408" xr:uid="{1395D60A-FEED-4DF7-9073-C2D5F44797F9}"/>
    <hyperlink ref="E255" r:id="rId409" xr:uid="{F371995C-BB13-4A12-A82A-9EE0EBCA51E8}"/>
    <hyperlink ref="Q255" r:id="rId410" xr:uid="{8A5C90E3-2FD6-4DEA-8695-1704CD3234EC}"/>
    <hyperlink ref="E256" r:id="rId411" xr:uid="{C413E714-2399-4287-A4E3-E15A453FFCEF}"/>
    <hyperlink ref="Q256" r:id="rId412" xr:uid="{CCA3035B-FD62-46B5-A7E1-3C04B6B716F3}"/>
    <hyperlink ref="E257" r:id="rId413" xr:uid="{D97589DA-DEF3-4057-883C-2FDCA96DFA11}"/>
    <hyperlink ref="Q257" r:id="rId414" xr:uid="{30B53CD0-7412-4ED8-A0AF-731749FDC513}"/>
    <hyperlink ref="E258" r:id="rId415" xr:uid="{E66BEE85-36DD-4D82-BAD2-37C0D854B3F5}"/>
    <hyperlink ref="E259" r:id="rId416" xr:uid="{F5C478EA-33B4-4AAF-A071-5C482991FAC4}"/>
    <hyperlink ref="Q260" r:id="rId417" xr:uid="{08018137-2BAA-4EF0-AA4E-F329DA6E938B}"/>
    <hyperlink ref="E261" r:id="rId418" xr:uid="{6E1AC7F0-20B1-4751-A978-CE66672A74C7}"/>
    <hyperlink ref="E262" r:id="rId419" xr:uid="{B24D8594-2088-4B47-8AC6-A09D3A7F92D2}"/>
    <hyperlink ref="Q262" r:id="rId420" xr:uid="{89FAADED-2C80-493D-8400-384E9ADF06AB}"/>
    <hyperlink ref="E263" r:id="rId421" xr:uid="{1608710A-7097-4A77-A324-F6B166125443}"/>
    <hyperlink ref="Q263" r:id="rId422" xr:uid="{B623F194-EA67-480D-8948-B1CD66910D3A}"/>
    <hyperlink ref="E264" r:id="rId423" xr:uid="{806839C9-4EF7-46F9-86CF-0960A22FE405}"/>
    <hyperlink ref="Q264" r:id="rId424" xr:uid="{A3578463-A2DE-47AE-8ECD-91DC78EF0814}"/>
    <hyperlink ref="Q265" r:id="rId425" xr:uid="{0ACBB98E-19E8-49E2-A7BC-D3FB48373F7A}"/>
    <hyperlink ref="Q267" r:id="rId426" xr:uid="{D0683F59-D4F6-4237-8AEB-7127AB649F02}"/>
    <hyperlink ref="E268" r:id="rId427" xr:uid="{8FF28A2D-03B8-4C48-9BA4-BE925C66DAC1}"/>
    <hyperlink ref="E269" r:id="rId428" xr:uid="{F291159B-CB36-44A9-BF3F-FE00D6BC7D2B}"/>
    <hyperlink ref="Q269" r:id="rId429" xr:uid="{2E7D2022-7255-4D35-BF1A-2AF0B849481B}"/>
    <hyperlink ref="E270" r:id="rId430" xr:uid="{D754108B-61E5-46A1-B544-ED31C47FF052}"/>
    <hyperlink ref="Q270" r:id="rId431" xr:uid="{33D800C3-EAB5-476A-9AB3-1BAFBA597358}"/>
    <hyperlink ref="E271" r:id="rId432" xr:uid="{F603CBC7-9C26-4782-8624-CC0C0D673040}"/>
    <hyperlink ref="Q271" r:id="rId433" xr:uid="{1D5BDC28-DA97-427C-8689-B38E99F2F8BE}"/>
    <hyperlink ref="E272" r:id="rId434" xr:uid="{90F2B1DB-C505-451E-B08F-294925E3036B}"/>
    <hyperlink ref="Q272" r:id="rId435" xr:uid="{4D00F6F9-121C-4619-A81A-751F7FA99481}"/>
    <hyperlink ref="E273" r:id="rId436" xr:uid="{414942E4-E4EE-41A3-A3B3-85C00C7BEA33}"/>
    <hyperlink ref="Q273" r:id="rId437" xr:uid="{2455BA65-B7BE-4F63-8A00-B198F59D3E6F}"/>
    <hyperlink ref="E274" r:id="rId438" xr:uid="{1CBE1F9C-BE78-467F-8301-D799E4C3E960}"/>
    <hyperlink ref="Q274" r:id="rId439" xr:uid="{F1ADABED-569A-40C8-8BCF-C78109E22327}"/>
    <hyperlink ref="E275" r:id="rId440" xr:uid="{75889BD9-2D8D-4B7A-BC7B-41A54596BB73}"/>
    <hyperlink ref="Q275" r:id="rId441" xr:uid="{118ACCC2-71BD-4AE9-818E-4D620DD1A332}"/>
    <hyperlink ref="E276" r:id="rId442" xr:uid="{301E10DF-A1C6-4931-9E82-3AF7F4BB3CAA}"/>
    <hyperlink ref="Q276" r:id="rId443" xr:uid="{6FF9FDE4-7917-4424-A307-A89F65581B07}"/>
    <hyperlink ref="E277" r:id="rId444" xr:uid="{02FA3173-2DCF-4AC6-B999-972F1B83CD3A}"/>
    <hyperlink ref="Q277" r:id="rId445" xr:uid="{152596D2-2809-4F10-8C9D-6D1D064B1484}"/>
    <hyperlink ref="E278" r:id="rId446" xr:uid="{5977D750-0EA7-40BA-B882-2F2D721BB320}"/>
    <hyperlink ref="Q278" r:id="rId447" xr:uid="{929AE444-A7DC-4F53-8A68-2A6476681207}"/>
    <hyperlink ref="E279" r:id="rId448" xr:uid="{7C83FD6B-44A1-4DCF-AB9D-D210047E3563}"/>
    <hyperlink ref="Q280" r:id="rId449" xr:uid="{90445E20-6B81-4DD3-97CD-BCE2E7FB4D81}"/>
    <hyperlink ref="E281" r:id="rId450" xr:uid="{653F6258-89B0-4C48-96BE-2EBE5116EE4E}"/>
    <hyperlink ref="Q281" r:id="rId451" xr:uid="{44E0FCA8-D8C5-4431-B131-AA002FDF2D5B}"/>
    <hyperlink ref="E282" r:id="rId452" xr:uid="{6E2D8A62-6F9E-43C4-A1B6-7BF8CD8661B8}"/>
    <hyperlink ref="Q282" r:id="rId453" xr:uid="{046C5ADC-6F64-4454-8BDA-A3BBF624B990}"/>
    <hyperlink ref="E283" r:id="rId454" xr:uid="{7C45E3E1-1B1D-49BD-83B9-C2D38EE07553}"/>
    <hyperlink ref="Q283" r:id="rId455" xr:uid="{817589C4-69A2-40D1-B54A-207814673E98}"/>
    <hyperlink ref="E284" r:id="rId456" xr:uid="{D935D960-F883-477C-A158-8B3AE13FF3F6}"/>
    <hyperlink ref="E285" r:id="rId457" xr:uid="{5B5F8677-1864-4B20-8A6F-541555E220DC}"/>
    <hyperlink ref="Q285" r:id="rId458" xr:uid="{AAFF0856-EDD8-4906-86D4-1CDA588D234D}"/>
    <hyperlink ref="E286" r:id="rId459" xr:uid="{8008E7E0-A4F6-47D1-812B-1E4D8ED108CB}"/>
    <hyperlink ref="Q286" r:id="rId460" xr:uid="{874A8BA6-4748-4AD2-8F91-C6BB9738F799}"/>
    <hyperlink ref="E287" r:id="rId461" xr:uid="{0505C596-75F0-407A-AD07-E4086A90ED4B}"/>
    <hyperlink ref="Q287" r:id="rId462" xr:uid="{328B6796-5620-499A-8FF5-C672FAFB96D0}"/>
    <hyperlink ref="E288" r:id="rId463" xr:uid="{AA5ADB4F-0E9C-4DD1-927E-3D32005D9FC7}"/>
    <hyperlink ref="Q288" r:id="rId464" xr:uid="{FECD44F8-BAB3-4CCC-8267-A36AB8DEFA2D}"/>
    <hyperlink ref="E289" r:id="rId465" xr:uid="{C4043ED1-C4EC-4019-8A09-E7275EFC80BB}"/>
    <hyperlink ref="Q289" r:id="rId466" xr:uid="{53BD73CE-6EF0-466F-B77D-73320BD8AD7D}"/>
    <hyperlink ref="E290" r:id="rId467" xr:uid="{8B78C576-BE29-433D-AA88-0CC1F2410145}"/>
    <hyperlink ref="Q290" r:id="rId468" xr:uid="{9D6DB256-3B56-485B-8AC5-34480784CEC4}"/>
    <hyperlink ref="Q291" r:id="rId469" xr:uid="{218D6988-B14C-4DA3-81FF-A7F55207C40B}"/>
    <hyperlink ref="E292" r:id="rId470" xr:uid="{FCD19033-B2CB-4819-B2E7-B5F68919D05C}"/>
    <hyperlink ref="Q292" r:id="rId471" xr:uid="{F3B06849-E345-41FC-A11A-109D6790ADA1}"/>
    <hyperlink ref="E293" r:id="rId472" xr:uid="{B5D3B0B1-A3EC-415B-98E3-CE5E99625A08}"/>
    <hyperlink ref="E294" r:id="rId473" xr:uid="{19981CAF-0F6A-4591-9AD7-18202ADCF0BB}"/>
    <hyperlink ref="Q294" r:id="rId474" xr:uid="{486E63BD-1E3D-4BC7-84AD-CD2B78DBB984}"/>
    <hyperlink ref="E295" r:id="rId475" xr:uid="{A068AD24-EEF0-47B0-BAB8-09C389AA7731}"/>
    <hyperlink ref="Q295" r:id="rId476" xr:uid="{D6227200-1320-4DBC-9483-A89E86200E12}"/>
    <hyperlink ref="Q296" r:id="rId477" xr:uid="{D7E0BC7F-2CE2-483D-9AB9-CA64CF7123FB}"/>
    <hyperlink ref="E297" r:id="rId478" xr:uid="{9757230C-531D-4D6D-A93F-499F4DBC5099}"/>
    <hyperlink ref="S297" r:id="rId479" xr:uid="{74861C47-05C9-43CA-92DF-962E7A0D9B4A}"/>
    <hyperlink ref="E298" r:id="rId480" xr:uid="{E1D191B6-3769-4C05-BE73-62F9E3BF3BB7}"/>
    <hyperlink ref="Q298" r:id="rId481" xr:uid="{05100F56-0BA1-4FBA-9E16-4DC276630D77}"/>
    <hyperlink ref="E299" r:id="rId482" xr:uid="{2AE94EEE-C5CD-482A-BCDB-8BBE3CD37D8A}"/>
    <hyperlink ref="Q299" r:id="rId483" xr:uid="{BC69DD56-18F2-40B5-8D95-72C8080C3F70}"/>
    <hyperlink ref="E300" r:id="rId484" xr:uid="{ECFF09ED-F9AD-4038-87E4-319CEE8979A0}"/>
    <hyperlink ref="Q300" r:id="rId485" xr:uid="{A968C6FB-1F7B-4AC8-9033-49FA91CC9EEA}"/>
    <hyperlink ref="E301" r:id="rId486" xr:uid="{723DB288-2852-4CFE-950B-3547206A98A9}"/>
    <hyperlink ref="Q301" r:id="rId487" xr:uid="{7F10F426-5431-48D2-84A3-666FF9E8983A}"/>
    <hyperlink ref="E302" r:id="rId488" xr:uid="{EB82B140-D37F-47CD-B657-4A288481FE86}"/>
    <hyperlink ref="Q302" r:id="rId489" xr:uid="{3DA77D51-B6B9-428A-A261-601808821E0A}"/>
    <hyperlink ref="E303" r:id="rId490" xr:uid="{55605092-A1F4-4761-8B35-65223CD0EC9F}"/>
    <hyperlink ref="Q303" r:id="rId491" xr:uid="{C1354D33-3702-46BE-8D1A-B479C8EE5B91}"/>
    <hyperlink ref="E305" r:id="rId492" xr:uid="{0C56D945-7BC0-45D2-85C4-0587E79429AD}"/>
    <hyperlink ref="E306" r:id="rId493" xr:uid="{ED273E5F-7B31-4FB9-81D4-2CA1151C3754}"/>
    <hyperlink ref="Q306" r:id="rId494" xr:uid="{F3E0BC49-A394-4752-8442-C36C1066B30A}"/>
    <hyperlink ref="E307" r:id="rId495" xr:uid="{ACD0F2B4-47E7-471F-92D8-7C9201CD14BD}"/>
    <hyperlink ref="Q307" r:id="rId496" xr:uid="{1E4EB645-EA54-487A-A035-6F44F713C811}"/>
    <hyperlink ref="E308" r:id="rId497" xr:uid="{9868247D-D4A2-4077-80DD-61278481BCFE}"/>
    <hyperlink ref="Q308" r:id="rId498" xr:uid="{9ADD9128-6201-446A-B4AD-DB43FFBCB9B2}"/>
    <hyperlink ref="E309" r:id="rId499" xr:uid="{C3FDFDDF-D52F-4723-BB0C-CC365140208F}"/>
    <hyperlink ref="E310" r:id="rId500" xr:uid="{BF676100-D9DD-41C0-925A-EA112C00266D}"/>
    <hyperlink ref="Q310" r:id="rId501" xr:uid="{05989375-091F-4D63-BDB7-03A9754A331D}"/>
    <hyperlink ref="Q311" r:id="rId502" xr:uid="{076D9CC5-9FE0-49C8-86C5-1CF6D031EAFB}"/>
    <hyperlink ref="E312" r:id="rId503" xr:uid="{83A3DF43-2885-4DA8-A1F2-61B14A99D83A}"/>
    <hyperlink ref="Q312" r:id="rId504" xr:uid="{2D949EA4-5C73-4ADA-BF4B-2BB228C8732A}"/>
    <hyperlink ref="E313" r:id="rId505" xr:uid="{26351FBE-0EB2-4208-BDC6-3584347BE72B}"/>
    <hyperlink ref="Q313" r:id="rId506" xr:uid="{06ED74F5-4C96-4457-B4D6-E9587ACBF405}"/>
    <hyperlink ref="E314" r:id="rId507" xr:uid="{8F059FF2-FBD2-463E-922E-FB780F8F7C35}"/>
    <hyperlink ref="Q314" r:id="rId508" xr:uid="{E3E78583-478A-4937-8BF9-3DFE9952838A}"/>
    <hyperlink ref="E315" r:id="rId509" xr:uid="{1F12B1ED-4EDC-4AC1-B113-B95D8A32113F}"/>
    <hyperlink ref="Q315" r:id="rId510" xr:uid="{D4E9FE5B-331D-4512-A2A0-BF8A34FAC2A6}"/>
    <hyperlink ref="E316" r:id="rId511" xr:uid="{2B5EE54D-D80D-45DA-9F5D-1EAE2F242AE9}"/>
    <hyperlink ref="Q316" r:id="rId512" xr:uid="{AE4BDE1D-F23B-477D-BCE4-EEF853EB3762}"/>
    <hyperlink ref="E317" r:id="rId513" xr:uid="{33370499-D9DA-4CBC-BFF7-7C5D56894128}"/>
    <hyperlink ref="Q317" r:id="rId514" xr:uid="{51F38419-E14D-4864-9D22-7D9A14C69D8D}"/>
    <hyperlink ref="E318" r:id="rId515" xr:uid="{1AF564D8-24D4-4D77-AA88-12E39B3C449A}"/>
    <hyperlink ref="Q318" r:id="rId516" xr:uid="{641096AA-EEEB-4701-8723-EE0B6303ED12}"/>
    <hyperlink ref="E319" r:id="rId517" xr:uid="{17719AC9-DB7B-4709-84DB-2EC98DD8F5AA}"/>
    <hyperlink ref="Q319" r:id="rId518" xr:uid="{CE183424-0932-4920-88D6-EB0D467F86F8}"/>
    <hyperlink ref="E320" r:id="rId519" xr:uid="{816EEAD1-B906-4C86-9491-46ACAFB3D04A}"/>
    <hyperlink ref="Q320" r:id="rId520" xr:uid="{43BDA5C4-7492-49AF-9D36-4248D3B22E0F}"/>
    <hyperlink ref="E321" r:id="rId521" xr:uid="{0E63D606-FA46-4890-BA45-B78379744D80}"/>
    <hyperlink ref="Q321" r:id="rId522" xr:uid="{5C2B3074-2F5B-42AA-9114-4F9960FF0667}"/>
    <hyperlink ref="E322" r:id="rId523" xr:uid="{90136A20-E0B4-46F3-8F15-CE734FE7009A}"/>
    <hyperlink ref="Q322" r:id="rId524" xr:uid="{782D2C42-FEB9-4004-9239-F37F4FFF465C}"/>
    <hyperlink ref="Q323" r:id="rId525" xr:uid="{FD511B98-72F2-4540-9B70-F33509215366}"/>
    <hyperlink ref="E324" r:id="rId526" xr:uid="{78AE1B6C-0384-456E-A09B-BBFA0083D0ED}"/>
    <hyperlink ref="Q324" r:id="rId527" xr:uid="{545A71A2-91AB-42B0-9857-64B2FC7FBE6D}"/>
    <hyperlink ref="E325" r:id="rId528" xr:uid="{83D54506-8354-46BE-96D7-5D0F8D858582}"/>
    <hyperlink ref="Q325" r:id="rId529" xr:uid="{24B0F0E4-30B1-49A4-9BAE-05C8343DD760}"/>
    <hyperlink ref="Q326" r:id="rId530" xr:uid="{7370CD1A-730D-4EFE-A3E8-7CC34BE3A733}"/>
    <hyperlink ref="E327" r:id="rId531" xr:uid="{70B7AA58-38B1-49B5-8BF7-F84988094182}"/>
    <hyperlink ref="E328" r:id="rId532" xr:uid="{2F87F93A-99C1-437D-8174-03F3234E556D}"/>
    <hyperlink ref="Q328" r:id="rId533" xr:uid="{CB7E16A2-2176-4A66-B039-2D283ACA0893}"/>
    <hyperlink ref="E329" r:id="rId534" xr:uid="{BC0B000C-CDDE-4754-8E2B-F256329F653E}"/>
    <hyperlink ref="Q329" r:id="rId535" xr:uid="{519DF336-57F3-431C-8B7E-3B17DF747CE3}"/>
    <hyperlink ref="E330" r:id="rId536" xr:uid="{4E4EC9FA-9910-4E6D-A5AF-6007A117BAB5}"/>
    <hyperlink ref="Q330" r:id="rId537" xr:uid="{94A76CF4-967E-4221-937D-7F11A557BFB1}"/>
    <hyperlink ref="E331" r:id="rId538" xr:uid="{8D46BF53-D2DB-45A0-98D9-CA0B0ADC0C87}"/>
    <hyperlink ref="Q331" r:id="rId539" xr:uid="{70137DB4-14E7-432F-B3E6-98BCB3E09711}"/>
    <hyperlink ref="Q332" r:id="rId540" xr:uid="{FCBE1484-4F48-42B8-8F59-7C2CC0558499}"/>
    <hyperlink ref="E333" r:id="rId541" xr:uid="{4D61B70C-BAC8-4950-BA4F-C0B818001769}"/>
    <hyperlink ref="Q333" r:id="rId542" xr:uid="{531BAF92-E226-4E35-9323-25ACBDC966D8}"/>
    <hyperlink ref="E334" r:id="rId543" xr:uid="{9383CE5A-FC9D-4A31-B767-B2388F2255ED}"/>
    <hyperlink ref="Q334" r:id="rId544" xr:uid="{98C5CB9B-5691-401D-89F9-7997A1A30D2D}"/>
    <hyperlink ref="E335" r:id="rId545" xr:uid="{EC3D312B-14EE-4BBE-A9D2-E21F786E2B71}"/>
    <hyperlink ref="E336" r:id="rId546" xr:uid="{10535825-54A7-4EA3-82BE-D46F06BED9CA}"/>
    <hyperlink ref="Q336" r:id="rId547" xr:uid="{7C602A14-A910-4882-B1AC-F04CB5B4F24D}"/>
    <hyperlink ref="E337" r:id="rId548" xr:uid="{2A3F99E4-69D8-4ED8-8D23-822DC7C8F136}"/>
    <hyperlink ref="Q337" r:id="rId549" xr:uid="{BDC0F5C6-C890-488B-B35B-1D18491FBF41}"/>
    <hyperlink ref="E338" r:id="rId550" xr:uid="{62512128-7A12-44B3-B378-F1ABC61F8819}"/>
    <hyperlink ref="Q338" r:id="rId551" xr:uid="{E7CB18E5-46DC-419C-A3F3-467500DED12B}"/>
    <hyperlink ref="Q339" r:id="rId552" xr:uid="{7D5579B1-7C81-4D87-97F3-DE6FDE302112}"/>
    <hyperlink ref="E340" r:id="rId553" xr:uid="{C813810C-DEB8-4D99-95FB-7FD11D950E60}"/>
    <hyperlink ref="Q340" r:id="rId554" xr:uid="{AB519CCF-24C4-4731-8B75-D95999129496}"/>
    <hyperlink ref="E341" r:id="rId555" xr:uid="{1385FED3-B30B-42F3-A895-EA4B4BAACD61}"/>
    <hyperlink ref="Q341" r:id="rId556" xr:uid="{D6DD13CE-EBB6-441D-AED4-984E3F9689C6}"/>
    <hyperlink ref="E342" r:id="rId557" xr:uid="{3AAEF9CD-51F6-4278-AAAB-66C48329386A}"/>
    <hyperlink ref="Q342" r:id="rId558" xr:uid="{785F8E22-F6FB-40F6-BD98-DB744D578173}"/>
    <hyperlink ref="E343" r:id="rId559" xr:uid="{B4E04886-E033-47B2-9A20-1C9176B5EBA0}"/>
    <hyperlink ref="E344" r:id="rId560" xr:uid="{C3C9F643-456D-401C-9B60-A3D9B8003C11}"/>
    <hyperlink ref="Q344" r:id="rId561" xr:uid="{BCAD0477-2A83-4984-9EC0-CED21EFD0777}"/>
    <hyperlink ref="E345" r:id="rId562" xr:uid="{0E1D3F37-87FC-4DC3-85D3-E4A3C334FF90}"/>
    <hyperlink ref="Q345" r:id="rId563" xr:uid="{C11E235B-E9D4-462E-AD03-9DC432B4535A}"/>
    <hyperlink ref="E346" r:id="rId564" xr:uid="{862132ED-F39E-4EF1-AC69-30D48AF65C01}"/>
    <hyperlink ref="Q346" r:id="rId565" xr:uid="{5577ED16-9C38-47F9-B851-101E022171EC}"/>
    <hyperlink ref="E347" r:id="rId566" xr:uid="{D2993745-38CF-4082-93CD-CF74C8FF2523}"/>
    <hyperlink ref="Q347" r:id="rId567" xr:uid="{C000D1AD-1C0C-4ADA-9240-ED6A467D8744}"/>
    <hyperlink ref="E348" r:id="rId568" xr:uid="{C3C24F88-2FBC-462C-A6B6-E40FF98B5FB7}"/>
    <hyperlink ref="Q348" r:id="rId569" xr:uid="{8A75048D-C45F-4D07-B753-3FB9D8831E2B}"/>
    <hyperlink ref="Q349" r:id="rId570" xr:uid="{5C6B03AB-961B-4D0F-8DC3-BDD235D05554}"/>
    <hyperlink ref="Q350" r:id="rId571" xr:uid="{15899F7A-8819-417B-8E80-52E71D143307}"/>
    <hyperlink ref="E351" r:id="rId572" xr:uid="{29EC2799-6988-489D-B5CA-C9C0FE69FA79}"/>
    <hyperlink ref="Q352" r:id="rId573" xr:uid="{63186CEC-A1EF-4D1B-BC8F-D3014C418F26}"/>
    <hyperlink ref="Q353" r:id="rId574" xr:uid="{BA052F67-ADC6-40F2-8372-81445A7CF96A}"/>
    <hyperlink ref="Q354" r:id="rId575" xr:uid="{4077E4DD-E93A-4B50-8DCD-86A2CC41CDA4}"/>
    <hyperlink ref="E355" r:id="rId576" xr:uid="{B132E4ED-A417-4F86-9DE6-60A35A68294A}"/>
    <hyperlink ref="Q355" r:id="rId577" xr:uid="{4CC4CF55-EBB0-43DB-A19D-B18183E82F78}"/>
    <hyperlink ref="E356" r:id="rId578" xr:uid="{796A16F9-1548-4256-B5DB-C15528789FE1}"/>
    <hyperlink ref="Q356" r:id="rId579" xr:uid="{FF3FA02F-C56D-4004-AAEB-C3233B18A126}"/>
    <hyperlink ref="E358" r:id="rId580" xr:uid="{B5B5F56C-220B-459C-8FC1-825735BBD0AC}"/>
    <hyperlink ref="Q358" r:id="rId581" xr:uid="{7D99643A-B843-4CD5-AB36-4A143468F69C}"/>
    <hyperlink ref="E359" r:id="rId582" xr:uid="{5197AF1E-1743-4336-92DF-D0AF92FC1865}"/>
    <hyperlink ref="Q359" r:id="rId583" xr:uid="{CB2E617A-1FEB-4133-B12C-9E3E6FCF0316}"/>
    <hyperlink ref="E360" r:id="rId584" xr:uid="{F2C04CE5-AC76-48DC-96B8-432FBFAF81B2}"/>
    <hyperlink ref="Q360" r:id="rId585" xr:uid="{DCF427A1-983D-433A-81A5-A7D4EE400A59}"/>
    <hyperlink ref="E361" r:id="rId586" xr:uid="{40CBDD07-7BBD-49FF-A0A9-634885D28B07}"/>
    <hyperlink ref="Q361" r:id="rId587" xr:uid="{A8A56DBE-56FF-4C90-B92B-02105BF6CFA3}"/>
    <hyperlink ref="E362" r:id="rId588" xr:uid="{2B55A0BE-50FB-4348-9D88-DD48042E8132}"/>
    <hyperlink ref="E364" r:id="rId589" xr:uid="{35A860FA-7BE7-4CBD-B76B-B99400735FD3}"/>
    <hyperlink ref="Q364" r:id="rId590" xr:uid="{8C7EDC88-88D2-488E-BF00-01E9DA2DD5E1}"/>
    <hyperlink ref="Q365" r:id="rId591" xr:uid="{39710AE8-46BE-4DE9-B05B-8334CD151059}"/>
    <hyperlink ref="Q366" r:id="rId592" xr:uid="{4EA2B549-5BF5-42C9-AF03-8617142F8B85}"/>
    <hyperlink ref="E367" r:id="rId593" xr:uid="{AAAE7B7C-FEE5-4336-9CE9-C30B1CA41D09}"/>
    <hyperlink ref="Q367" r:id="rId594" xr:uid="{A8A8289C-A794-4342-B6E4-40FDA36469B5}"/>
    <hyperlink ref="Q368" r:id="rId595" xr:uid="{A719F38C-BB7C-47F7-B095-7522BFCA6785}"/>
    <hyperlink ref="Q369" r:id="rId596" xr:uid="{471A2EB8-1065-4067-A64D-BFBE69AB5123}"/>
    <hyperlink ref="E370" r:id="rId597" xr:uid="{5E02BFC6-B840-44D2-97F1-2686FAEAAA3F}"/>
    <hyperlink ref="Q370" r:id="rId598" xr:uid="{142BBFBE-C43F-401C-907C-EC8CE63D74B9}"/>
    <hyperlink ref="E371" r:id="rId599" xr:uid="{4783A467-5B71-4B9E-8AC1-0E1560FF4A1F}"/>
    <hyperlink ref="Q372" r:id="rId600" xr:uid="{440C0FB6-C782-4FAE-9037-BB3EE5C3128B}"/>
    <hyperlink ref="E373" r:id="rId601" xr:uid="{B2EA0D21-7B77-4D67-9B08-83DE8ADEAF2F}"/>
    <hyperlink ref="Q373" r:id="rId602" xr:uid="{C55359BC-DCE8-4EBC-A569-A3AB141C883A}"/>
    <hyperlink ref="E374" r:id="rId603" xr:uid="{9A8614B2-567D-4A45-B380-74BE212B9DDD}"/>
    <hyperlink ref="E375" r:id="rId604" xr:uid="{85224C31-FCCC-4C4A-B26E-7EF9FB1B26F9}"/>
    <hyperlink ref="Q375" r:id="rId605" xr:uid="{B7311013-9E13-43D1-B082-0A4644E64EDB}"/>
    <hyperlink ref="E376" r:id="rId606" xr:uid="{EA845494-CEE5-4BF5-BCA3-54EB0AB144F0}"/>
    <hyperlink ref="Q376" r:id="rId607" xr:uid="{4FF5A6D5-5AC7-40DF-9D9C-CEE7A069FE4A}"/>
    <hyperlink ref="E377" r:id="rId608" xr:uid="{4C13F529-2591-4DC4-B6BB-38D1D9BB49A7}"/>
    <hyperlink ref="Q377" r:id="rId609" xr:uid="{1F058616-CA38-4035-B53C-417BB723A5A2}"/>
    <hyperlink ref="E378" r:id="rId610" xr:uid="{2D82BFD0-5C7A-4124-BB2A-FBEE73D37FC9}"/>
    <hyperlink ref="Q378" r:id="rId611" xr:uid="{7CB4F821-92E0-4D65-83B7-0F56F57C76A6}"/>
    <hyperlink ref="E379" r:id="rId612" xr:uid="{1F34378F-C425-45D3-A948-8BE3ED10CD68}"/>
    <hyperlink ref="E380" r:id="rId613" xr:uid="{144E55C5-1942-4DFD-86A3-C2DF11137900}"/>
    <hyperlink ref="E381" r:id="rId614" xr:uid="{771CEC7C-0D4A-45A8-92B6-54B780456E32}"/>
    <hyperlink ref="E382" r:id="rId615" xr:uid="{48ACA2D8-1FAB-4EAC-A639-9E598CAE5785}"/>
    <hyperlink ref="S382" r:id="rId616" xr:uid="{90835628-2292-4D63-977C-1EE534F83D06}"/>
    <hyperlink ref="E383" r:id="rId617" xr:uid="{27714610-6DF2-498C-B9A9-62FBE709D046}"/>
    <hyperlink ref="Q383" r:id="rId618" xr:uid="{32BC0B9F-5EAB-4AA6-AF13-BC050746205B}"/>
    <hyperlink ref="E384" r:id="rId619" xr:uid="{5B9567BA-43D2-4AF3-9F16-004097E6588D}"/>
    <hyperlink ref="Q384" r:id="rId620" xr:uid="{C9B48B1D-F32E-4DA8-B8C5-2059DA6501A5}"/>
    <hyperlink ref="E385" r:id="rId621" xr:uid="{AF54FC82-42B0-46E1-BCBB-4ACD20FFBA5C}"/>
    <hyperlink ref="Q385" r:id="rId622" xr:uid="{D9C01112-A02F-47CC-BEE0-45CA0A212E1C}"/>
    <hyperlink ref="E386" r:id="rId623" xr:uid="{D2926FFC-5E70-41EB-BF50-8601485BCDCD}"/>
    <hyperlink ref="Q386" r:id="rId624" xr:uid="{5F2ABCD7-0666-4E42-A99C-0A7743C68038}"/>
    <hyperlink ref="E388" r:id="rId625" xr:uid="{05A3E3F1-91A9-40DA-B30D-DF27E6D00E0C}"/>
    <hyperlink ref="Q388" r:id="rId626" xr:uid="{05F35E39-ABAC-4507-AAF4-D90FAECFECAD}"/>
    <hyperlink ref="E389" r:id="rId627" xr:uid="{76304AB2-3141-4441-9C97-87D12A729603}"/>
    <hyperlink ref="Q389" r:id="rId628" xr:uid="{9F552174-8F9A-4274-A1CA-0B631260396A}"/>
    <hyperlink ref="E390" r:id="rId629" xr:uid="{43622FA8-F524-4D8A-A3B3-794DAEA4A0D1}"/>
    <hyperlink ref="Q390" r:id="rId630" xr:uid="{6397C61C-92CE-4A7E-9699-2DBB66054A7C}"/>
    <hyperlink ref="E392" r:id="rId631" xr:uid="{45E02D6A-9651-4A52-B0CC-52DFA8A4B62B}"/>
    <hyperlink ref="Q392" r:id="rId632" xr:uid="{FFB07180-6268-43D7-B05B-E3598855E929}"/>
    <hyperlink ref="E393" r:id="rId633" xr:uid="{57B490FB-21FD-4254-8533-3B7A4511843C}"/>
    <hyperlink ref="Q394" r:id="rId634" xr:uid="{DAAAC730-B9F7-4753-A6AA-70CB7FB81E56}"/>
    <hyperlink ref="S394" r:id="rId635" xr:uid="{1572913F-4C2B-4E82-897A-F47FAA383D88}"/>
    <hyperlink ref="Q395" r:id="rId636" xr:uid="{909F56EC-4644-4522-A241-08A03190ADFD}"/>
    <hyperlink ref="Q397" r:id="rId637" xr:uid="{90C64EBA-2AAE-4B4A-B040-D17840C8798C}"/>
    <hyperlink ref="Q398" r:id="rId638" xr:uid="{80789036-C089-4AB1-96D8-2D562DC8B8E1}"/>
    <hyperlink ref="E399" r:id="rId639" xr:uid="{BB44DD97-472A-4BCF-8838-5DAC7D265389}"/>
    <hyperlink ref="Q399" r:id="rId640" xr:uid="{709244FB-41AB-4F8F-9AF0-0CF25844C9DE}"/>
    <hyperlink ref="E400" r:id="rId641" xr:uid="{4F10D43F-65F5-4BC2-A8FF-EEB0CF5A80ED}"/>
    <hyperlink ref="Q400" r:id="rId642" xr:uid="{F4B1172F-D3D1-44F9-9F03-4DA060F4F6A3}"/>
    <hyperlink ref="E401" r:id="rId643" xr:uid="{2E08ED2F-362D-45CD-8B3C-FFDA26B7A80D}"/>
    <hyperlink ref="Q401" r:id="rId644" xr:uid="{4E76187D-7924-4A7B-BBC3-3278901C1BEF}"/>
    <hyperlink ref="E402" r:id="rId645" xr:uid="{96A18C43-763C-4DC7-B28D-1DF84D59E4EB}"/>
    <hyperlink ref="Q402" r:id="rId646" xr:uid="{DC6DCB7E-DF79-4318-BB4F-6AC558D07060}"/>
    <hyperlink ref="Q403" r:id="rId647" xr:uid="{0E8835E4-777B-4EC0-8020-0B0D48CF0725}"/>
    <hyperlink ref="E404" r:id="rId648" xr:uid="{9A0E1626-CE12-42F6-840C-C9A7E2DADA8F}"/>
    <hyperlink ref="Q404" r:id="rId649" xr:uid="{1083DC5D-85BE-4564-8B40-3450C90F4133}"/>
    <hyperlink ref="E405" r:id="rId650" xr:uid="{BA34CCCD-FCEB-46E0-A5ED-68286F141172}"/>
    <hyperlink ref="Q405" r:id="rId651" xr:uid="{EDD99FA9-C215-4F17-BAA9-DAC0DCB3914A}"/>
    <hyperlink ref="E406" r:id="rId652" xr:uid="{53BDDD55-3D16-4D48-9A38-E0203D17764E}"/>
    <hyperlink ref="Q406" r:id="rId653" xr:uid="{B3D3CF24-06EE-4675-8134-708A3EECC92D}"/>
    <hyperlink ref="E407" r:id="rId654" xr:uid="{1B69AC3E-16A1-4DB0-A0DD-855288EBA1AA}"/>
    <hyperlink ref="Q407" r:id="rId655" xr:uid="{8153D8F3-A0EE-41AB-AA58-D28203A15B19}"/>
    <hyperlink ref="E408" r:id="rId656" xr:uid="{93B35B58-7E75-457B-8642-DDC3F1A27224}"/>
    <hyperlink ref="Q408" r:id="rId657" xr:uid="{32D9F5B3-634A-4A2C-9BC8-D66FAA1EFCEC}"/>
    <hyperlink ref="Q409" r:id="rId658" xr:uid="{EAA5A3C6-E147-4CA1-8317-166E64EC986E}"/>
    <hyperlink ref="E410" r:id="rId659" xr:uid="{DD24675B-F5D6-4D3E-BA5C-A0B13F0644EA}"/>
    <hyperlink ref="E411" r:id="rId660" xr:uid="{90152D10-4E29-460F-84FB-0F6182CDFDDE}"/>
    <hyperlink ref="Q411" r:id="rId661" xr:uid="{5A74DDCE-A155-4579-836B-83C53E97D27F}"/>
    <hyperlink ref="E412" r:id="rId662" xr:uid="{5E425559-4A96-438F-B588-625A70276868}"/>
    <hyperlink ref="Q412" r:id="rId663" xr:uid="{2FDB336E-C694-4380-9928-ED65B1569E08}"/>
    <hyperlink ref="E413" r:id="rId664" xr:uid="{CEFBC819-FFA5-46AB-9E72-65820B8FBCE3}"/>
    <hyperlink ref="Q413" r:id="rId665" xr:uid="{2C9ACABA-2878-4F7C-91D2-3E51E5AA9C20}"/>
    <hyperlink ref="E414" r:id="rId666" xr:uid="{64329A34-28A3-4BB5-9E27-209CB8204EBB}"/>
    <hyperlink ref="Q414" r:id="rId667" xr:uid="{C5648C42-AF60-414F-963C-3AF0931C4F22}"/>
    <hyperlink ref="E415" r:id="rId668" xr:uid="{7A0084F1-C3ED-4F01-A8BA-8FD88913B81A}"/>
    <hyperlink ref="Q415" r:id="rId669" xr:uid="{88D210F8-427D-4230-9565-610DCB68ABC7}"/>
    <hyperlink ref="Q416" r:id="rId670" xr:uid="{37A40633-1D12-464F-A748-79AE7AC5E7D3}"/>
    <hyperlink ref="Q417" r:id="rId671" xr:uid="{A2EBD737-434E-4775-A5B2-91FB4E0A0781}"/>
    <hyperlink ref="E418" r:id="rId672" xr:uid="{3030C634-112B-4988-A78D-A45F657D9B82}"/>
    <hyperlink ref="Q418" r:id="rId673" xr:uid="{C2B2B10D-8332-4501-A683-8EC67FF7A6BC}"/>
    <hyperlink ref="E419" r:id="rId674" xr:uid="{CEBC4AAC-96B2-4C9B-9ACA-02A99C7492DD}"/>
    <hyperlink ref="Q419" r:id="rId675" xr:uid="{6AD2EC3D-B7A1-44CF-8F18-C2D2EAEAF91C}"/>
    <hyperlink ref="E420" r:id="rId676" xr:uid="{07BF3F5C-5948-4D05-B749-1331CCA4C776}"/>
    <hyperlink ref="Q420" r:id="rId677" xr:uid="{FFECD8D9-E72D-4E60-AC19-185D52D628A7}"/>
    <hyperlink ref="E421" r:id="rId678" xr:uid="{82A4188B-0B9C-4131-A03A-D54384D46F87}"/>
    <hyperlink ref="Q421" r:id="rId679" xr:uid="{13EEE6AE-08B3-48C6-806E-611FE97A55BB}"/>
    <hyperlink ref="E422" r:id="rId680" xr:uid="{14FCB6F5-156F-4859-90BC-96169688CC91}"/>
    <hyperlink ref="Q422" r:id="rId681" xr:uid="{7E433ACD-06D4-47C1-9679-38271EBE447E}"/>
    <hyperlink ref="E424" r:id="rId682" xr:uid="{5D10B5EB-A0BB-4BE7-96C5-219FB9CFC39F}"/>
    <hyperlink ref="Q424" r:id="rId683" xr:uid="{589463C9-5692-453F-A07F-4D180D55301C}"/>
    <hyperlink ref="E425" r:id="rId684" xr:uid="{7ACF5F75-8011-4338-9647-13ACC14235B7}"/>
    <hyperlink ref="Q425" r:id="rId685" xr:uid="{8A232F31-D3AA-4CB5-8916-FE1128DF2EA4}"/>
    <hyperlink ref="E426" r:id="rId686" xr:uid="{137D55B2-9877-462E-BF2F-391B52400ED8}"/>
    <hyperlink ref="Q426" r:id="rId687" xr:uid="{6971FBFE-7604-4861-AA3D-A8262F8B63C2}"/>
    <hyperlink ref="E427" r:id="rId688" xr:uid="{36ACAD5D-2D8C-4719-932A-8D61D1AEBE23}"/>
    <hyperlink ref="Q427" r:id="rId689" xr:uid="{BD08D9A4-F897-449B-9836-92B71C18165D}"/>
    <hyperlink ref="E428" r:id="rId690" xr:uid="{BEB15FDE-112F-4B38-B58B-47A0A9355F6C}"/>
    <hyperlink ref="Q428" r:id="rId691" xr:uid="{7884A81F-EF4F-4DAA-A6B1-D668CA37F62E}"/>
    <hyperlink ref="E429" r:id="rId692" xr:uid="{F836C9C2-4E0A-433B-BDC7-53628B6DD580}"/>
    <hyperlink ref="E431" r:id="rId693" xr:uid="{7E46B667-D356-42A1-8358-47235D21CE0B}"/>
    <hyperlink ref="E432" r:id="rId694" xr:uid="{2F0CB4FD-004C-48E3-A784-101484210D4D}"/>
    <hyperlink ref="Q432" r:id="rId695" xr:uid="{9DEAA113-FCF0-42AC-8FF4-146DA5400884}"/>
    <hyperlink ref="E433" r:id="rId696" xr:uid="{E4C311F8-EB43-4AD3-99BC-6A1CB9956FA1}"/>
    <hyperlink ref="Q433" r:id="rId697" xr:uid="{5F4D0DB8-AFA1-4F53-9489-B8634B5B1CDD}"/>
    <hyperlink ref="E434" r:id="rId698" xr:uid="{C91FC561-3E8E-4859-AAE9-978A7BFB9EB2}"/>
    <hyperlink ref="Q434" r:id="rId699" xr:uid="{9E0C6D78-8D2D-4FEC-A44A-9963DFCFD5C5}"/>
    <hyperlink ref="E435" r:id="rId700" xr:uid="{1C13FDCC-7D91-40ED-B3E1-000C4B274054}"/>
    <hyperlink ref="Q435" r:id="rId701" xr:uid="{0A755C1C-4C54-4986-8993-2C99780B47A1}"/>
    <hyperlink ref="E436" r:id="rId702" xr:uid="{380045C2-759F-47A8-A300-2A60AE0438B4}"/>
    <hyperlink ref="Q436" r:id="rId703" xr:uid="{3D094E6A-4ADB-424C-BEC8-FCB727D9671D}"/>
    <hyperlink ref="E437" r:id="rId704" xr:uid="{B7018322-20BB-4886-961A-27EA946950F7}"/>
    <hyperlink ref="Q437" r:id="rId705" xr:uid="{72D4D5CA-A869-4908-8460-253385340DB1}"/>
    <hyperlink ref="E438" r:id="rId706" xr:uid="{F0B3CB71-972A-42CB-AB58-A3234B66DE96}"/>
    <hyperlink ref="Q438" r:id="rId707" xr:uid="{75417290-D9E2-4ED2-8444-D62918618B00}"/>
    <hyperlink ref="E439" r:id="rId708" xr:uid="{BD80A43B-210C-49FD-861F-CB2A526FE535}"/>
    <hyperlink ref="Q439" r:id="rId709" xr:uid="{CA2E92E1-D5D4-43FA-82A2-288E2F11E207}"/>
    <hyperlink ref="E440" r:id="rId710" xr:uid="{1C171688-6E47-4919-AF1D-1733E7B048D0}"/>
    <hyperlink ref="E443" r:id="rId711" xr:uid="{FBB837B7-BE78-42B5-BEA3-769B8F5F5A2F}"/>
    <hyperlink ref="Q444" r:id="rId712" xr:uid="{56E91040-5668-49B3-A885-25C4E7621A4E}"/>
    <hyperlink ref="Q445" r:id="rId713" xr:uid="{052F224D-88D7-42CD-B5E9-5E27A6169E7C}"/>
    <hyperlink ref="E447" r:id="rId714" xr:uid="{D03B1475-FBCA-484F-98C8-469150719866}"/>
    <hyperlink ref="Q447" r:id="rId715" xr:uid="{22DC130C-B5FA-4225-86E6-2AFCC20B9AC6}"/>
    <hyperlink ref="E448" r:id="rId716" xr:uid="{4AEDD71C-6428-4D41-85C8-A182BD3D6015}"/>
    <hyperlink ref="Q448" r:id="rId717" xr:uid="{108E0E6A-D620-4D51-A5BB-648A6BFAF45F}"/>
    <hyperlink ref="E449" r:id="rId718" xr:uid="{6C576FCC-B518-4ACA-8689-98AA9C3AB613}"/>
    <hyperlink ref="Q449" r:id="rId719" xr:uid="{0BD030C8-4F33-4201-9D61-353B338CC3F5}"/>
    <hyperlink ref="Q450" r:id="rId720" xr:uid="{4650EEAD-3487-453F-84E3-CA1B4DC1BE96}"/>
    <hyperlink ref="E451" r:id="rId721" xr:uid="{B5C84B00-B338-4895-89EA-EC6F7D11E7C1}"/>
    <hyperlink ref="E453" r:id="rId722" xr:uid="{F2181DFD-ACF5-42B1-BFF3-65CC324AC01E}"/>
    <hyperlink ref="Q453" r:id="rId723" xr:uid="{597EED28-DDDE-4108-836D-7F342D667288}"/>
    <hyperlink ref="Q454" r:id="rId724" xr:uid="{E1F149E6-8FF9-4136-864E-6B0BDB8A18BB}"/>
    <hyperlink ref="E455" r:id="rId725" xr:uid="{7F766330-9F46-4483-B261-25BA78A46823}"/>
    <hyperlink ref="Q455" r:id="rId726" xr:uid="{789564BC-5D2B-4AC9-A507-E6F59E5BBF73}"/>
    <hyperlink ref="E456" r:id="rId727" xr:uid="{621B96C7-7223-4DCB-AAAC-A8EA7F65198B}"/>
    <hyperlink ref="E457" r:id="rId728" xr:uid="{535B8C2B-2873-494A-AF7C-82EE7A15A01B}"/>
    <hyperlink ref="Q457" r:id="rId729" xr:uid="{4A970D35-4B18-4FA3-BBC4-7C91FF9BB1CB}"/>
    <hyperlink ref="E458" r:id="rId730" xr:uid="{59C5AB92-0D5C-4645-89B1-0287C0EF3E7B}"/>
    <hyperlink ref="Q458" r:id="rId731" xr:uid="{95AEE8E5-34C6-4EA5-92D8-40D3F07068A2}"/>
    <hyperlink ref="Q459" r:id="rId732" xr:uid="{9B233A3E-19B5-4A57-BE3F-175FA69B3D2A}"/>
    <hyperlink ref="E460" r:id="rId733" xr:uid="{26F088AC-6E30-42A6-924A-2C95BB020ABA}"/>
    <hyperlink ref="E461" r:id="rId734" xr:uid="{46170F80-7249-4028-93B3-4DC4E202E552}"/>
    <hyperlink ref="Q461" r:id="rId735" xr:uid="{3824FD82-5981-4A2D-8927-B6B3E42970C9}"/>
    <hyperlink ref="E462" r:id="rId736" xr:uid="{98813057-87F7-43EA-B8FF-F65FE1DCCF7D}"/>
    <hyperlink ref="Q462" r:id="rId737" xr:uid="{1F679D01-21D0-40F3-95BC-8C26A37E01AB}"/>
    <hyperlink ref="Q463" r:id="rId738" xr:uid="{62B6C458-A8FA-4B41-8BEB-C3ED33377CB1}"/>
    <hyperlink ref="E464" r:id="rId739" xr:uid="{2A9189B6-4FA2-4784-B116-7B7D2D777EF0}"/>
    <hyperlink ref="Q464" r:id="rId740" xr:uid="{DD288EB3-AF47-4ED2-971D-8467F4A11215}"/>
    <hyperlink ref="E465" r:id="rId741" xr:uid="{4F004765-026F-4583-819A-F3BAE69B9590}"/>
    <hyperlink ref="Q465" r:id="rId742" xr:uid="{15AF7F8A-6111-44D7-AA05-28604C37BA9C}"/>
    <hyperlink ref="E466" r:id="rId743" xr:uid="{53AA5320-CF61-431D-B886-35D89761E1DA}"/>
    <hyperlink ref="Q466" r:id="rId744" xr:uid="{3F78CF68-B88C-4830-9792-D72F81912A5C}"/>
    <hyperlink ref="Q467" r:id="rId745" xr:uid="{C8E199DE-7E99-4557-8790-1E7866F63D2B}"/>
    <hyperlink ref="E468" r:id="rId746" xr:uid="{B92A815B-9C76-4AFF-81A3-6513B79AB8D4}"/>
    <hyperlink ref="Q468" r:id="rId747" xr:uid="{13B53F85-164B-4980-9D54-5D0995AE2261}"/>
    <hyperlink ref="E469" r:id="rId748" xr:uid="{B50AA7A9-2E42-413B-9603-52449FDE57B7}"/>
    <hyperlink ref="Q469" r:id="rId749" xr:uid="{AC2D474E-1A9B-4361-929E-3930D96D4B73}"/>
    <hyperlink ref="Q470" r:id="rId750" xr:uid="{97EC9079-8BA1-49E9-957B-D29804ECAC22}"/>
    <hyperlink ref="E471" r:id="rId751" xr:uid="{7AD1C7F5-F2F0-4B2B-86FB-CCA0F2656996}"/>
    <hyperlink ref="Q471" r:id="rId752" xr:uid="{B869FFE9-AE0A-443D-8BEF-013785B676C4}"/>
    <hyperlink ref="E472" r:id="rId753" xr:uid="{B6893E38-1BF1-4D85-9374-C10A0C6A3F8D}"/>
    <hyperlink ref="E473" r:id="rId754" xr:uid="{603F141B-C0F1-499E-97D0-C116876887FA}"/>
    <hyperlink ref="E474" r:id="rId755" xr:uid="{07772142-492D-4AC8-9C51-0FE9E5D5CB90}"/>
    <hyperlink ref="E475" r:id="rId756" xr:uid="{6596A266-2D94-41D6-B540-663A08958FEF}"/>
    <hyperlink ref="Q475" r:id="rId757" xr:uid="{404A0476-DF88-450D-A6F0-C4C696828A11}"/>
    <hyperlink ref="E476" r:id="rId758" xr:uid="{62B44FEB-A974-488A-9F54-9F6B5603B894}"/>
    <hyperlink ref="Q476" r:id="rId759" xr:uid="{46270A93-1875-4376-923D-8BC678B6AB5F}"/>
    <hyperlink ref="E477" r:id="rId760" xr:uid="{7A31C996-FF8C-4483-AD0E-EAFF5BE1A504}"/>
    <hyperlink ref="E478" r:id="rId761" xr:uid="{8F3C30B0-4E3B-4A51-B508-D62A44CDA637}"/>
    <hyperlink ref="Q478" r:id="rId762" xr:uid="{6E2EFF9D-60A3-4AD5-822C-91EF04837A11}"/>
    <hyperlink ref="E479" r:id="rId763" xr:uid="{49510DD4-A516-4200-96EC-F3284EAABF3B}"/>
    <hyperlink ref="Q479" r:id="rId764" xr:uid="{D135886D-E34A-4F6C-9671-B36ACACE7095}"/>
    <hyperlink ref="E480" r:id="rId765" xr:uid="{A3EE007A-CE16-4325-833F-C9A98C0C6D44}"/>
    <hyperlink ref="Q480" r:id="rId766" xr:uid="{3C9EB946-E587-42ED-BE0C-4E185720B994}"/>
    <hyperlink ref="E481" r:id="rId767" xr:uid="{268C0018-F486-4C0D-84FD-6E588CD887DF}"/>
    <hyperlink ref="Q481" r:id="rId768" xr:uid="{556EAD68-60F8-4F23-9B46-F1FD993E7EDD}"/>
    <hyperlink ref="E482" r:id="rId769" xr:uid="{1217F7F7-9622-46A7-82AF-040AEB56083E}"/>
    <hyperlink ref="Q482" r:id="rId770" xr:uid="{6C69C5BF-D6C6-4EB8-934F-8C121CD45E02}"/>
    <hyperlink ref="E483" r:id="rId771" xr:uid="{5AC4A4F2-F8FD-4FD1-9D04-9E9F4956FE2E}"/>
    <hyperlink ref="Q483" r:id="rId772" xr:uid="{DE29FD74-C5F6-4C5E-98D2-9EF7051B7054}"/>
    <hyperlink ref="E484" r:id="rId773" xr:uid="{E5DBB4B7-F718-42C6-97AA-425B4747BD92}"/>
    <hyperlink ref="Q484" r:id="rId774" xr:uid="{4E2F45CC-743F-4228-8EFC-37F440398782}"/>
    <hyperlink ref="E485" r:id="rId775" xr:uid="{E762B5FE-24A8-4663-B64F-1A1485CEF8EA}"/>
    <hyperlink ref="Q486" r:id="rId776" xr:uid="{9F0ADFDA-404E-401D-B953-ADC2D15B7621}"/>
    <hyperlink ref="E487" r:id="rId777" xr:uid="{DAE968DB-D47C-4372-BC92-AA8207DFADE4}"/>
    <hyperlink ref="Q488" r:id="rId778" xr:uid="{514F88D9-E474-4309-9073-FE5EBB9581E1}"/>
    <hyperlink ref="E489" r:id="rId779" xr:uid="{41E71DFB-5F15-4F66-AA76-272BB0AB9D7A}"/>
    <hyperlink ref="S489" r:id="rId780" xr:uid="{E929E027-AE59-4423-BBD1-A2F0873FAA86}"/>
    <hyperlink ref="E490" r:id="rId781" xr:uid="{FFBC8AA7-499F-432E-9F88-1E2E7D031331}"/>
    <hyperlink ref="E491" r:id="rId782" xr:uid="{E1F12B8B-6AB8-4F09-A17D-4DF56EFF8D7B}"/>
    <hyperlink ref="Q492" r:id="rId783" xr:uid="{4C2C48F8-59EC-4CFC-9035-7D739E30C9D7}"/>
    <hyperlink ref="E493" r:id="rId784" xr:uid="{CFBADB19-0E6F-47F3-918F-2517B1DA7FBD}"/>
    <hyperlink ref="Q493" r:id="rId785" xr:uid="{474C536D-62B6-4720-8151-D41E63AA38F8}"/>
    <hyperlink ref="Q494" r:id="rId786" xr:uid="{D09B3BFE-93A9-479C-8F3C-B8A27B543D4B}"/>
    <hyperlink ref="Q496" r:id="rId787" xr:uid="{2BB34D97-FCB5-4683-B190-4A75322B1421}"/>
    <hyperlink ref="E497" r:id="rId788" xr:uid="{5875C150-45EE-45A1-944D-299014372257}"/>
    <hyperlink ref="E498" r:id="rId789" xr:uid="{AF099F73-2A9F-489E-9BAC-9E28C3F7026E}"/>
    <hyperlink ref="Q499" r:id="rId790" xr:uid="{56DACA71-CD16-41E1-9076-95BF877E4C95}"/>
    <hyperlink ref="Q500" r:id="rId791" xr:uid="{30D4C05F-EF65-42F5-83C9-59CC93FDE2C4}"/>
    <hyperlink ref="E501" r:id="rId792" xr:uid="{9D112069-B235-4E8B-AD91-F9BF5477FD69}"/>
    <hyperlink ref="Q501" r:id="rId793" xr:uid="{2842116E-A0E4-4566-A9A5-9FD09C3FA4D5}"/>
    <hyperlink ref="E502" r:id="rId794" xr:uid="{5CC11A36-974C-48AF-B77E-41E9CA340929}"/>
    <hyperlink ref="Q502" r:id="rId795" xr:uid="{E12297DD-E626-4026-8EFB-C774EF198ABB}"/>
    <hyperlink ref="E503" r:id="rId796" xr:uid="{DF5F4654-C634-44E7-A296-D899AEE0F761}"/>
    <hyperlink ref="Q503" r:id="rId797" xr:uid="{DAB8DCFA-7B65-4BB3-B6F3-BA5222CCECB9}"/>
    <hyperlink ref="E504" r:id="rId798" xr:uid="{031AF3E3-3E04-4779-A51D-D0DB5DE81BB3}"/>
    <hyperlink ref="Q504" r:id="rId799" xr:uid="{74E4DD4D-A1BF-49B8-9C3E-D09942CEC3F6}"/>
    <hyperlink ref="E505" r:id="rId800" xr:uid="{5CF730B1-277D-498E-9E5C-49C39CA93C5C}"/>
    <hyperlink ref="Q506" r:id="rId801" xr:uid="{1F14B1F4-55F6-4455-9E25-6CE3F2661DAE}"/>
    <hyperlink ref="E507" r:id="rId802" xr:uid="{52B82B7D-AD23-49CB-AB79-7FD48113C89B}"/>
    <hyperlink ref="Q507" r:id="rId803" xr:uid="{139A18D3-55B9-4282-8371-5736F1A1B417}"/>
    <hyperlink ref="Q508" r:id="rId804" xr:uid="{5399A51E-AF54-438C-9FC2-F7E1633D6AAB}"/>
    <hyperlink ref="Q509" r:id="rId805" xr:uid="{0524AF1B-2010-4106-8F7E-2B4F844672CC}"/>
    <hyperlink ref="E510" r:id="rId806" xr:uid="{11BD88A6-85B2-4A59-A8CD-E7E906C8E772}"/>
    <hyperlink ref="Q510" r:id="rId807" xr:uid="{9B7F4A09-15EA-4568-8667-FCC415E2419E}"/>
    <hyperlink ref="E511" r:id="rId808" xr:uid="{C7FD6E6F-F01B-4B9D-B96D-44717451A6CC}"/>
    <hyperlink ref="Q511" r:id="rId809" xr:uid="{CA63891A-65B2-4DCB-BFE5-F1AF1C1802FE}"/>
    <hyperlink ref="E512" r:id="rId810" xr:uid="{73A4286D-FEDF-49A9-9DD2-F19719D3E1F6}"/>
    <hyperlink ref="Q512" r:id="rId811" xr:uid="{0109B575-F2D4-4951-B441-2B96A0BE9E13}"/>
    <hyperlink ref="E513" r:id="rId812" xr:uid="{96026DBF-3056-4309-8D92-5B1CFBA8E3BE}"/>
    <hyperlink ref="Q513" r:id="rId813" xr:uid="{5D6BCC97-A1A4-4CAB-9A34-8AB9C5C58294}"/>
    <hyperlink ref="E514" r:id="rId814" xr:uid="{605A77D5-F13A-47CD-AD27-F96EC2C8B280}"/>
    <hyperlink ref="Q514" r:id="rId815" xr:uid="{A996DCF0-89EE-45AD-A35E-EAEABE28FB30}"/>
    <hyperlink ref="E515" r:id="rId816" xr:uid="{B4954EBD-FD28-4355-8709-7191A8EF6EB5}"/>
    <hyperlink ref="Q515" r:id="rId817" xr:uid="{C222A177-1EDC-4B6E-AEE4-8A2A1D22E09C}"/>
    <hyperlink ref="E516" r:id="rId818" xr:uid="{F2004149-44F2-4FD0-862F-999A83E25345}"/>
    <hyperlink ref="E517" r:id="rId819" xr:uid="{978A4AF6-DA76-4D63-9860-0F18FCAAF0CC}"/>
    <hyperlink ref="Q518" r:id="rId820" xr:uid="{F09796C2-1B5A-4E02-B3E8-B2A832181F23}"/>
    <hyperlink ref="Q519" r:id="rId821" xr:uid="{BC211DEF-2C45-4CAD-8914-5271C53BC4F1}"/>
    <hyperlink ref="E520" r:id="rId822" xr:uid="{6ECE0101-194C-46DF-99DA-5375F580648A}"/>
    <hyperlink ref="Q520" r:id="rId823" xr:uid="{E11348D5-C702-43C3-B572-42F98A1DD558}"/>
    <hyperlink ref="Q521" r:id="rId824" xr:uid="{DA223CDB-B31D-4796-9E55-F278C393A9DA}"/>
    <hyperlink ref="Q522" r:id="rId825" xr:uid="{A07D5A74-C0D2-4B83-B908-E6EAC2CDB9DC}"/>
    <hyperlink ref="E523" r:id="rId826" xr:uid="{76AD9FB9-752C-4D66-AF6D-798549A3D8C2}"/>
    <hyperlink ref="Q523" r:id="rId827" xr:uid="{FA0A99BA-3001-422C-9750-F12D1B35F2A5}"/>
    <hyperlink ref="E524" r:id="rId828" xr:uid="{F5B01DBF-469B-427D-A829-7DD086D8CC85}"/>
    <hyperlink ref="E525" r:id="rId829" xr:uid="{58D025E3-3F25-465E-8955-CA15539A9558}"/>
    <hyperlink ref="Q525" r:id="rId830" xr:uid="{5C7D17A5-DC1F-42FC-A78F-44CFF1B92A76}"/>
    <hyperlink ref="E526" r:id="rId831" xr:uid="{4C07D719-DC6A-4D5D-9DF5-73028C945DDF}"/>
    <hyperlink ref="Q526" r:id="rId832" xr:uid="{1437FB52-571E-4CA7-80CD-94DF978D32B6}"/>
    <hyperlink ref="E527" r:id="rId833" xr:uid="{1A3335D7-0C01-4D62-9684-347E512BBF20}"/>
    <hyperlink ref="Q527" r:id="rId834" xr:uid="{70E6ADFB-F52E-44EC-A3F1-1E1B643535E4}"/>
    <hyperlink ref="E528" r:id="rId835" xr:uid="{E0BD7656-CDC5-4471-B31F-35562666F2FF}"/>
    <hyperlink ref="Q528" r:id="rId836" xr:uid="{AAF84E5E-9676-4454-97E4-3FCCA5170166}"/>
    <hyperlink ref="E529" r:id="rId837" xr:uid="{2A23EB3B-078D-483B-9C2C-C1036256F89C}"/>
    <hyperlink ref="Q529" r:id="rId838" xr:uid="{A864B1E2-2C5C-4CD8-99E5-9FAAFAF3E62D}"/>
    <hyperlink ref="E531" r:id="rId839" xr:uid="{8AB9D860-5D02-4EA7-AC95-BC0560B4E711}"/>
    <hyperlink ref="Q531" r:id="rId840" xr:uid="{0A9FB3ED-21E6-4358-A532-0A8575F4ACD4}"/>
    <hyperlink ref="E532" r:id="rId841" xr:uid="{320DC099-10B4-48B5-961B-84AB71040604}"/>
    <hyperlink ref="Q532" r:id="rId842" xr:uid="{75E432C5-5A47-4D62-A01D-FC4A85122BBB}"/>
    <hyperlink ref="E533" r:id="rId843" xr:uid="{D8B0DC6E-3D33-40E3-86CF-1F1C6ACB998D}"/>
    <hyperlink ref="Q533" r:id="rId844" xr:uid="{89EA57F6-C7CE-448E-B3ED-FC601C5EE02D}"/>
    <hyperlink ref="E534" r:id="rId845" xr:uid="{A4EA282F-BA7F-4CD1-A03F-EFC54FA451FE}"/>
    <hyperlink ref="Q534" r:id="rId846" xr:uid="{19BCBC59-2FA3-4085-AAB1-F56128C17BBB}"/>
    <hyperlink ref="E535" r:id="rId847" xr:uid="{D24F13BD-3480-4715-B465-906B96E47C5E}"/>
    <hyperlink ref="E536" r:id="rId848" xr:uid="{E29C6FA1-DBE2-43D3-9C05-9A700FAFDF36}"/>
    <hyperlink ref="Q536" r:id="rId849" xr:uid="{624C0BBC-02A9-4905-9FA4-6438603FD272}"/>
    <hyperlink ref="Q537" r:id="rId850" xr:uid="{FF5FDDA1-B389-438A-8E63-86D435AFF72D}"/>
    <hyperlink ref="Q538" r:id="rId851" xr:uid="{5B4520E7-43D0-4F3A-9A8F-14D37E0F75C9}"/>
    <hyperlink ref="E539" r:id="rId852" xr:uid="{F183EC95-155B-4B6B-90AF-AB517518B30B}"/>
    <hyperlink ref="E540" r:id="rId853" xr:uid="{547BCA1D-552D-4411-BCB8-07DF6F85FC14}"/>
    <hyperlink ref="Q540" r:id="rId854" xr:uid="{13FB0C7E-5BFB-486F-A747-712D6C2A9275}"/>
    <hyperlink ref="E541" r:id="rId855" xr:uid="{97A75AB3-D88E-4533-8694-57F046F9F98D}"/>
    <hyperlink ref="Q541" r:id="rId856" xr:uid="{25F6DE75-781E-4173-A2D8-74DD274C74D9}"/>
    <hyperlink ref="E542" r:id="rId857" xr:uid="{24C359EB-58C2-4079-986C-8A55098C4640}"/>
    <hyperlink ref="E543" r:id="rId858" xr:uid="{F9D10E3C-88E2-466F-9CDC-A7FF35244399}"/>
    <hyperlink ref="Q543" r:id="rId859" xr:uid="{9941832D-4DD8-461F-9C73-6A49216816D6}"/>
    <hyperlink ref="E544" r:id="rId860" xr:uid="{FB485B3D-9527-45F7-803C-3E7F44A45371}"/>
    <hyperlink ref="Q544" r:id="rId861" xr:uid="{8D0EED3A-60B1-4B76-8805-D6466B71E88F}"/>
    <hyperlink ref="Q545" r:id="rId862" xr:uid="{0C9D052C-565E-4255-9E56-8248DB1C1560}"/>
    <hyperlink ref="E546" r:id="rId863" xr:uid="{5A97890C-9E51-4BB6-ADD9-823AE1A6B447}"/>
    <hyperlink ref="Q546" r:id="rId864" xr:uid="{5CB37B03-8BBE-4108-B396-293806F777DD}"/>
    <hyperlink ref="E547" r:id="rId865" xr:uid="{77406615-D6AE-4977-A9C1-7FD096E37687}"/>
    <hyperlink ref="E548" r:id="rId866" xr:uid="{EC7C136E-31AF-4810-9177-E444CD861866}"/>
    <hyperlink ref="Q548" r:id="rId867" xr:uid="{DE5A8932-7539-4294-BC7F-8E86D43322D7}"/>
    <hyperlink ref="E549" r:id="rId868" xr:uid="{18830307-B8B0-4136-ADFE-DFCB99EAD303}"/>
    <hyperlink ref="Q549" r:id="rId869" xr:uid="{1BCB3DB1-2B3D-46B0-9878-DED59A466CE2}"/>
    <hyperlink ref="E550" r:id="rId870" xr:uid="{62F1EA64-C109-48D5-90A5-03ECBD786366}"/>
    <hyperlink ref="Q550" r:id="rId871" xr:uid="{B816A4AC-CDC2-4347-A368-A7CD95928BDF}"/>
    <hyperlink ref="E551" r:id="rId872" xr:uid="{7034B5E8-88CF-4B1B-9887-02DB4A8597A4}"/>
    <hyperlink ref="Q551" r:id="rId873" xr:uid="{AB80E12A-9FDF-4821-8249-84569A914A62}"/>
    <hyperlink ref="E552" r:id="rId874" xr:uid="{F39DFB8C-830D-496C-A482-7A61257768AC}"/>
    <hyperlink ref="Q552" r:id="rId875" xr:uid="{C1723ED3-2341-4960-8A29-9618C782BEBF}"/>
    <hyperlink ref="E553" r:id="rId876" xr:uid="{79325CEE-CEF8-4CA7-BBEE-10EDFF097775}"/>
    <hyperlink ref="Q553" r:id="rId877" xr:uid="{58F6AC30-0115-43F9-B495-800560F1F244}"/>
    <hyperlink ref="E554" r:id="rId878" xr:uid="{B3939329-2698-458E-8A25-475DDF723161}"/>
    <hyperlink ref="Q554" r:id="rId879" xr:uid="{AEE19E6B-FDEA-4BD6-A08B-41D712EDFDAE}"/>
    <hyperlink ref="E555" r:id="rId880" xr:uid="{B0464C0E-1639-4FAC-8883-AACFDD80C0FE}"/>
    <hyperlink ref="Q555" r:id="rId881" xr:uid="{00B63D43-655A-4F12-829D-8B1947BC2BE0}"/>
    <hyperlink ref="E556" r:id="rId882" xr:uid="{FECC95CA-C759-40FC-9F67-405438E5B057}"/>
    <hyperlink ref="Q556" r:id="rId883" xr:uid="{B27621D0-BC7C-4AF8-85B0-30894CAB5035}"/>
    <hyperlink ref="E557" r:id="rId884" xr:uid="{AD55D6CB-267B-449F-9904-618DD25C86A7}"/>
    <hyperlink ref="Q557" r:id="rId885" xr:uid="{59B0F1D9-BF89-43C3-9A81-D0764F6BB86F}"/>
    <hyperlink ref="E558" r:id="rId886" xr:uid="{124E951D-EE0F-492E-8596-4B6A5A7CE117}"/>
    <hyperlink ref="Q558" r:id="rId887" xr:uid="{DFFBA53E-1548-4A47-8EC8-B78BED410C19}"/>
    <hyperlink ref="E559" r:id="rId888" xr:uid="{D096D0AC-3F81-41A8-8D53-5A3200038206}"/>
    <hyperlink ref="Q559" r:id="rId889" xr:uid="{8F9E7507-29F5-411F-9458-DB2FADC17797}"/>
    <hyperlink ref="E560" r:id="rId890" xr:uid="{C24C01DC-3ABC-4B43-977E-15AE60EDEE2E}"/>
    <hyperlink ref="Q560" r:id="rId891" xr:uid="{8525D185-8858-404D-858E-0684F290C792}"/>
    <hyperlink ref="E561" r:id="rId892" xr:uid="{A3A01351-210E-4979-B42D-5C7AE3A309BE}"/>
    <hyperlink ref="Q561" r:id="rId893" xr:uid="{EB5D37BF-D7FB-463E-A6D9-A9B5B72426D9}"/>
    <hyperlink ref="E562" r:id="rId894" xr:uid="{01431E85-30CD-44F7-A75C-C96BC4E741DA}"/>
    <hyperlink ref="E563" r:id="rId895" xr:uid="{2D66825A-3E45-4917-9C7A-A954BABFF129}"/>
    <hyperlink ref="Q563" r:id="rId896" xr:uid="{587F89A8-EAB4-4003-9CCE-A18228DDA7BA}"/>
    <hyperlink ref="E564" r:id="rId897" xr:uid="{DBCFC3C6-77B2-41FA-B967-2BF5C8E2E2B5}"/>
    <hyperlink ref="Q564" r:id="rId898" xr:uid="{EA37226C-4401-4A1B-A08D-D43464A19D86}"/>
    <hyperlink ref="E565" r:id="rId899" xr:uid="{F7237816-6E82-49BA-8786-F63AC6165DD0}"/>
    <hyperlink ref="Q565" r:id="rId900" xr:uid="{FAA98AB3-5B0B-4F78-82BA-715D442692F8}"/>
    <hyperlink ref="E566" r:id="rId901" xr:uid="{D1727548-D78B-4372-8C88-FBFE975DDD09}"/>
    <hyperlink ref="Q566" r:id="rId902" xr:uid="{99D64D14-FF80-4BB6-B39A-449AA94B2C67}"/>
    <hyperlink ref="E567" r:id="rId903" xr:uid="{DDECB9F6-9581-44FF-A5C2-47990921F1A3}"/>
    <hyperlink ref="E568" r:id="rId904" xr:uid="{39C03387-13A8-4865-96C2-0AFE29BECA4C}"/>
    <hyperlink ref="Q568" r:id="rId905" xr:uid="{4655FBA9-3560-4766-877C-CE631776D44E}"/>
    <hyperlink ref="E569" r:id="rId906" xr:uid="{D95911D0-E595-4CA9-94B6-6EF884176819}"/>
    <hyperlink ref="Q569" r:id="rId907" xr:uid="{907DFBC1-0372-4F37-A3EB-8E528F89887B}"/>
    <hyperlink ref="E570" r:id="rId908" xr:uid="{FEC7418B-464A-4125-9CB9-BFCFF5CFF933}"/>
    <hyperlink ref="Q570" r:id="rId909" xr:uid="{9955C281-71C8-45BD-99F1-F747E11E3007}"/>
    <hyperlink ref="E572" r:id="rId910" xr:uid="{94B8F1AA-B588-4DB0-B54E-3C3B0FA04D2E}"/>
    <hyperlink ref="Q572" r:id="rId911" xr:uid="{00DB99FA-1E6D-44D4-962E-6EF769C0CB1D}"/>
    <hyperlink ref="E573" r:id="rId912" xr:uid="{8005C4ED-A294-4F19-A6D3-B355BC8B2A47}"/>
    <hyperlink ref="Q573" r:id="rId913" xr:uid="{E0C72CC0-42B4-465B-8700-00BB580E51D2}"/>
    <hyperlink ref="E574" r:id="rId914" xr:uid="{B3002173-5716-48F3-99D6-8087D4D681E7}"/>
    <hyperlink ref="Q574" r:id="rId915" xr:uid="{6697B605-5878-4771-AC6F-C14695495CA0}"/>
    <hyperlink ref="E575" r:id="rId916" xr:uid="{E3E2BAC8-183D-43B7-8079-C8175CAE1561}"/>
    <hyperlink ref="Q575" r:id="rId917" xr:uid="{933AF20F-751E-417F-ACEC-43F0D2481874}"/>
    <hyperlink ref="E576" r:id="rId918" xr:uid="{44263A0C-8404-47CA-B9A7-F424E0B12B5C}"/>
    <hyperlink ref="Q576" r:id="rId919" xr:uid="{0E149C54-69C3-41E5-9F2B-47E55BB5EBCC}"/>
    <hyperlink ref="E577" r:id="rId920" xr:uid="{AC5DA008-3DDA-4D88-9772-61AA50341E95}"/>
    <hyperlink ref="Q577" r:id="rId921" xr:uid="{73179A64-E0F9-445F-AA97-3ACA5F340780}"/>
    <hyperlink ref="E578" r:id="rId922" xr:uid="{EAAA78F4-D4FB-4341-850B-F60044C476C2}"/>
    <hyperlink ref="Q578" r:id="rId923" xr:uid="{351448EB-D8AF-4374-8342-B35BFFD2968C}"/>
    <hyperlink ref="Q579" r:id="rId924" xr:uid="{E78AF2FD-3898-4D69-9B43-85A893BF0FC3}"/>
    <hyperlink ref="E580" r:id="rId925" xr:uid="{7640BFEE-14DF-4D02-969E-1459342D6401}"/>
    <hyperlink ref="Q580" r:id="rId926" xr:uid="{5656FCF1-29F3-47CD-8A13-4A2E17694E46}"/>
    <hyperlink ref="E581" r:id="rId927" xr:uid="{F1C57B1E-FC0D-4024-8800-351FE4186CAA}"/>
    <hyperlink ref="Q581" r:id="rId928" xr:uid="{0D65CB63-D208-450A-8C6C-5BC6B3411A5F}"/>
    <hyperlink ref="E582" r:id="rId929" xr:uid="{DF5ED967-DFBC-4670-9B0F-E7EADEBB2528}"/>
    <hyperlink ref="Q582" r:id="rId930" xr:uid="{CDB9002E-73BA-4632-BC2A-CDB4FFE1AAF9}"/>
    <hyperlink ref="E583" r:id="rId931" xr:uid="{EF836484-51BF-43E9-8F00-7C7DAFB79AD6}"/>
    <hyperlink ref="E584" r:id="rId932" xr:uid="{8ECD74DD-6BA4-4E7E-9568-617910842612}"/>
    <hyperlink ref="Q584" r:id="rId933" xr:uid="{31EEEF50-1C6E-449D-AEC0-DDE9239FAAB0}"/>
    <hyperlink ref="E585" r:id="rId934" xr:uid="{FA900482-6B1F-4D29-8969-827DC89447FB}"/>
    <hyperlink ref="Q585" r:id="rId935" xr:uid="{B1C6432F-0CBF-4862-A8A1-D0D0949C6FD1}"/>
    <hyperlink ref="E586" r:id="rId936" xr:uid="{D5AD0A36-7288-4A38-8EDC-5582D8589762}"/>
    <hyperlink ref="Q586" r:id="rId937" xr:uid="{F731A4E0-9BCE-4880-B2CB-259381C60C3F}"/>
    <hyperlink ref="E587" r:id="rId938" xr:uid="{C7B89A6E-511F-42BF-BA85-BB048702006F}"/>
    <hyperlink ref="Q587" r:id="rId939" xr:uid="{DE883E4D-2C56-4807-A2A2-9BF3E756B532}"/>
    <hyperlink ref="E588" r:id="rId940" xr:uid="{E5F20AD8-24D7-437C-AD9E-6BA6F4FBE81A}"/>
    <hyperlink ref="E590" r:id="rId941" xr:uid="{456677E8-7479-48E8-8F6A-233FA71E69BD}"/>
    <hyperlink ref="Q590" r:id="rId942" xr:uid="{F745CB4D-655E-4543-9397-4606949A856B}"/>
    <hyperlink ref="E592" r:id="rId943" xr:uid="{33FD785A-6C8C-4255-98BC-83BB2D6C1BC1}"/>
    <hyperlink ref="Q592" r:id="rId944" xr:uid="{7B7BD636-5BF1-4709-AB9C-77E1B07B3CB0}"/>
    <hyperlink ref="Q593" r:id="rId945" xr:uid="{2BC0A6DD-7728-4226-9B1D-00C61B8223DF}"/>
    <hyperlink ref="E594" r:id="rId946" xr:uid="{D2D5BF11-8303-4517-AD06-0AC017F019F5}"/>
    <hyperlink ref="Q594" r:id="rId947" xr:uid="{B705AAC8-BBD7-46BD-A698-C3331D907C19}"/>
    <hyperlink ref="E596" r:id="rId948" xr:uid="{2ABD3150-D170-467F-8CB3-B79A00203704}"/>
    <hyperlink ref="Q596" r:id="rId949" xr:uid="{6C673F79-BCBE-45C5-A5A3-BA3C35FBDD15}"/>
    <hyperlink ref="E597" r:id="rId950" xr:uid="{850F4194-4FE4-4E15-BC63-A50C97DF1B8B}"/>
    <hyperlink ref="Q597" r:id="rId951" xr:uid="{4D912300-7067-43A8-8012-9E0F948DF2FE}"/>
    <hyperlink ref="E598" r:id="rId952" xr:uid="{9C8B8B66-FE39-4E91-AC9E-690BD0EBA7E4}"/>
    <hyperlink ref="Q598" r:id="rId953" xr:uid="{54C708F1-18B0-4459-9056-612052103B2B}"/>
    <hyperlink ref="E599" r:id="rId954" xr:uid="{21B11B98-B36B-4BF6-856D-A8BECB96B822}"/>
    <hyperlink ref="Q599" r:id="rId955" xr:uid="{908CF958-A6F9-45F4-9312-1530AF599386}"/>
    <hyperlink ref="E600" r:id="rId956" xr:uid="{06296CB8-D22D-40AA-9B05-3514E24D44A2}"/>
    <hyperlink ref="Q600" r:id="rId957" xr:uid="{F2EDEBF5-890A-49CD-BA6C-7FBB1B30602E}"/>
    <hyperlink ref="E601" r:id="rId958" xr:uid="{34114D19-0232-48BD-AC65-4054581C06FD}"/>
    <hyperlink ref="Q601" r:id="rId959" xr:uid="{1963A410-5AC5-4F04-A2C9-C8155D1CCD14}"/>
    <hyperlink ref="E602" r:id="rId960" xr:uid="{3629B0F5-F4D7-411E-81CB-339C3EF3B1C4}"/>
    <hyperlink ref="Q602" r:id="rId961" xr:uid="{60614FF4-7D37-4A59-8007-2C978AD0A2E3}"/>
    <hyperlink ref="E603" r:id="rId962" xr:uid="{DB448A05-6975-4FB1-81E0-46C17376E92C}"/>
    <hyperlink ref="Q603" r:id="rId963" xr:uid="{7A49E47D-B915-4716-A884-87AD2E10DC35}"/>
    <hyperlink ref="E604" r:id="rId964" xr:uid="{F1A1117F-E7E4-4F8D-8447-F45E16967D6C}"/>
    <hyperlink ref="Q604" r:id="rId965" xr:uid="{9A16678B-29A8-4D6A-94A0-71E8E07533FE}"/>
    <hyperlink ref="E605" r:id="rId966" xr:uid="{719D3B77-4920-44D6-B2FC-31627B401269}"/>
    <hyperlink ref="Q605" r:id="rId967" xr:uid="{2DA430CB-F75D-4815-AFAB-659B27ED896D}"/>
    <hyperlink ref="E606" r:id="rId968" xr:uid="{F41DD0FB-E161-4E6B-9384-CB43985F735A}"/>
    <hyperlink ref="E607" r:id="rId969" xr:uid="{7C36A0A4-8D1C-4E6C-857C-EE5194B8274C}"/>
    <hyperlink ref="Q607" r:id="rId970" xr:uid="{BB97F077-C5ED-4C56-806A-725DE0D0D5D3}"/>
    <hyperlink ref="E608" r:id="rId971" xr:uid="{7B032C4D-7E9D-4C61-BD82-912D3C1D3006}"/>
    <hyperlink ref="Q608" r:id="rId972" xr:uid="{B307252D-9872-4EE4-89B7-CBCBF9FED00B}"/>
    <hyperlink ref="E609" r:id="rId973" xr:uid="{297ACE66-A456-4FF8-92EA-9FB5E136C663}"/>
    <hyperlink ref="Q609" r:id="rId974" xr:uid="{EEBAB428-0EE5-4FBF-A7B0-CEB579791C03}"/>
    <hyperlink ref="E611" r:id="rId975" xr:uid="{3048A078-A1FC-4463-B168-161E3308E2C1}"/>
    <hyperlink ref="Q611" r:id="rId976" xr:uid="{840385A4-BC11-41C9-A80F-66607B912DFF}"/>
    <hyperlink ref="E612" r:id="rId977" xr:uid="{134D489E-D474-4DA2-9182-9E4D30EAFAE9}"/>
    <hyperlink ref="Q612" r:id="rId978" xr:uid="{7864AD3D-119F-4EA8-8EFC-40A5EC07C1A1}"/>
    <hyperlink ref="Q613" r:id="rId979" xr:uid="{DB2CEF9B-4378-4AA9-810D-6FEA39DC51E8}"/>
    <hyperlink ref="S613" r:id="rId980" xr:uid="{0F1A9228-D180-4014-9A6E-CF71822B6B0C}"/>
    <hyperlink ref="E614" r:id="rId981" xr:uid="{288F0AE2-7105-49A0-8471-2DEDFB603EC9}"/>
    <hyperlink ref="Q614" r:id="rId982" xr:uid="{3FA748A8-133C-423E-B2E6-FBAE8B4021AE}"/>
    <hyperlink ref="Q615" r:id="rId983" xr:uid="{154B034D-389A-4CF3-851B-07D69D86B238}"/>
    <hyperlink ref="E616" r:id="rId984" xr:uid="{9EA6B036-26A3-4BEF-B253-F780DAE48489}"/>
    <hyperlink ref="E617" r:id="rId985" xr:uid="{118AE556-12C5-4547-A01C-D15A8BCDA306}"/>
    <hyperlink ref="Q617" r:id="rId986" xr:uid="{0BCA1262-9CD9-405A-85A4-F2791208A3AE}"/>
    <hyperlink ref="E618" r:id="rId987" xr:uid="{7A0BE4EB-412F-49F7-AE83-564D24243DE0}"/>
    <hyperlink ref="Q618" r:id="rId988" xr:uid="{0C6E73C4-5704-42D9-ABC8-1BE7B9A81A57}"/>
    <hyperlink ref="E619" r:id="rId989" xr:uid="{6E1C8E88-F8F7-483A-9A79-D3327C1D3DBD}"/>
    <hyperlink ref="Q619" r:id="rId990" xr:uid="{2C59185B-F3A8-4FEC-AD72-E4C378A98B5A}"/>
    <hyperlink ref="E620" r:id="rId991" xr:uid="{13F38AC5-7450-469A-B4B6-F021ECF3CEF0}"/>
    <hyperlink ref="Q620" r:id="rId992" xr:uid="{E50704DD-71B4-47A4-BAC0-CC854FCC11EF}"/>
    <hyperlink ref="E621" r:id="rId993" xr:uid="{511AE8CD-0712-423F-84A1-C18596779F06}"/>
    <hyperlink ref="Q621" r:id="rId994" xr:uid="{4EDCD020-237D-40DF-992B-7A69F3AED2C2}"/>
    <hyperlink ref="E622" r:id="rId995" xr:uid="{422F43F8-FD88-411E-9CB9-5B5F2F333964}"/>
    <hyperlink ref="Q622" r:id="rId996" xr:uid="{1189A0BE-A425-47B5-A3EC-A0181AFACBED}"/>
    <hyperlink ref="E623" r:id="rId997" xr:uid="{4EB333E1-166E-42F0-B591-CDDA6C01C2B5}"/>
    <hyperlink ref="E624" r:id="rId998" xr:uid="{82E72532-C2D0-4F64-9C6B-4483ABF1389D}"/>
    <hyperlink ref="E625" r:id="rId999" xr:uid="{E27F0CB6-2119-456C-9031-23E91CE29429}"/>
    <hyperlink ref="E626" r:id="rId1000" xr:uid="{D98F892A-7CDF-4BA9-BDF3-3CE14671E983}"/>
    <hyperlink ref="Q626" r:id="rId1001" xr:uid="{E3374F26-5542-4752-8E21-CE4F3DB46380}"/>
    <hyperlink ref="E627" r:id="rId1002" xr:uid="{3D33DBAD-3C3F-424B-81C3-0B24E6C4466B}"/>
    <hyperlink ref="E628" r:id="rId1003" xr:uid="{59372796-9EBA-4DE0-A051-DB71E1C3CCDD}"/>
    <hyperlink ref="Q628" r:id="rId1004" xr:uid="{3DEEED3E-591E-4927-9D35-4AC598A29F5B}"/>
    <hyperlink ref="Q629" r:id="rId1005" xr:uid="{34094FEF-5698-4CA4-9620-A3878256F3ED}"/>
    <hyperlink ref="E630" r:id="rId1006" xr:uid="{5E8C976C-9232-4791-B89F-16F1715F3239}"/>
    <hyperlink ref="Q630" r:id="rId1007" xr:uid="{11B11A1B-D339-41B7-8F16-0BCB3258020D}"/>
    <hyperlink ref="E631" r:id="rId1008" xr:uid="{A2491941-9567-4FB7-875B-C2CDC88C6A5B}"/>
    <hyperlink ref="Q631" r:id="rId1009" xr:uid="{BF971257-0753-4ED5-92E1-7B07997B4605}"/>
    <hyperlink ref="E632" r:id="rId1010" xr:uid="{509E1A3E-1466-4497-B821-9B1AC8FAAC5B}"/>
    <hyperlink ref="Q632" r:id="rId1011" xr:uid="{0F05FED5-53C9-4E15-8AE4-8E3A4E1F19CC}"/>
    <hyperlink ref="E633" r:id="rId1012" xr:uid="{A5513071-004C-4894-8EE3-9CB141A88FE8}"/>
    <hyperlink ref="Q633" r:id="rId1013" xr:uid="{806EC7B0-31B6-4E89-ADED-8D70DB1CB2BD}"/>
    <hyperlink ref="E636" r:id="rId1014" xr:uid="{14BF4BCC-C9E6-448D-A9C1-DF730DB711ED}"/>
    <hyperlink ref="Q636" r:id="rId1015" xr:uid="{DE6DCA1E-A232-4CBF-A623-B4EA2EDB887C}"/>
    <hyperlink ref="E637" r:id="rId1016" xr:uid="{3798F3D7-E860-4207-B0FF-239D0B3C6BEC}"/>
    <hyperlink ref="Q637" r:id="rId1017" xr:uid="{5DE25472-E792-4355-AF8A-4272F6031A3E}"/>
    <hyperlink ref="E638" r:id="rId1018" xr:uid="{F00C04C9-D602-4F14-B6C3-EBCCDA1018ED}"/>
    <hyperlink ref="Q638" r:id="rId1019" xr:uid="{CF285EAD-6AFA-4E06-B092-46C1CC6CA646}"/>
    <hyperlink ref="E639" r:id="rId1020" xr:uid="{68837132-09E3-4F96-826E-DCE7B731B3DE}"/>
    <hyperlink ref="Q639" r:id="rId1021" xr:uid="{AB4126A0-ACD2-42B5-A852-9149C1951473}"/>
    <hyperlink ref="E640" r:id="rId1022" xr:uid="{C15B61F8-DEF8-4310-8E6D-B2F8E131FCB3}"/>
    <hyperlink ref="Q640" r:id="rId1023" xr:uid="{617E4F19-0B5C-479B-86D4-D13D7D099353}"/>
    <hyperlink ref="E641" r:id="rId1024" xr:uid="{70E9829D-EAB4-4824-87B4-88D50984DF54}"/>
    <hyperlink ref="Q641" r:id="rId1025" xr:uid="{82920F6C-FB6C-4566-9EAA-11051F15FC29}"/>
    <hyperlink ref="E642" r:id="rId1026" xr:uid="{8372890A-DF79-47F4-9965-1592A0FFB446}"/>
    <hyperlink ref="Q642" r:id="rId1027" xr:uid="{21747BE0-955E-4E5B-8E29-ACC245787D76}"/>
    <hyperlink ref="E643" r:id="rId1028" xr:uid="{51F1EE62-F2E7-4ED6-9250-7E411F63A9C9}"/>
    <hyperlink ref="E644" r:id="rId1029" xr:uid="{2F443DA5-2C58-49AA-BBB8-5FDCEEAC87C5}"/>
    <hyperlink ref="Q645" r:id="rId1030" xr:uid="{5D04BC2F-FA08-4CB1-9ECF-64ED38E58AD7}"/>
    <hyperlink ref="E646" r:id="rId1031" xr:uid="{D7AC878C-FDDA-48C5-A551-A82964B2BCB9}"/>
    <hyperlink ref="Q646" r:id="rId1032" xr:uid="{9BAF0091-DEA5-4498-BA9F-96441B4C4944}"/>
    <hyperlink ref="E648" r:id="rId1033" xr:uid="{05B7D4E1-F3C2-41FA-A803-4878BE44587F}"/>
    <hyperlink ref="Q648" r:id="rId1034" xr:uid="{71EF4AA4-A347-4654-9C0F-418CB639D32A}"/>
    <hyperlink ref="Q649" r:id="rId1035" xr:uid="{4C73C83A-1BF9-4BDF-9870-6E1CBC943A8E}"/>
    <hyperlink ref="Q650" r:id="rId1036" xr:uid="{BF378D57-439E-4F40-A40B-FD52A68F3E6F}"/>
    <hyperlink ref="E651" r:id="rId1037" xr:uid="{6ED94893-6FFB-4536-8067-2A1ED0680F9A}"/>
    <hyperlink ref="Q651" r:id="rId1038" xr:uid="{E35F8BCA-FF9E-49B2-B10F-152A3335922C}"/>
    <hyperlink ref="E653" r:id="rId1039" xr:uid="{807D0F5A-84D2-4071-AFA8-212604D8C4B6}"/>
    <hyperlink ref="Q653" r:id="rId1040" xr:uid="{9AE0CF7D-3C56-4B83-B141-F80F5B9AA884}"/>
    <hyperlink ref="E654" r:id="rId1041" xr:uid="{0793ECED-70B1-48A6-8E34-3A8DC6601F58}"/>
    <hyperlink ref="E655" r:id="rId1042" xr:uid="{170B5217-ED37-4AC5-97C6-3B3772C0476E}"/>
    <hyperlink ref="Q655" r:id="rId1043" xr:uid="{EA6CE445-A0DD-499E-ACAC-2AD5AE452190}"/>
    <hyperlink ref="E656" r:id="rId1044" xr:uid="{86336040-3DD5-4F82-8EA6-7B9F1C35707A}"/>
    <hyperlink ref="Q656" r:id="rId1045" xr:uid="{A24F0062-35BB-49C2-8DF4-F7D33459BE81}"/>
    <hyperlink ref="E657" r:id="rId1046" xr:uid="{8B3D148F-EC59-49B9-96C1-F94627F7B3C2}"/>
    <hyperlink ref="Q657" r:id="rId1047" xr:uid="{844AA9C4-6CFD-4194-B66E-C751ECEF3CEA}"/>
    <hyperlink ref="E658" r:id="rId1048" xr:uid="{9005B627-C4F2-431D-9A9F-70115D66972C}"/>
    <hyperlink ref="Q658" r:id="rId1049" xr:uid="{D9A5AE7A-B4C5-4F60-A5FF-1DC581601518}"/>
    <hyperlink ref="E659" r:id="rId1050" xr:uid="{23F64B50-EF49-454E-99BF-CBB617595EEE}"/>
    <hyperlink ref="Q659" r:id="rId1051" xr:uid="{C4D6CD4F-44D7-45F3-81AB-5F63629E4001}"/>
    <hyperlink ref="E660" r:id="rId1052" xr:uid="{D3DCD264-6A78-4B29-B0CA-DCF247EC4152}"/>
    <hyperlink ref="Q660" r:id="rId1053" xr:uid="{85A740D5-96CF-4100-9A65-D6AEF7CE16C3}"/>
    <hyperlink ref="E661" r:id="rId1054" xr:uid="{508CC9B7-97B6-498A-8DB4-495F9A58A183}"/>
    <hyperlink ref="Q661" r:id="rId1055" xr:uid="{987E4F31-0D61-4413-AD81-951D68B5000B}"/>
    <hyperlink ref="E662" r:id="rId1056" xr:uid="{938177C9-250B-4948-AFCD-303BAC9150DE}"/>
    <hyperlink ref="Q662" r:id="rId1057" xr:uid="{E509F41B-9A10-4C14-A6D0-E34A9A6CB0A1}"/>
    <hyperlink ref="E664" r:id="rId1058" xr:uid="{8B07E57E-C783-4E8C-966E-A4968875D94E}"/>
    <hyperlink ref="Q665" r:id="rId1059" xr:uid="{DCD81A6A-BDDC-44B6-A49A-C6018F696D5B}"/>
    <hyperlink ref="E666" r:id="rId1060" xr:uid="{569ED552-9EED-4951-B9C4-92ADA38A1FF9}"/>
    <hyperlink ref="Q666" r:id="rId1061" xr:uid="{6F04540D-6160-4AE7-BCEE-9AD52E603F04}"/>
    <hyperlink ref="E667" r:id="rId1062" xr:uid="{842EC839-7810-4BEA-9098-43D3CC55FBEC}"/>
    <hyperlink ref="Q667" r:id="rId1063" xr:uid="{19B03B5A-6895-4A68-AE95-27940E64380D}"/>
    <hyperlink ref="E668" r:id="rId1064" xr:uid="{64265305-4A91-4367-B932-5642F5BC75AB}"/>
    <hyperlink ref="Q668" r:id="rId1065" xr:uid="{61CA5910-EACB-4BBA-89A8-78ED258F3038}"/>
    <hyperlink ref="E669" r:id="rId1066" xr:uid="{D50C32AD-9DEC-4115-95A4-A323FB4F6667}"/>
    <hyperlink ref="Q669" r:id="rId1067" xr:uid="{05781CAC-EE73-47F1-82A8-2224C7D6E30E}"/>
    <hyperlink ref="E670" r:id="rId1068" xr:uid="{8E59D5D0-3631-4156-AF0F-D51987B7E00E}"/>
    <hyperlink ref="Q670" r:id="rId1069" xr:uid="{5D2E911A-48D2-4A88-87F9-FA0AED9B2F9D}"/>
    <hyperlink ref="E671" r:id="rId1070" xr:uid="{07B92E4F-07FC-4998-A41C-7873F11FA7A7}"/>
    <hyperlink ref="Q671" r:id="rId1071" xr:uid="{45194FFA-EB78-4304-ACD3-19551C5B1155}"/>
    <hyperlink ref="Q672" r:id="rId1072" xr:uid="{B9158E62-0DAD-4517-B2F3-C00951B65B24}"/>
    <hyperlink ref="E673" r:id="rId1073" xr:uid="{F738B5DA-1159-41EC-B4B6-B102FFE5F408}"/>
    <hyperlink ref="Q673" r:id="rId1074" xr:uid="{D7F98E84-60CE-4A35-8BAD-71F913CBA1B6}"/>
    <hyperlink ref="Q674" r:id="rId1075" xr:uid="{AC1B5791-852E-4768-B8B2-F09E3D3041E1}"/>
    <hyperlink ref="E675" r:id="rId1076" xr:uid="{8DDBBE07-9E90-44CC-89EC-575B8C2BE04B}"/>
    <hyperlink ref="E676" r:id="rId1077" xr:uid="{994E22BA-6539-46B1-BC55-9CE2531564E5}"/>
    <hyperlink ref="Q676" r:id="rId1078" xr:uid="{8C3F9E56-B5DE-4B53-B3F1-9BF36B9BC8B9}"/>
    <hyperlink ref="E677" r:id="rId1079" xr:uid="{B4CCEF5A-912A-473B-8F1F-8AEB44AD8392}"/>
    <hyperlink ref="Q677" r:id="rId1080" xr:uid="{C6FDBE04-025F-4873-AA88-7524B59279A4}"/>
    <hyperlink ref="E678" r:id="rId1081" xr:uid="{A2AA4770-E790-4241-9336-58BF9CE87ED7}"/>
    <hyperlink ref="E679" r:id="rId1082" xr:uid="{336C0A0A-4641-433E-9C83-5F75BB064722}"/>
    <hyperlink ref="Q679" r:id="rId1083" xr:uid="{FA59286C-E60D-442F-9E4B-D3F2B91BDC52}"/>
    <hyperlink ref="E680" r:id="rId1084" xr:uid="{443DF5A9-3E07-4D04-B511-A702167E5DF2}"/>
    <hyperlink ref="Q680" r:id="rId1085" xr:uid="{F5DA2A3F-1822-4EDB-BF2E-343481B79713}"/>
    <hyperlink ref="E681" r:id="rId1086" xr:uid="{D0ABA40D-A9B8-430D-B125-A6EBEC544B8C}"/>
    <hyperlink ref="Q681" r:id="rId1087" xr:uid="{8E34D563-8EA7-4B15-9526-378B0CB5934D}"/>
    <hyperlink ref="E682" r:id="rId1088" xr:uid="{FDEB26FC-0ED3-4313-A677-A8DFE7E06DC8}"/>
    <hyperlink ref="Q682" r:id="rId1089" xr:uid="{CCE23B4A-2E64-4DD2-BBC9-B029A9AD2B33}"/>
    <hyperlink ref="E683" r:id="rId1090" xr:uid="{C0D3B0CB-69CC-4227-A05B-4C5BBF474E73}"/>
    <hyperlink ref="Q683" r:id="rId1091" xr:uid="{4AD31F65-19C7-4022-A869-2FC8F1BED0E9}"/>
    <hyperlink ref="E684" r:id="rId1092" xr:uid="{EC4E6C74-DE1E-4C06-BEEF-D35AB6560C23}"/>
    <hyperlink ref="Q685" r:id="rId1093" xr:uid="{EECDE1A4-CE82-449A-B1CD-7DCB54F2AB82}"/>
    <hyperlink ref="Q686" r:id="rId1094" xr:uid="{611EFEE7-5B9F-4A6E-8EFC-70AD948CCECD}"/>
    <hyperlink ref="E687" r:id="rId1095" xr:uid="{AA9FA59E-0C66-468E-8D28-9DCB211D7A31}"/>
    <hyperlink ref="Q687" r:id="rId1096" xr:uid="{08F417CF-E8D2-455E-868B-60455AEBE32B}"/>
    <hyperlink ref="E688" r:id="rId1097" xr:uid="{63BF88A1-6778-48F3-BB80-45F054501273}"/>
    <hyperlink ref="Q688" r:id="rId1098" xr:uid="{1863D596-AD44-405B-A3CE-94DD0235B544}"/>
    <hyperlink ref="E689" r:id="rId1099" xr:uid="{FFA5F578-B37D-404A-AF94-FDF29C61625A}"/>
    <hyperlink ref="Q689" r:id="rId1100" xr:uid="{1D71686E-5FDD-496D-B7BA-FE15446DEEDD}"/>
    <hyperlink ref="Q690" r:id="rId1101" xr:uid="{44904461-2EA8-4477-9A90-27014129AB90}"/>
    <hyperlink ref="E691" r:id="rId1102" xr:uid="{0FF6C077-57C9-4794-B03C-3E31DE7ED610}"/>
    <hyperlink ref="Q691" r:id="rId1103" xr:uid="{66ADD523-6A83-4D6D-8321-C7F4094A462C}"/>
    <hyperlink ref="E692" r:id="rId1104" xr:uid="{D8765460-DEB0-48A6-A27E-8CA36DBF43CF}"/>
    <hyperlink ref="Q692" r:id="rId1105" xr:uid="{79CED488-4A2C-40CD-989B-B59613C650C1}"/>
    <hyperlink ref="E693" r:id="rId1106" xr:uid="{310311D1-40CA-4A60-832D-6C12B2C218A7}"/>
    <hyperlink ref="E694" r:id="rId1107" xr:uid="{536F5FD6-5B3E-4390-AFAA-5A53E7A7C185}"/>
    <hyperlink ref="Q694" r:id="rId1108" xr:uid="{ED8F659B-B410-40D6-87E8-518272F333BF}"/>
    <hyperlink ref="Q695" r:id="rId1109" xr:uid="{F0B2DCBC-5F08-4BA6-AD75-28510DA76468}"/>
    <hyperlink ref="E696" r:id="rId1110" xr:uid="{80DDDC02-0C86-42C4-A98E-E92078BC2DDA}"/>
    <hyperlink ref="Q696" r:id="rId1111" xr:uid="{C2FEB483-66AC-4E58-8F03-95DCE06DFB8B}"/>
    <hyperlink ref="E697" r:id="rId1112" xr:uid="{5B2768AF-1FD0-4E59-9BDD-6C0849FD980C}"/>
    <hyperlink ref="Q697" r:id="rId1113" xr:uid="{895452C2-BD42-41D6-8BCA-846EA2F30F69}"/>
    <hyperlink ref="S697" r:id="rId1114" xr:uid="{39B5D7FA-A40D-436F-AB08-BF586F9A9A09}"/>
    <hyperlink ref="E698" r:id="rId1115" xr:uid="{15575358-8318-4AB4-8199-CD4BC54F2E31}"/>
    <hyperlink ref="Q698" r:id="rId1116" xr:uid="{DD9F6B68-8D79-454A-B44C-4441DE231391}"/>
    <hyperlink ref="S698" r:id="rId1117" xr:uid="{49F9EC66-7B5A-42EC-9573-4A2824A60B10}"/>
    <hyperlink ref="E699" r:id="rId1118" xr:uid="{E3F79850-4019-4441-87E0-57F40EC6B2BA}"/>
    <hyperlink ref="Q699" r:id="rId1119" xr:uid="{BD78AC9A-F7CF-40A2-BA81-06523F1FD253}"/>
    <hyperlink ref="E700" r:id="rId1120" xr:uid="{09554E3B-0E93-4914-A2CE-9AB854278B63}"/>
    <hyperlink ref="Q700" r:id="rId1121" xr:uid="{E548B8A6-B243-4F4B-81ED-B6F8BEC7B030}"/>
    <hyperlink ref="S700" r:id="rId1122" xr:uid="{6EF0C00F-84AE-43CF-9F13-6A2F69FA0706}"/>
    <hyperlink ref="E701" r:id="rId1123" xr:uid="{62494EE9-B2DA-4487-BAF9-A3BDF39E6140}"/>
    <hyperlink ref="E702" r:id="rId1124" xr:uid="{8FFD3F0D-9AF2-4E2D-A92F-1E3DFB3CC8D1}"/>
    <hyperlink ref="E703" r:id="rId1125" xr:uid="{D94D8FDB-F295-46BF-8490-F77BFF2E6821}"/>
    <hyperlink ref="Q703" r:id="rId1126" xr:uid="{8F7957E9-E1B2-4DF6-B0B5-430BFA4F16BA}"/>
    <hyperlink ref="E704" r:id="rId1127" xr:uid="{4C2AA7DA-0102-457B-9897-33CDFB812056}"/>
    <hyperlink ref="Q704" r:id="rId1128" xr:uid="{09D7A025-4ADF-498C-AB6B-B271C261E410}"/>
    <hyperlink ref="E705" r:id="rId1129" xr:uid="{6701412E-055A-4A04-929F-A425C2684DCF}"/>
    <hyperlink ref="Q705" r:id="rId1130" xr:uid="{E46ECA21-06F6-4E81-9184-7793CE7373DC}"/>
    <hyperlink ref="E706" r:id="rId1131" xr:uid="{5AD5F676-3B85-4C40-81A0-88BA02104FAD}"/>
    <hyperlink ref="E707" r:id="rId1132" xr:uid="{A0CDCA92-A5E1-4D69-9A0B-EC596CF7CD2D}"/>
    <hyperlink ref="E708" r:id="rId1133" xr:uid="{5711922E-1781-4DD0-AEDF-376308D6A38F}"/>
    <hyperlink ref="Q708" r:id="rId1134" xr:uid="{6E038471-6E61-49A2-9728-53925D51B8C0}"/>
    <hyperlink ref="E709" r:id="rId1135" xr:uid="{C1EA0C87-D4DA-4817-8CD0-9A8BEA0A5FAF}"/>
    <hyperlink ref="Q709" r:id="rId1136" xr:uid="{B1B1BB74-71B4-40F6-A023-52CDB4EBC9CD}"/>
    <hyperlink ref="E710" r:id="rId1137" xr:uid="{D48398B8-D994-4A23-9EC8-C31928CA8275}"/>
    <hyperlink ref="Q710" r:id="rId1138" xr:uid="{F8442D1F-0B5D-4DDC-A624-E6747C650AA6}"/>
    <hyperlink ref="E711" r:id="rId1139" xr:uid="{B212ED04-26DD-407D-BBBA-D7E4821A0F34}"/>
    <hyperlink ref="Q711" r:id="rId1140" xr:uid="{52167511-E18B-4EE3-9D5B-1F7D34F12638}"/>
    <hyperlink ref="E712" r:id="rId1141" xr:uid="{E37E560B-CE24-47F2-A9BF-76B11A03E909}"/>
    <hyperlink ref="E714" r:id="rId1142" xr:uid="{BBDF9072-0A65-451D-A6B6-884C7DC2BC04}"/>
    <hyperlink ref="Q714" r:id="rId1143" xr:uid="{F30509B6-E582-44C8-826B-DBF17A5F8D10}"/>
    <hyperlink ref="Q715" r:id="rId1144" xr:uid="{3788EA3C-0B4A-4010-AC27-CC75D090FD02}"/>
    <hyperlink ref="E716" r:id="rId1145" xr:uid="{7D6D4400-D59B-4DB9-A9E2-49A0CD00C0C9}"/>
    <hyperlink ref="Q716" r:id="rId1146" xr:uid="{EB929E42-2DB2-4385-9417-7CF8DFB73FD2}"/>
    <hyperlink ref="E717" r:id="rId1147" xr:uid="{8908F043-0183-4DD9-8B56-5F7F13FA6DDB}"/>
    <hyperlink ref="Q717" r:id="rId1148" xr:uid="{8871D329-78DF-41EC-ACE4-0BFA79A01AA5}"/>
    <hyperlink ref="E718" r:id="rId1149" xr:uid="{A02CC297-0815-4D87-84BF-4C630A6F7093}"/>
    <hyperlink ref="Q718" r:id="rId1150" xr:uid="{CDCA28D3-CBD1-4C19-B174-258315639850}"/>
    <hyperlink ref="Q719" r:id="rId1151" xr:uid="{45AED8E5-574C-4F9C-82FA-DA64327F4058}"/>
    <hyperlink ref="Q721" r:id="rId1152" xr:uid="{2CA746A9-CF1C-4B8A-8BC8-B41ABA3581D7}"/>
    <hyperlink ref="E722" r:id="rId1153" xr:uid="{E9C42B63-1792-438D-B1B4-AB3F50467EC3}"/>
    <hyperlink ref="Q722" r:id="rId1154" xr:uid="{26920CB8-9D6B-4FEC-92F6-F9A4C5937C39}"/>
    <hyperlink ref="E723" r:id="rId1155" xr:uid="{8BBE26FD-B9FF-4BA2-B5F8-DC9EC475DB08}"/>
    <hyperlink ref="Q723" r:id="rId1156" xr:uid="{8AB2F1E2-AB8C-417F-A2B5-B05007B98DDD}"/>
    <hyperlink ref="E724" r:id="rId1157" xr:uid="{26090905-2277-4C4F-9063-D8DA1DF3CA1C}"/>
    <hyperlink ref="Q724" r:id="rId1158" xr:uid="{15F5E058-EB1D-4449-8FBF-AB2AC3686C7B}"/>
    <hyperlink ref="E725" r:id="rId1159" xr:uid="{7148722F-E99A-40E1-9B3E-629CEA09605D}"/>
    <hyperlink ref="Q725" r:id="rId1160" xr:uid="{AC2610CC-5EA3-4289-B9CC-611FE4769D05}"/>
    <hyperlink ref="E726" r:id="rId1161" xr:uid="{E0B4FFF5-71E5-4FD3-98D3-139FC3758111}"/>
    <hyperlink ref="Q726" r:id="rId1162" xr:uid="{D4553CFB-D731-421C-8FEA-F906C5F77860}"/>
    <hyperlink ref="E727" r:id="rId1163" xr:uid="{B607E602-3E65-4CB6-B1CB-15297021E41F}"/>
    <hyperlink ref="Q727" r:id="rId1164" xr:uid="{B4B56B94-264C-4811-BA77-CA9FD9E465E0}"/>
    <hyperlink ref="Q728" r:id="rId1165" xr:uid="{D3CA95B1-C964-4B30-A957-D28CF063969D}"/>
    <hyperlink ref="E729" r:id="rId1166" xr:uid="{E0855F4D-0DBB-4EBE-9BC0-2DB458C552AF}"/>
    <hyperlink ref="Q729" r:id="rId1167" xr:uid="{86B68F39-869A-43EA-BCCB-02BF7BC1B2E4}"/>
    <hyperlink ref="E730" r:id="rId1168" xr:uid="{720F1F22-900E-4FBC-B68B-BDAE80208400}"/>
    <hyperlink ref="Q730" r:id="rId1169" xr:uid="{D1DE0CAB-E1D1-474D-B254-7CD764B5D745}"/>
    <hyperlink ref="E731" r:id="rId1170" xr:uid="{80E24476-01B6-4F18-A759-E83E685B9D07}"/>
    <hyperlink ref="E732" r:id="rId1171" xr:uid="{FDC593BF-FF54-40B7-8632-EB10EFA73E76}"/>
    <hyperlink ref="Q734" r:id="rId1172" xr:uid="{213A6071-7D9A-4E77-A5D7-FAB7CBF2CB6E}"/>
    <hyperlink ref="E735" r:id="rId1173" xr:uid="{07E9289D-CDFD-4080-B9CC-DC62B11D86AC}"/>
    <hyperlink ref="Q735" r:id="rId1174" xr:uid="{F7CCFF00-FF42-4AB2-B820-718DFB62AA62}"/>
    <hyperlink ref="Q736" r:id="rId1175" xr:uid="{821DF8BE-0BBC-4861-A76D-B02A5BE0284F}"/>
    <hyperlink ref="Q737" r:id="rId1176" xr:uid="{CECE03C3-385D-4BAD-A4F4-53F470B0A185}"/>
    <hyperlink ref="Q738" r:id="rId1177" xr:uid="{C4AED677-1E70-40DE-A9B8-97479F91BD78}"/>
    <hyperlink ref="Q739" r:id="rId1178" xr:uid="{B46F114E-E7D5-418B-85F3-3DD644CC6027}"/>
    <hyperlink ref="E740" r:id="rId1179" xr:uid="{FCED17F4-5702-4C3F-8065-88A4D1AA1B4C}"/>
    <hyperlink ref="Q740" r:id="rId1180" xr:uid="{B40D35EF-8FC2-491E-9DC3-540AEA063BDF}"/>
    <hyperlink ref="E741" r:id="rId1181" xr:uid="{09029468-4A76-492A-B55E-30A8EE5BE3F6}"/>
    <hyperlink ref="Q741" r:id="rId1182" xr:uid="{7E04B043-17A5-4C1E-9694-163234453240}"/>
    <hyperlink ref="E742" r:id="rId1183" xr:uid="{3A8A6FB8-018C-4E19-9543-E7DA4ABFE02E}"/>
    <hyperlink ref="Q742" r:id="rId1184" xr:uid="{379A392C-2E64-426E-8A8C-749D12AFE688}"/>
    <hyperlink ref="E743" r:id="rId1185" xr:uid="{CED067EB-1CBC-4D9E-B826-36A711F3FB25}"/>
    <hyperlink ref="Q743" r:id="rId1186" xr:uid="{C11186E8-3B10-45FC-B43F-505623414BDA}"/>
    <hyperlink ref="E744" r:id="rId1187" xr:uid="{0B216EE2-1095-49FC-A201-7FCA07294B78}"/>
    <hyperlink ref="Q744" r:id="rId1188" xr:uid="{EF65C1BE-E1E8-4645-A4AB-3BFD0B654006}"/>
    <hyperlink ref="E745" r:id="rId1189" xr:uid="{FD4552F8-28F2-4A38-B5B7-AD7FB50DE85B}"/>
    <hyperlink ref="Q745" r:id="rId1190" xr:uid="{B6359D38-D4C0-4B31-AA3C-412E313D5C06}"/>
    <hyperlink ref="E746" r:id="rId1191" xr:uid="{866034C4-FE8F-434A-8283-06756BE2EA99}"/>
    <hyperlink ref="E747" r:id="rId1192" xr:uid="{4CFE7695-F92C-441D-ABE6-57377268BEDF}"/>
    <hyperlink ref="S747" r:id="rId1193" xr:uid="{147AF4E1-92BC-448B-81D4-3CE96FAB8781}"/>
    <hyperlink ref="E748" r:id="rId1194" xr:uid="{7D6CAB12-1DC5-4B1E-A65D-5B73A0342982}"/>
    <hyperlink ref="Q748" r:id="rId1195" xr:uid="{8F8B5BA9-16D3-4C57-8EA7-6B9E36841DFB}"/>
    <hyperlink ref="E749" r:id="rId1196" xr:uid="{0FFE1AD4-D037-4436-A797-FDF3E36EEC17}"/>
    <hyperlink ref="Q749" r:id="rId1197" xr:uid="{3FEA2940-BDBD-4764-9BB4-DC57E444A62B}"/>
    <hyperlink ref="E750" r:id="rId1198" xr:uid="{56076E33-884C-4C5A-A4D3-F40AD3638497}"/>
    <hyperlink ref="Q750" r:id="rId1199" xr:uid="{65FF37D1-4F44-4715-8E1A-BF00F229F387}"/>
    <hyperlink ref="E751" r:id="rId1200" xr:uid="{890FDDBF-7C1C-4875-881A-DFA4CBBE9684}"/>
    <hyperlink ref="E752" r:id="rId1201" xr:uid="{D6715368-62B1-48B6-8D73-0AA6C15BF02E}"/>
    <hyperlink ref="E753" r:id="rId1202" xr:uid="{16644191-6622-4B69-96FF-1D0DAFC768CE}"/>
    <hyperlink ref="Q753" r:id="rId1203" xr:uid="{4AED3564-170D-48E8-8106-7DF3A1E2DB1B}"/>
    <hyperlink ref="E754" r:id="rId1204" xr:uid="{8F3BE8CB-2077-4CD2-AC09-D09EFAC83D88}"/>
    <hyperlink ref="Q754" r:id="rId1205" xr:uid="{566060E3-6AFB-41FD-A52F-8FA26ECB9C41}"/>
    <hyperlink ref="E755" r:id="rId1206" xr:uid="{D6B61616-2691-497F-9088-51C38B2BF46E}"/>
    <hyperlink ref="Q755" r:id="rId1207" xr:uid="{27004B28-CB70-40B6-B0B7-3E7F162CC9CA}"/>
    <hyperlink ref="E756" r:id="rId1208" xr:uid="{828B05C4-32F8-4E60-9B92-AD4EAB2523FA}"/>
    <hyperlink ref="Q756" r:id="rId1209" xr:uid="{FAD513D6-DD3C-4C25-AF30-AE000BCC3100}"/>
    <hyperlink ref="E757" r:id="rId1210" xr:uid="{1F810533-1252-4140-82A8-528FE595AFDA}"/>
    <hyperlink ref="Q757" r:id="rId1211" xr:uid="{AC1AC7A7-4038-494C-B7F8-C5E4B5CE2C01}"/>
    <hyperlink ref="S757" r:id="rId1212" xr:uid="{85C470AC-9F0F-4602-8420-F8A3319AB141}"/>
    <hyperlink ref="E760" r:id="rId1213" xr:uid="{41A9C420-40C2-4B88-8312-FB0FDD3A54E1}"/>
    <hyperlink ref="Q760" r:id="rId1214" xr:uid="{6E1ECB91-544D-4697-A002-20F307018A4D}"/>
    <hyperlink ref="E761" r:id="rId1215" xr:uid="{D92DD5C5-72E9-4FCD-BD80-06E0C9C4E311}"/>
    <hyperlink ref="Q761" r:id="rId1216" xr:uid="{F14572ED-7CF2-4A74-8922-B2608C02070D}"/>
    <hyperlink ref="E762" r:id="rId1217" xr:uid="{117E2A2B-EA60-4A1A-A128-50F0D1DC55D2}"/>
    <hyperlink ref="Q762" r:id="rId1218" xr:uid="{FDC6E017-C23C-4269-969D-2A7C839C5D96}"/>
    <hyperlink ref="E763" r:id="rId1219" xr:uid="{AE8342B5-4507-45E1-8F25-EDB66EF337F7}"/>
    <hyperlink ref="Q764" r:id="rId1220" xr:uid="{4A592027-7494-4F64-A0F4-13EFBF8CC3AB}"/>
    <hyperlink ref="E765" r:id="rId1221" xr:uid="{31A14421-097D-4987-A019-FC76C4F2CBA6}"/>
    <hyperlink ref="E766" r:id="rId1222" xr:uid="{06CA139B-C439-4D49-811C-A45C6BEC8621}"/>
    <hyperlink ref="Q766" r:id="rId1223" xr:uid="{FC141A3C-3A75-4B0C-AA94-4E636A3C55C7}"/>
    <hyperlink ref="E767" r:id="rId1224" xr:uid="{6B70A836-E239-4621-B711-A0E450B97FED}"/>
    <hyperlink ref="E768" r:id="rId1225" xr:uid="{9ECC008C-10B0-4983-9F6E-454F6540F6D2}"/>
    <hyperlink ref="Q768" r:id="rId1226" xr:uid="{E936709A-E0FF-4E69-9986-3907E29D5B8D}"/>
    <hyperlink ref="E769" r:id="rId1227" xr:uid="{4B156127-D21B-47E8-A29B-D571460B5DC8}"/>
    <hyperlink ref="Q769" r:id="rId1228" xr:uid="{C3A05CED-EF59-436A-9C5F-73B86A4566B4}"/>
    <hyperlink ref="E770" r:id="rId1229" xr:uid="{D5F99531-2A0F-4DDF-B605-8035B50E7ADF}"/>
    <hyperlink ref="E771" r:id="rId1230" xr:uid="{699B6FFA-E90A-4E67-BCFE-0BF9BE208175}"/>
    <hyperlink ref="E772" r:id="rId1231" xr:uid="{A1FC3611-59E7-4C20-8D88-1596FB0D21FD}"/>
    <hyperlink ref="Q772" r:id="rId1232" xr:uid="{6A716B63-7537-480A-81E9-7BD86CE3153A}"/>
    <hyperlink ref="E773" r:id="rId1233" xr:uid="{10266BDD-0756-4A99-99EB-90E49548B6A0}"/>
    <hyperlink ref="Q773" r:id="rId1234" xr:uid="{03652EFC-8A3C-46BA-8E7B-EE9ABD33D900}"/>
    <hyperlink ref="E774" r:id="rId1235" xr:uid="{B4DB023F-6150-4D43-9A64-6165E3997A51}"/>
    <hyperlink ref="Q774" r:id="rId1236" xr:uid="{D7746A74-F521-49EB-91C3-82F8B5E8613A}"/>
    <hyperlink ref="E775" r:id="rId1237" xr:uid="{7F34ECF3-AFE5-4042-89F9-F3762E9369C2}"/>
    <hyperlink ref="Q775" r:id="rId1238" xr:uid="{543E9B5F-FE9D-4235-977C-67B21CA18E33}"/>
    <hyperlink ref="Q777" r:id="rId1239" xr:uid="{4FA44083-C1AF-441A-B578-4D49D48B2387}"/>
    <hyperlink ref="E778" r:id="rId1240" xr:uid="{4F475995-0FB7-4BE5-B51D-C8CA1EB2647C}"/>
    <hyperlink ref="Q778" r:id="rId1241" xr:uid="{068234F2-F742-486E-AB15-93F549EBDAD8}"/>
    <hyperlink ref="E779" r:id="rId1242" xr:uid="{6635AD87-107B-4845-B62A-F69F860C4114}"/>
    <hyperlink ref="Q779" r:id="rId1243" xr:uid="{1821FDB9-A2F1-4B14-84E1-F95D834EC038}"/>
    <hyperlink ref="E781" r:id="rId1244" xr:uid="{BAB41245-7568-43DB-AEBC-8992DCA3A886}"/>
    <hyperlink ref="Q781" r:id="rId1245" xr:uid="{DF81B1CE-8F47-4FDD-9031-E65289D6FDC9}"/>
    <hyperlink ref="E782" r:id="rId1246" xr:uid="{8CACFFAF-A358-43D0-B68C-9CEFC1D940EC}"/>
    <hyperlink ref="Q782" r:id="rId1247" xr:uid="{37F9B088-1169-4550-9760-FD1B6B328DBB}"/>
    <hyperlink ref="E783" r:id="rId1248" xr:uid="{4035FC24-E80C-4574-8DD0-5DF4D7A3025A}"/>
    <hyperlink ref="Q783" r:id="rId1249" xr:uid="{3C9CC8D3-40A6-4D04-92C0-8BCB22637D4A}"/>
    <hyperlink ref="E784" r:id="rId1250" xr:uid="{92C6CAE5-894E-41B6-BF32-618FB7411C4E}"/>
    <hyperlink ref="Q784" r:id="rId1251" xr:uid="{418E3876-7E3A-49B1-ABCE-274201D0A08D}"/>
    <hyperlink ref="E785" r:id="rId1252" xr:uid="{010D2E63-6FE4-4FD4-BB3A-1F2CD7FC2408}"/>
    <hyperlink ref="Q786" r:id="rId1253" xr:uid="{D342C7F2-0FD2-44EA-861D-C5ADF3D7F3A6}"/>
    <hyperlink ref="S786" r:id="rId1254" xr:uid="{1074B261-DA97-43B3-B78F-A3AC9B8A4800}"/>
    <hyperlink ref="E787" r:id="rId1255" xr:uid="{8F17862B-84FB-4AAA-A815-111E375D9014}"/>
    <hyperlink ref="Q787" r:id="rId1256" xr:uid="{76A2E274-93DD-43A7-BB9D-3118FFCD66E0}"/>
    <hyperlink ref="E788" r:id="rId1257" xr:uid="{933F7193-3831-4F38-8741-16765A92BCB4}"/>
    <hyperlink ref="Q788" r:id="rId1258" xr:uid="{9FEDB281-5FB2-467A-934A-4905C4C17F3E}"/>
    <hyperlink ref="E789" r:id="rId1259" xr:uid="{1E2C3A76-7F7B-47FD-9036-415534D3181D}"/>
    <hyperlink ref="Q789" r:id="rId1260" xr:uid="{9DC09453-2511-4AF6-8081-BBEABDE8415D}"/>
    <hyperlink ref="E790" r:id="rId1261" xr:uid="{0E0025FC-98F9-45C4-ABB0-2137F0EDAADF}"/>
    <hyperlink ref="E792" r:id="rId1262" xr:uid="{DDE2A63F-D235-46A7-9063-BBB5A5E80F31}"/>
    <hyperlink ref="E793" r:id="rId1263" xr:uid="{E135FE77-5581-4601-974F-02199CF089F4}"/>
    <hyperlink ref="Q793" r:id="rId1264" xr:uid="{8D159CE4-314B-4E6F-9AE9-D6F9C08EA33B}"/>
    <hyperlink ref="E794" r:id="rId1265" xr:uid="{CCFA0CE9-75CA-4B53-8D31-4B85F0627E28}"/>
    <hyperlink ref="Q794" r:id="rId1266" xr:uid="{1D923A62-DA01-4A81-BD4E-548FC76C568E}"/>
    <hyperlink ref="E795" r:id="rId1267" xr:uid="{4606AEC1-ADF7-4248-B2F6-270C5DE50656}"/>
    <hyperlink ref="Q795" r:id="rId1268" xr:uid="{3B81D428-3663-4195-91E1-FD41B47D7E7E}"/>
    <hyperlink ref="E796" r:id="rId1269" xr:uid="{F3362FAB-0FD0-426E-8F9B-BADDD52D023A}"/>
    <hyperlink ref="Q796" r:id="rId1270" xr:uid="{83E0EFE8-E08D-48FD-BD87-1140E0BB486D}"/>
    <hyperlink ref="Q797" r:id="rId1271" xr:uid="{C96BECF3-F1E6-4D01-8FE3-223D1A7AAE03}"/>
    <hyperlink ref="E798" r:id="rId1272" xr:uid="{74A5CB96-110F-4B1D-87B2-68CA34E4045C}"/>
    <hyperlink ref="Q798" r:id="rId1273" xr:uid="{4B483419-3654-4D99-AD03-5D3A294C3590}"/>
    <hyperlink ref="E799" r:id="rId1274" xr:uid="{9D999FB7-8D9D-4BA9-9883-732EF434CC4E}"/>
    <hyperlink ref="Q799" r:id="rId1275" xr:uid="{70B33EB8-7E00-4661-BD90-C7FF47007977}"/>
    <hyperlink ref="E800" r:id="rId1276" xr:uid="{25C5F52A-0DDE-4F64-A638-633D5A246C1E}"/>
    <hyperlink ref="Q800" r:id="rId1277" xr:uid="{377B783D-A824-4C80-9198-5758A7F4FEA4}"/>
    <hyperlink ref="E801" r:id="rId1278" xr:uid="{F1E7CEF8-5B97-4FA1-858B-8A6E54C980C0}"/>
    <hyperlink ref="Q801" r:id="rId1279" xr:uid="{1DED1EF6-AD45-411E-9C4E-E24074C1C060}"/>
    <hyperlink ref="E802" r:id="rId1280" xr:uid="{3BA04F58-7534-4740-AC89-DF7A5A6D0E9F}"/>
    <hyperlink ref="Q802" r:id="rId1281" xr:uid="{01B1C597-FCF4-465E-8C4B-CE2497C19459}"/>
    <hyperlink ref="E803" r:id="rId1282" xr:uid="{B6A7C126-15DB-4CBD-9B89-11BC03022FEA}"/>
    <hyperlink ref="E804" r:id="rId1283" xr:uid="{5B93872D-4311-492A-B0E9-AB298159F5B5}"/>
    <hyperlink ref="Q804" r:id="rId1284" xr:uid="{A4FE62AD-2F08-4BEE-96EB-4D3D5DC94457}"/>
    <hyperlink ref="E805" r:id="rId1285" xr:uid="{CF1C1636-9335-447D-82A2-CD0E862E6365}"/>
    <hyperlink ref="E806" r:id="rId1286" xr:uid="{69613824-8612-4543-90B4-04F2812AD679}"/>
    <hyperlink ref="Q806" r:id="rId1287" xr:uid="{45166837-4D7B-4E80-81B4-76DD5B82B6FF}"/>
    <hyperlink ref="E807" r:id="rId1288" xr:uid="{89A6DFD1-76DB-4B45-B2D4-713C415B9D4D}"/>
    <hyperlink ref="Q807" r:id="rId1289" xr:uid="{FAC492E0-94F7-4D73-B429-3FE1D125CB50}"/>
    <hyperlink ref="E808" r:id="rId1290" xr:uid="{109DBF89-5C48-4BDF-9A76-F014D99C9EC7}"/>
    <hyperlink ref="Q808" r:id="rId1291" xr:uid="{C3C12D87-6778-4BF2-9F04-BC1D3D8DE612}"/>
    <hyperlink ref="E809" r:id="rId1292" xr:uid="{ACA44E8F-BD32-40A8-9846-B4E2F61542E8}"/>
    <hyperlink ref="E810" r:id="rId1293" xr:uid="{B4725859-BB0C-453C-B365-9389B056B4D6}"/>
    <hyperlink ref="Q810" r:id="rId1294" xr:uid="{DE4F9999-7853-43DF-99DD-A569EC7C1D01}"/>
    <hyperlink ref="Q811" r:id="rId1295" xr:uid="{83CB3B6C-D3C6-4ECC-9978-A91FB5570A8F}"/>
    <hyperlink ref="E812" r:id="rId1296" xr:uid="{6B19EC97-C1BD-4313-BDEA-F09DEEFDBD1F}"/>
    <hyperlink ref="Q812" r:id="rId1297" xr:uid="{82F046E0-372C-48D2-B690-AAED4D488B06}"/>
    <hyperlink ref="E813" r:id="rId1298" xr:uid="{A2EB3C3D-6063-4101-A153-E689FAD60586}"/>
    <hyperlink ref="Q813" r:id="rId1299" xr:uid="{8C7EA092-F764-436C-95D9-BAAF8375A238}"/>
    <hyperlink ref="E814" r:id="rId1300" xr:uid="{8E8C782D-E82C-4097-9CD5-E80B25CCBD35}"/>
    <hyperlink ref="E815" r:id="rId1301" xr:uid="{DC68BDC0-F549-4BDD-9689-D538DC6ECA13}"/>
    <hyperlink ref="Q815" r:id="rId1302" xr:uid="{D167826B-6B11-44F0-8095-DA68DB5773A8}"/>
    <hyperlink ref="Q816" r:id="rId1303" xr:uid="{D2011CA4-6F46-488A-AF2E-C7A9C7756C0C}"/>
    <hyperlink ref="E817" r:id="rId1304" xr:uid="{A214EB4E-8E4E-419E-AD0F-907EA7C588A9}"/>
    <hyperlink ref="E818" r:id="rId1305" xr:uid="{8CFEC116-CEDF-4031-BE68-C8FAA28EEA4F}"/>
    <hyperlink ref="Q818" r:id="rId1306" xr:uid="{0404F8C1-FFC7-4FD3-88BF-C4A60BA46D06}"/>
    <hyperlink ref="E819" r:id="rId1307" xr:uid="{6DC5EA0B-AFE5-466C-BECF-B8903AC44106}"/>
    <hyperlink ref="Q819" r:id="rId1308" xr:uid="{6D9F8B61-6D17-4215-8701-D155D117DF8D}"/>
    <hyperlink ref="E820" r:id="rId1309" xr:uid="{43D88072-E543-4611-AF62-F7CC5802658E}"/>
    <hyperlink ref="E821" r:id="rId1310" xr:uid="{F1E1C61A-3294-4C28-A504-FB9DC70DB44A}"/>
    <hyperlink ref="S821" r:id="rId1311" xr:uid="{A9A3AB64-AD53-4CF8-B372-0AB7256D2A64}"/>
    <hyperlink ref="E822" r:id="rId1312" xr:uid="{8B31E27B-3B31-4811-9070-CB9E896581E0}"/>
    <hyperlink ref="Q822" r:id="rId1313" xr:uid="{94D38D73-8772-4E67-8D9D-23427F2D50A2}"/>
    <hyperlink ref="E823" r:id="rId1314" xr:uid="{D99AFCC5-A08E-4AE1-B8D8-67C0B919A194}"/>
    <hyperlink ref="Q823" r:id="rId1315" xr:uid="{1E5EAF06-2381-480C-B5B0-2404568E20E2}"/>
    <hyperlink ref="E824" r:id="rId1316" xr:uid="{FA4C77D7-76E2-4E08-97BB-EEB6ED54250D}"/>
    <hyperlink ref="Q824" r:id="rId1317" xr:uid="{C3725482-6B23-485E-BF9C-739F9C96AF10}"/>
    <hyperlink ref="E826" r:id="rId1318" xr:uid="{C60B4776-AD6B-4A4F-942E-7895DF3DBB80}"/>
    <hyperlink ref="Q826" r:id="rId1319" xr:uid="{08E18036-B539-4D7A-AEFD-AA8BCADCCF88}"/>
    <hyperlink ref="E827" r:id="rId1320" xr:uid="{3F4FF6DB-3B22-4113-98BF-5C3F81EBE141}"/>
    <hyperlink ref="E828" r:id="rId1321" xr:uid="{58279FB4-487A-4686-B4A5-DF8FD2A5EB7A}"/>
    <hyperlink ref="E829" r:id="rId1322" xr:uid="{5055E4ED-C659-43FA-A285-0009387E8858}"/>
    <hyperlink ref="Q829" r:id="rId1323" xr:uid="{E1D14647-1A6A-4735-934F-1D8F7289277A}"/>
    <hyperlink ref="E830" r:id="rId1324" xr:uid="{32FAB519-9191-445E-B309-2DEDCC73B507}"/>
    <hyperlink ref="E831" r:id="rId1325" xr:uid="{C0CDDD9D-F6A2-4F4A-B51F-A0019BB3E077}"/>
    <hyperlink ref="Q831" r:id="rId1326" xr:uid="{24B2F2F3-04B8-4FAD-BA2D-0529D5A5D835}"/>
    <hyperlink ref="E832" r:id="rId1327" xr:uid="{17DFBCDE-C20D-45E7-A7A5-E23C01DB82A5}"/>
    <hyperlink ref="Q832" r:id="rId1328" xr:uid="{4D03C5D6-1F89-477A-B766-ED61D16D54BF}"/>
    <hyperlink ref="E833" r:id="rId1329" xr:uid="{1FD61A81-0B14-40F2-BDB0-E1BDF39F8406}"/>
    <hyperlink ref="Q833" r:id="rId1330" xr:uid="{B40B16A8-134F-43E9-A12F-D78BC65792CE}"/>
    <hyperlink ref="E834" r:id="rId1331" xr:uid="{DE9EA246-FFDE-4CC8-9BE6-FF97BF737894}"/>
    <hyperlink ref="E835" r:id="rId1332" xr:uid="{2733489E-5EB3-452F-859D-E1B1A1BE38F8}"/>
    <hyperlink ref="Q835" r:id="rId1333" xr:uid="{37FE1A3A-51C9-4486-8D67-A2A9ADCD1DD0}"/>
    <hyperlink ref="E836" r:id="rId1334" xr:uid="{45A4B40A-176F-4A10-AF56-8D1CBA05DF8F}"/>
    <hyperlink ref="Q836" r:id="rId1335" xr:uid="{49DB363D-45C4-4C8B-A67C-14D1F5BE7FE7}"/>
    <hyperlink ref="E837" r:id="rId1336" xr:uid="{2833E8E2-8038-4836-BA95-68842FB25D9A}"/>
    <hyperlink ref="E838" r:id="rId1337" xr:uid="{7254035A-F2AE-407D-9B2A-6C77322762B9}"/>
    <hyperlink ref="E839" r:id="rId1338" xr:uid="{EAD0779A-DA42-4464-B0E0-69B16DD755CD}"/>
    <hyperlink ref="Q840" r:id="rId1339" xr:uid="{7027EB83-2147-4448-84FC-BA0B25D41F38}"/>
    <hyperlink ref="AD840" r:id="rId1340" xr:uid="{46033EFE-073A-4475-8A17-5582359C00C6}"/>
    <hyperlink ref="E841" r:id="rId1341" xr:uid="{DCDB9C27-6FC2-4660-B448-2A4FEBE6A586}"/>
    <hyperlink ref="Q841" r:id="rId1342" xr:uid="{88F54829-0843-42EA-81EA-476F132AA8A7}"/>
    <hyperlink ref="E842" r:id="rId1343" xr:uid="{CC513E05-242E-487B-B333-62EA033DE420}"/>
    <hyperlink ref="Q842" r:id="rId1344" xr:uid="{DDAD02D7-E425-46C2-A09C-27FCBE0EABC3}"/>
    <hyperlink ref="Q843" r:id="rId1345" xr:uid="{FAC7D6BC-A74A-4B91-B9D0-910A58A49C7C}"/>
    <hyperlink ref="E844" r:id="rId1346" xr:uid="{C203639D-4014-4FEC-A7B8-294757DD623F}"/>
    <hyperlink ref="Q844" r:id="rId1347" xr:uid="{110BCBD3-01CC-4DF9-A98F-3F72F3B31694}"/>
    <hyperlink ref="E845" r:id="rId1348" xr:uid="{6B0999CB-8957-471D-82B1-7DD8B14A7AA7}"/>
    <hyperlink ref="Q845" r:id="rId1349" xr:uid="{BA263549-1EBB-4586-BF2C-27E1C1261AEE}"/>
    <hyperlink ref="E846" r:id="rId1350" xr:uid="{24FC5C41-3856-431B-8AFA-A7C33FC89566}"/>
    <hyperlink ref="Q846" r:id="rId1351" xr:uid="{A3574957-C135-4299-AB23-E8F7D20D489A}"/>
    <hyperlink ref="E848" r:id="rId1352" xr:uid="{E17B28F6-A0F0-4431-9858-6C95E462B392}"/>
    <hyperlink ref="Q848" r:id="rId1353" xr:uid="{5ACFB332-E903-4F91-84CD-0900FA768EF3}"/>
    <hyperlink ref="E849" r:id="rId1354" xr:uid="{A887E0BE-2948-45E1-B9A6-24E7D5E19AF2}"/>
    <hyperlink ref="Q849" r:id="rId1355" xr:uid="{1AA07AD2-9E79-4934-8A8C-DC3A19C8CEE1}"/>
    <hyperlink ref="E850" r:id="rId1356" xr:uid="{89DE4192-D80E-493E-9C5D-148B5C0AD22F}"/>
    <hyperlink ref="Q850" r:id="rId1357" xr:uid="{380200E1-1D04-46F6-81FC-1D8DFEF0CAEB}"/>
    <hyperlink ref="E851" r:id="rId1358" xr:uid="{E11E2253-1949-4E15-B0B5-9D4EEDD30FCD}"/>
    <hyperlink ref="Q851" r:id="rId1359" xr:uid="{4F75B7C9-6A14-49E9-84A0-2CE134AB97FF}"/>
    <hyperlink ref="Q852" r:id="rId1360" xr:uid="{5D95E304-1800-4118-9806-4626B83B039F}"/>
    <hyperlink ref="E853" r:id="rId1361" xr:uid="{E956F78F-52D8-485B-B4B5-4AAFFDD96E4B}"/>
    <hyperlink ref="Q853" r:id="rId1362" xr:uid="{C5A9C191-DD54-4515-9AEF-99D9C87AC15C}"/>
    <hyperlink ref="E857" r:id="rId1363" xr:uid="{73D35179-6A0E-4E2C-9A32-951624AE8FE8}"/>
    <hyperlink ref="E859" r:id="rId1364" xr:uid="{0E14B21B-E864-4025-9AF8-067F7E3FF74F}"/>
    <hyperlink ref="Q859" r:id="rId1365" xr:uid="{F6D00CD9-1BDF-438A-8EFE-4BAB2D62EFB9}"/>
    <hyperlink ref="E860" r:id="rId1366" xr:uid="{30BBC9FA-D84B-4590-9E10-BD3EE5073A32}"/>
    <hyperlink ref="Q860" r:id="rId1367" xr:uid="{202CBA5D-1017-44D2-A0A2-CFB573C6A59C}"/>
    <hyperlink ref="E861" r:id="rId1368" xr:uid="{75AE3299-A441-4393-8D56-913C16408517}"/>
    <hyperlink ref="Q861" r:id="rId1369" xr:uid="{68B2E66B-3BFC-4C50-B4CE-A96F9A3929A6}"/>
    <hyperlink ref="E862" r:id="rId1370" xr:uid="{DC7C0D92-A37B-47D9-BEAD-CB3881115298}"/>
    <hyperlink ref="E863" r:id="rId1371" xr:uid="{CF519A1B-FE23-4944-B739-8011A4E5139B}"/>
    <hyperlink ref="Q863" r:id="rId1372" xr:uid="{69E0AA79-8C3F-4204-8777-F85A6F235CB4}"/>
    <hyperlink ref="E864" r:id="rId1373" xr:uid="{DE857363-B56A-4E2E-BEE1-A69CB4804CA9}"/>
    <hyperlink ref="E865" r:id="rId1374" xr:uid="{01552252-5B38-4569-83A9-AB00E8F8E009}"/>
    <hyperlink ref="Q865" r:id="rId1375" xr:uid="{353E4033-E01E-42D4-B618-D142F746B253}"/>
    <hyperlink ref="E866" r:id="rId1376" xr:uid="{D6BA516B-2B4D-44B4-B68C-BAF3B14AD92C}"/>
    <hyperlink ref="Q866" r:id="rId1377" xr:uid="{7C78FE2D-E395-42FB-936E-722A4E531F7D}"/>
    <hyperlink ref="E867" r:id="rId1378" xr:uid="{3853A0EA-840D-407A-9869-E08F8C72B50F}"/>
    <hyperlink ref="Q867" r:id="rId1379" xr:uid="{07F231F5-23A4-4949-887C-1D027B1C938D}"/>
    <hyperlink ref="E868" r:id="rId1380" xr:uid="{163C4522-8509-4B18-A67C-B04E493A5733}"/>
    <hyperlink ref="Q868" r:id="rId1381" xr:uid="{15FCD908-F07B-41D2-A163-2B54D407C297}"/>
    <hyperlink ref="E869" r:id="rId1382" xr:uid="{95FA534F-5AC2-4845-A224-1BA68B2E67BD}"/>
    <hyperlink ref="Q869" r:id="rId1383" xr:uid="{2474A51B-7AD2-437A-B420-35359D27A355}"/>
    <hyperlink ref="E870" r:id="rId1384" xr:uid="{5452E00C-E35D-490F-91EE-B0785A88B18D}"/>
    <hyperlink ref="Q870" r:id="rId1385" xr:uid="{DC1E5F6E-F965-4FE3-B624-711777D07545}"/>
    <hyperlink ref="Q871" r:id="rId1386" xr:uid="{4E1E64F4-9385-4E37-85B3-612DEAB17FAB}"/>
    <hyperlink ref="Q872" r:id="rId1387" xr:uid="{FD0B0788-28D6-408D-9005-7C1ED9E2E582}"/>
    <hyperlink ref="E873" r:id="rId1388" xr:uid="{7C197083-70A4-4CFC-8597-0AAB1111157C}"/>
    <hyperlink ref="Q873" r:id="rId1389" xr:uid="{6F8AF90D-2106-4192-A0CE-DDAFDF262F5E}"/>
    <hyperlink ref="E874" r:id="rId1390" xr:uid="{84E67988-33C2-456B-9809-415474F7A08B}"/>
    <hyperlink ref="Q874" r:id="rId1391" xr:uid="{4C5FBB78-BC1C-4B5E-B511-417F3C4262D9}"/>
    <hyperlink ref="E875" r:id="rId1392" xr:uid="{4FF9B0E8-1798-48B2-B3D0-9F35BD434E1C}"/>
    <hyperlink ref="Q875" r:id="rId1393" xr:uid="{36DFE936-7CDE-425D-B37F-A3EC07D270B5}"/>
    <hyperlink ref="E876" r:id="rId1394" xr:uid="{A04D2E4E-B16B-4A35-B37E-7E700A9B7EFD}"/>
    <hyperlink ref="Q876" r:id="rId1395" xr:uid="{96FBCD23-7AC8-4293-9ED4-49D7E90ACCB4}"/>
    <hyperlink ref="E877" r:id="rId1396" xr:uid="{C66E54EF-21AA-4B87-8B74-DCD657AE5609}"/>
    <hyperlink ref="Q877" r:id="rId1397" xr:uid="{6D1F1636-3370-48CC-AAFA-787E0A78641B}"/>
    <hyperlink ref="E878" r:id="rId1398" xr:uid="{DC111EAE-538C-43F2-B025-BB3D212B2BB1}"/>
    <hyperlink ref="Q878" r:id="rId1399" xr:uid="{D1E9FDD3-0AFE-4AD9-A62E-518F2DDADA6C}"/>
    <hyperlink ref="S879" r:id="rId1400" xr:uid="{C1C43199-0C0E-4A40-B00D-70FE056E5A09}"/>
    <hyperlink ref="E881" r:id="rId1401" xr:uid="{8568B636-CC40-4765-A13C-E01403F307EB}"/>
    <hyperlink ref="Q881" r:id="rId1402" xr:uid="{F44DC0FE-A72B-434A-8A5E-030821053801}"/>
    <hyperlink ref="E882" r:id="rId1403" xr:uid="{99B36A47-B5E2-4022-BBAF-E84AD898C895}"/>
    <hyperlink ref="E883" r:id="rId1404" xr:uid="{A9001D3A-3E78-4E89-813B-06EFFECCD971}"/>
    <hyperlink ref="E884" r:id="rId1405" xr:uid="{06CC14D1-A1E9-4D84-875B-1890225EF3CB}"/>
    <hyperlink ref="Q884" r:id="rId1406" xr:uid="{248B7DB9-B5D4-4E80-8E5C-EC7FDC54136F}"/>
    <hyperlink ref="E885" r:id="rId1407" xr:uid="{79532A5A-A034-4F70-A4A5-EC8C19AC39BA}"/>
    <hyperlink ref="Q885" r:id="rId1408" xr:uid="{010300B4-1BA1-4625-8E87-8281DBD9003A}"/>
    <hyperlink ref="E886" r:id="rId1409" xr:uid="{849A023E-3539-4840-B440-5F017E3678FF}"/>
    <hyperlink ref="Q886" r:id="rId1410" xr:uid="{4A5DF9D2-505F-40D2-9BF2-A458F12542BB}"/>
    <hyperlink ref="E887" r:id="rId1411" xr:uid="{D3E0E4BC-D6F8-4E42-B4CC-E2F4287A27BB}"/>
    <hyperlink ref="E888" r:id="rId1412" xr:uid="{67F7CE1E-331C-44E6-B4D9-B8A33F3CCA3F}"/>
    <hyperlink ref="Q888" r:id="rId1413" xr:uid="{CBC3564F-2545-4683-8EC6-C444FD542F15}"/>
    <hyperlink ref="E889" r:id="rId1414" xr:uid="{A6E7EEE0-22F4-4FB0-8C97-D8642B595075}"/>
    <hyperlink ref="Q889" r:id="rId1415" xr:uid="{796C4DA5-85DF-496C-B7D5-A4D98DB4984A}"/>
    <hyperlink ref="E890" r:id="rId1416" xr:uid="{8FC3D2A8-3D81-46DB-8CAF-4034616F6F64}"/>
    <hyperlink ref="Q890" r:id="rId1417" xr:uid="{04119398-51E6-4E41-AFB9-4F588D4EC119}"/>
    <hyperlink ref="E891" r:id="rId1418" xr:uid="{DF49106A-A189-403C-8ABF-FE569D1AEB41}"/>
    <hyperlink ref="Q891" r:id="rId1419" xr:uid="{7389E1D4-27D0-4EBD-B586-B2B0EEFB8A88}"/>
    <hyperlink ref="E892" r:id="rId1420" xr:uid="{A85BAB05-3724-4E90-B632-4CCADD9043E0}"/>
    <hyperlink ref="Q892" r:id="rId1421" xr:uid="{15469A09-4E4C-4463-9DF4-13D3FE2A3282}"/>
    <hyperlink ref="E893" r:id="rId1422" xr:uid="{500B1774-ADF9-464D-86DF-32AF25F5771C}"/>
    <hyperlink ref="Q893" r:id="rId1423" xr:uid="{6DB06A7B-E9B1-4107-92D5-EEDC20ECC304}"/>
    <hyperlink ref="E894" r:id="rId1424" xr:uid="{9949234C-66FB-4B00-AD40-6BEF8075F48E}"/>
    <hyperlink ref="Q894" r:id="rId1425" xr:uid="{6DE1447F-0B49-4534-B8BF-78B912FEEFF8}"/>
    <hyperlink ref="E895" r:id="rId1426" xr:uid="{5E48A6C1-FEB4-4BB8-8DC1-96810CF3CC09}"/>
    <hyperlink ref="Q895" r:id="rId1427" xr:uid="{A5452297-C346-4551-83C8-61800D6EED43}"/>
    <hyperlink ref="Q896" r:id="rId1428" xr:uid="{B638E397-E15E-4E3B-8343-65D337AC2689}"/>
    <hyperlink ref="E897" r:id="rId1429" xr:uid="{2224606F-D723-4BDF-9612-14E63F208961}"/>
    <hyperlink ref="Q897" r:id="rId1430" xr:uid="{B5D63099-E8AB-49D5-8A5B-BDD57FB4BDE9}"/>
    <hyperlink ref="E898" r:id="rId1431" xr:uid="{68E474D9-3DB7-4DF3-9004-EB4EC2AC8A80}"/>
    <hyperlink ref="Q898" r:id="rId1432" xr:uid="{BCC26E77-C565-41BF-9458-4E2E98378BA5}"/>
    <hyperlink ref="E899" r:id="rId1433" xr:uid="{84206B3F-1E82-4446-83A9-E0181FAC66D1}"/>
    <hyperlink ref="Q899" r:id="rId1434" xr:uid="{AD3CE6A7-FA1C-4D6F-854B-A05AFDBCCBE4}"/>
    <hyperlink ref="Q900" r:id="rId1435" xr:uid="{9B8824C4-9FAC-4C28-979F-E14B8B8FCE91}"/>
    <hyperlink ref="Q901" r:id="rId1436" xr:uid="{110B5690-6472-4BD5-A8E8-6E9EE3DD609F}"/>
    <hyperlink ref="E902" r:id="rId1437" xr:uid="{C1A407B1-5132-4898-B048-BE4ECF6C7819}"/>
    <hyperlink ref="Q902" r:id="rId1438" xr:uid="{A21D5CEB-5754-4703-B97A-14200917D3A5}"/>
    <hyperlink ref="E903" r:id="rId1439" xr:uid="{453A2D4E-935D-4ED5-A7C6-205B7C7E6B95}"/>
    <hyperlink ref="E904" r:id="rId1440" xr:uid="{2A796042-9EF3-4946-955B-576BE867FF31}"/>
    <hyperlink ref="Q904" r:id="rId1441" xr:uid="{428B2CDA-9353-47E3-923B-897CD486436D}"/>
    <hyperlink ref="E905" r:id="rId1442" xr:uid="{ECA1A06E-0572-4AD7-A4C3-B51A6DF3F894}"/>
    <hyperlink ref="E906" r:id="rId1443" xr:uid="{99F63927-CC0B-4091-9840-968EAC48B8FE}"/>
    <hyperlink ref="Q907" r:id="rId1444" xr:uid="{233D611F-D387-42DC-8496-465EEC07D4D1}"/>
    <hyperlink ref="E908" r:id="rId1445" xr:uid="{ACAF6446-E046-4D92-ADE7-D07C09F7F28D}"/>
    <hyperlink ref="Q908" r:id="rId1446" xr:uid="{B7D436C5-0977-4BDD-8256-80C20F91A36D}"/>
    <hyperlink ref="E909" r:id="rId1447" xr:uid="{51559777-ABC4-49AE-9EDC-652EB1CE7EB5}"/>
    <hyperlink ref="E910" r:id="rId1448" xr:uid="{B80DA08E-CF8A-467F-94FA-8F7736CDDADF}"/>
    <hyperlink ref="Q910" r:id="rId1449" xr:uid="{3C720D16-0F8D-498D-B67A-5114E7EE8DBD}"/>
    <hyperlink ref="E911" r:id="rId1450" xr:uid="{53A41C21-8051-4598-ADAF-D95514E00FD6}"/>
    <hyperlink ref="Q911" r:id="rId1451" xr:uid="{1DFE4205-636B-4E73-8D6D-2DFD6D92F206}"/>
    <hyperlink ref="E912" r:id="rId1452" xr:uid="{8E0A5F66-24DD-4767-91D3-F44CD2C1C119}"/>
    <hyperlink ref="E913" r:id="rId1453" xr:uid="{56987CE0-52E8-45A0-A1D3-75A1D1A97184}"/>
    <hyperlink ref="Q913" r:id="rId1454" xr:uid="{80A24EED-9801-4CD6-AABC-20F4816A5C56}"/>
    <hyperlink ref="Q914" r:id="rId1455" xr:uid="{B966F969-B0AC-4F16-AFA2-C409290E0821}"/>
    <hyperlink ref="E915" r:id="rId1456" xr:uid="{6E4EBD06-9021-40BB-8AC1-5EB37DD26F5F}"/>
    <hyperlink ref="Q915" r:id="rId1457" xr:uid="{6240F55E-C3E8-4DA9-9203-883516029E37}"/>
    <hyperlink ref="E916" r:id="rId1458" xr:uid="{07BF5EF4-C1C9-4487-9958-01A94AC21EED}"/>
    <hyperlink ref="Q916" r:id="rId1459" xr:uid="{03C69B52-CCC7-4F78-AC6A-C46F826795B1}"/>
    <hyperlink ref="E917" r:id="rId1460" xr:uid="{5FE61D7B-793E-4AFD-BA6B-81E9AC800DCB}"/>
    <hyperlink ref="Q917" r:id="rId1461" xr:uid="{6CB4451A-947D-4C29-8D0E-7451D7A23A0C}"/>
    <hyperlink ref="E918" r:id="rId1462" xr:uid="{5EEA724E-111C-4E9D-B477-EA6704BDAE03}"/>
    <hyperlink ref="E919" r:id="rId1463" xr:uid="{525AD037-3748-4C86-A1DD-66BCF139AC6A}"/>
    <hyperlink ref="Q919" r:id="rId1464" xr:uid="{4146B965-F453-4CAE-8C7B-5AE292457E45}"/>
    <hyperlink ref="Q920" r:id="rId1465" xr:uid="{365091EF-5467-46BE-9220-92FB45ABB75C}"/>
    <hyperlink ref="E922" r:id="rId1466" xr:uid="{2DE7D311-4FC8-40C4-B1F7-0C148E1ABA7D}"/>
    <hyperlink ref="E923" r:id="rId1467" xr:uid="{21E539BE-C78A-4140-88CA-98F872517E01}"/>
    <hyperlink ref="Q923" r:id="rId1468" xr:uid="{11CD544F-C71A-4EDF-A91C-3446C2B9946A}"/>
    <hyperlink ref="E924" r:id="rId1469" xr:uid="{B83C0AF9-D3ED-4AAB-857B-D5E2F2E6F686}"/>
    <hyperlink ref="Q924" r:id="rId1470" xr:uid="{81B08990-5829-48B0-AE8E-F0D004CCBD3E}"/>
    <hyperlink ref="E925" r:id="rId1471" xr:uid="{9253C2CD-2A73-498D-84EE-0901C1551A8E}"/>
    <hyperlink ref="E926" r:id="rId1472" xr:uid="{F3F2FC3F-9CE0-4655-846E-993468E53590}"/>
    <hyperlink ref="Q926" r:id="rId1473" xr:uid="{0FC6F5FE-C9EE-4C6A-AE8C-27F0112260F8}"/>
    <hyperlink ref="E927" r:id="rId1474" xr:uid="{37A2AB02-F027-43B9-9AC0-E8CE0E152B58}"/>
    <hyperlink ref="E930" r:id="rId1475" xr:uid="{D439FE63-654C-499A-B3F7-F7592D1EE4F0}"/>
    <hyperlink ref="Q930" r:id="rId1476" xr:uid="{12332B67-BB0B-4CF8-A2E2-C512F0BC261A}"/>
    <hyperlink ref="E931" r:id="rId1477" xr:uid="{5D443BE0-BD2F-4590-8A14-BAECC14BEDA2}"/>
    <hyperlink ref="Q931" r:id="rId1478" xr:uid="{03121251-B045-4E82-B690-402BF44C6ABA}"/>
    <hyperlink ref="E933" r:id="rId1479" xr:uid="{315589AE-D4CB-4599-A70F-80FD57D8E205}"/>
    <hyperlink ref="Q933" r:id="rId1480" xr:uid="{C9A5F138-57ED-4560-BA4B-C23C46AA23D8}"/>
    <hyperlink ref="E934" r:id="rId1481" xr:uid="{3A5EA1D9-F5A6-4EA5-82BF-D7C492F57119}"/>
    <hyperlink ref="E935" r:id="rId1482" xr:uid="{C1919474-011D-4881-AA8F-B7D83AEEA6E9}"/>
    <hyperlink ref="N936" r:id="rId1483" xr:uid="{6CC19EE2-C2DC-4889-B948-20C61F1EC7F9}"/>
    <hyperlink ref="Q936" r:id="rId1484" xr:uid="{011FA108-3EF3-47D1-9981-9B8CA6E6E976}"/>
    <hyperlink ref="E938" r:id="rId1485" xr:uid="{A308A7AA-CC90-4BFC-8C25-D5BE6D0E743B}"/>
    <hyperlink ref="Q938" r:id="rId1486" xr:uid="{806C1B84-14DA-4622-950F-D3CA288BEBF3}"/>
    <hyperlink ref="E939" r:id="rId1487" xr:uid="{B818CC3A-3ACC-43CE-AFB2-A47355B27B50}"/>
    <hyperlink ref="Q939" r:id="rId1488" xr:uid="{30A987A1-9B6A-4DAB-8B2E-D31C7C1C3C92}"/>
    <hyperlink ref="E940" r:id="rId1489" xr:uid="{9A60A9BF-9F65-4063-8EC1-2BFC25287003}"/>
    <hyperlink ref="Q940" r:id="rId1490" xr:uid="{7E346A91-5625-4F55-9497-A46AD065120A}"/>
    <hyperlink ref="Q941" r:id="rId1491" xr:uid="{41D826B9-4786-4B8C-904A-4F0AFE707F9B}"/>
    <hyperlink ref="E942" r:id="rId1492" xr:uid="{2B69BEDA-5ABC-4AB4-8BF1-6C15A55906EA}"/>
    <hyperlink ref="Q942" r:id="rId1493" xr:uid="{B2A7BAE5-7DA9-4A2E-9840-34A86814B4BD}"/>
    <hyperlink ref="E943" r:id="rId1494" xr:uid="{C090C916-1963-4BCC-8230-672E4010CCB5}"/>
    <hyperlink ref="AG943" r:id="rId1495" xr:uid="{A95522A6-30E3-4CD3-A32D-A799EF447200}"/>
    <hyperlink ref="Q944" r:id="rId1496" xr:uid="{4C895377-7258-4A2B-9A26-E9BB7261BB32}"/>
    <hyperlink ref="E945" r:id="rId1497" xr:uid="{5DE5C5E9-1BB1-4657-AE97-5B39EDA63527}"/>
    <hyperlink ref="Q945" r:id="rId1498" xr:uid="{2CD21E17-BDA3-45DE-8AA1-887F0F38CDAB}"/>
    <hyperlink ref="E946" r:id="rId1499" xr:uid="{E2E9B55F-E53A-490B-ADA3-339B37A01FF0}"/>
    <hyperlink ref="E947" r:id="rId1500" xr:uid="{35150945-3E76-4E7E-B0DB-2264FE1CB5BD}"/>
    <hyperlink ref="Q947" r:id="rId1501" xr:uid="{6404B5C6-E18B-4939-9619-43D28C233D33}"/>
    <hyperlink ref="Q948" r:id="rId1502" xr:uid="{CAAB9BF6-477F-4F49-8679-9B32FD454DC3}"/>
    <hyperlink ref="Q949" r:id="rId1503" xr:uid="{CE50B51D-0779-4304-9595-47D9A1A7B95E}"/>
    <hyperlink ref="Q950" r:id="rId1504" xr:uid="{3595A3F8-1BDE-464F-82D5-B04CE243AB35}"/>
    <hyperlink ref="E951" r:id="rId1505" xr:uid="{E61A1C62-48E1-458B-8499-03665ACF2981}"/>
    <hyperlink ref="E952" r:id="rId1506" xr:uid="{6F1B10E1-3F52-4942-AC78-7CDF53E3BE3F}"/>
    <hyperlink ref="E953" r:id="rId1507" xr:uid="{E9EDA535-A4DF-4375-8501-95C6D0DEC583}"/>
    <hyperlink ref="E954" r:id="rId1508" xr:uid="{A17350D9-D023-47EB-B034-AFBAD75757F7}"/>
    <hyperlink ref="Q954" r:id="rId1509" xr:uid="{D712DAED-D500-4006-9E14-4044AFA806F6}"/>
    <hyperlink ref="E956" r:id="rId1510" xr:uid="{4A3A5F71-8384-4F73-B176-6226A4B8B44E}"/>
    <hyperlink ref="E957" r:id="rId1511" xr:uid="{1CDAB141-55B1-425D-AC32-DAC312EC56DA}"/>
    <hyperlink ref="Q957" r:id="rId1512" xr:uid="{7E3F9C52-6937-45C6-95A4-E308B30A8584}"/>
    <hyperlink ref="E958" r:id="rId1513" xr:uid="{BCEA3A74-3427-40FA-BB12-2D5842E10F1D}"/>
    <hyperlink ref="Q958" r:id="rId1514" xr:uid="{03C248A3-11D1-41E6-AC59-47A6656FAEB1}"/>
    <hyperlink ref="E959" r:id="rId1515" xr:uid="{9C0E2276-FF2F-47E9-98CD-C7BFAB7BBED7}"/>
    <hyperlink ref="E960" r:id="rId1516" xr:uid="{3EE7C5DF-FF20-43CE-BF20-D464D03063BA}"/>
    <hyperlink ref="Q960" r:id="rId1517" xr:uid="{94135CD9-0B02-4CDB-AEBD-E0B33E13A4AA}"/>
    <hyperlink ref="E961" r:id="rId1518" xr:uid="{88F2803F-D1F7-43FA-91FD-67306D4C1A0A}"/>
    <hyperlink ref="Q961" r:id="rId1519" xr:uid="{18B54A18-3098-4447-8FFA-565E97AEB93A}"/>
    <hyperlink ref="E962" r:id="rId1520" xr:uid="{83403084-31B0-434D-97CF-BF902291BC09}"/>
    <hyperlink ref="Q962" r:id="rId1521" xr:uid="{06EBCC67-EFFA-4FBE-BDC9-BB6CD591648A}"/>
    <hyperlink ref="Q963" r:id="rId1522" xr:uid="{D90A6D2A-C36A-40C2-923B-7C5F61E99E37}"/>
    <hyperlink ref="Q964" r:id="rId1523" xr:uid="{D29E78E9-74BE-486B-9693-6A56E984B467}"/>
    <hyperlink ref="E965" r:id="rId1524" xr:uid="{32311259-4A10-47DE-A9BE-0B05E20F241F}"/>
    <hyperlink ref="Q965" r:id="rId1525" xr:uid="{ACBEB445-9E55-440E-8652-E6D9F9A6E208}"/>
    <hyperlink ref="E966" r:id="rId1526" xr:uid="{38CF0A25-A4E0-4759-8BD0-8A49BB9254D3}"/>
    <hyperlink ref="Q966" r:id="rId1527" xr:uid="{EBE28F4E-2C8A-49D7-B24D-29F20EA017BE}"/>
    <hyperlink ref="E967" r:id="rId1528" xr:uid="{40DFFD9D-956E-4E35-81D8-80ACFFCC2255}"/>
    <hyperlink ref="Q967" r:id="rId1529" xr:uid="{E5C91CA4-BAEB-433C-A72B-F8C4F8E865FA}"/>
    <hyperlink ref="E968" r:id="rId1530" xr:uid="{EA14183C-EDF2-46DD-A4A2-1CAC3FEA1218}"/>
    <hyperlink ref="E969" r:id="rId1531" xr:uid="{A177E4C5-8824-40A5-92FF-DC2C85D76626}"/>
    <hyperlink ref="Q969" r:id="rId1532" xr:uid="{ED82CF85-7204-4F57-B4AD-AD1B9EEE1CF9}"/>
    <hyperlink ref="E970" r:id="rId1533" xr:uid="{55A1C4CE-53EF-4228-88EE-0A94DBAAFED9}"/>
    <hyperlink ref="Q970" r:id="rId1534" xr:uid="{016B1711-1C88-4DA5-8DE8-26BE2E2A7F86}"/>
    <hyperlink ref="E971" r:id="rId1535" xr:uid="{C53108A1-B417-4ED5-8BE1-56BBFFAE4668}"/>
    <hyperlink ref="Q971" r:id="rId1536" xr:uid="{42EC1B11-E79D-4F63-B0F3-5452F4C2D95A}"/>
    <hyperlink ref="E972" r:id="rId1537" xr:uid="{D84C4155-F9C3-4B74-A4A6-FF0C89C0F26B}"/>
    <hyperlink ref="Q972" r:id="rId1538" xr:uid="{C0988CE8-0445-410A-A21F-7F00B17DB8DA}"/>
    <hyperlink ref="E973" r:id="rId1539" xr:uid="{7F991AC7-6C50-44A6-AC37-378C83033EA2}"/>
    <hyperlink ref="Q973" r:id="rId1540" xr:uid="{20C8A37B-9A05-4610-B5AF-446504BDB464}"/>
    <hyperlink ref="E974" r:id="rId1541" xr:uid="{3CD92BD8-F122-45D2-8AE9-AAE3EF6FC8C6}"/>
    <hyperlink ref="Q974" r:id="rId1542" xr:uid="{FB7EF466-117A-4E16-9FEA-CBC3AE241623}"/>
    <hyperlink ref="E975" r:id="rId1543" xr:uid="{9698275E-230E-4F35-8447-FE6557FE66A1}"/>
    <hyperlink ref="Q975" r:id="rId1544" xr:uid="{BFCC615D-32FB-49A2-9011-B893B7A956EF}"/>
    <hyperlink ref="Q976" r:id="rId1545" xr:uid="{A7B11DAE-63B2-4997-A53B-15F0A9068931}"/>
    <hyperlink ref="Q979" r:id="rId1546" xr:uid="{5F8D68B3-5DC5-4941-8A7F-CEA0E7A78F9B}"/>
    <hyperlink ref="E980" r:id="rId1547" xr:uid="{7762E916-3201-4FEB-8B0A-D68D70ECF173}"/>
    <hyperlink ref="Q980" r:id="rId1548" xr:uid="{161C7D0E-262B-4B60-B1A6-80A8BCB4A0F0}"/>
    <hyperlink ref="Q981" r:id="rId1549" xr:uid="{2DFECE0A-8FC6-4A98-B25D-5B736E82A7CD}"/>
    <hyperlink ref="Q982" r:id="rId1550" xr:uid="{205E3DAB-7480-4D9B-AF2B-28A87F0565DF}"/>
    <hyperlink ref="Q983" r:id="rId1551" xr:uid="{BA30A654-3017-47E0-BB35-C3B98D2E294F}"/>
    <hyperlink ref="E985" r:id="rId1552" xr:uid="{FEF63280-6B57-4B18-A557-D2F14C1014C2}"/>
    <hyperlink ref="Q985" r:id="rId1553" xr:uid="{A55C8BB6-A113-4657-85CC-FDD28D92419B}"/>
    <hyperlink ref="E986" r:id="rId1554" xr:uid="{89123158-4FF4-4063-9358-CDE280779E77}"/>
    <hyperlink ref="E987" r:id="rId1555" xr:uid="{91C5C47E-D9E3-4181-B1BE-B0534932154B}"/>
    <hyperlink ref="Q987" r:id="rId1556" xr:uid="{ED4E9655-3240-4C20-94FA-DF230C98CABF}"/>
    <hyperlink ref="E988" r:id="rId1557" xr:uid="{17A561C0-2BDD-4EA9-B3AD-4C7C18C124A2}"/>
    <hyperlink ref="Q988" r:id="rId1558" xr:uid="{D1980300-9768-4596-A915-C1E5D8F2F34C}"/>
    <hyperlink ref="E989" r:id="rId1559" xr:uid="{FC9B4462-006B-4CE3-88C9-FAB9A7ED78D7}"/>
    <hyperlink ref="Q989" r:id="rId1560" xr:uid="{173CCA83-94E2-4139-944E-E6E5E91C11F5}"/>
    <hyperlink ref="E990" r:id="rId1561" xr:uid="{A54AF49B-8FE2-4C11-BD00-9C29AA1D035A}"/>
    <hyperlink ref="E991" r:id="rId1562" xr:uid="{2FDA42C0-B077-4733-9B55-27BE6270AC80}"/>
    <hyperlink ref="Q992" r:id="rId1563" xr:uid="{A05FB587-8E5C-456F-BADC-E3408994FADA}"/>
    <hyperlink ref="E993" r:id="rId1564" xr:uid="{996B080F-9A55-4327-BAC9-D373096F8495}"/>
    <hyperlink ref="Q993" r:id="rId1565" xr:uid="{E24B75B9-2DF5-47EB-B5A6-3F81FB223975}"/>
    <hyperlink ref="Q994" r:id="rId1566" xr:uid="{1CFB5297-6E8C-4C65-8196-93F8AF001C4F}"/>
    <hyperlink ref="E996" r:id="rId1567" xr:uid="{67137F8F-D0ED-4004-B6AF-6CD6964F15DC}"/>
    <hyperlink ref="Q996" r:id="rId1568" xr:uid="{DC6AF6F0-6014-4A5D-A1FF-647F2314C8B9}"/>
    <hyperlink ref="E997" r:id="rId1569" xr:uid="{0AA17FE3-FD3E-4005-863C-63AAD266B401}"/>
    <hyperlink ref="Q997" r:id="rId1570" xr:uid="{8F2BECCA-E764-4C2D-AE88-1662DFFAA207}"/>
    <hyperlink ref="E998" r:id="rId1571" xr:uid="{F87BBCB5-7C31-4A08-B5AF-91A62F978A33}"/>
    <hyperlink ref="Q998" r:id="rId1572" xr:uid="{BFF9955C-6838-46F6-9D52-B646E085CFAE}"/>
    <hyperlink ref="E999" r:id="rId1573" xr:uid="{671DA4C0-59AC-44DD-8121-7A3364AFF6C3}"/>
    <hyperlink ref="Q999" r:id="rId1574" xr:uid="{C5DC3889-67CB-47BF-99E2-1D2308E92C06}"/>
    <hyperlink ref="Q1000" r:id="rId1575" xr:uid="{F8F3F256-C631-4BD6-AD87-98EFE022CDC2}"/>
    <hyperlink ref="E1001" r:id="rId1576" xr:uid="{FE6D5214-B03C-4083-8923-9BDD58DC2712}"/>
    <hyperlink ref="Q1002" r:id="rId1577" xr:uid="{54D3C443-2D3C-4DE0-8F95-3769F09DB3F9}"/>
    <hyperlink ref="E1003" r:id="rId1578" xr:uid="{9293A6E2-7E75-414F-9722-17A966D131C9}"/>
    <hyperlink ref="Q1003" r:id="rId1579" xr:uid="{28C8F10C-FED1-4CED-B714-C24B40236EFC}"/>
    <hyperlink ref="E1005" r:id="rId1580" xr:uid="{9F30C4B1-A06C-48D1-8B54-77B5EE4933C1}"/>
    <hyperlink ref="Q1005" r:id="rId1581" xr:uid="{B7706A2A-D819-415A-BE7F-087C9282030C}"/>
    <hyperlink ref="E1007" r:id="rId1582" xr:uid="{EC5D99AC-7A31-4C83-BB70-BFCD330BD42D}"/>
    <hyperlink ref="Q1007" r:id="rId1583" xr:uid="{5201AF2F-6CD1-49DC-BC02-3516554F3AB6}"/>
    <hyperlink ref="E1008" r:id="rId1584" xr:uid="{D35E9675-8A98-46CD-9225-71CAE9096997}"/>
    <hyperlink ref="Q1008" r:id="rId1585" xr:uid="{81373664-C189-45CA-B657-A89CA5F04ED0}"/>
    <hyperlink ref="E1010" r:id="rId1586" xr:uid="{070522FE-5058-458B-B9E0-3E85CCBFAC05}"/>
    <hyperlink ref="Q1010" r:id="rId1587" xr:uid="{0A2FEB12-B6ED-420E-A333-F061E7FBED63}"/>
    <hyperlink ref="Q1011" r:id="rId1588" xr:uid="{2DB08F33-9F77-4F5A-BBE8-7D002D35CB18}"/>
    <hyperlink ref="E1012" r:id="rId1589" xr:uid="{D809BE5D-5773-4F4D-B4CA-EE864B3D83AB}"/>
    <hyperlink ref="Q1012" r:id="rId1590" xr:uid="{FC491BB6-E972-4366-A854-EC39E87A2E84}"/>
    <hyperlink ref="E1013" r:id="rId1591" xr:uid="{31660A1E-89A8-4C18-8C84-F2981E7A268C}"/>
    <hyperlink ref="Q1013" r:id="rId1592" xr:uid="{35884CD4-35BE-4576-888C-68D2B33F5914}"/>
    <hyperlink ref="E1014" r:id="rId1593" xr:uid="{70764166-03C8-424A-9F60-4406745EF6E2}"/>
    <hyperlink ref="Q1014" r:id="rId1594" xr:uid="{36106ACF-23C8-4226-AFA6-7DD67A94676F}"/>
    <hyperlink ref="E1015" r:id="rId1595" xr:uid="{92676E60-4B45-4AEC-BBE5-727E4DBB35A1}"/>
    <hyperlink ref="Q1015" r:id="rId1596" xr:uid="{343233CC-AFDE-45C6-9952-1F6B2294AB13}"/>
    <hyperlink ref="E1016" r:id="rId1597" xr:uid="{C8E51FEE-D1B5-4737-98EC-B267C0D66B3D}"/>
    <hyperlink ref="Q1016" r:id="rId1598" xr:uid="{CA02DA24-A404-4669-99A6-6FE8D9E6E1A1}"/>
    <hyperlink ref="E1017" r:id="rId1599" xr:uid="{64F8EDF7-F9A9-43E5-957A-24CE8826B08E}"/>
    <hyperlink ref="Q1017" r:id="rId1600" xr:uid="{A7ABAC5D-F20B-4F03-B412-2D3F3414F295}"/>
    <hyperlink ref="E1018" r:id="rId1601" xr:uid="{27EB657E-535D-48CE-8592-9FCE8D617D06}"/>
    <hyperlink ref="Q1018" r:id="rId1602" xr:uid="{925A86CD-C45B-422C-ABD3-24F94A8E478F}"/>
    <hyperlink ref="E1020" r:id="rId1603" xr:uid="{530BB0D4-4DC5-4CF3-ACD2-68AAC3BC06AB}"/>
    <hyperlink ref="E1021" r:id="rId1604" xr:uid="{8D7C4320-C239-413C-9961-D74DF16ECEA9}"/>
    <hyperlink ref="Q1021" r:id="rId1605" xr:uid="{2F5753CE-3BA8-4DDC-98EF-5C9077201ECE}"/>
    <hyperlink ref="Q1022" r:id="rId1606" xr:uid="{9120FBEB-B7DA-4F9D-9DE4-DC1123552886}"/>
    <hyperlink ref="E1023" r:id="rId1607" xr:uid="{113ADD3E-279F-4390-9BA2-E4AD616DEC8C}"/>
    <hyperlink ref="E1024" r:id="rId1608" xr:uid="{3B8F420B-05A1-423E-94FA-D463F3B0632C}"/>
    <hyperlink ref="Q1024" r:id="rId1609" xr:uid="{40C6DFA2-F933-4DA5-81D2-F2B497537650}"/>
    <hyperlink ref="E1025" r:id="rId1610" xr:uid="{5838186E-2674-496D-95A7-7F89AC12B770}"/>
    <hyperlink ref="E1026" r:id="rId1611" xr:uid="{A8A4350F-9B22-47D6-A03F-9D23B4F76E40}"/>
    <hyperlink ref="Q1026" r:id="rId1612" xr:uid="{B51876E6-383B-405C-AFC8-3638EA96A824}"/>
    <hyperlink ref="Q1028" r:id="rId1613" xr:uid="{FA844ECC-3CDC-4963-ACA3-C198738FDDD7}"/>
    <hyperlink ref="E1031" r:id="rId1614" xr:uid="{5EF38ECC-C045-4389-AF20-6BD128856C45}"/>
    <hyperlink ref="Q1031" r:id="rId1615" xr:uid="{EC33FC86-E05A-4E26-B0F1-AD32DBBCD6FB}"/>
    <hyperlink ref="E1032" r:id="rId1616" xr:uid="{6CDCBAFC-C4B1-4750-93EE-BF122CE25208}"/>
    <hyperlink ref="Q1032" r:id="rId1617" xr:uid="{D043914E-1DAF-4357-BAFF-68B87C6D9C1E}"/>
    <hyperlink ref="S1032" r:id="rId1618" xr:uid="{DFE3CA96-521B-40DC-A8A0-07AD30B79224}"/>
    <hyperlink ref="AD1032" r:id="rId1619" xr:uid="{4ACF287E-2DC0-43D2-931E-207D7A08FD3B}"/>
    <hyperlink ref="E1033" r:id="rId1620" xr:uid="{D96B8743-05D2-440C-A9C2-52C15C9C100F}"/>
    <hyperlink ref="Q1033" r:id="rId1621" xr:uid="{29F54745-2D95-4986-8D29-71FC8584942A}"/>
    <hyperlink ref="E1034" r:id="rId1622" xr:uid="{35F08B34-0038-470C-971D-C8E4B54D18DB}"/>
    <hyperlink ref="Q1034" r:id="rId1623" xr:uid="{D18E3D00-0E01-4D9E-8F6C-9AA1792F4200}"/>
    <hyperlink ref="E1035" r:id="rId1624" xr:uid="{CF752AF9-8C9A-4CE0-BA39-A7A8F84EDFD6}"/>
    <hyperlink ref="Q1035" r:id="rId1625" xr:uid="{938C9C5E-EC35-4D60-9F58-04DA7DD1CB0E}"/>
    <hyperlink ref="E1036" r:id="rId1626" xr:uid="{5007E3C5-5B88-47D8-981B-987A90B8C531}"/>
    <hyperlink ref="Q1036" r:id="rId1627" xr:uid="{46389997-673C-400C-9B8D-F425F0D3B422}"/>
    <hyperlink ref="E1037" r:id="rId1628" xr:uid="{73C2D2A6-5C79-476F-9AA5-50D19D3857CC}"/>
    <hyperlink ref="Q1037" r:id="rId1629" xr:uid="{CA7F87B8-15DA-4071-8982-C855370E31F7}"/>
    <hyperlink ref="E1038" r:id="rId1630" xr:uid="{8D5AF433-C040-445C-A96B-657BDE5AD4AD}"/>
    <hyperlink ref="Q1038" r:id="rId1631" xr:uid="{16442FB5-84E7-466D-B0C2-D2628F4A17A6}"/>
    <hyperlink ref="E1039" r:id="rId1632" xr:uid="{E0B6F0E4-CEA6-4C7B-A7DB-34FA8310E297}"/>
    <hyperlink ref="Q1039" r:id="rId1633" xr:uid="{174A6910-211C-4A3E-9B22-801C3A740184}"/>
    <hyperlink ref="E1040" r:id="rId1634" xr:uid="{98E3CE59-7C44-4373-9F59-78B55405F63B}"/>
    <hyperlink ref="Q1040" r:id="rId1635" xr:uid="{F9F242C5-B528-4387-A0CE-948C2E084C83}"/>
    <hyperlink ref="E1041" r:id="rId1636" xr:uid="{E4DC8327-71D8-48D3-8637-9F1C97283722}"/>
    <hyperlink ref="Q1041" r:id="rId1637" xr:uid="{6AC50984-C383-428C-9A51-AE96DA421534}"/>
    <hyperlink ref="Q1042" r:id="rId1638" xr:uid="{1791EC4C-0AA5-4978-A983-B85F41465236}"/>
    <hyperlink ref="E1043" r:id="rId1639" xr:uid="{3864925F-97DC-4C9F-8DCD-9A2586825F30}"/>
    <hyperlink ref="E1044" r:id="rId1640" xr:uid="{A78CA0B1-22CE-4A33-8A2D-B0E1FBF060DC}"/>
    <hyperlink ref="Q1044" r:id="rId1641" xr:uid="{B96E2169-E589-4A3C-8D2A-D48FAA075CB2}"/>
    <hyperlink ref="Q1045" r:id="rId1642" xr:uid="{1FEBBD7C-38E9-4A37-AB37-F4F7FBC7FCD9}"/>
    <hyperlink ref="Q1046" r:id="rId1643" xr:uid="{09570780-D452-40CD-99FC-C3223C4A63BB}"/>
    <hyperlink ref="Q1047" r:id="rId1644" xr:uid="{0EC35904-701A-4978-876C-8BA7BC46BF7D}"/>
    <hyperlink ref="E1049" r:id="rId1645" xr:uid="{86E65843-BB05-4BD8-B710-BA600BF692FD}"/>
    <hyperlink ref="Q1049" r:id="rId1646" xr:uid="{8BA2377C-A5E6-446D-A3FD-CF95BCB5C7D4}"/>
    <hyperlink ref="E1050" r:id="rId1647" xr:uid="{6F1AF4D1-A04A-4CE7-B462-5723EECFC312}"/>
    <hyperlink ref="Q1050" r:id="rId1648" xr:uid="{DBC6DBEA-0004-4171-9EE5-AAEB770C5EDD}"/>
    <hyperlink ref="E1051" r:id="rId1649" xr:uid="{7AAF7963-AC0A-4D77-8758-5EBA77D867BA}"/>
    <hyperlink ref="E1052" r:id="rId1650" xr:uid="{9E863278-9782-4A33-82A5-EB53E6F8E5EC}"/>
    <hyperlink ref="Q1052" r:id="rId1651" xr:uid="{DD8CFD30-EED8-4A3B-8460-3D7B46632B95}"/>
    <hyperlink ref="E1053" r:id="rId1652" xr:uid="{ED62DE08-BFB1-4CA3-97B8-C3581AA10C10}"/>
    <hyperlink ref="E1054" r:id="rId1653" xr:uid="{D8C6CE08-891E-41F4-A96B-131024303F8C}"/>
    <hyperlink ref="Q1054" r:id="rId1654" xr:uid="{1118B764-9063-4DF7-B0DC-EFCB44FB52FD}"/>
    <hyperlink ref="E1055" r:id="rId1655" xr:uid="{30D4DFF7-325B-4F6F-B425-988745095CE3}"/>
    <hyperlink ref="Q1055" r:id="rId1656" xr:uid="{3390841E-6C3F-47F4-879A-44A9F8620D28}"/>
    <hyperlink ref="E1056" r:id="rId1657" xr:uid="{8EB209B0-A52B-4AF2-A2C2-8E2CA4A577F1}"/>
    <hyperlink ref="Q1056" r:id="rId1658" xr:uid="{D092454C-2AC2-458B-9463-FBEBD259B464}"/>
    <hyperlink ref="E1057" r:id="rId1659" xr:uid="{7ACDF11E-8740-4A7F-9681-99E718A3B92A}"/>
    <hyperlink ref="Q1057" r:id="rId1660" xr:uid="{F78AA348-9329-4E42-8D60-81228FC6A089}"/>
    <hyperlink ref="E1058" r:id="rId1661" xr:uid="{96ECDD89-110B-4BF6-AD2A-1CBE184C252A}"/>
    <hyperlink ref="Q1058" r:id="rId1662" xr:uid="{ABB21710-E093-4CC4-A1FF-A95291F5C176}"/>
    <hyperlink ref="E1059" r:id="rId1663" xr:uid="{3557BE04-2128-4720-976D-6E553A4A420F}"/>
    <hyperlink ref="E1060" r:id="rId1664" xr:uid="{2D36065A-B1D6-49A3-984B-15558FB3F1EE}"/>
    <hyperlink ref="Q1060" r:id="rId1665" xr:uid="{C4EBEC36-35FB-4056-814F-1B4CE52A5BFE}"/>
    <hyperlink ref="E1061" r:id="rId1666" xr:uid="{CA63CDF1-9675-470E-A5E8-C2D761B6B804}"/>
    <hyperlink ref="Q1061" r:id="rId1667" xr:uid="{0A8BFD67-90DB-48F3-A87E-093045D762CC}"/>
    <hyperlink ref="E1062" r:id="rId1668" xr:uid="{03B3DFD9-AD89-4796-BE01-0265E5D05D57}"/>
    <hyperlink ref="Q1062" r:id="rId1669" xr:uid="{91D6BDF6-D421-4FD9-B6BA-DB96D55E14EA}"/>
    <hyperlink ref="E1063" r:id="rId1670" xr:uid="{FEF5EBEB-F489-4285-B2EA-BAA7DD55FF32}"/>
    <hyperlink ref="Q1063" r:id="rId1671" xr:uid="{61E8E673-A7AA-4C8E-86B8-742B6DB974B1}"/>
    <hyperlink ref="E1064" r:id="rId1672" xr:uid="{4815B89E-224E-4B13-8986-42C8FFFCF27A}"/>
    <hyperlink ref="Q1064" r:id="rId1673" xr:uid="{54E1F638-9E18-4654-83A6-B93301390BF2}"/>
    <hyperlink ref="E1068" r:id="rId1674" xr:uid="{2D59BEB8-D1BF-4D9C-AEB6-6ACF563CBA53}"/>
    <hyperlink ref="E1069" r:id="rId1675" xr:uid="{D455ACAA-132B-42D0-82A9-EC3097D487DB}"/>
    <hyperlink ref="Q1069" r:id="rId1676" xr:uid="{BF795751-ECFB-4409-A3F8-6256244DCEF9}"/>
    <hyperlink ref="E1070" r:id="rId1677" xr:uid="{DA7922E0-1ACD-46C2-9460-61A7E1470BA3}"/>
    <hyperlink ref="Q1070" r:id="rId1678" xr:uid="{C9700A37-F29B-4095-874B-CB6FD9385F50}"/>
    <hyperlink ref="E1071" r:id="rId1679" xr:uid="{AAF7E844-F34F-4A5F-B122-C761C9B83E92}"/>
    <hyperlink ref="Q1071" r:id="rId1680" xr:uid="{0D00F4DA-B4A5-4F6D-8A9D-616E5BC63544}"/>
    <hyperlink ref="E1072" r:id="rId1681" xr:uid="{44B55EF7-F91E-4B03-BB58-E3CC7128F535}"/>
    <hyperlink ref="Q1072" r:id="rId1682" xr:uid="{3D5B4A76-3378-44B8-B6E0-D47888ED71A4}"/>
    <hyperlink ref="E1073" r:id="rId1683" xr:uid="{17181A96-B96C-40EE-90F7-B78AF8F892FA}"/>
    <hyperlink ref="E1074" r:id="rId1684" xr:uid="{BA7FA41D-5EC0-43EA-B91C-6D51AD84BD33}"/>
    <hyperlink ref="Q1074" r:id="rId1685" xr:uid="{35553C1E-9488-4E7F-8671-A3ABE00BC0B9}"/>
    <hyperlink ref="E1076" r:id="rId1686" xr:uid="{01EF5257-7B03-442A-8290-3103C20B6325}"/>
    <hyperlink ref="Q1077" r:id="rId1687" xr:uid="{F3F3C825-DBF1-46D8-9DE8-D2FE5EAA2007}"/>
    <hyperlink ref="E1078" r:id="rId1688" xr:uid="{E50A55F9-C899-4E69-9059-4C14C5765464}"/>
    <hyperlink ref="Q1078" r:id="rId1689" xr:uid="{210B29BF-1DB1-413E-8439-6BC996B841DA}"/>
    <hyperlink ref="Q1079" r:id="rId1690" xr:uid="{863D887E-A796-4DFF-82FF-011BEDFE1B21}"/>
    <hyperlink ref="E1080" r:id="rId1691" xr:uid="{9E6124D8-5788-4583-964B-E2E7912AE35C}"/>
    <hyperlink ref="Q1080" r:id="rId1692" xr:uid="{AB00FAF9-9853-4437-87A2-4C928E7D3D65}"/>
    <hyperlink ref="E1081" r:id="rId1693" xr:uid="{4D0A7B83-3C03-40F0-B02F-5FFC6C77D25C}"/>
    <hyperlink ref="Q1081" r:id="rId1694" xr:uid="{9EDC7105-B84A-48E4-8305-E9DBD1223C33}"/>
    <hyperlink ref="E1082" r:id="rId1695" xr:uid="{2DE69E63-0CC2-47E5-8DBC-09C40106C897}"/>
    <hyperlink ref="Q1082" r:id="rId1696" xr:uid="{014A8300-4277-4279-A9EF-D00664D51B17}"/>
    <hyperlink ref="E1083" r:id="rId1697" xr:uid="{7C093163-9B47-490B-9F61-C7083C3EABAA}"/>
    <hyperlink ref="Q1083" r:id="rId1698" xr:uid="{8E9AE0A2-4A23-42D4-A1F2-CDEBDF4E424A}"/>
    <hyperlink ref="Q1084" r:id="rId1699" xr:uid="{755ECA72-1173-43AF-999F-A69BE23DBD42}"/>
    <hyperlink ref="E1085" r:id="rId1700" xr:uid="{CE52275A-462A-4C9A-9FC9-82E46DCE36BF}"/>
    <hyperlink ref="Q1085" r:id="rId1701" xr:uid="{FF9C391D-0CF2-463E-AB91-DD8C628FC74F}"/>
    <hyperlink ref="Q1086" r:id="rId1702" xr:uid="{6FF6B2CD-C84D-4EC5-96FF-B2585D1F88A5}"/>
    <hyperlink ref="E1087" r:id="rId1703" xr:uid="{BA4E0D21-5A46-461B-9063-254ADC2C747D}"/>
    <hyperlink ref="Q1087" r:id="rId1704" xr:uid="{7CC9C2C0-3218-4560-833D-0025BB873604}"/>
    <hyperlink ref="Q1088" r:id="rId1705" xr:uid="{3575C398-4152-429C-AC42-C33677EEC2BA}"/>
    <hyperlink ref="S1088" r:id="rId1706" xr:uid="{0EA385AD-274D-48DC-AE48-167FCC2FED7E}"/>
    <hyperlink ref="E1089" r:id="rId1707" xr:uid="{A2386248-90B1-4DDA-B596-674572C475D7}"/>
    <hyperlink ref="Q1089" r:id="rId1708" xr:uid="{718CC7B8-8E1E-4795-88CE-2A941FA2E2D8}"/>
    <hyperlink ref="E1090" r:id="rId1709" xr:uid="{1AB016D1-AA03-4D84-B2B1-5D3B2D61A8B7}"/>
    <hyperlink ref="S1090" r:id="rId1710" xr:uid="{52156D9E-16C8-41B4-A644-4E08FB43FB72}"/>
    <hyperlink ref="E1091" r:id="rId1711" xr:uid="{61B4DE4B-E961-4A76-A95B-6759F32CCBF1}"/>
    <hyperlink ref="Q1091" r:id="rId1712" xr:uid="{D96914A9-F731-4415-BFA2-8F9F442842F8}"/>
    <hyperlink ref="E1092" r:id="rId1713" xr:uid="{F8FDA184-E911-47CE-BB14-39CA909EEB87}"/>
    <hyperlink ref="E1093" r:id="rId1714" xr:uid="{6D642AF2-E453-4AF2-8BFB-34DDF7307A6F}"/>
    <hyperlink ref="Q1093" r:id="rId1715" xr:uid="{67B0EFBA-5FF8-4E96-B199-A5FF4924CCE1}"/>
    <hyperlink ref="E1094" r:id="rId1716" xr:uid="{6E456695-56FD-45E5-BA5B-FD455358DDCA}"/>
    <hyperlink ref="Q1094" r:id="rId1717" xr:uid="{3447E5F7-5663-4524-A3DC-F78DABF4CD03}"/>
    <hyperlink ref="E1095" r:id="rId1718" xr:uid="{88A0F5F0-0979-448E-8294-CDB0AFE94BCE}"/>
    <hyperlink ref="Q1095" r:id="rId1719" xr:uid="{14764DFB-8DA6-4303-87E9-332274585064}"/>
    <hyperlink ref="E1096" r:id="rId1720" xr:uid="{8645CA88-743C-4CB7-8379-B08A22E5B9FA}"/>
    <hyperlink ref="Q1096" r:id="rId1721" xr:uid="{9C14A7E7-CD78-41A4-82B7-C3D31C514753}"/>
    <hyperlink ref="Q1097" r:id="rId1722" xr:uid="{0495DC80-4C1F-4F51-BA47-322895073F2A}"/>
    <hyperlink ref="E1098" r:id="rId1723" xr:uid="{BCF02AC3-D7BA-4601-95D7-C66C072F2D31}"/>
    <hyperlink ref="Q1098" r:id="rId1724" xr:uid="{86A33B04-E218-4BD3-B2E2-521CD6415D94}"/>
    <hyperlink ref="E1099" r:id="rId1725" xr:uid="{C60432F2-96B6-48B9-8E39-84E15FD5F9A3}"/>
    <hyperlink ref="E1100" r:id="rId1726" xr:uid="{9F4FDEE9-898F-414A-B68C-E4138DC73A7D}"/>
    <hyperlink ref="Q1100" r:id="rId1727" xr:uid="{E97D85A4-43D4-4482-8C9C-FBA72DDEC053}"/>
    <hyperlink ref="Q1101" r:id="rId1728" xr:uid="{FE2C7254-55BC-49BA-889E-DA6E59CCCDC6}"/>
    <hyperlink ref="E1102" r:id="rId1729" xr:uid="{AA45454D-E9DB-4471-8FC8-F7501D71AADF}"/>
    <hyperlink ref="Q1102" r:id="rId1730" xr:uid="{D1993112-0004-473D-9DF2-61250C9B7DD3}"/>
    <hyperlink ref="E1104" r:id="rId1731" xr:uid="{10EB1D94-C948-406E-B316-BFA9BEBBE491}"/>
    <hyperlink ref="Q1104" r:id="rId1732" xr:uid="{8B712FB3-329A-43AD-83FD-5E5EBAA69092}"/>
    <hyperlink ref="Q1105" r:id="rId1733" xr:uid="{461C6C91-9FCC-4F79-9C47-E0ED1CC18465}"/>
    <hyperlink ref="E1106" r:id="rId1734" xr:uid="{3BCC2074-A926-491A-B756-E6EEB4326032}"/>
    <hyperlink ref="E1107" r:id="rId1735" xr:uid="{A869933E-1DB1-4686-AA6A-3340BBEC3595}"/>
    <hyperlink ref="E1108" r:id="rId1736" xr:uid="{BC10D037-34D8-4EFE-A392-208A3FD2D4DB}"/>
    <hyperlink ref="Q1108" r:id="rId1737" xr:uid="{544ACA54-3DF6-418C-89B4-5ED1BD7C459E}"/>
    <hyperlink ref="E1109" r:id="rId1738" xr:uid="{55ABBA01-DB67-4C54-806D-33B6826E540E}"/>
    <hyperlink ref="Q1109" r:id="rId1739" xr:uid="{2B7F05D9-600D-4666-8CF4-C4997AD8B1DA}"/>
    <hyperlink ref="Q1110" r:id="rId1740" xr:uid="{5E6D4777-1274-4BB0-8B84-40D11D181FBA}"/>
    <hyperlink ref="E1111" r:id="rId1741" xr:uid="{DA19FD61-03EC-4D44-BD0A-72DCF6AD3FD0}"/>
    <hyperlink ref="Q1111" r:id="rId1742" xr:uid="{9F909C1D-34FB-400D-B9FD-5F0B7CA4F941}"/>
    <hyperlink ref="E1112" r:id="rId1743" xr:uid="{227C48DF-826B-48D6-A3F3-11D26036A68B}"/>
    <hyperlink ref="Q1112" r:id="rId1744" xr:uid="{DEA6A468-DF3B-4439-8454-28EA88861ACC}"/>
    <hyperlink ref="Q1113" r:id="rId1745" xr:uid="{68FFCF5B-63CD-4F8B-9921-FEC8189E7E40}"/>
    <hyperlink ref="E1114" r:id="rId1746" xr:uid="{30E7898D-6AD1-499D-8B62-F813827D8B90}"/>
    <hyperlink ref="Q1114" r:id="rId1747" xr:uid="{18070CC7-3283-47D5-AC62-D1C14BEF2674}"/>
    <hyperlink ref="E1115" r:id="rId1748" xr:uid="{DA3FE38C-6525-462C-8FC4-2E07910DE0B1}"/>
    <hyperlink ref="E1116" r:id="rId1749" xr:uid="{73BC9B84-F49C-44F8-8E88-09F84367A966}"/>
    <hyperlink ref="Q1116" r:id="rId1750" xr:uid="{5367404F-73EA-4DAB-B1DB-667409EF2DC0}"/>
    <hyperlink ref="E1117" r:id="rId1751" xr:uid="{3EF2F9F7-0C3C-4F6D-B311-1E37C078330E}"/>
    <hyperlink ref="Q1117" r:id="rId1752" xr:uid="{71BD3A7E-A0D0-472A-B7BA-11E1BFEF9D34}"/>
    <hyperlink ref="E1118" r:id="rId1753" xr:uid="{BD341684-0BD9-4AF7-AA6F-8BEF9863F39C}"/>
    <hyperlink ref="Q1120" r:id="rId1754" xr:uid="{70352DF6-A87A-4CB6-B165-06A58479F063}"/>
    <hyperlink ref="E1121" r:id="rId1755" xr:uid="{EE54A545-4D7A-4F39-9238-B631C43FC7F7}"/>
    <hyperlink ref="Q1121" r:id="rId1756" xr:uid="{EFB5B83C-B201-426B-9CCB-F588F125E015}"/>
    <hyperlink ref="Q1122" r:id="rId1757" xr:uid="{9B6FB2FD-1990-49DE-87FB-CF741D3D4011}"/>
    <hyperlink ref="E1123" r:id="rId1758" xr:uid="{4B285602-9998-4D8C-96DC-9455AFDA332C}"/>
    <hyperlink ref="E1124" r:id="rId1759" xr:uid="{16B111C5-676E-4E6D-AA7C-3DCBE5F52744}"/>
    <hyperlink ref="Q1124" r:id="rId1760" xr:uid="{8EBC1C79-779A-4E98-910C-EFEC4B6B4B1B}"/>
    <hyperlink ref="S1124" r:id="rId1761" xr:uid="{B3D0191E-6CDA-4302-9140-6F1D3EA70443}"/>
    <hyperlink ref="E1125" r:id="rId1762" xr:uid="{914C4808-E4C5-4494-980E-651AAE58593E}"/>
    <hyperlink ref="E1126" r:id="rId1763" xr:uid="{923CA0CE-E728-416A-BA34-37CDF9DD82DC}"/>
    <hyperlink ref="Q1127" r:id="rId1764" xr:uid="{3D3D2E0B-93DD-413A-BA14-CC7E0B9883F6}"/>
    <hyperlink ref="S1127" r:id="rId1765" xr:uid="{876B2670-80B2-49C4-BA2A-CA9065A5AF15}"/>
    <hyperlink ref="Q1128" r:id="rId1766" xr:uid="{E983D1A6-D1E6-4846-B71E-8B4E822DA7C0}"/>
    <hyperlink ref="Q1129" r:id="rId1767" xr:uid="{591537F6-F7DD-4878-9A02-8F9645B6C909}"/>
    <hyperlink ref="E1130" r:id="rId1768" xr:uid="{066BF520-16B7-4ACC-A6F7-D70ED90D9B2F}"/>
    <hyperlink ref="Q1130" r:id="rId1769" xr:uid="{436B926F-1B27-490D-A920-5DCD3434A0DD}"/>
    <hyperlink ref="E1131" r:id="rId1770" xr:uid="{4CE4C7BA-A5F8-41CD-9F69-1370BD390DF8}"/>
    <hyperlink ref="E1132" r:id="rId1771" xr:uid="{6334BB80-7519-4337-8533-83667815C9A8}"/>
    <hyperlink ref="Q1132" r:id="rId1772" xr:uid="{99F1120F-A319-4F1F-909F-D60088FB1BF5}"/>
    <hyperlink ref="Q1133" r:id="rId1773" xr:uid="{AD9E3004-3299-452A-A782-6BCED1D1807C}"/>
    <hyperlink ref="E1134" r:id="rId1774" xr:uid="{C94E41EC-85A3-4483-A18C-0F331ADA1112}"/>
    <hyperlink ref="Q1134" r:id="rId1775" xr:uid="{B80E8022-109A-4A3C-AB0E-522566254ADE}"/>
    <hyperlink ref="E1135" r:id="rId1776" xr:uid="{CCB09256-BA53-4DAA-8B26-605648B4AD12}"/>
    <hyperlink ref="Q1135" r:id="rId1777" xr:uid="{8D8AF6EE-232E-47C6-ADCF-5FCB888EA87B}"/>
    <hyperlink ref="E1136" r:id="rId1778" xr:uid="{F2EB6586-6606-43D9-8550-3A62F9A63F46}"/>
    <hyperlink ref="E1137" r:id="rId1779" xr:uid="{9DE35B88-0CF8-4DF3-A73B-211D46796500}"/>
    <hyperlink ref="Q1137" r:id="rId1780" xr:uid="{5365A621-D314-41BB-B7B6-FBFE5F87BDFA}"/>
    <hyperlink ref="E1138" r:id="rId1781" xr:uid="{9AB2F20C-E9C5-4D02-8207-E8BB8A27680F}"/>
    <hyperlink ref="Q1138" r:id="rId1782" xr:uid="{26378A1D-F647-4394-BF6B-D36C53FB9FF4}"/>
    <hyperlink ref="E1139" r:id="rId1783" xr:uid="{2F016F4A-55FE-4B18-90C2-7026BEFED778}"/>
    <hyperlink ref="Q1139" r:id="rId1784" xr:uid="{F01F0D4B-0B1F-457F-AF7B-746777ADB579}"/>
    <hyperlink ref="E1140" r:id="rId1785" xr:uid="{77FACECE-6CD9-4352-ABBA-A68229D76702}"/>
    <hyperlink ref="Q1140" r:id="rId1786" xr:uid="{836E5200-DC4D-4E0F-BAE7-C776E1797AA7}"/>
    <hyperlink ref="E1141" r:id="rId1787" xr:uid="{C2F4EE8D-7331-402C-87CE-78751C084926}"/>
    <hyperlink ref="Q1141" r:id="rId1788" xr:uid="{377D4F51-3C88-45B8-B4E1-808ADDB10AA0}"/>
    <hyperlink ref="E1142" r:id="rId1789" xr:uid="{B666F81F-D9C7-4BCB-B740-A9869D2111F8}"/>
    <hyperlink ref="E1143" r:id="rId1790" xr:uid="{9FEF477B-0832-4A2B-9B0B-D147DEF842E6}"/>
    <hyperlink ref="Q1143" r:id="rId1791" xr:uid="{EDA45A93-C54C-4C08-B958-F2C35C014949}"/>
    <hyperlink ref="E1144" r:id="rId1792" xr:uid="{EB896681-55A9-4FBF-93E2-96E30C4AC8C6}"/>
    <hyperlink ref="Q1144" r:id="rId1793" xr:uid="{D39BD10F-DD43-4B0C-A4EA-079A4E674CB6}"/>
    <hyperlink ref="E1145" r:id="rId1794" xr:uid="{9306FA41-62D3-4E75-ABA7-F008E72F14C1}"/>
    <hyperlink ref="Q1145" r:id="rId1795" xr:uid="{F237053D-57BC-4E6F-BFB1-2A52CE254F3B}"/>
    <hyperlink ref="E1146" r:id="rId1796" xr:uid="{7AA2C4E3-FFBC-486A-8BB8-68CD0F502493}"/>
    <hyperlink ref="Q1146" r:id="rId1797" xr:uid="{3D3056D1-EBAA-48BD-B5B6-5E473A76BCFD}"/>
    <hyperlink ref="E1147" r:id="rId1798" xr:uid="{991CFC05-A44B-4141-9585-2394B13A3A69}"/>
    <hyperlink ref="Q1147" r:id="rId1799" xr:uid="{CBDA0AB2-6174-4EF6-AA85-6A3AB0C5F822}"/>
    <hyperlink ref="Q1148" r:id="rId1800" xr:uid="{BAB786CB-3DA1-4518-93EB-8F730346B4E6}"/>
    <hyperlink ref="E1149" r:id="rId1801" xr:uid="{B4DCB0F4-F5A3-4CE9-A8F2-668E93DE606F}"/>
    <hyperlink ref="Q1149" r:id="rId1802" xr:uid="{A00C0C21-1FAB-41BA-B3CA-FDB78D722E44}"/>
    <hyperlink ref="E1150" r:id="rId1803" xr:uid="{FF38A05E-62E9-410D-BB98-879061160F66}"/>
    <hyperlink ref="Q1150" r:id="rId1804" xr:uid="{A244647C-B7FB-41AB-A88B-672965BE2DA9}"/>
    <hyperlink ref="E1151" r:id="rId1805" xr:uid="{8DC883C8-ED84-4EE9-8479-32FB86503187}"/>
    <hyperlink ref="E1152" r:id="rId1806" xr:uid="{A44FA328-886C-499E-9FF2-2D8D755FC16D}"/>
    <hyperlink ref="Q1152" r:id="rId1807" xr:uid="{0A0CAD47-CB93-40DA-9BFE-395C42D1AEFC}"/>
    <hyperlink ref="E1153" r:id="rId1808" xr:uid="{E5E47C4B-2FDC-43DB-8BDF-20B995CEEA3C}"/>
    <hyperlink ref="Q1153" r:id="rId1809" xr:uid="{10F778B9-1FAB-4A36-9C4C-335947651248}"/>
    <hyperlink ref="E1154" r:id="rId1810" xr:uid="{153057EC-73D5-4651-8D7D-80325DB80760}"/>
    <hyperlink ref="E1156" r:id="rId1811" xr:uid="{5A5F52F9-3AEC-455C-B4BF-9A4950A7F4BD}"/>
    <hyperlink ref="Q1156" r:id="rId1812" xr:uid="{4EE8327C-EDD7-4DA6-B002-727FA056FBFA}"/>
    <hyperlink ref="E1157" r:id="rId1813" xr:uid="{54F1E124-6B8F-4FB0-B1BE-A14E5C350C84}"/>
    <hyperlink ref="Q1157" r:id="rId1814" xr:uid="{F7EBD2C9-85A2-4F84-9E33-751C55ECC095}"/>
    <hyperlink ref="E1158" r:id="rId1815" xr:uid="{AB544F8B-FAF4-4841-8B06-9BB62ECB34BC}"/>
    <hyperlink ref="Q1158" r:id="rId1816" xr:uid="{19B9CEE5-27EE-40FD-BB74-C5AAC48013C7}"/>
    <hyperlink ref="Q1160" r:id="rId1817" xr:uid="{1B9F31A3-2D87-4708-94D1-F0D5969A93E6}"/>
    <hyperlink ref="E1161" r:id="rId1818" xr:uid="{3DA961B4-0542-48B6-BF99-F5F90EFC9719}"/>
    <hyperlink ref="Q1162" r:id="rId1819" xr:uid="{76047529-E31E-4A9C-B8BE-61F66A435DFD}"/>
    <hyperlink ref="Q1164" r:id="rId1820" xr:uid="{2EAD0A2A-8A08-42BC-B01C-58BF4FC45C26}"/>
    <hyperlink ref="Q1165" r:id="rId1821" xr:uid="{E32CF04D-94A3-4354-8FED-FF15D9491F32}"/>
    <hyperlink ref="E1166" r:id="rId1822" xr:uid="{76361E8A-0549-4D2D-AB2A-595C7EDD379A}"/>
    <hyperlink ref="Q1166" r:id="rId1823" xr:uid="{64221964-7D54-4A5D-8A59-4BC23B476EBD}"/>
    <hyperlink ref="E1167" r:id="rId1824" xr:uid="{2D6C80F4-AB8A-4896-A2F2-90742603A774}"/>
    <hyperlink ref="Q1167" r:id="rId1825" xr:uid="{A0C98243-AAE8-4862-A1B7-2B8FF6263EF4}"/>
    <hyperlink ref="E1168" r:id="rId1826" xr:uid="{52B47E6A-C2EC-42E2-836E-2D7E648F2DFE}"/>
    <hyperlink ref="Q1168" r:id="rId1827" xr:uid="{CAA2A848-8C39-43B6-80C0-499BD3CDAD5E}"/>
    <hyperlink ref="E1169" r:id="rId1828" xr:uid="{1D00F750-D189-4452-B2BD-06BEF95B33D8}"/>
    <hyperlink ref="Q1169" r:id="rId1829" xr:uid="{3DDCA640-49DA-4366-965A-ABFD0ED35F48}"/>
    <hyperlink ref="E1170" r:id="rId1830" xr:uid="{F356C9ED-8161-4605-ADE5-0ADBAE4A33AC}"/>
    <hyperlink ref="Q1170" r:id="rId1831" xr:uid="{9B153216-12BB-40F8-AF0A-46B215AB3A36}"/>
    <hyperlink ref="Q1171" r:id="rId1832" xr:uid="{42680E03-59B4-4030-BA8A-898963154320}"/>
    <hyperlink ref="E1172" r:id="rId1833" xr:uid="{C8DA3D00-B2C7-481B-BD3D-901FE9A544A9}"/>
    <hyperlink ref="Q1172" r:id="rId1834" xr:uid="{2BF1C570-C29A-4654-99E3-2B6FA5417BD2}"/>
    <hyperlink ref="E1173" r:id="rId1835" xr:uid="{77B84D53-C979-4B9F-BC9D-D1C530D94663}"/>
    <hyperlink ref="E1174" r:id="rId1836" xr:uid="{14DB2F66-DA49-4CF2-A8AE-6F2341480629}"/>
    <hyperlink ref="Q1174" r:id="rId1837" xr:uid="{D7B474E5-6637-4C0A-94B5-E11353F0299C}"/>
    <hyperlink ref="E1175" r:id="rId1838" xr:uid="{117B0C3B-F8E2-4BA7-8541-3135FA339BD8}"/>
    <hyperlink ref="Q1175" r:id="rId1839" xr:uid="{01EB0EE8-2792-4BAD-9429-A4AA64F248B3}"/>
    <hyperlink ref="E1176" r:id="rId1840" xr:uid="{2EC20311-88BA-4C14-A979-66F5B3C06A04}"/>
    <hyperlink ref="Q1176" r:id="rId1841" xr:uid="{79732E90-BCA5-4108-930E-3E1A580BFC11}"/>
    <hyperlink ref="E1177" r:id="rId1842" xr:uid="{F920D381-CF94-4B25-BA8A-A89037E91B2A}"/>
    <hyperlink ref="Q1177" r:id="rId1843" xr:uid="{E427C69C-0ECB-4EC7-A21B-5CDD6D593F52}"/>
    <hyperlink ref="E1178" r:id="rId1844" xr:uid="{C877EBEB-DE89-4F93-B7B2-6BD6BCBBC627}"/>
    <hyperlink ref="Q1178" r:id="rId1845" xr:uid="{57997C49-E38C-4566-AB39-3DE16053FEB0}"/>
    <hyperlink ref="E1179" r:id="rId1846" xr:uid="{2E9AAAFD-3D5D-4AF1-ABB7-B49B30C55A0F}"/>
    <hyperlink ref="Q1179" r:id="rId1847" xr:uid="{D2C05631-6719-408B-8605-3E94DEA69712}"/>
    <hyperlink ref="S1179" r:id="rId1848" xr:uid="{FAE450DE-25D5-4BC6-B4AD-DF8F7A3642B5}"/>
    <hyperlink ref="E1180" r:id="rId1849" xr:uid="{C0249B68-AA7C-49E7-912A-C9FC6DEF33B0}"/>
    <hyperlink ref="Q1180" r:id="rId1850" xr:uid="{84B2A88D-05EC-4F00-83A9-AE7C9DD90CE5}"/>
    <hyperlink ref="E1181" r:id="rId1851" xr:uid="{BD951E9B-CF46-4ECB-BE8C-A76E92C6FED9}"/>
    <hyperlink ref="Q1184" r:id="rId1852" xr:uid="{0F55BD68-D392-476D-A709-911DA16E94B1}"/>
    <hyperlink ref="E1185" r:id="rId1853" xr:uid="{901A09F9-3472-4EAD-AA90-179EE499E53B}"/>
    <hyperlink ref="Q1185" r:id="rId1854" xr:uid="{5F865452-F98D-453D-9738-AF8678CEC792}"/>
    <hyperlink ref="E1186" r:id="rId1855" xr:uid="{79669915-7BEB-4092-A855-509EF0D3E7BE}"/>
    <hyperlink ref="Q1186" r:id="rId1856" xr:uid="{51DBEBF6-6230-4221-9F8E-C7259473463E}"/>
    <hyperlink ref="S1186" r:id="rId1857" xr:uid="{EF17025C-4140-479D-97DE-E82CB4102A48}"/>
    <hyperlink ref="E1187" r:id="rId1858" xr:uid="{CB19FF25-1395-4729-A28E-E11C90AE588C}"/>
    <hyperlink ref="Q1187" r:id="rId1859" xr:uid="{F1053D75-056C-4F70-8AA5-0F4C36F3FCB7}"/>
    <hyperlink ref="E1188" r:id="rId1860" xr:uid="{4BA04553-EABB-438C-ABBF-48736310158C}"/>
    <hyperlink ref="Q1188" r:id="rId1861" xr:uid="{853CF52D-2BA4-49A9-917D-FC93780EE7E0}"/>
    <hyperlink ref="Q1189" r:id="rId1862" xr:uid="{B8C8D229-C32F-4441-9ED6-FC08338FD5F9}"/>
    <hyperlink ref="E1190" r:id="rId1863" xr:uid="{59D839AF-4C73-42D8-92F0-68DD46DF698D}"/>
    <hyperlink ref="Q1190" r:id="rId1864" xr:uid="{F1774235-90B0-4EB4-916B-965C4536DB08}"/>
    <hyperlink ref="E1192" r:id="rId1865" xr:uid="{FDE02329-8279-451E-A9B1-3FFF6D689CF8}"/>
    <hyperlink ref="Q1192" r:id="rId1866" xr:uid="{BD90CFF4-4CE5-4B19-8D48-6EB3C8F4A927}"/>
    <hyperlink ref="E1193" r:id="rId1867" xr:uid="{DF7AF7AF-3476-44EE-A24E-E92B325E2730}"/>
    <hyperlink ref="E1194" r:id="rId1868" xr:uid="{F84E7078-F2A5-4B55-B027-AF0A824D94C3}"/>
    <hyperlink ref="E1195" r:id="rId1869" xr:uid="{F0050D50-7416-40ED-B10C-939944D70375}"/>
    <hyperlink ref="Q1195" r:id="rId1870" xr:uid="{85082118-754F-410C-805A-B3B58DC08853}"/>
    <hyperlink ref="E1196" r:id="rId1871" xr:uid="{C8C95503-46EF-4E62-AB61-64655A45EF98}"/>
    <hyperlink ref="Q1196" r:id="rId1872" xr:uid="{F4B82F9A-E976-4D5C-AE3A-13FE5E7FA987}"/>
    <hyperlink ref="E1197" r:id="rId1873" xr:uid="{F72D6CF6-A58C-4C9D-A6FD-89546AFC121D}"/>
    <hyperlink ref="E1198" r:id="rId1874" xr:uid="{EADBB6C9-3FDE-4E3E-BE84-8E6C3E9F1BDE}"/>
    <hyperlink ref="Q1198" r:id="rId1875" xr:uid="{BEB161DC-D48D-4F49-895E-B34A32409D8C}"/>
    <hyperlink ref="E1199" r:id="rId1876" xr:uid="{27E31332-F944-4707-B57B-7E2C1E715D9F}"/>
    <hyperlink ref="Q1199" r:id="rId1877" xr:uid="{4C304E1C-C137-4598-B421-0671EAF2B058}"/>
    <hyperlink ref="Q1200" r:id="rId1878" xr:uid="{811D297B-F799-4C82-8B27-A7614C1A3F62}"/>
    <hyperlink ref="E1201" r:id="rId1879" xr:uid="{1CBBFC6D-9F88-426E-9959-33AF09060E21}"/>
    <hyperlink ref="Q1201" r:id="rId1880" xr:uid="{63C79389-42A3-4818-946A-58D698703C55}"/>
    <hyperlink ref="E1203" r:id="rId1881" xr:uid="{9A675099-6F94-4A31-9547-F68FB2107100}"/>
    <hyperlink ref="Q1203" r:id="rId1882" xr:uid="{84A7EC3F-649F-46D7-96A1-C1CEA9C1C2CC}"/>
    <hyperlink ref="E1204" r:id="rId1883" xr:uid="{1475C4F8-3E2C-459E-B7D3-508A060C0F87}"/>
    <hyperlink ref="Q1204" r:id="rId1884" xr:uid="{BBEB956A-E662-458B-81C8-8A6CDFDF7E0D}"/>
    <hyperlink ref="E1205" r:id="rId1885" xr:uid="{18C04357-7981-49C3-8602-48ACDD28D979}"/>
    <hyperlink ref="Q1205" r:id="rId1886" xr:uid="{EB70BFF9-4749-45CF-8F23-5972EEBD7E3F}"/>
    <hyperlink ref="E1206" r:id="rId1887" xr:uid="{72CDA122-AC77-4F4D-BD30-4A956434C0A5}"/>
    <hyperlink ref="Q1206" r:id="rId1888" xr:uid="{0BBEFB05-F2ED-492F-94AD-AB0FFF3785BB}"/>
    <hyperlink ref="E1207" r:id="rId1889" xr:uid="{3988B623-405B-458E-AC1E-27C05CCF0695}"/>
    <hyperlink ref="Q1207" r:id="rId1890" xr:uid="{97B25028-D47F-4EE8-8C54-ACBA801532D7}"/>
    <hyperlink ref="E1208" r:id="rId1891" xr:uid="{6F4C085A-0B5C-482E-9A2A-307438F38FD7}"/>
    <hyperlink ref="Q1208" r:id="rId1892" xr:uid="{40988C1F-26C7-4AA3-B0B8-DC1EC96D92DA}"/>
    <hyperlink ref="E1209" r:id="rId1893" xr:uid="{975260FA-6B0A-43B9-9F43-0F6144E6A504}"/>
    <hyperlink ref="Q1209" r:id="rId1894" xr:uid="{4F8B4C00-8DB5-4B51-AA95-8FDCCED26AF8}"/>
    <hyperlink ref="E1210" r:id="rId1895" xr:uid="{2B4D831B-57F0-419D-8283-C6D3692DFC79}"/>
    <hyperlink ref="Q1210" r:id="rId1896" xr:uid="{8FBC1D5E-5E0A-4C20-89B8-AD7201B60C33}"/>
    <hyperlink ref="E1211" r:id="rId1897" xr:uid="{FF411E69-FD15-416B-80D3-D983A9F58BF3}"/>
    <hyperlink ref="Q1211" r:id="rId1898" xr:uid="{FED5047E-E427-481F-A196-21EF84F815DE}"/>
    <hyperlink ref="E1212" r:id="rId1899" xr:uid="{650CCFC3-6E29-432F-B08C-B394D35851B0}"/>
    <hyperlink ref="Q1212" r:id="rId1900" xr:uid="{C1C08705-6BCE-49D1-BA2A-A99AB6AAC71A}"/>
    <hyperlink ref="E1213" r:id="rId1901" xr:uid="{40BB7DE3-597E-47C7-98F2-961357BCBB7D}"/>
    <hyperlink ref="Q1213" r:id="rId1902" xr:uid="{6DC96014-4783-4A74-924A-33F8885F8416}"/>
    <hyperlink ref="E1214" r:id="rId1903" xr:uid="{29AE391E-A02C-4FB2-90AC-71DCEB184E3C}"/>
    <hyperlink ref="Q1214" r:id="rId1904" xr:uid="{A5114AF0-C6C6-4890-B930-E9B18E7FD6C0}"/>
    <hyperlink ref="E1215" r:id="rId1905" xr:uid="{5D8453A2-2336-477B-BA28-DC49B936D96E}"/>
    <hyperlink ref="E1216" r:id="rId1906" xr:uid="{C294B420-2AB0-48E8-8739-745092031817}"/>
    <hyperlink ref="Q1216" r:id="rId1907" xr:uid="{73E95BB5-AFDF-4167-ADDE-457D1A01E03B}"/>
    <hyperlink ref="Q1217" r:id="rId1908" xr:uid="{F9D355FE-72BD-4B73-9BA1-DA5B4F94852B}"/>
    <hyperlink ref="E1220" r:id="rId1909" xr:uid="{3B821044-2733-40FA-B6F2-09562C34ED80}"/>
    <hyperlink ref="Q1220" r:id="rId1910" xr:uid="{7D93F5E5-A4E2-4B66-A8F4-3FF960BEB70D}"/>
    <hyperlink ref="E1222" r:id="rId1911" xr:uid="{2E800503-0C80-4D9B-9E37-862740914F5F}"/>
    <hyperlink ref="Q1222" r:id="rId1912" xr:uid="{8CD7C0DE-6C45-4739-B18E-92254B8511B4}"/>
    <hyperlink ref="E1223" r:id="rId1913" xr:uid="{A31DB920-A5AC-475E-8BDC-35AF1F10ABE0}"/>
    <hyperlink ref="Q1223" r:id="rId1914" xr:uid="{FCEB609F-5AC3-4BF8-9529-9EBA249234D3}"/>
    <hyperlink ref="E1224" r:id="rId1915" xr:uid="{5C73760E-5F0F-4CB2-818E-D244D0A224D3}"/>
    <hyperlink ref="Q1224" r:id="rId1916" xr:uid="{7DA60F2B-A1A6-43F2-BFDF-61E72886A04A}"/>
    <hyperlink ref="E1225" r:id="rId1917" xr:uid="{ABC068F9-8343-42F1-B28E-300CD1E1F06B}"/>
    <hyperlink ref="Q1225" r:id="rId1918" xr:uid="{24E38913-D7E8-4174-A0ED-213B97DF46E7}"/>
    <hyperlink ref="E1226" r:id="rId1919" xr:uid="{14BA4FF9-64FE-487A-909B-53FC944AC874}"/>
    <hyperlink ref="Q1226" r:id="rId1920" xr:uid="{08074450-3E0C-435F-9D64-20459F45F83F}"/>
    <hyperlink ref="E1227" r:id="rId1921" xr:uid="{92C7B4F4-3111-4CFF-A296-DE3AD3D3D767}"/>
    <hyperlink ref="Q1227" r:id="rId1922" xr:uid="{39D57D2B-3344-41D5-A0CA-E6A1A9DB061F}"/>
    <hyperlink ref="E1228" r:id="rId1923" xr:uid="{49314435-A122-4B76-9DA2-96027A1664FA}"/>
    <hyperlink ref="Q1228" r:id="rId1924" xr:uid="{83843814-02ED-4C22-A1CE-2DACF4960E9F}"/>
  </hyperlinks>
  <pageMargins left="0.7" right="0.7" top="0.75" bottom="0.75" header="0.3" footer="0.3"/>
  <pageSetup paperSize="9" orientation="portrait" r:id="rId1925"/>
  <tableParts count="106">
    <tablePart r:id="rId1926"/>
    <tablePart r:id="rId1927"/>
    <tablePart r:id="rId1928"/>
    <tablePart r:id="rId1929"/>
    <tablePart r:id="rId1930"/>
    <tablePart r:id="rId1931"/>
    <tablePart r:id="rId1932"/>
    <tablePart r:id="rId1933"/>
    <tablePart r:id="rId1934"/>
    <tablePart r:id="rId1935"/>
    <tablePart r:id="rId1936"/>
    <tablePart r:id="rId1937"/>
    <tablePart r:id="rId1938"/>
    <tablePart r:id="rId1939"/>
    <tablePart r:id="rId1940"/>
    <tablePart r:id="rId1941"/>
    <tablePart r:id="rId1942"/>
    <tablePart r:id="rId1943"/>
    <tablePart r:id="rId1944"/>
    <tablePart r:id="rId1945"/>
    <tablePart r:id="rId1946"/>
    <tablePart r:id="rId1947"/>
    <tablePart r:id="rId1948"/>
    <tablePart r:id="rId1949"/>
    <tablePart r:id="rId1950"/>
    <tablePart r:id="rId1951"/>
    <tablePart r:id="rId1952"/>
    <tablePart r:id="rId1953"/>
    <tablePart r:id="rId1954"/>
    <tablePart r:id="rId1955"/>
    <tablePart r:id="rId1956"/>
    <tablePart r:id="rId1957"/>
    <tablePart r:id="rId1958"/>
    <tablePart r:id="rId1959"/>
    <tablePart r:id="rId1960"/>
    <tablePart r:id="rId1961"/>
    <tablePart r:id="rId1962"/>
    <tablePart r:id="rId1963"/>
    <tablePart r:id="rId1964"/>
    <tablePart r:id="rId1965"/>
    <tablePart r:id="rId1966"/>
    <tablePart r:id="rId1967"/>
    <tablePart r:id="rId1968"/>
    <tablePart r:id="rId1969"/>
    <tablePart r:id="rId1970"/>
    <tablePart r:id="rId1971"/>
    <tablePart r:id="rId1972"/>
    <tablePart r:id="rId1973"/>
    <tablePart r:id="rId1974"/>
    <tablePart r:id="rId1975"/>
    <tablePart r:id="rId1976"/>
    <tablePart r:id="rId1977"/>
    <tablePart r:id="rId1978"/>
    <tablePart r:id="rId1979"/>
    <tablePart r:id="rId1980"/>
    <tablePart r:id="rId1981"/>
    <tablePart r:id="rId1982"/>
    <tablePart r:id="rId1983"/>
    <tablePart r:id="rId1984"/>
    <tablePart r:id="rId1985"/>
    <tablePart r:id="rId1986"/>
    <tablePart r:id="rId1987"/>
    <tablePart r:id="rId1988"/>
    <tablePart r:id="rId1989"/>
    <tablePart r:id="rId1990"/>
    <tablePart r:id="rId1991"/>
    <tablePart r:id="rId1992"/>
    <tablePart r:id="rId1993"/>
    <tablePart r:id="rId1994"/>
    <tablePart r:id="rId1995"/>
    <tablePart r:id="rId1996"/>
    <tablePart r:id="rId1997"/>
    <tablePart r:id="rId1998"/>
    <tablePart r:id="rId1999"/>
    <tablePart r:id="rId2000"/>
    <tablePart r:id="rId2001"/>
    <tablePart r:id="rId2002"/>
    <tablePart r:id="rId2003"/>
    <tablePart r:id="rId2004"/>
    <tablePart r:id="rId2005"/>
    <tablePart r:id="rId2006"/>
    <tablePart r:id="rId2007"/>
    <tablePart r:id="rId2008"/>
    <tablePart r:id="rId2009"/>
    <tablePart r:id="rId2010"/>
    <tablePart r:id="rId2011"/>
    <tablePart r:id="rId2012"/>
    <tablePart r:id="rId2013"/>
    <tablePart r:id="rId2014"/>
    <tablePart r:id="rId2015"/>
    <tablePart r:id="rId2016"/>
    <tablePart r:id="rId2017"/>
    <tablePart r:id="rId2018"/>
    <tablePart r:id="rId2019"/>
    <tablePart r:id="rId2020"/>
    <tablePart r:id="rId2021"/>
    <tablePart r:id="rId2022"/>
    <tablePart r:id="rId2023"/>
    <tablePart r:id="rId2024"/>
    <tablePart r:id="rId2025"/>
    <tablePart r:id="rId2026"/>
    <tablePart r:id="rId2027"/>
    <tablePart r:id="rId2028"/>
    <tablePart r:id="rId2029"/>
    <tablePart r:id="rId2030"/>
    <tablePart r:id="rId203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374CD-E4D6-4877-83A6-BF81BCA730D4}">
  <sheetPr>
    <tabColor rgb="FFFFD966"/>
    <outlinePr summaryBelow="0" summaryRight="0"/>
  </sheetPr>
  <dimension ref="A1:AR30"/>
  <sheetViews>
    <sheetView workbookViewId="0">
      <pane xSplit="4" ySplit="2" topLeftCell="AF3" activePane="bottomRight" state="frozen"/>
      <selection pane="topRight" activeCell="E1" sqref="E1"/>
      <selection pane="bottomLeft" activeCell="A3" sqref="A3"/>
      <selection pane="bottomRight" activeCell="AP2" sqref="AP2"/>
    </sheetView>
  </sheetViews>
  <sheetFormatPr defaultColWidth="12.6640625" defaultRowHeight="15.75" customHeight="1"/>
  <cols>
    <col min="1" max="1" width="7.33203125" style="334" customWidth="1"/>
    <col min="2" max="2" width="15.109375" style="334" customWidth="1"/>
    <col min="3" max="3" width="12.6640625" style="334"/>
    <col min="4" max="4" width="14.33203125" style="334" customWidth="1"/>
    <col min="5" max="5" width="25.33203125" style="334" customWidth="1"/>
    <col min="6" max="6" width="16.77734375" style="334" customWidth="1"/>
    <col min="7" max="11" width="12.6640625" style="334"/>
    <col min="12" max="12" width="31.6640625" style="334" customWidth="1"/>
    <col min="13" max="13" width="15" style="334" customWidth="1"/>
    <col min="14" max="15" width="12.6640625" style="334"/>
    <col min="16" max="16" width="41.6640625" style="334" customWidth="1"/>
    <col min="17" max="17" width="44.6640625" style="334" customWidth="1"/>
    <col min="18" max="27" width="12.6640625" style="334"/>
    <col min="28" max="28" width="29.33203125" style="334" customWidth="1"/>
    <col min="29" max="29" width="17.109375" style="334" customWidth="1"/>
    <col min="30" max="30" width="14.109375" style="334" customWidth="1"/>
    <col min="31" max="31" width="28.44140625" style="334" customWidth="1"/>
    <col min="32" max="32" width="14.6640625" style="334" customWidth="1"/>
    <col min="33" max="33" width="12.6640625" style="334"/>
    <col min="34" max="34" width="11.44140625" style="334" customWidth="1"/>
    <col min="35" max="42" width="8.6640625" style="334" customWidth="1"/>
    <col min="43" max="43" width="12.6640625" style="334"/>
    <col min="44" max="44" width="21" style="334" customWidth="1"/>
    <col min="45" max="16384" width="12.6640625" style="334"/>
  </cols>
  <sheetData>
    <row r="1" spans="1:44" ht="20.25" customHeight="1">
      <c r="A1" s="1" t="s">
        <v>10515</v>
      </c>
      <c r="B1" s="2"/>
      <c r="C1" s="229"/>
      <c r="D1" s="230">
        <f>SUM(D2:D30)</f>
        <v>195759.58000000002</v>
      </c>
      <c r="E1" s="231"/>
      <c r="H1" s="2"/>
      <c r="I1" s="2"/>
      <c r="K1" s="2"/>
      <c r="L1" s="2"/>
      <c r="M1" s="2" t="s">
        <v>10516</v>
      </c>
      <c r="P1" s="2"/>
      <c r="Q1" s="2"/>
      <c r="R1" s="2"/>
      <c r="S1" s="2"/>
      <c r="Z1" s="12" t="s">
        <v>226</v>
      </c>
      <c r="AA1" s="2"/>
      <c r="AB1" s="2"/>
      <c r="AC1" s="2"/>
      <c r="AD1" s="2"/>
      <c r="AE1" s="2"/>
      <c r="AF1" s="2"/>
      <c r="AH1" s="6" t="s">
        <v>10517</v>
      </c>
      <c r="AJ1" s="2"/>
      <c r="AL1" s="2"/>
    </row>
    <row r="2" spans="1:44" ht="43.5" customHeight="1">
      <c r="A2" s="14" t="s">
        <v>0</v>
      </c>
      <c r="B2" s="232" t="s">
        <v>3</v>
      </c>
      <c r="C2" s="20" t="s">
        <v>1</v>
      </c>
      <c r="D2" s="233" t="s">
        <v>2</v>
      </c>
      <c r="E2" s="234" t="s">
        <v>4</v>
      </c>
      <c r="F2" s="19" t="s">
        <v>5</v>
      </c>
      <c r="G2" s="19" t="s">
        <v>6</v>
      </c>
      <c r="H2" s="20" t="s">
        <v>7</v>
      </c>
      <c r="I2" s="20" t="s">
        <v>8</v>
      </c>
      <c r="J2" s="20" t="s">
        <v>9</v>
      </c>
      <c r="K2" s="20" t="s">
        <v>10</v>
      </c>
      <c r="L2" s="20" t="s">
        <v>11</v>
      </c>
      <c r="M2" s="20" t="s">
        <v>12</v>
      </c>
      <c r="N2" s="21" t="s">
        <v>13</v>
      </c>
      <c r="O2" s="21" t="s">
        <v>14</v>
      </c>
      <c r="P2" s="22" t="s">
        <v>15</v>
      </c>
      <c r="Q2" s="20" t="s">
        <v>16</v>
      </c>
      <c r="R2" s="20" t="s">
        <v>17</v>
      </c>
      <c r="S2" s="20" t="s">
        <v>18</v>
      </c>
      <c r="T2" s="23" t="s">
        <v>19</v>
      </c>
      <c r="U2" s="19" t="s">
        <v>20</v>
      </c>
      <c r="V2" s="19" t="s">
        <v>21</v>
      </c>
      <c r="W2" s="19" t="s">
        <v>22</v>
      </c>
      <c r="X2" s="19" t="s">
        <v>23</v>
      </c>
      <c r="Y2" s="19" t="s">
        <v>24</v>
      </c>
      <c r="Z2" s="19" t="s">
        <v>79</v>
      </c>
      <c r="AA2" s="24" t="s">
        <v>80</v>
      </c>
      <c r="AB2" s="20" t="s">
        <v>25</v>
      </c>
      <c r="AC2" s="20" t="s">
        <v>26</v>
      </c>
      <c r="AD2" s="20" t="s">
        <v>27</v>
      </c>
      <c r="AE2" s="20" t="s">
        <v>28</v>
      </c>
      <c r="AF2" s="235" t="s">
        <v>29</v>
      </c>
      <c r="AG2" s="236" t="s">
        <v>30</v>
      </c>
      <c r="AH2" s="27" t="s">
        <v>31</v>
      </c>
      <c r="AI2" s="28" t="s">
        <v>15202</v>
      </c>
      <c r="AJ2" s="29" t="s">
        <v>15203</v>
      </c>
      <c r="AK2" s="30" t="s">
        <v>228</v>
      </c>
      <c r="AL2" s="31" t="s">
        <v>15204</v>
      </c>
      <c r="AM2" s="30" t="s">
        <v>229</v>
      </c>
      <c r="AN2" s="29" t="s">
        <v>15205</v>
      </c>
      <c r="AO2" s="32" t="s">
        <v>15168</v>
      </c>
      <c r="AP2" s="33" t="s">
        <v>15169</v>
      </c>
      <c r="AQ2" s="34" t="s">
        <v>34</v>
      </c>
      <c r="AR2" s="28" t="s">
        <v>81</v>
      </c>
    </row>
    <row r="3" spans="1:44" ht="40.200000000000003">
      <c r="A3" s="237" t="s">
        <v>10518</v>
      </c>
      <c r="B3" s="238" t="s">
        <v>10519</v>
      </c>
      <c r="C3" s="343" t="s">
        <v>236</v>
      </c>
      <c r="D3" s="40">
        <v>4139.2</v>
      </c>
      <c r="E3" s="41" t="s">
        <v>10520</v>
      </c>
      <c r="F3" s="239" t="s">
        <v>144</v>
      </c>
      <c r="G3" s="43" t="s">
        <v>35</v>
      </c>
      <c r="H3" s="44"/>
      <c r="I3" s="44" t="s">
        <v>88</v>
      </c>
      <c r="J3" s="44" t="s">
        <v>236</v>
      </c>
      <c r="K3" s="240" t="s">
        <v>10521</v>
      </c>
      <c r="L3" s="241" t="s">
        <v>10522</v>
      </c>
      <c r="M3" s="44" t="s">
        <v>10523</v>
      </c>
      <c r="N3" s="223" t="s">
        <v>39</v>
      </c>
      <c r="O3" s="214" t="s">
        <v>40</v>
      </c>
      <c r="P3" s="154" t="s">
        <v>10524</v>
      </c>
      <c r="Q3" s="154" t="s">
        <v>10525</v>
      </c>
      <c r="R3" s="44" t="s">
        <v>94</v>
      </c>
      <c r="S3" s="44" t="s">
        <v>10526</v>
      </c>
      <c r="T3" s="51"/>
      <c r="U3" s="329">
        <v>3980</v>
      </c>
      <c r="V3" s="329">
        <v>278.60000000000002</v>
      </c>
      <c r="W3" s="326">
        <v>119.4</v>
      </c>
      <c r="X3" s="329">
        <v>4139.2</v>
      </c>
      <c r="Y3" s="329">
        <v>0</v>
      </c>
      <c r="Z3" s="50" t="s">
        <v>55</v>
      </c>
      <c r="AA3" s="37" t="s">
        <v>241</v>
      </c>
      <c r="AB3" s="154"/>
      <c r="AC3" s="154"/>
      <c r="AD3" s="44" t="s">
        <v>10527</v>
      </c>
      <c r="AE3" s="221" t="s">
        <v>10528</v>
      </c>
      <c r="AF3" s="44"/>
      <c r="AG3" s="50"/>
      <c r="AH3" s="223"/>
      <c r="AI3" s="55" t="s">
        <v>53</v>
      </c>
      <c r="AJ3" s="56" t="s">
        <v>1380</v>
      </c>
      <c r="AK3" s="55" t="s">
        <v>50</v>
      </c>
      <c r="AL3" s="56" t="s">
        <v>127</v>
      </c>
      <c r="AM3" s="55" t="s">
        <v>41</v>
      </c>
      <c r="AN3" s="109" t="s">
        <v>6290</v>
      </c>
      <c r="AO3" s="55" t="s">
        <v>50</v>
      </c>
      <c r="AP3" s="56" t="s">
        <v>127</v>
      </c>
      <c r="AQ3" s="50"/>
      <c r="AR3" s="50"/>
    </row>
    <row r="4" spans="1:44" ht="27">
      <c r="A4" s="237" t="s">
        <v>10518</v>
      </c>
      <c r="B4" s="242" t="s">
        <v>10529</v>
      </c>
      <c r="C4" s="343" t="s">
        <v>236</v>
      </c>
      <c r="D4" s="40">
        <v>1872</v>
      </c>
      <c r="E4" s="41" t="s">
        <v>10530</v>
      </c>
      <c r="F4" s="239" t="s">
        <v>67</v>
      </c>
      <c r="G4" s="43" t="s">
        <v>35</v>
      </c>
      <c r="H4" s="44"/>
      <c r="I4" s="44" t="s">
        <v>88</v>
      </c>
      <c r="J4" s="44" t="s">
        <v>236</v>
      </c>
      <c r="K4" s="240" t="s">
        <v>10531</v>
      </c>
      <c r="L4" s="241" t="s">
        <v>10532</v>
      </c>
      <c r="M4" s="44" t="s">
        <v>10533</v>
      </c>
      <c r="N4" s="223" t="s">
        <v>39</v>
      </c>
      <c r="O4" s="214" t="s">
        <v>40</v>
      </c>
      <c r="P4" s="154" t="s">
        <v>10534</v>
      </c>
      <c r="Q4" s="154" t="s">
        <v>10535</v>
      </c>
      <c r="R4" s="44" t="s">
        <v>94</v>
      </c>
      <c r="S4" s="44" t="s">
        <v>142</v>
      </c>
      <c r="T4" s="51"/>
      <c r="U4" s="329">
        <v>1800</v>
      </c>
      <c r="V4" s="329">
        <v>126</v>
      </c>
      <c r="W4" s="326">
        <v>54</v>
      </c>
      <c r="X4" s="329">
        <v>1872</v>
      </c>
      <c r="Y4" s="329">
        <v>0</v>
      </c>
      <c r="Z4" s="50" t="s">
        <v>46</v>
      </c>
      <c r="AA4" s="37" t="s">
        <v>241</v>
      </c>
      <c r="AB4" s="154"/>
      <c r="AC4" s="154" t="s">
        <v>10536</v>
      </c>
      <c r="AD4" s="44" t="s">
        <v>10537</v>
      </c>
      <c r="AE4" s="221" t="s">
        <v>10538</v>
      </c>
      <c r="AF4" s="44"/>
      <c r="AG4" s="50"/>
      <c r="AH4" s="223"/>
      <c r="AI4" s="55" t="s">
        <v>53</v>
      </c>
      <c r="AJ4" s="56" t="s">
        <v>1380</v>
      </c>
      <c r="AK4" s="55" t="s">
        <v>50</v>
      </c>
      <c r="AL4" s="56" t="s">
        <v>127</v>
      </c>
      <c r="AM4" s="55" t="s">
        <v>41</v>
      </c>
      <c r="AN4" s="109" t="s">
        <v>6290</v>
      </c>
      <c r="AO4" s="55" t="s">
        <v>50</v>
      </c>
      <c r="AP4" s="56" t="s">
        <v>127</v>
      </c>
      <c r="AQ4" s="50" t="s">
        <v>42</v>
      </c>
      <c r="AR4" s="50" t="s">
        <v>361</v>
      </c>
    </row>
    <row r="5" spans="1:44" ht="27">
      <c r="A5" s="237" t="s">
        <v>10518</v>
      </c>
      <c r="B5" s="120" t="s">
        <v>10539</v>
      </c>
      <c r="C5" s="343" t="s">
        <v>236</v>
      </c>
      <c r="D5" s="40">
        <v>3432</v>
      </c>
      <c r="E5" s="61"/>
      <c r="F5" s="243"/>
      <c r="G5" s="43"/>
      <c r="H5" s="44"/>
      <c r="I5" s="44"/>
      <c r="J5" s="44"/>
      <c r="K5" s="240"/>
      <c r="L5" s="241"/>
      <c r="M5" s="44"/>
      <c r="N5" s="223"/>
      <c r="O5" s="223"/>
      <c r="P5" s="154"/>
      <c r="Q5" s="154"/>
      <c r="R5" s="44"/>
      <c r="S5" s="44"/>
      <c r="T5" s="51"/>
      <c r="U5" s="329">
        <v>0</v>
      </c>
      <c r="V5" s="329">
        <v>0</v>
      </c>
      <c r="W5" s="51"/>
      <c r="X5" s="329">
        <v>0</v>
      </c>
      <c r="Y5" s="329">
        <v>3432</v>
      </c>
      <c r="Z5" s="50" t="s">
        <v>1342</v>
      </c>
      <c r="AA5" s="192" t="s">
        <v>15201</v>
      </c>
      <c r="AB5" s="154"/>
      <c r="AC5" s="154"/>
      <c r="AD5" s="44"/>
      <c r="AE5" s="154"/>
      <c r="AF5" s="44"/>
      <c r="AG5" s="50"/>
      <c r="AH5" s="223"/>
      <c r="AI5" s="198"/>
      <c r="AJ5" s="199"/>
      <c r="AK5" s="198"/>
      <c r="AL5" s="199"/>
      <c r="AM5" s="244"/>
      <c r="AN5" s="199"/>
      <c r="AO5" s="245"/>
      <c r="AP5" s="246"/>
      <c r="AQ5" s="50"/>
      <c r="AR5" s="50"/>
    </row>
    <row r="6" spans="1:44" ht="28.8">
      <c r="A6" s="237" t="s">
        <v>10518</v>
      </c>
      <c r="B6" s="59" t="s">
        <v>10540</v>
      </c>
      <c r="C6" s="343" t="s">
        <v>236</v>
      </c>
      <c r="D6" s="40">
        <v>513.6</v>
      </c>
      <c r="E6" s="41" t="s">
        <v>10541</v>
      </c>
      <c r="F6" s="239" t="s">
        <v>37</v>
      </c>
      <c r="G6" s="43" t="s">
        <v>35</v>
      </c>
      <c r="H6" s="44"/>
      <c r="I6" s="44" t="s">
        <v>88</v>
      </c>
      <c r="J6" s="44" t="s">
        <v>236</v>
      </c>
      <c r="K6" s="240" t="s">
        <v>10542</v>
      </c>
      <c r="L6" s="241" t="s">
        <v>10543</v>
      </c>
      <c r="M6" s="44" t="s">
        <v>10544</v>
      </c>
      <c r="N6" s="223" t="s">
        <v>39</v>
      </c>
      <c r="O6" s="214" t="s">
        <v>40</v>
      </c>
      <c r="P6" s="154" t="s">
        <v>10545</v>
      </c>
      <c r="Q6" s="154" t="s">
        <v>10546</v>
      </c>
      <c r="R6" s="44" t="s">
        <v>94</v>
      </c>
      <c r="S6" s="44" t="s">
        <v>217</v>
      </c>
      <c r="T6" s="51"/>
      <c r="U6" s="329">
        <v>480</v>
      </c>
      <c r="V6" s="329">
        <v>33.6</v>
      </c>
      <c r="W6" s="51"/>
      <c r="X6" s="329">
        <v>513.6</v>
      </c>
      <c r="Y6" s="329">
        <v>0</v>
      </c>
      <c r="Z6" s="50" t="s">
        <v>46</v>
      </c>
      <c r="AA6" s="37" t="s">
        <v>241</v>
      </c>
      <c r="AB6" s="154"/>
      <c r="AC6" s="154"/>
      <c r="AD6" s="44"/>
      <c r="AE6" s="221" t="s">
        <v>10547</v>
      </c>
      <c r="AF6" s="44"/>
      <c r="AG6" s="50"/>
      <c r="AH6" s="223"/>
      <c r="AI6" s="55" t="s">
        <v>53</v>
      </c>
      <c r="AJ6" s="56" t="s">
        <v>1380</v>
      </c>
      <c r="AK6" s="55" t="s">
        <v>50</v>
      </c>
      <c r="AL6" s="56" t="s">
        <v>127</v>
      </c>
      <c r="AM6" s="62" t="s">
        <v>41</v>
      </c>
      <c r="AN6" s="56" t="s">
        <v>258</v>
      </c>
      <c r="AO6" s="55" t="s">
        <v>50</v>
      </c>
      <c r="AP6" s="56" t="s">
        <v>127</v>
      </c>
      <c r="AQ6" s="50"/>
      <c r="AR6" s="50"/>
    </row>
    <row r="7" spans="1:44" ht="27">
      <c r="A7" s="237" t="s">
        <v>10518</v>
      </c>
      <c r="B7" s="242" t="s">
        <v>10548</v>
      </c>
      <c r="C7" s="343" t="s">
        <v>236</v>
      </c>
      <c r="D7" s="40">
        <v>343</v>
      </c>
      <c r="E7" s="41" t="s">
        <v>10549</v>
      </c>
      <c r="F7" s="239" t="s">
        <v>64</v>
      </c>
      <c r="G7" s="43" t="s">
        <v>35</v>
      </c>
      <c r="H7" s="44"/>
      <c r="I7" s="44" t="s">
        <v>88</v>
      </c>
      <c r="J7" s="44" t="s">
        <v>236</v>
      </c>
      <c r="K7" s="240" t="s">
        <v>10550</v>
      </c>
      <c r="L7" s="241" t="s">
        <v>10551</v>
      </c>
      <c r="M7" s="44"/>
      <c r="N7" s="223" t="s">
        <v>44</v>
      </c>
      <c r="O7" s="214" t="s">
        <v>40</v>
      </c>
      <c r="P7" s="154" t="s">
        <v>10552</v>
      </c>
      <c r="Q7" s="154" t="s">
        <v>10553</v>
      </c>
      <c r="R7" s="44" t="s">
        <v>94</v>
      </c>
      <c r="S7" s="44" t="s">
        <v>219</v>
      </c>
      <c r="T7" s="51"/>
      <c r="U7" s="329">
        <v>320</v>
      </c>
      <c r="V7" s="329">
        <v>22.4</v>
      </c>
      <c r="W7" s="51"/>
      <c r="X7" s="329">
        <v>342.4</v>
      </c>
      <c r="Y7" s="329">
        <v>0.60000000000002296</v>
      </c>
      <c r="Z7" s="50" t="s">
        <v>55</v>
      </c>
      <c r="AA7" s="37" t="s">
        <v>241</v>
      </c>
      <c r="AB7" s="154" t="s">
        <v>10554</v>
      </c>
      <c r="AC7" s="154"/>
      <c r="AD7" s="44"/>
      <c r="AE7" s="221" t="s">
        <v>10555</v>
      </c>
      <c r="AF7" s="44"/>
      <c r="AG7" s="50"/>
      <c r="AH7" s="223"/>
      <c r="AI7" s="55" t="s">
        <v>53</v>
      </c>
      <c r="AJ7" s="56" t="s">
        <v>1380</v>
      </c>
      <c r="AK7" s="55" t="s">
        <v>50</v>
      </c>
      <c r="AL7" s="56" t="s">
        <v>127</v>
      </c>
      <c r="AM7" s="62" t="s">
        <v>41</v>
      </c>
      <c r="AN7" s="56" t="s">
        <v>258</v>
      </c>
      <c r="AO7" s="55" t="s">
        <v>50</v>
      </c>
      <c r="AP7" s="56" t="s">
        <v>127</v>
      </c>
      <c r="AQ7" s="50"/>
      <c r="AR7" s="50"/>
    </row>
    <row r="8" spans="1:44" ht="27">
      <c r="A8" s="237" t="s">
        <v>10518</v>
      </c>
      <c r="B8" s="242" t="s">
        <v>10556</v>
      </c>
      <c r="C8" s="343" t="s">
        <v>236</v>
      </c>
      <c r="D8" s="40">
        <v>8320</v>
      </c>
      <c r="E8" s="41" t="s">
        <v>10557</v>
      </c>
      <c r="F8" s="239" t="s">
        <v>67</v>
      </c>
      <c r="G8" s="43" t="s">
        <v>35</v>
      </c>
      <c r="H8" s="44"/>
      <c r="I8" s="44" t="s">
        <v>88</v>
      </c>
      <c r="J8" s="44" t="s">
        <v>236</v>
      </c>
      <c r="K8" s="240" t="s">
        <v>10558</v>
      </c>
      <c r="L8" s="241" t="s">
        <v>10559</v>
      </c>
      <c r="M8" s="44" t="s">
        <v>10560</v>
      </c>
      <c r="N8" s="223" t="s">
        <v>39</v>
      </c>
      <c r="O8" s="214" t="s">
        <v>40</v>
      </c>
      <c r="P8" s="154" t="s">
        <v>10561</v>
      </c>
      <c r="Q8" s="154" t="s">
        <v>10562</v>
      </c>
      <c r="R8" s="44" t="s">
        <v>94</v>
      </c>
      <c r="S8" s="44" t="s">
        <v>10563</v>
      </c>
      <c r="T8" s="51"/>
      <c r="U8" s="329">
        <v>8000</v>
      </c>
      <c r="V8" s="329">
        <v>560</v>
      </c>
      <c r="W8" s="326">
        <v>240</v>
      </c>
      <c r="X8" s="329">
        <v>8320</v>
      </c>
      <c r="Y8" s="329">
        <v>0</v>
      </c>
      <c r="Z8" s="50" t="s">
        <v>55</v>
      </c>
      <c r="AA8" s="37" t="s">
        <v>241</v>
      </c>
      <c r="AB8" s="154"/>
      <c r="AC8" s="154"/>
      <c r="AD8" s="44" t="s">
        <v>10564</v>
      </c>
      <c r="AE8" s="221" t="s">
        <v>10565</v>
      </c>
      <c r="AF8" s="44"/>
      <c r="AG8" s="50"/>
      <c r="AH8" s="223"/>
      <c r="AI8" s="55" t="s">
        <v>53</v>
      </c>
      <c r="AJ8" s="56" t="s">
        <v>1380</v>
      </c>
      <c r="AK8" s="55" t="s">
        <v>50</v>
      </c>
      <c r="AL8" s="56" t="s">
        <v>127</v>
      </c>
      <c r="AM8" s="62" t="s">
        <v>41</v>
      </c>
      <c r="AN8" s="56" t="s">
        <v>258</v>
      </c>
      <c r="AO8" s="55" t="s">
        <v>50</v>
      </c>
      <c r="AP8" s="56" t="s">
        <v>127</v>
      </c>
      <c r="AQ8" s="50"/>
      <c r="AR8" s="50"/>
    </row>
    <row r="9" spans="1:44" ht="14.4">
      <c r="A9" s="237" t="s">
        <v>10518</v>
      </c>
      <c r="B9" s="247" t="s">
        <v>10566</v>
      </c>
      <c r="C9" s="343" t="s">
        <v>236</v>
      </c>
      <c r="D9" s="40">
        <v>40.5</v>
      </c>
      <c r="E9" s="41" t="s">
        <v>7145</v>
      </c>
      <c r="F9" s="239" t="s">
        <v>61</v>
      </c>
      <c r="G9" s="43"/>
      <c r="H9" s="44"/>
      <c r="I9" s="44"/>
      <c r="J9" s="44"/>
      <c r="K9" s="240"/>
      <c r="L9" s="241"/>
      <c r="M9" s="44"/>
      <c r="N9" s="223"/>
      <c r="O9" s="223"/>
      <c r="P9" s="154"/>
      <c r="Q9" s="154"/>
      <c r="R9" s="44"/>
      <c r="S9" s="44"/>
      <c r="T9" s="51"/>
      <c r="U9" s="329">
        <v>0</v>
      </c>
      <c r="V9" s="329">
        <v>0</v>
      </c>
      <c r="W9" s="51"/>
      <c r="X9" s="329">
        <v>0</v>
      </c>
      <c r="Y9" s="329">
        <v>40.5</v>
      </c>
      <c r="Z9" s="50" t="s">
        <v>46</v>
      </c>
      <c r="AA9" s="37" t="s">
        <v>241</v>
      </c>
      <c r="AB9" s="192" t="s">
        <v>10567</v>
      </c>
      <c r="AC9" s="154"/>
      <c r="AD9" s="44"/>
      <c r="AE9" s="154"/>
      <c r="AF9" s="44"/>
      <c r="AG9" s="50"/>
      <c r="AH9" s="223"/>
      <c r="AI9" s="198"/>
      <c r="AJ9" s="199"/>
      <c r="AK9" s="198"/>
      <c r="AL9" s="199"/>
      <c r="AM9" s="244"/>
      <c r="AN9" s="199"/>
      <c r="AO9" s="245"/>
      <c r="AP9" s="246"/>
      <c r="AQ9" s="50"/>
      <c r="AR9" s="50"/>
    </row>
    <row r="10" spans="1:44" ht="27">
      <c r="A10" s="237" t="s">
        <v>10518</v>
      </c>
      <c r="B10" s="59" t="s">
        <v>10568</v>
      </c>
      <c r="C10" s="343" t="s">
        <v>241</v>
      </c>
      <c r="D10" s="40">
        <v>74586.720000000001</v>
      </c>
      <c r="E10" s="42" t="s">
        <v>10569</v>
      </c>
      <c r="F10" s="239" t="s">
        <v>63</v>
      </c>
      <c r="G10" s="43" t="s">
        <v>35</v>
      </c>
      <c r="H10" s="44"/>
      <c r="I10" s="44" t="s">
        <v>88</v>
      </c>
      <c r="J10" s="44" t="s">
        <v>241</v>
      </c>
      <c r="K10" s="240" t="s">
        <v>10570</v>
      </c>
      <c r="L10" s="241" t="s">
        <v>10571</v>
      </c>
      <c r="M10" s="44" t="s">
        <v>10572</v>
      </c>
      <c r="N10" s="223" t="s">
        <v>39</v>
      </c>
      <c r="O10" s="214" t="s">
        <v>40</v>
      </c>
      <c r="P10" s="154" t="s">
        <v>10573</v>
      </c>
      <c r="Q10" s="154" t="s">
        <v>10574</v>
      </c>
      <c r="R10" s="44" t="s">
        <v>655</v>
      </c>
      <c r="S10" s="44" t="s">
        <v>10575</v>
      </c>
      <c r="T10" s="51"/>
      <c r="U10" s="329">
        <v>71718</v>
      </c>
      <c r="V10" s="329">
        <v>5020.26</v>
      </c>
      <c r="W10" s="326">
        <v>2151.54</v>
      </c>
      <c r="X10" s="329">
        <v>74586.720000000001</v>
      </c>
      <c r="Y10" s="329">
        <v>0</v>
      </c>
      <c r="Z10" s="50" t="s">
        <v>55</v>
      </c>
      <c r="AA10" s="37" t="s">
        <v>143</v>
      </c>
      <c r="AB10" s="192"/>
      <c r="AC10" s="154"/>
      <c r="AD10" s="44" t="s">
        <v>10576</v>
      </c>
      <c r="AE10" s="221" t="s">
        <v>10569</v>
      </c>
      <c r="AF10" s="44"/>
      <c r="AG10" s="50"/>
      <c r="AH10" s="223"/>
      <c r="AI10" s="55" t="s">
        <v>53</v>
      </c>
      <c r="AJ10" s="56" t="s">
        <v>1380</v>
      </c>
      <c r="AK10" s="55" t="s">
        <v>50</v>
      </c>
      <c r="AL10" s="56" t="s">
        <v>127</v>
      </c>
      <c r="AM10" s="62" t="s">
        <v>41</v>
      </c>
      <c r="AN10" s="56" t="s">
        <v>258</v>
      </c>
      <c r="AO10" s="55" t="s">
        <v>50</v>
      </c>
      <c r="AP10" s="56" t="s">
        <v>127</v>
      </c>
      <c r="AQ10" s="50"/>
      <c r="AR10" s="50"/>
    </row>
    <row r="11" spans="1:44" ht="40.200000000000003">
      <c r="A11" s="237" t="s">
        <v>10518</v>
      </c>
      <c r="B11" s="59" t="s">
        <v>10577</v>
      </c>
      <c r="C11" s="343" t="s">
        <v>241</v>
      </c>
      <c r="D11" s="40">
        <v>28080</v>
      </c>
      <c r="E11" s="41" t="s">
        <v>10578</v>
      </c>
      <c r="F11" s="239" t="s">
        <v>144</v>
      </c>
      <c r="G11" s="43" t="s">
        <v>35</v>
      </c>
      <c r="H11" s="44"/>
      <c r="I11" s="44" t="s">
        <v>88</v>
      </c>
      <c r="J11" s="44" t="s">
        <v>241</v>
      </c>
      <c r="K11" s="240" t="s">
        <v>10579</v>
      </c>
      <c r="L11" s="241" t="s">
        <v>10580</v>
      </c>
      <c r="M11" s="44" t="s">
        <v>10581</v>
      </c>
      <c r="N11" s="223" t="s">
        <v>39</v>
      </c>
      <c r="O11" s="214" t="s">
        <v>40</v>
      </c>
      <c r="P11" s="154" t="s">
        <v>10582</v>
      </c>
      <c r="Q11" s="154" t="s">
        <v>10583</v>
      </c>
      <c r="R11" s="44" t="s">
        <v>167</v>
      </c>
      <c r="S11" s="44" t="s">
        <v>10584</v>
      </c>
      <c r="T11" s="51">
        <v>3000</v>
      </c>
      <c r="U11" s="329">
        <v>27000</v>
      </c>
      <c r="V11" s="329">
        <v>1890</v>
      </c>
      <c r="W11" s="326">
        <v>810</v>
      </c>
      <c r="X11" s="329">
        <v>28080</v>
      </c>
      <c r="Y11" s="329">
        <v>0</v>
      </c>
      <c r="Z11" s="50" t="s">
        <v>55</v>
      </c>
      <c r="AA11" s="37" t="s">
        <v>143</v>
      </c>
      <c r="AB11" s="192"/>
      <c r="AC11" s="154"/>
      <c r="AD11" s="44" t="s">
        <v>10585</v>
      </c>
      <c r="AE11" s="221" t="s">
        <v>10586</v>
      </c>
      <c r="AF11" s="44"/>
      <c r="AG11" s="50"/>
      <c r="AH11" s="223"/>
      <c r="AI11" s="55" t="s">
        <v>53</v>
      </c>
      <c r="AJ11" s="56" t="s">
        <v>1380</v>
      </c>
      <c r="AK11" s="55" t="s">
        <v>50</v>
      </c>
      <c r="AL11" s="56" t="s">
        <v>127</v>
      </c>
      <c r="AM11" s="62" t="s">
        <v>41</v>
      </c>
      <c r="AN11" s="56" t="s">
        <v>258</v>
      </c>
      <c r="AO11" s="55" t="s">
        <v>50</v>
      </c>
      <c r="AP11" s="56" t="s">
        <v>127</v>
      </c>
      <c r="AQ11" s="50"/>
      <c r="AR11" s="50"/>
    </row>
    <row r="12" spans="1:44" ht="40.200000000000003">
      <c r="A12" s="237" t="s">
        <v>10518</v>
      </c>
      <c r="B12" s="135" t="s">
        <v>10587</v>
      </c>
      <c r="C12" s="343" t="s">
        <v>241</v>
      </c>
      <c r="D12" s="40">
        <v>4852.22</v>
      </c>
      <c r="E12" s="79" t="s">
        <v>10588</v>
      </c>
      <c r="F12" s="243"/>
      <c r="G12" s="43" t="s">
        <v>43</v>
      </c>
      <c r="H12" s="44" t="s">
        <v>10589</v>
      </c>
      <c r="I12" s="44" t="s">
        <v>133</v>
      </c>
      <c r="J12" s="44" t="s">
        <v>241</v>
      </c>
      <c r="K12" s="240" t="s">
        <v>10590</v>
      </c>
      <c r="L12" s="241" t="s">
        <v>10591</v>
      </c>
      <c r="M12" s="44" t="s">
        <v>10592</v>
      </c>
      <c r="N12" s="223" t="s">
        <v>39</v>
      </c>
      <c r="O12" s="223"/>
      <c r="P12" s="154" t="s">
        <v>10593</v>
      </c>
      <c r="Q12" s="154" t="s">
        <v>10594</v>
      </c>
      <c r="R12" s="44" t="s">
        <v>130</v>
      </c>
      <c r="S12" s="44" t="s">
        <v>10595</v>
      </c>
      <c r="T12" s="51"/>
      <c r="U12" s="329">
        <v>4665.6000000000004</v>
      </c>
      <c r="V12" s="329">
        <v>326.59199999999998</v>
      </c>
      <c r="W12" s="326">
        <v>139.96799999999999</v>
      </c>
      <c r="X12" s="329">
        <v>4852.2240000000002</v>
      </c>
      <c r="Y12" s="329">
        <v>-3.9999999999054099E-3</v>
      </c>
      <c r="Z12" s="50" t="s">
        <v>57</v>
      </c>
      <c r="AA12" s="37" t="s">
        <v>103</v>
      </c>
      <c r="AB12" s="154"/>
      <c r="AC12" s="154" t="s">
        <v>10596</v>
      </c>
      <c r="AD12" s="44" t="s">
        <v>10597</v>
      </c>
      <c r="AE12" s="221" t="s">
        <v>10598</v>
      </c>
      <c r="AF12" s="44"/>
      <c r="AG12" s="50"/>
      <c r="AH12" s="223"/>
      <c r="AI12" s="55" t="s">
        <v>41</v>
      </c>
      <c r="AJ12" s="56" t="s">
        <v>453</v>
      </c>
      <c r="AK12" s="69" t="s">
        <v>50</v>
      </c>
      <c r="AL12" s="70" t="s">
        <v>441</v>
      </c>
      <c r="AM12" s="69" t="s">
        <v>50</v>
      </c>
      <c r="AN12" s="70" t="s">
        <v>441</v>
      </c>
      <c r="AO12" s="69" t="s">
        <v>50</v>
      </c>
      <c r="AP12" s="70" t="s">
        <v>540</v>
      </c>
      <c r="AQ12" s="50"/>
      <c r="AR12" s="50"/>
    </row>
    <row r="13" spans="1:44" ht="40.200000000000003">
      <c r="A13" s="237" t="s">
        <v>10518</v>
      </c>
      <c r="B13" s="135" t="s">
        <v>10599</v>
      </c>
      <c r="C13" s="343" t="s">
        <v>241</v>
      </c>
      <c r="D13" s="40">
        <v>3032.64</v>
      </c>
      <c r="E13" s="79" t="s">
        <v>10588</v>
      </c>
      <c r="F13" s="243"/>
      <c r="G13" s="43" t="s">
        <v>43</v>
      </c>
      <c r="H13" s="44" t="s">
        <v>10600</v>
      </c>
      <c r="I13" s="44" t="s">
        <v>133</v>
      </c>
      <c r="J13" s="44" t="s">
        <v>241</v>
      </c>
      <c r="K13" s="240" t="s">
        <v>10590</v>
      </c>
      <c r="L13" s="241" t="s">
        <v>10591</v>
      </c>
      <c r="M13" s="44" t="s">
        <v>10592</v>
      </c>
      <c r="N13" s="223" t="s">
        <v>39</v>
      </c>
      <c r="O13" s="223"/>
      <c r="P13" s="154" t="s">
        <v>10593</v>
      </c>
      <c r="Q13" s="154" t="s">
        <v>10601</v>
      </c>
      <c r="R13" s="44" t="s">
        <v>130</v>
      </c>
      <c r="S13" s="44" t="s">
        <v>4525</v>
      </c>
      <c r="T13" s="51"/>
      <c r="U13" s="329">
        <v>2916</v>
      </c>
      <c r="V13" s="329">
        <v>204.12</v>
      </c>
      <c r="W13" s="326">
        <v>87.48</v>
      </c>
      <c r="X13" s="329">
        <v>3032.64</v>
      </c>
      <c r="Y13" s="329">
        <v>0</v>
      </c>
      <c r="Z13" s="50" t="s">
        <v>57</v>
      </c>
      <c r="AA13" s="37" t="s">
        <v>103</v>
      </c>
      <c r="AB13" s="154"/>
      <c r="AC13" s="154" t="s">
        <v>10596</v>
      </c>
      <c r="AD13" s="44" t="s">
        <v>10597</v>
      </c>
      <c r="AE13" s="221" t="s">
        <v>10598</v>
      </c>
      <c r="AF13" s="44"/>
      <c r="AG13" s="50"/>
      <c r="AH13" s="223"/>
      <c r="AI13" s="55" t="s">
        <v>41</v>
      </c>
      <c r="AJ13" s="56" t="s">
        <v>453</v>
      </c>
      <c r="AK13" s="69" t="s">
        <v>50</v>
      </c>
      <c r="AL13" s="70" t="s">
        <v>441</v>
      </c>
      <c r="AM13" s="69" t="s">
        <v>50</v>
      </c>
      <c r="AN13" s="70" t="s">
        <v>441</v>
      </c>
      <c r="AO13" s="69" t="s">
        <v>50</v>
      </c>
      <c r="AP13" s="70" t="s">
        <v>540</v>
      </c>
      <c r="AQ13" s="50"/>
      <c r="AR13" s="50"/>
    </row>
    <row r="14" spans="1:44" ht="27">
      <c r="A14" s="237" t="s">
        <v>10518</v>
      </c>
      <c r="B14" s="135" t="s">
        <v>10602</v>
      </c>
      <c r="C14" s="343" t="s">
        <v>241</v>
      </c>
      <c r="D14" s="40">
        <v>2995.2</v>
      </c>
      <c r="E14" s="79" t="s">
        <v>10603</v>
      </c>
      <c r="F14" s="243"/>
      <c r="G14" s="43" t="s">
        <v>43</v>
      </c>
      <c r="H14" s="44" t="s">
        <v>10604</v>
      </c>
      <c r="I14" s="44" t="s">
        <v>133</v>
      </c>
      <c r="J14" s="44" t="s">
        <v>241</v>
      </c>
      <c r="K14" s="240" t="s">
        <v>10605</v>
      </c>
      <c r="L14" s="241" t="s">
        <v>10606</v>
      </c>
      <c r="M14" s="44" t="s">
        <v>10607</v>
      </c>
      <c r="N14" s="223" t="s">
        <v>39</v>
      </c>
      <c r="O14" s="223"/>
      <c r="P14" s="154" t="s">
        <v>10608</v>
      </c>
      <c r="Q14" s="154" t="s">
        <v>10609</v>
      </c>
      <c r="R14" s="44" t="s">
        <v>130</v>
      </c>
      <c r="S14" s="44" t="s">
        <v>9258</v>
      </c>
      <c r="T14" s="51"/>
      <c r="U14" s="329">
        <v>2880</v>
      </c>
      <c r="V14" s="329">
        <v>201.6</v>
      </c>
      <c r="W14" s="326">
        <v>86.4</v>
      </c>
      <c r="X14" s="329">
        <v>2995.2</v>
      </c>
      <c r="Y14" s="329">
        <v>0</v>
      </c>
      <c r="Z14" s="50" t="s">
        <v>57</v>
      </c>
      <c r="AA14" s="37" t="s">
        <v>103</v>
      </c>
      <c r="AB14" s="154"/>
      <c r="AC14" s="154" t="s">
        <v>10610</v>
      </c>
      <c r="AD14" s="44" t="s">
        <v>10611</v>
      </c>
      <c r="AE14" s="221" t="s">
        <v>10612</v>
      </c>
      <c r="AF14" s="44"/>
      <c r="AG14" s="50"/>
      <c r="AH14" s="223"/>
      <c r="AI14" s="55" t="s">
        <v>41</v>
      </c>
      <c r="AJ14" s="56" t="s">
        <v>453</v>
      </c>
      <c r="AK14" s="69" t="s">
        <v>50</v>
      </c>
      <c r="AL14" s="70" t="s">
        <v>441</v>
      </c>
      <c r="AM14" s="69" t="s">
        <v>50</v>
      </c>
      <c r="AN14" s="70" t="s">
        <v>441</v>
      </c>
      <c r="AO14" s="69" t="s">
        <v>50</v>
      </c>
      <c r="AP14" s="70" t="s">
        <v>540</v>
      </c>
      <c r="AQ14" s="50"/>
      <c r="AR14" s="50"/>
    </row>
    <row r="15" spans="1:44" ht="40.200000000000003">
      <c r="A15" s="237" t="s">
        <v>10518</v>
      </c>
      <c r="B15" s="248" t="s">
        <v>10613</v>
      </c>
      <c r="C15" s="343" t="s">
        <v>241</v>
      </c>
      <c r="D15" s="40">
        <v>7404.8</v>
      </c>
      <c r="E15" s="249" t="s">
        <v>10614</v>
      </c>
      <c r="F15" s="250" t="s">
        <v>70</v>
      </c>
      <c r="G15" s="43" t="s">
        <v>35</v>
      </c>
      <c r="H15" s="44"/>
      <c r="I15" s="44" t="s">
        <v>88</v>
      </c>
      <c r="J15" s="44" t="s">
        <v>84</v>
      </c>
      <c r="K15" s="240" t="s">
        <v>10615</v>
      </c>
      <c r="L15" s="241" t="s">
        <v>10616</v>
      </c>
      <c r="M15" s="44" t="s">
        <v>10617</v>
      </c>
      <c r="N15" s="223" t="s">
        <v>39</v>
      </c>
      <c r="O15" s="214" t="s">
        <v>40</v>
      </c>
      <c r="P15" s="154" t="s">
        <v>10618</v>
      </c>
      <c r="Q15" s="154" t="s">
        <v>10619</v>
      </c>
      <c r="R15" s="44" t="s">
        <v>94</v>
      </c>
      <c r="S15" s="44" t="s">
        <v>10620</v>
      </c>
      <c r="T15" s="51"/>
      <c r="U15" s="329">
        <v>7120</v>
      </c>
      <c r="V15" s="329">
        <v>498.4</v>
      </c>
      <c r="W15" s="326">
        <v>213.6</v>
      </c>
      <c r="X15" s="329">
        <v>7404.8</v>
      </c>
      <c r="Y15" s="329">
        <v>0</v>
      </c>
      <c r="Z15" s="50" t="s">
        <v>46</v>
      </c>
      <c r="AA15" s="37" t="s">
        <v>100</v>
      </c>
      <c r="AB15" s="154"/>
      <c r="AC15" s="154" t="s">
        <v>10621</v>
      </c>
      <c r="AD15" s="44" t="s">
        <v>10622</v>
      </c>
      <c r="AE15" s="221" t="s">
        <v>10623</v>
      </c>
      <c r="AF15" s="44"/>
      <c r="AG15" s="50"/>
      <c r="AH15" s="223"/>
      <c r="AI15" s="55" t="s">
        <v>53</v>
      </c>
      <c r="AJ15" s="56" t="s">
        <v>245</v>
      </c>
      <c r="AK15" s="55" t="s">
        <v>50</v>
      </c>
      <c r="AL15" s="56" t="s">
        <v>257</v>
      </c>
      <c r="AM15" s="62" t="s">
        <v>41</v>
      </c>
      <c r="AN15" s="56" t="s">
        <v>258</v>
      </c>
      <c r="AO15" s="55" t="s">
        <v>50</v>
      </c>
      <c r="AP15" s="56" t="s">
        <v>257</v>
      </c>
      <c r="AQ15" s="13" t="s">
        <v>42</v>
      </c>
      <c r="AR15" s="50" t="s">
        <v>165</v>
      </c>
    </row>
    <row r="16" spans="1:44" ht="40.200000000000003">
      <c r="A16" s="237" t="s">
        <v>10518</v>
      </c>
      <c r="B16" s="242" t="s">
        <v>10624</v>
      </c>
      <c r="C16" s="343" t="s">
        <v>241</v>
      </c>
      <c r="D16" s="40">
        <v>6045.5</v>
      </c>
      <c r="E16" s="41" t="s">
        <v>10625</v>
      </c>
      <c r="F16" s="239" t="s">
        <v>144</v>
      </c>
      <c r="G16" s="43" t="s">
        <v>35</v>
      </c>
      <c r="H16" s="44"/>
      <c r="I16" s="44" t="s">
        <v>88</v>
      </c>
      <c r="J16" s="44" t="s">
        <v>241</v>
      </c>
      <c r="K16" s="240" t="s">
        <v>10626</v>
      </c>
      <c r="L16" s="241" t="s">
        <v>10627</v>
      </c>
      <c r="M16" s="44"/>
      <c r="N16" s="223" t="s">
        <v>44</v>
      </c>
      <c r="O16" s="214" t="s">
        <v>45</v>
      </c>
      <c r="P16" s="154" t="s">
        <v>145</v>
      </c>
      <c r="Q16" s="154" t="s">
        <v>10628</v>
      </c>
      <c r="R16" s="44" t="s">
        <v>94</v>
      </c>
      <c r="S16" s="44" t="s">
        <v>10629</v>
      </c>
      <c r="T16" s="51"/>
      <c r="U16" s="329">
        <v>5650</v>
      </c>
      <c r="V16" s="329">
        <v>395.5</v>
      </c>
      <c r="W16" s="51"/>
      <c r="X16" s="329">
        <v>6045.5</v>
      </c>
      <c r="Y16" s="329">
        <v>0</v>
      </c>
      <c r="Z16" s="50" t="s">
        <v>55</v>
      </c>
      <c r="AA16" s="37" t="s">
        <v>143</v>
      </c>
      <c r="AB16" s="154"/>
      <c r="AC16" s="154"/>
      <c r="AD16" s="44"/>
      <c r="AE16" s="221" t="s">
        <v>10630</v>
      </c>
      <c r="AF16" s="44"/>
      <c r="AG16" s="50"/>
      <c r="AH16" s="223"/>
      <c r="AI16" s="55" t="s">
        <v>53</v>
      </c>
      <c r="AJ16" s="56" t="s">
        <v>1380</v>
      </c>
      <c r="AK16" s="55" t="s">
        <v>50</v>
      </c>
      <c r="AL16" s="56" t="s">
        <v>127</v>
      </c>
      <c r="AM16" s="62" t="s">
        <v>41</v>
      </c>
      <c r="AN16" s="56" t="s">
        <v>258</v>
      </c>
      <c r="AO16" s="55" t="s">
        <v>50</v>
      </c>
      <c r="AP16" s="56" t="s">
        <v>127</v>
      </c>
      <c r="AQ16" s="50"/>
      <c r="AR16" s="50"/>
    </row>
    <row r="17" spans="1:44" ht="53.4">
      <c r="A17" s="237" t="s">
        <v>10518</v>
      </c>
      <c r="B17" s="242" t="s">
        <v>10631</v>
      </c>
      <c r="C17" s="343" t="s">
        <v>241</v>
      </c>
      <c r="D17" s="40">
        <v>2371.1999999999998</v>
      </c>
      <c r="E17" s="41" t="s">
        <v>10632</v>
      </c>
      <c r="F17" s="239" t="s">
        <v>67</v>
      </c>
      <c r="G17" s="43" t="s">
        <v>35</v>
      </c>
      <c r="H17" s="44"/>
      <c r="I17" s="44" t="s">
        <v>88</v>
      </c>
      <c r="J17" s="44" t="s">
        <v>241</v>
      </c>
      <c r="K17" s="240" t="s">
        <v>10633</v>
      </c>
      <c r="L17" s="241" t="s">
        <v>10634</v>
      </c>
      <c r="M17" s="44" t="s">
        <v>10635</v>
      </c>
      <c r="N17" s="223" t="s">
        <v>39</v>
      </c>
      <c r="O17" s="214" t="s">
        <v>40</v>
      </c>
      <c r="P17" s="154" t="s">
        <v>10636</v>
      </c>
      <c r="Q17" s="154" t="s">
        <v>10637</v>
      </c>
      <c r="R17" s="44" t="s">
        <v>94</v>
      </c>
      <c r="S17" s="44" t="s">
        <v>1446</v>
      </c>
      <c r="T17" s="51"/>
      <c r="U17" s="329">
        <v>2280</v>
      </c>
      <c r="V17" s="329">
        <v>159.6</v>
      </c>
      <c r="W17" s="326">
        <v>68.400000000000006</v>
      </c>
      <c r="X17" s="329">
        <v>2371.1999999999998</v>
      </c>
      <c r="Y17" s="329">
        <v>0</v>
      </c>
      <c r="Z17" s="50" t="s">
        <v>46</v>
      </c>
      <c r="AA17" s="37" t="s">
        <v>143</v>
      </c>
      <c r="AB17" s="154"/>
      <c r="AC17" s="154" t="s">
        <v>10638</v>
      </c>
      <c r="AD17" s="44" t="s">
        <v>10639</v>
      </c>
      <c r="AE17" s="221" t="s">
        <v>10640</v>
      </c>
      <c r="AF17" s="44"/>
      <c r="AG17" s="50"/>
      <c r="AH17" s="223"/>
      <c r="AI17" s="55" t="s">
        <v>53</v>
      </c>
      <c r="AJ17" s="56" t="s">
        <v>1380</v>
      </c>
      <c r="AK17" s="55" t="s">
        <v>50</v>
      </c>
      <c r="AL17" s="56" t="s">
        <v>127</v>
      </c>
      <c r="AM17" s="62" t="s">
        <v>41</v>
      </c>
      <c r="AN17" s="56" t="s">
        <v>258</v>
      </c>
      <c r="AO17" s="55" t="s">
        <v>50</v>
      </c>
      <c r="AP17" s="56" t="s">
        <v>127</v>
      </c>
      <c r="AQ17" s="50"/>
      <c r="AR17" s="50"/>
    </row>
    <row r="18" spans="1:44" ht="27">
      <c r="A18" s="237" t="s">
        <v>10518</v>
      </c>
      <c r="B18" s="248" t="s">
        <v>10641</v>
      </c>
      <c r="C18" s="343" t="s">
        <v>241</v>
      </c>
      <c r="D18" s="40">
        <v>4160</v>
      </c>
      <c r="E18" s="251" t="s">
        <v>10642</v>
      </c>
      <c r="F18" s="252" t="s">
        <v>37</v>
      </c>
      <c r="G18" s="43" t="s">
        <v>35</v>
      </c>
      <c r="H18" s="44"/>
      <c r="I18" s="44" t="s">
        <v>88</v>
      </c>
      <c r="J18" s="44" t="s">
        <v>143</v>
      </c>
      <c r="K18" s="240" t="s">
        <v>10643</v>
      </c>
      <c r="L18" s="241" t="s">
        <v>10644</v>
      </c>
      <c r="M18" s="44" t="s">
        <v>10645</v>
      </c>
      <c r="N18" s="223" t="s">
        <v>39</v>
      </c>
      <c r="O18" s="214" t="s">
        <v>40</v>
      </c>
      <c r="P18" s="154" t="s">
        <v>10646</v>
      </c>
      <c r="Q18" s="154" t="s">
        <v>10647</v>
      </c>
      <c r="R18" s="44" t="s">
        <v>2688</v>
      </c>
      <c r="S18" s="44" t="s">
        <v>10648</v>
      </c>
      <c r="T18" s="51"/>
      <c r="U18" s="329">
        <v>4000</v>
      </c>
      <c r="V18" s="329">
        <v>280</v>
      </c>
      <c r="W18" s="326">
        <v>120</v>
      </c>
      <c r="X18" s="329">
        <v>4160</v>
      </c>
      <c r="Y18" s="329">
        <v>0</v>
      </c>
      <c r="Z18" s="50" t="s">
        <v>46</v>
      </c>
      <c r="AA18" s="37" t="s">
        <v>105</v>
      </c>
      <c r="AB18" s="154"/>
      <c r="AC18" s="154"/>
      <c r="AD18" s="44"/>
      <c r="AE18" s="221" t="s">
        <v>10649</v>
      </c>
      <c r="AF18" s="44"/>
      <c r="AG18" s="50"/>
      <c r="AH18" s="223"/>
      <c r="AI18" s="55" t="s">
        <v>53</v>
      </c>
      <c r="AJ18" s="56" t="s">
        <v>245</v>
      </c>
      <c r="AK18" s="55" t="s">
        <v>50</v>
      </c>
      <c r="AL18" s="56" t="s">
        <v>127</v>
      </c>
      <c r="AM18" s="62" t="s">
        <v>41</v>
      </c>
      <c r="AN18" s="56" t="s">
        <v>258</v>
      </c>
      <c r="AO18" s="55" t="s">
        <v>50</v>
      </c>
      <c r="AP18" s="56" t="s">
        <v>127</v>
      </c>
      <c r="AQ18" s="50"/>
      <c r="AR18" s="50"/>
    </row>
    <row r="19" spans="1:44" ht="27">
      <c r="A19" s="237" t="s">
        <v>10518</v>
      </c>
      <c r="B19" s="242" t="s">
        <v>10650</v>
      </c>
      <c r="C19" s="343" t="s">
        <v>241</v>
      </c>
      <c r="D19" s="40">
        <v>856</v>
      </c>
      <c r="E19" s="41" t="s">
        <v>10651</v>
      </c>
      <c r="F19" s="239" t="s">
        <v>37</v>
      </c>
      <c r="G19" s="43" t="s">
        <v>35</v>
      </c>
      <c r="H19" s="44"/>
      <c r="I19" s="44" t="s">
        <v>88</v>
      </c>
      <c r="J19" s="44" t="s">
        <v>241</v>
      </c>
      <c r="K19" s="240" t="s">
        <v>10652</v>
      </c>
      <c r="L19" s="241" t="s">
        <v>10653</v>
      </c>
      <c r="M19" s="44" t="s">
        <v>10654</v>
      </c>
      <c r="N19" s="223" t="s">
        <v>39</v>
      </c>
      <c r="O19" s="214" t="s">
        <v>45</v>
      </c>
      <c r="P19" s="154" t="s">
        <v>10655</v>
      </c>
      <c r="Q19" s="154" t="s">
        <v>10656</v>
      </c>
      <c r="R19" s="44" t="s">
        <v>94</v>
      </c>
      <c r="S19" s="44" t="s">
        <v>135</v>
      </c>
      <c r="T19" s="51"/>
      <c r="U19" s="329">
        <v>800</v>
      </c>
      <c r="V19" s="329">
        <v>56</v>
      </c>
      <c r="W19" s="51"/>
      <c r="X19" s="329">
        <v>856</v>
      </c>
      <c r="Y19" s="329">
        <v>0</v>
      </c>
      <c r="Z19" s="50" t="s">
        <v>46</v>
      </c>
      <c r="AA19" s="37" t="s">
        <v>143</v>
      </c>
      <c r="AB19" s="154"/>
      <c r="AC19" s="154"/>
      <c r="AD19" s="44"/>
      <c r="AE19" s="221" t="s">
        <v>10657</v>
      </c>
      <c r="AF19" s="44"/>
      <c r="AG19" s="50"/>
      <c r="AH19" s="223"/>
      <c r="AI19" s="55" t="s">
        <v>53</v>
      </c>
      <c r="AJ19" s="56" t="s">
        <v>1380</v>
      </c>
      <c r="AK19" s="55" t="s">
        <v>50</v>
      </c>
      <c r="AL19" s="56" t="s">
        <v>127</v>
      </c>
      <c r="AM19" s="62" t="s">
        <v>41</v>
      </c>
      <c r="AN19" s="56" t="s">
        <v>258</v>
      </c>
      <c r="AO19" s="55" t="s">
        <v>50</v>
      </c>
      <c r="AP19" s="56" t="s">
        <v>127</v>
      </c>
      <c r="AQ19" s="50"/>
      <c r="AR19" s="50"/>
    </row>
    <row r="20" spans="1:44" ht="40.200000000000003">
      <c r="A20" s="237" t="s">
        <v>10518</v>
      </c>
      <c r="B20" s="242" t="s">
        <v>10658</v>
      </c>
      <c r="C20" s="343" t="s">
        <v>241</v>
      </c>
      <c r="D20" s="40">
        <v>856</v>
      </c>
      <c r="E20" s="41" t="s">
        <v>10659</v>
      </c>
      <c r="F20" s="239" t="s">
        <v>37</v>
      </c>
      <c r="G20" s="43" t="s">
        <v>35</v>
      </c>
      <c r="H20" s="44"/>
      <c r="I20" s="44" t="s">
        <v>88</v>
      </c>
      <c r="J20" s="44" t="s">
        <v>241</v>
      </c>
      <c r="K20" s="240" t="s">
        <v>10652</v>
      </c>
      <c r="L20" s="241" t="s">
        <v>10653</v>
      </c>
      <c r="M20" s="44" t="s">
        <v>10654</v>
      </c>
      <c r="N20" s="223" t="s">
        <v>39</v>
      </c>
      <c r="O20" s="214" t="s">
        <v>45</v>
      </c>
      <c r="P20" s="154" t="s">
        <v>10655</v>
      </c>
      <c r="Q20" s="154" t="s">
        <v>10660</v>
      </c>
      <c r="R20" s="44" t="s">
        <v>94</v>
      </c>
      <c r="S20" s="44" t="s">
        <v>135</v>
      </c>
      <c r="T20" s="51"/>
      <c r="U20" s="329">
        <v>800</v>
      </c>
      <c r="V20" s="329">
        <v>56</v>
      </c>
      <c r="W20" s="51"/>
      <c r="X20" s="329">
        <v>856</v>
      </c>
      <c r="Y20" s="329">
        <v>0</v>
      </c>
      <c r="Z20" s="50" t="s">
        <v>46</v>
      </c>
      <c r="AA20" s="37" t="s">
        <v>143</v>
      </c>
      <c r="AB20" s="154"/>
      <c r="AC20" s="154"/>
      <c r="AD20" s="44"/>
      <c r="AE20" s="221" t="s">
        <v>10657</v>
      </c>
      <c r="AF20" s="44"/>
      <c r="AG20" s="50"/>
      <c r="AH20" s="223"/>
      <c r="AI20" s="55" t="s">
        <v>53</v>
      </c>
      <c r="AJ20" s="56" t="s">
        <v>1380</v>
      </c>
      <c r="AK20" s="55" t="s">
        <v>50</v>
      </c>
      <c r="AL20" s="56" t="s">
        <v>127</v>
      </c>
      <c r="AM20" s="62" t="s">
        <v>41</v>
      </c>
      <c r="AN20" s="56" t="s">
        <v>258</v>
      </c>
      <c r="AO20" s="55" t="s">
        <v>50</v>
      </c>
      <c r="AP20" s="56" t="s">
        <v>127</v>
      </c>
      <c r="AQ20" s="50"/>
      <c r="AR20" s="50"/>
    </row>
    <row r="21" spans="1:44" ht="28.8">
      <c r="A21" s="237" t="s">
        <v>10518</v>
      </c>
      <c r="B21" s="242" t="s">
        <v>10661</v>
      </c>
      <c r="C21" s="343" t="s">
        <v>241</v>
      </c>
      <c r="D21" s="40">
        <v>342</v>
      </c>
      <c r="E21" s="41" t="s">
        <v>10662</v>
      </c>
      <c r="F21" s="239" t="s">
        <v>64</v>
      </c>
      <c r="G21" s="43" t="s">
        <v>35</v>
      </c>
      <c r="H21" s="44"/>
      <c r="I21" s="44" t="s">
        <v>88</v>
      </c>
      <c r="J21" s="44" t="s">
        <v>241</v>
      </c>
      <c r="K21" s="240" t="s">
        <v>10663</v>
      </c>
      <c r="L21" s="241" t="s">
        <v>10664</v>
      </c>
      <c r="M21" s="44" t="s">
        <v>10665</v>
      </c>
      <c r="N21" s="223" t="s">
        <v>39</v>
      </c>
      <c r="O21" s="214" t="s">
        <v>40</v>
      </c>
      <c r="P21" s="154" t="s">
        <v>10655</v>
      </c>
      <c r="Q21" s="154" t="s">
        <v>10666</v>
      </c>
      <c r="R21" s="44" t="s">
        <v>94</v>
      </c>
      <c r="S21" s="44" t="s">
        <v>219</v>
      </c>
      <c r="T21" s="51"/>
      <c r="U21" s="329">
        <v>320</v>
      </c>
      <c r="V21" s="329">
        <v>22.4</v>
      </c>
      <c r="W21" s="51"/>
      <c r="X21" s="329">
        <v>342.4</v>
      </c>
      <c r="Y21" s="329">
        <v>-0.39999999999997699</v>
      </c>
      <c r="Z21" s="50" t="s">
        <v>46</v>
      </c>
      <c r="AA21" s="37" t="s">
        <v>105</v>
      </c>
      <c r="AB21" s="154"/>
      <c r="AC21" s="154"/>
      <c r="AD21" s="44"/>
      <c r="AE21" s="221" t="s">
        <v>10667</v>
      </c>
      <c r="AF21" s="44"/>
      <c r="AG21" s="50"/>
      <c r="AH21" s="223"/>
      <c r="AI21" s="55" t="s">
        <v>53</v>
      </c>
      <c r="AJ21" s="56" t="s">
        <v>245</v>
      </c>
      <c r="AK21" s="55" t="s">
        <v>50</v>
      </c>
      <c r="AL21" s="56" t="s">
        <v>127</v>
      </c>
      <c r="AM21" s="62" t="s">
        <v>41</v>
      </c>
      <c r="AN21" s="56" t="s">
        <v>258</v>
      </c>
      <c r="AO21" s="55" t="s">
        <v>50</v>
      </c>
      <c r="AP21" s="56" t="s">
        <v>127</v>
      </c>
      <c r="AQ21" s="50"/>
      <c r="AR21" s="50"/>
    </row>
    <row r="22" spans="1:44" ht="27">
      <c r="A22" s="237" t="s">
        <v>10518</v>
      </c>
      <c r="B22" s="248" t="s">
        <v>10668</v>
      </c>
      <c r="C22" s="343" t="s">
        <v>143</v>
      </c>
      <c r="D22" s="40">
        <v>18720</v>
      </c>
      <c r="E22" s="253" t="s">
        <v>10669</v>
      </c>
      <c r="F22" s="250" t="s">
        <v>66</v>
      </c>
      <c r="G22" s="43" t="s">
        <v>35</v>
      </c>
      <c r="H22" s="44"/>
      <c r="I22" s="44" t="s">
        <v>88</v>
      </c>
      <c r="J22" s="44" t="s">
        <v>161</v>
      </c>
      <c r="K22" s="240" t="s">
        <v>10670</v>
      </c>
      <c r="L22" s="241" t="s">
        <v>10671</v>
      </c>
      <c r="M22" s="44" t="s">
        <v>10672</v>
      </c>
      <c r="N22" s="223" t="s">
        <v>39</v>
      </c>
      <c r="O22" s="214" t="s">
        <v>40</v>
      </c>
      <c r="P22" s="154" t="s">
        <v>10673</v>
      </c>
      <c r="Q22" s="154" t="s">
        <v>10674</v>
      </c>
      <c r="R22" s="44" t="s">
        <v>94</v>
      </c>
      <c r="S22" s="44" t="s">
        <v>102</v>
      </c>
      <c r="T22" s="51"/>
      <c r="U22" s="329">
        <v>18000</v>
      </c>
      <c r="V22" s="329">
        <v>1260</v>
      </c>
      <c r="W22" s="326">
        <v>540</v>
      </c>
      <c r="X22" s="329">
        <v>18720</v>
      </c>
      <c r="Y22" s="329">
        <v>0</v>
      </c>
      <c r="Z22" s="50" t="s">
        <v>46</v>
      </c>
      <c r="AA22" s="37" t="s">
        <v>82</v>
      </c>
      <c r="AB22" s="154"/>
      <c r="AC22" s="154" t="s">
        <v>10675</v>
      </c>
      <c r="AD22" s="44" t="s">
        <v>10676</v>
      </c>
      <c r="AE22" s="221" t="s">
        <v>10677</v>
      </c>
      <c r="AF22" s="44"/>
      <c r="AG22" s="50"/>
      <c r="AH22" s="223"/>
      <c r="AI22" s="55" t="s">
        <v>53</v>
      </c>
      <c r="AJ22" s="56" t="s">
        <v>122</v>
      </c>
      <c r="AK22" s="55" t="s">
        <v>50</v>
      </c>
      <c r="AL22" s="56" t="s">
        <v>127</v>
      </c>
      <c r="AM22" s="62" t="s">
        <v>41</v>
      </c>
      <c r="AN22" s="56" t="s">
        <v>258</v>
      </c>
      <c r="AO22" s="55" t="s">
        <v>50</v>
      </c>
      <c r="AP22" s="56" t="s">
        <v>127</v>
      </c>
      <c r="AQ22" s="50"/>
      <c r="AR22" s="50"/>
    </row>
    <row r="23" spans="1:44" ht="40.200000000000003">
      <c r="A23" s="237" t="s">
        <v>10518</v>
      </c>
      <c r="B23" s="242" t="s">
        <v>10678</v>
      </c>
      <c r="C23" s="343" t="s">
        <v>143</v>
      </c>
      <c r="D23" s="40">
        <v>3120</v>
      </c>
      <c r="E23" s="41" t="s">
        <v>10679</v>
      </c>
      <c r="F23" s="239" t="s">
        <v>67</v>
      </c>
      <c r="G23" s="43" t="s">
        <v>35</v>
      </c>
      <c r="H23" s="44"/>
      <c r="I23" s="44" t="s">
        <v>88</v>
      </c>
      <c r="J23" s="44" t="s">
        <v>143</v>
      </c>
      <c r="K23" s="240" t="s">
        <v>10680</v>
      </c>
      <c r="L23" s="241" t="s">
        <v>10681</v>
      </c>
      <c r="M23" s="44" t="s">
        <v>10682</v>
      </c>
      <c r="N23" s="223" t="s">
        <v>39</v>
      </c>
      <c r="O23" s="214" t="s">
        <v>40</v>
      </c>
      <c r="P23" s="154" t="s">
        <v>10683</v>
      </c>
      <c r="Q23" s="154" t="s">
        <v>10684</v>
      </c>
      <c r="R23" s="44" t="s">
        <v>94</v>
      </c>
      <c r="S23" s="44" t="s">
        <v>3151</v>
      </c>
      <c r="T23" s="51"/>
      <c r="U23" s="329">
        <v>3000</v>
      </c>
      <c r="V23" s="329">
        <v>210</v>
      </c>
      <c r="W23" s="326">
        <v>90</v>
      </c>
      <c r="X23" s="329">
        <v>3120</v>
      </c>
      <c r="Y23" s="329">
        <v>0</v>
      </c>
      <c r="Z23" s="50" t="s">
        <v>46</v>
      </c>
      <c r="AA23" s="37" t="s">
        <v>84</v>
      </c>
      <c r="AB23" s="154"/>
      <c r="AC23" s="154" t="s">
        <v>10685</v>
      </c>
      <c r="AD23" s="44" t="s">
        <v>10686</v>
      </c>
      <c r="AE23" s="221" t="s">
        <v>10687</v>
      </c>
      <c r="AF23" s="44"/>
      <c r="AG23" s="50"/>
      <c r="AH23" s="223"/>
      <c r="AI23" s="55" t="s">
        <v>53</v>
      </c>
      <c r="AJ23" s="56" t="s">
        <v>1380</v>
      </c>
      <c r="AK23" s="55" t="s">
        <v>50</v>
      </c>
      <c r="AL23" s="56" t="s">
        <v>127</v>
      </c>
      <c r="AM23" s="62" t="s">
        <v>41</v>
      </c>
      <c r="AN23" s="56" t="s">
        <v>258</v>
      </c>
      <c r="AO23" s="55" t="s">
        <v>50</v>
      </c>
      <c r="AP23" s="56" t="s">
        <v>127</v>
      </c>
      <c r="AQ23" s="50"/>
      <c r="AR23" s="50"/>
    </row>
    <row r="24" spans="1:44" ht="27">
      <c r="A24" s="237" t="s">
        <v>10518</v>
      </c>
      <c r="B24" s="242" t="s">
        <v>10688</v>
      </c>
      <c r="C24" s="343" t="s">
        <v>143</v>
      </c>
      <c r="D24" s="40">
        <v>513</v>
      </c>
      <c r="E24" s="41" t="s">
        <v>10689</v>
      </c>
      <c r="F24" s="239" t="s">
        <v>37</v>
      </c>
      <c r="G24" s="43" t="s">
        <v>35</v>
      </c>
      <c r="H24" s="44"/>
      <c r="I24" s="44" t="s">
        <v>88</v>
      </c>
      <c r="J24" s="44" t="s">
        <v>143</v>
      </c>
      <c r="K24" s="240" t="s">
        <v>10690</v>
      </c>
      <c r="L24" s="241" t="s">
        <v>10691</v>
      </c>
      <c r="M24" s="44"/>
      <c r="N24" s="223" t="s">
        <v>44</v>
      </c>
      <c r="O24" s="223" t="s">
        <v>45</v>
      </c>
      <c r="P24" s="154" t="s">
        <v>10692</v>
      </c>
      <c r="Q24" s="154" t="s">
        <v>10693</v>
      </c>
      <c r="R24" s="44" t="s">
        <v>94</v>
      </c>
      <c r="S24" s="44" t="s">
        <v>217</v>
      </c>
      <c r="T24" s="51"/>
      <c r="U24" s="329">
        <v>480</v>
      </c>
      <c r="V24" s="329">
        <v>33.6</v>
      </c>
      <c r="W24" s="51"/>
      <c r="X24" s="329">
        <v>513.6</v>
      </c>
      <c r="Y24" s="329">
        <v>-0.60000000000002296</v>
      </c>
      <c r="Z24" s="50" t="s">
        <v>46</v>
      </c>
      <c r="AA24" s="37" t="s">
        <v>84</v>
      </c>
      <c r="AB24" s="154"/>
      <c r="AC24" s="154"/>
      <c r="AD24" s="44"/>
      <c r="AE24" s="221" t="s">
        <v>10694</v>
      </c>
      <c r="AF24" s="44"/>
      <c r="AG24" s="50"/>
      <c r="AH24" s="223"/>
      <c r="AI24" s="55" t="s">
        <v>53</v>
      </c>
      <c r="AJ24" s="56" t="s">
        <v>1380</v>
      </c>
      <c r="AK24" s="55" t="s">
        <v>50</v>
      </c>
      <c r="AL24" s="56" t="s">
        <v>127</v>
      </c>
      <c r="AM24" s="62" t="s">
        <v>41</v>
      </c>
      <c r="AN24" s="56" t="s">
        <v>258</v>
      </c>
      <c r="AO24" s="55" t="s">
        <v>50</v>
      </c>
      <c r="AP24" s="56" t="s">
        <v>127</v>
      </c>
      <c r="AQ24" s="50"/>
      <c r="AR24" s="50"/>
    </row>
    <row r="25" spans="1:44" ht="27">
      <c r="A25" s="237" t="s">
        <v>10518</v>
      </c>
      <c r="B25" s="242" t="s">
        <v>10695</v>
      </c>
      <c r="C25" s="343" t="s">
        <v>143</v>
      </c>
      <c r="D25" s="40">
        <v>332.4</v>
      </c>
      <c r="E25" s="41" t="s">
        <v>10696</v>
      </c>
      <c r="F25" s="239" t="s">
        <v>64</v>
      </c>
      <c r="G25" s="43" t="s">
        <v>35</v>
      </c>
      <c r="H25" s="44"/>
      <c r="I25" s="44" t="s">
        <v>88</v>
      </c>
      <c r="J25" s="44" t="s">
        <v>143</v>
      </c>
      <c r="K25" s="240" t="s">
        <v>10697</v>
      </c>
      <c r="L25" s="241" t="s">
        <v>10698</v>
      </c>
      <c r="M25" s="44" t="s">
        <v>10699</v>
      </c>
      <c r="N25" s="223" t="s">
        <v>39</v>
      </c>
      <c r="O25" s="214" t="s">
        <v>40</v>
      </c>
      <c r="P25" s="154" t="s">
        <v>10700</v>
      </c>
      <c r="Q25" s="154" t="s">
        <v>10701</v>
      </c>
      <c r="R25" s="44" t="s">
        <v>94</v>
      </c>
      <c r="S25" s="44" t="s">
        <v>219</v>
      </c>
      <c r="T25" s="51"/>
      <c r="U25" s="329">
        <v>320</v>
      </c>
      <c r="V25" s="329">
        <v>22.4</v>
      </c>
      <c r="W25" s="326">
        <v>9.6</v>
      </c>
      <c r="X25" s="329">
        <v>332.8</v>
      </c>
      <c r="Y25" s="329">
        <v>-0.400000000000034</v>
      </c>
      <c r="Z25" s="50" t="s">
        <v>46</v>
      </c>
      <c r="AA25" s="37" t="s">
        <v>84</v>
      </c>
      <c r="AB25" s="154"/>
      <c r="AC25" s="154" t="s">
        <v>10702</v>
      </c>
      <c r="AD25" s="44" t="s">
        <v>10703</v>
      </c>
      <c r="AE25" s="221" t="s">
        <v>10704</v>
      </c>
      <c r="AF25" s="44"/>
      <c r="AG25" s="50"/>
      <c r="AH25" s="223"/>
      <c r="AI25" s="55" t="s">
        <v>53</v>
      </c>
      <c r="AJ25" s="56" t="s">
        <v>1380</v>
      </c>
      <c r="AK25" s="55" t="s">
        <v>50</v>
      </c>
      <c r="AL25" s="56" t="s">
        <v>127</v>
      </c>
      <c r="AM25" s="62" t="s">
        <v>41</v>
      </c>
      <c r="AN25" s="56" t="s">
        <v>258</v>
      </c>
      <c r="AO25" s="55" t="s">
        <v>50</v>
      </c>
      <c r="AP25" s="56" t="s">
        <v>127</v>
      </c>
      <c r="AQ25" s="50"/>
      <c r="AR25" s="50"/>
    </row>
    <row r="26" spans="1:44" ht="40.200000000000003">
      <c r="A26" s="237" t="s">
        <v>10518</v>
      </c>
      <c r="B26" s="242" t="s">
        <v>10705</v>
      </c>
      <c r="C26" s="343" t="s">
        <v>143</v>
      </c>
      <c r="D26" s="40">
        <v>5863.6</v>
      </c>
      <c r="E26" s="41" t="s">
        <v>10706</v>
      </c>
      <c r="F26" s="239" t="s">
        <v>65</v>
      </c>
      <c r="G26" s="43" t="s">
        <v>35</v>
      </c>
      <c r="H26" s="44"/>
      <c r="I26" s="44" t="s">
        <v>88</v>
      </c>
      <c r="J26" s="44" t="s">
        <v>143</v>
      </c>
      <c r="K26" s="240" t="s">
        <v>10707</v>
      </c>
      <c r="L26" s="241" t="s">
        <v>10708</v>
      </c>
      <c r="M26" s="44"/>
      <c r="N26" s="223" t="s">
        <v>44</v>
      </c>
      <c r="O26" s="214" t="s">
        <v>49</v>
      </c>
      <c r="P26" s="154" t="s">
        <v>10709</v>
      </c>
      <c r="Q26" s="154" t="s">
        <v>10710</v>
      </c>
      <c r="R26" s="44" t="s">
        <v>94</v>
      </c>
      <c r="S26" s="44" t="s">
        <v>10711</v>
      </c>
      <c r="T26" s="51"/>
      <c r="U26" s="329">
        <v>5480</v>
      </c>
      <c r="V26" s="329">
        <v>383.6</v>
      </c>
      <c r="W26" s="51"/>
      <c r="X26" s="329">
        <v>5863.6</v>
      </c>
      <c r="Y26" s="329">
        <v>0</v>
      </c>
      <c r="Z26" s="50" t="s">
        <v>46</v>
      </c>
      <c r="AA26" s="37" t="s">
        <v>84</v>
      </c>
      <c r="AB26" s="154"/>
      <c r="AC26" s="154"/>
      <c r="AD26" s="44"/>
      <c r="AE26" s="221" t="s">
        <v>10712</v>
      </c>
      <c r="AF26" s="44"/>
      <c r="AG26" s="50"/>
      <c r="AH26" s="223"/>
      <c r="AI26" s="55" t="s">
        <v>53</v>
      </c>
      <c r="AJ26" s="56" t="s">
        <v>1380</v>
      </c>
      <c r="AK26" s="55" t="s">
        <v>50</v>
      </c>
      <c r="AL26" s="56" t="s">
        <v>127</v>
      </c>
      <c r="AM26" s="62" t="s">
        <v>41</v>
      </c>
      <c r="AN26" s="56" t="s">
        <v>258</v>
      </c>
      <c r="AO26" s="55" t="s">
        <v>50</v>
      </c>
      <c r="AP26" s="56" t="s">
        <v>127</v>
      </c>
      <c r="AQ26" s="50"/>
      <c r="AR26" s="50"/>
    </row>
    <row r="27" spans="1:44" ht="28.8">
      <c r="A27" s="237" t="s">
        <v>10518</v>
      </c>
      <c r="B27" s="59" t="s">
        <v>10713</v>
      </c>
      <c r="C27" s="343" t="s">
        <v>84</v>
      </c>
      <c r="D27" s="40">
        <v>3328</v>
      </c>
      <c r="E27" s="41" t="s">
        <v>10714</v>
      </c>
      <c r="F27" s="239" t="s">
        <v>144</v>
      </c>
      <c r="G27" s="43" t="s">
        <v>35</v>
      </c>
      <c r="H27" s="44"/>
      <c r="I27" s="44" t="s">
        <v>88</v>
      </c>
      <c r="J27" s="44" t="s">
        <v>84</v>
      </c>
      <c r="K27" s="240" t="s">
        <v>10715</v>
      </c>
      <c r="L27" s="241" t="s">
        <v>10716</v>
      </c>
      <c r="M27" s="44" t="s">
        <v>10717</v>
      </c>
      <c r="N27" s="223" t="s">
        <v>39</v>
      </c>
      <c r="O27" s="214" t="s">
        <v>40</v>
      </c>
      <c r="P27" s="154" t="s">
        <v>10718</v>
      </c>
      <c r="Q27" s="154" t="s">
        <v>10719</v>
      </c>
      <c r="R27" s="44" t="s">
        <v>94</v>
      </c>
      <c r="S27" s="44" t="s">
        <v>3723</v>
      </c>
      <c r="T27" s="51"/>
      <c r="U27" s="329">
        <v>3200</v>
      </c>
      <c r="V27" s="329">
        <v>224</v>
      </c>
      <c r="W27" s="326">
        <v>96</v>
      </c>
      <c r="X27" s="329">
        <v>3328</v>
      </c>
      <c r="Y27" s="329">
        <v>0</v>
      </c>
      <c r="Z27" s="50" t="s">
        <v>46</v>
      </c>
      <c r="AA27" s="37" t="s">
        <v>100</v>
      </c>
      <c r="AB27" s="154"/>
      <c r="AC27" s="154" t="s">
        <v>10720</v>
      </c>
      <c r="AD27" s="44" t="s">
        <v>10721</v>
      </c>
      <c r="AE27" s="221" t="s">
        <v>10722</v>
      </c>
      <c r="AF27" s="44"/>
      <c r="AG27" s="50"/>
      <c r="AH27" s="223"/>
      <c r="AI27" s="55" t="s">
        <v>53</v>
      </c>
      <c r="AJ27" s="56" t="s">
        <v>245</v>
      </c>
      <c r="AK27" s="55" t="s">
        <v>50</v>
      </c>
      <c r="AL27" s="56" t="s">
        <v>127</v>
      </c>
      <c r="AM27" s="62" t="s">
        <v>41</v>
      </c>
      <c r="AN27" s="56" t="s">
        <v>258</v>
      </c>
      <c r="AO27" s="55" t="s">
        <v>50</v>
      </c>
      <c r="AP27" s="56" t="s">
        <v>127</v>
      </c>
      <c r="AQ27" s="50"/>
      <c r="AR27" s="50"/>
    </row>
    <row r="28" spans="1:44" ht="27">
      <c r="A28" s="237" t="s">
        <v>10518</v>
      </c>
      <c r="B28" s="59" t="s">
        <v>10723</v>
      </c>
      <c r="C28" s="343" t="s">
        <v>84</v>
      </c>
      <c r="D28" s="40">
        <v>2568</v>
      </c>
      <c r="E28" s="41" t="s">
        <v>10724</v>
      </c>
      <c r="F28" s="239" t="s">
        <v>37</v>
      </c>
      <c r="G28" s="43" t="s">
        <v>35</v>
      </c>
      <c r="H28" s="44"/>
      <c r="I28" s="44" t="s">
        <v>88</v>
      </c>
      <c r="J28" s="44" t="s">
        <v>84</v>
      </c>
      <c r="K28" s="240" t="s">
        <v>10725</v>
      </c>
      <c r="L28" s="241" t="s">
        <v>10726</v>
      </c>
      <c r="M28" s="44"/>
      <c r="N28" s="223" t="s">
        <v>44</v>
      </c>
      <c r="O28" s="214" t="s">
        <v>40</v>
      </c>
      <c r="P28" s="154"/>
      <c r="Q28" s="154" t="s">
        <v>10727</v>
      </c>
      <c r="R28" s="44" t="s">
        <v>193</v>
      </c>
      <c r="S28" s="44" t="s">
        <v>5919</v>
      </c>
      <c r="T28" s="51"/>
      <c r="U28" s="329">
        <v>2400</v>
      </c>
      <c r="V28" s="329">
        <v>168</v>
      </c>
      <c r="W28" s="51"/>
      <c r="X28" s="329">
        <v>2568</v>
      </c>
      <c r="Y28" s="329">
        <v>0</v>
      </c>
      <c r="Z28" s="50" t="s">
        <v>46</v>
      </c>
      <c r="AA28" s="37" t="s">
        <v>103</v>
      </c>
      <c r="AB28" s="254" t="s">
        <v>10728</v>
      </c>
      <c r="AC28" s="154"/>
      <c r="AD28" s="44"/>
      <c r="AE28" s="154"/>
      <c r="AF28" s="44"/>
      <c r="AG28" s="50"/>
      <c r="AH28" s="223"/>
      <c r="AI28" s="55" t="s">
        <v>53</v>
      </c>
      <c r="AJ28" s="56" t="s">
        <v>104</v>
      </c>
      <c r="AK28" s="55" t="s">
        <v>50</v>
      </c>
      <c r="AL28" s="56" t="s">
        <v>127</v>
      </c>
      <c r="AM28" s="62" t="s">
        <v>41</v>
      </c>
      <c r="AN28" s="56" t="s">
        <v>258</v>
      </c>
      <c r="AO28" s="55" t="s">
        <v>50</v>
      </c>
      <c r="AP28" s="56" t="s">
        <v>127</v>
      </c>
      <c r="AQ28" s="50"/>
      <c r="AR28" s="50"/>
    </row>
    <row r="29" spans="1:44" ht="40.200000000000003">
      <c r="A29" s="237" t="s">
        <v>10518</v>
      </c>
      <c r="B29" s="59" t="s">
        <v>10729</v>
      </c>
      <c r="C29" s="343" t="s">
        <v>84</v>
      </c>
      <c r="D29" s="40">
        <v>6032</v>
      </c>
      <c r="E29" s="41" t="s">
        <v>10730</v>
      </c>
      <c r="F29" s="239" t="s">
        <v>144</v>
      </c>
      <c r="G29" s="43" t="s">
        <v>35</v>
      </c>
      <c r="H29" s="44"/>
      <c r="I29" s="44" t="s">
        <v>88</v>
      </c>
      <c r="J29" s="44" t="s">
        <v>84</v>
      </c>
      <c r="K29" s="240" t="s">
        <v>10731</v>
      </c>
      <c r="L29" s="241" t="s">
        <v>10732</v>
      </c>
      <c r="M29" s="44" t="s">
        <v>10733</v>
      </c>
      <c r="N29" s="223" t="s">
        <v>39</v>
      </c>
      <c r="O29" s="214" t="s">
        <v>40</v>
      </c>
      <c r="P29" s="154" t="s">
        <v>10734</v>
      </c>
      <c r="Q29" s="154" t="s">
        <v>10735</v>
      </c>
      <c r="R29" s="44" t="s">
        <v>94</v>
      </c>
      <c r="S29" s="44" t="s">
        <v>1728</v>
      </c>
      <c r="T29" s="51"/>
      <c r="U29" s="329">
        <v>5800</v>
      </c>
      <c r="V29" s="329">
        <v>406</v>
      </c>
      <c r="W29" s="326">
        <v>174</v>
      </c>
      <c r="X29" s="329">
        <v>6032</v>
      </c>
      <c r="Y29" s="329">
        <v>0</v>
      </c>
      <c r="Z29" s="50" t="s">
        <v>46</v>
      </c>
      <c r="AA29" s="37" t="s">
        <v>100</v>
      </c>
      <c r="AB29" s="154"/>
      <c r="AC29" s="154" t="s">
        <v>10736</v>
      </c>
      <c r="AD29" s="44" t="s">
        <v>10737</v>
      </c>
      <c r="AE29" s="221" t="s">
        <v>10738</v>
      </c>
      <c r="AF29" s="44"/>
      <c r="AG29" s="50"/>
      <c r="AH29" s="223"/>
      <c r="AI29" s="55" t="s">
        <v>53</v>
      </c>
      <c r="AJ29" s="56" t="s">
        <v>245</v>
      </c>
      <c r="AK29" s="55" t="s">
        <v>50</v>
      </c>
      <c r="AL29" s="56" t="s">
        <v>127</v>
      </c>
      <c r="AM29" s="62" t="s">
        <v>41</v>
      </c>
      <c r="AN29" s="56" t="s">
        <v>258</v>
      </c>
      <c r="AO29" s="55" t="s">
        <v>50</v>
      </c>
      <c r="AP29" s="56" t="s">
        <v>127</v>
      </c>
      <c r="AQ29" s="50"/>
      <c r="AR29" s="50"/>
    </row>
    <row r="30" spans="1:44" ht="28.8">
      <c r="A30" s="237" t="s">
        <v>10518</v>
      </c>
      <c r="B30" s="59" t="s">
        <v>10739</v>
      </c>
      <c r="C30" s="343" t="s">
        <v>84</v>
      </c>
      <c r="D30" s="40">
        <v>1040</v>
      </c>
      <c r="E30" s="42" t="s">
        <v>10740</v>
      </c>
      <c r="F30" s="42" t="s">
        <v>64</v>
      </c>
      <c r="G30" s="43" t="s">
        <v>35</v>
      </c>
      <c r="H30" s="44"/>
      <c r="I30" s="44" t="s">
        <v>88</v>
      </c>
      <c r="J30" s="44" t="s">
        <v>84</v>
      </c>
      <c r="K30" s="240" t="s">
        <v>10741</v>
      </c>
      <c r="L30" s="241" t="s">
        <v>10742</v>
      </c>
      <c r="M30" s="44" t="s">
        <v>10743</v>
      </c>
      <c r="N30" s="223" t="s">
        <v>39</v>
      </c>
      <c r="O30" s="214" t="s">
        <v>40</v>
      </c>
      <c r="P30" s="154" t="s">
        <v>10744</v>
      </c>
      <c r="Q30" s="154" t="s">
        <v>10745</v>
      </c>
      <c r="R30" s="44" t="s">
        <v>94</v>
      </c>
      <c r="S30" s="44" t="s">
        <v>218</v>
      </c>
      <c r="T30" s="51"/>
      <c r="U30" s="329">
        <v>1000</v>
      </c>
      <c r="V30" s="329">
        <v>70</v>
      </c>
      <c r="W30" s="326">
        <v>30</v>
      </c>
      <c r="X30" s="329">
        <v>1040</v>
      </c>
      <c r="Y30" s="329">
        <v>0</v>
      </c>
      <c r="Z30" s="50" t="s">
        <v>55</v>
      </c>
      <c r="AA30" s="37" t="s">
        <v>105</v>
      </c>
      <c r="AB30" s="154"/>
      <c r="AC30" s="154"/>
      <c r="AD30" s="44"/>
      <c r="AE30" s="221" t="s">
        <v>10746</v>
      </c>
      <c r="AF30" s="44"/>
      <c r="AG30" s="50"/>
      <c r="AH30" s="223"/>
      <c r="AI30" s="55" t="s">
        <v>53</v>
      </c>
      <c r="AJ30" s="56" t="s">
        <v>245</v>
      </c>
      <c r="AK30" s="55" t="s">
        <v>50</v>
      </c>
      <c r="AL30" s="56" t="s">
        <v>257</v>
      </c>
      <c r="AM30" s="62" t="s">
        <v>41</v>
      </c>
      <c r="AN30" s="56" t="s">
        <v>258</v>
      </c>
      <c r="AO30" s="55" t="s">
        <v>50</v>
      </c>
      <c r="AP30" s="56" t="s">
        <v>257</v>
      </c>
      <c r="AQ30" s="50"/>
      <c r="AR30" s="50"/>
    </row>
  </sheetData>
  <dataValidations count="2">
    <dataValidation type="list" allowBlank="1" sqref="AG3:AG30" xr:uid="{69877087-1601-4244-9631-594E5F44C431}">
      <formula1>#REF!</formula1>
    </dataValidation>
    <dataValidation type="list" allowBlank="1" sqref="I3:I30 AM3:AM30 AK3:AK30 AO3:AO30 AI3:AI30 E30:F30 AQ3:AQ30 G3:G30 Z3:Z30 N3:O30" xr:uid="{B1BF1A4F-B016-489E-BD63-34A76BF4B536}">
      <formula1>#REF!</formula1>
    </dataValidation>
  </dataValidations>
  <hyperlinks>
    <hyperlink ref="E3" r:id="rId1" xr:uid="{97415532-30C9-4306-A3A3-261079216663}"/>
    <hyperlink ref="O3" r:id="rId2" xr:uid="{FB8068AC-A46E-4F96-A715-D51D07F9D5B5}"/>
    <hyperlink ref="E4" r:id="rId3" xr:uid="{735868ED-02E5-4F88-A697-AB81DB862631}"/>
    <hyperlink ref="O4" r:id="rId4" xr:uid="{10F25AD3-40BB-4C91-9F8C-8CD309F2276C}"/>
    <hyperlink ref="E6" r:id="rId5" xr:uid="{E70DFAEF-DA7C-4534-A1D9-975A4776C499}"/>
    <hyperlink ref="O6" r:id="rId6" xr:uid="{CA98611F-A838-4497-9149-2841949E3BC7}"/>
    <hyperlink ref="E7" r:id="rId7" xr:uid="{728F9918-918E-4874-BEA1-B28C4A4D7056}"/>
    <hyperlink ref="O7" r:id="rId8" xr:uid="{40A0D5F4-EEAD-44B2-90E0-78BD4162A187}"/>
    <hyperlink ref="E8" r:id="rId9" xr:uid="{B501D644-B92F-4476-B36E-13829909A34C}"/>
    <hyperlink ref="O8" r:id="rId10" xr:uid="{44CCE548-19BB-4832-A02A-46E1F0641A66}"/>
    <hyperlink ref="E9" r:id="rId11" xr:uid="{F7A2A14C-4E62-487E-8354-80754DE7F1B0}"/>
    <hyperlink ref="O10" r:id="rId12" xr:uid="{D26D0E45-D639-4519-924E-9DC184C5E772}"/>
    <hyperlink ref="E11" r:id="rId13" xr:uid="{D3885B23-EED5-495F-A40E-09BCDC8AAFB6}"/>
    <hyperlink ref="O11" r:id="rId14" xr:uid="{A434D629-68E3-48C9-87DC-80DA533CF544}"/>
    <hyperlink ref="E12" r:id="rId15" xr:uid="{6601D73C-6A59-4B06-8195-118E22D88A7A}"/>
    <hyperlink ref="E13" r:id="rId16" xr:uid="{B5A812EA-A686-45D8-874C-EDB31F6D8A1A}"/>
    <hyperlink ref="E14" r:id="rId17" xr:uid="{9C16125E-A942-40E6-ADD9-C615E9235534}"/>
    <hyperlink ref="E15" r:id="rId18" xr:uid="{E8F3992F-39C4-437C-8853-CB99BBDBB662}"/>
    <hyperlink ref="O15" r:id="rId19" xr:uid="{885C26B6-43E5-48D0-A72C-659014659C8D}"/>
    <hyperlink ref="E16" r:id="rId20" xr:uid="{FDBC6256-5D02-4573-B602-31B73A7B25A0}"/>
    <hyperlink ref="E17" r:id="rId21" xr:uid="{EA80EB2C-404B-4396-8190-BA2C9521B489}"/>
    <hyperlink ref="O17" r:id="rId22" xr:uid="{17E89C64-8FB2-4F74-ACEF-A12881A13989}"/>
    <hyperlink ref="E18" r:id="rId23" xr:uid="{474D6074-2FF2-4E2B-B52D-9FD5687D2A83}"/>
    <hyperlink ref="O18" r:id="rId24" xr:uid="{89822CBA-820D-4FEC-9DF9-35FD6BC906A2}"/>
    <hyperlink ref="E19" r:id="rId25" xr:uid="{8984E36B-9E26-45CF-9697-6D4741A10F1C}"/>
    <hyperlink ref="E20" r:id="rId26" xr:uid="{B3CE1CA3-08FA-4234-A67E-C32B6D054979}"/>
    <hyperlink ref="E21" r:id="rId27" xr:uid="{069EDB2C-6E7D-47E0-AA7A-176D59D65DEE}"/>
    <hyperlink ref="O21" r:id="rId28" xr:uid="{9BD41B7C-444C-4F64-9014-F07361EF098E}"/>
    <hyperlink ref="O22" r:id="rId29" xr:uid="{5543594C-9711-4E8A-8E6C-773A9B11D7A2}"/>
    <hyperlink ref="E23" r:id="rId30" xr:uid="{A4767CC9-C5B1-4A61-AD98-8EF672C0F54C}"/>
    <hyperlink ref="O23" r:id="rId31" xr:uid="{C8D9DC45-07BD-4BD2-9526-B78C6FE92DCC}"/>
    <hyperlink ref="E24" r:id="rId32" xr:uid="{B643C4F9-5A3B-4BEB-B833-0AA63E7D229B}"/>
    <hyperlink ref="E25" r:id="rId33" xr:uid="{1A3E1184-29B8-42F2-BFD2-AD20C6774A10}"/>
    <hyperlink ref="O25" r:id="rId34" xr:uid="{407E4F6A-C7CD-4EED-AEBF-92C8A3827E69}"/>
    <hyperlink ref="E26" r:id="rId35" xr:uid="{B280FCEF-B14E-4C27-A770-02D31DB08659}"/>
    <hyperlink ref="E27" r:id="rId36" xr:uid="{619DB310-82BB-4C22-A062-E9E0C017F1D0}"/>
    <hyperlink ref="O27" r:id="rId37" xr:uid="{6318DB08-8C0F-4A3C-BCBE-A15A45C58124}"/>
    <hyperlink ref="E28" r:id="rId38" xr:uid="{BC412F8C-0512-429D-AE2E-B7D4B4EEBAFA}"/>
    <hyperlink ref="O28" r:id="rId39" xr:uid="{5D9AADAC-0278-49B2-94EC-0C639F65DFDD}"/>
    <hyperlink ref="E29" r:id="rId40" xr:uid="{4C8B3CCB-895F-4430-A168-B5A24CDFC928}"/>
    <hyperlink ref="O29" r:id="rId41" xr:uid="{EE9BD7A4-EA4F-4F86-A3E9-878EFC8AEFD1}"/>
    <hyperlink ref="O30" r:id="rId42" xr:uid="{186A3E92-C1FE-4290-9572-B2FF805BA748}"/>
  </hyperlinks>
  <pageMargins left="0.7" right="0.7" top="0.75" bottom="0.75" header="0.3" footer="0.3"/>
  <tableParts count="10">
    <tablePart r:id="rId43"/>
    <tablePart r:id="rId44"/>
    <tablePart r:id="rId45"/>
    <tablePart r:id="rId46"/>
    <tablePart r:id="rId47"/>
    <tablePart r:id="rId48"/>
    <tablePart r:id="rId49"/>
    <tablePart r:id="rId50"/>
    <tablePart r:id="rId51"/>
    <tablePart r:id="rId5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B02FC-012C-4D50-B367-9A8A06FAE2B8}">
  <sheetPr>
    <outlinePr summaryBelow="0" summaryRight="0"/>
  </sheetPr>
  <dimension ref="A1:AX1487"/>
  <sheetViews>
    <sheetView workbookViewId="0">
      <pane xSplit="4" ySplit="3" topLeftCell="AE4" activePane="bottomRight" state="frozen"/>
      <selection pane="topRight" activeCell="E1" sqref="E1"/>
      <selection pane="bottomLeft" activeCell="A4" sqref="A4"/>
      <selection pane="bottomRight" activeCell="U3" sqref="U3"/>
    </sheetView>
  </sheetViews>
  <sheetFormatPr defaultColWidth="12.6640625" defaultRowHeight="15.75" customHeight="1"/>
  <cols>
    <col min="1" max="1" width="8.109375" style="334" customWidth="1"/>
    <col min="2" max="2" width="27.33203125" style="334" customWidth="1"/>
    <col min="3" max="4" width="12.6640625" style="334"/>
    <col min="5" max="5" width="20" style="334" customWidth="1"/>
    <col min="6" max="6" width="12.6640625" style="334"/>
    <col min="7" max="7" width="31" style="334" customWidth="1"/>
    <col min="8" max="11" width="12.6640625" style="334"/>
    <col min="12" max="12" width="48.33203125" style="334" customWidth="1"/>
    <col min="13" max="13" width="16" style="334" customWidth="1"/>
    <col min="14" max="14" width="10.33203125" style="334" customWidth="1"/>
    <col min="15" max="15" width="8.109375" style="334" customWidth="1"/>
    <col min="16" max="16" width="47.44140625" style="334" customWidth="1"/>
    <col min="17" max="17" width="23.6640625" style="334" customWidth="1"/>
    <col min="18" max="18" width="15" style="334" customWidth="1"/>
    <col min="19" max="19" width="27.33203125" style="334" customWidth="1"/>
    <col min="20" max="29" width="12.6640625" style="334"/>
    <col min="30" max="30" width="35.109375" style="334" customWidth="1"/>
    <col min="31" max="31" width="26.77734375" style="334" customWidth="1"/>
    <col min="32" max="32" width="24.77734375" style="334" customWidth="1"/>
    <col min="33" max="33" width="26" style="334" customWidth="1"/>
    <col min="34" max="34" width="18.77734375" style="334" customWidth="1"/>
    <col min="35" max="35" width="12.6640625" style="334"/>
    <col min="36" max="36" width="10" style="334" customWidth="1"/>
    <col min="37" max="37" width="7.77734375" style="334" customWidth="1"/>
    <col min="38" max="38" width="17" style="334" customWidth="1"/>
    <col min="39" max="39" width="7.77734375" style="334" customWidth="1"/>
    <col min="40" max="40" width="16.21875" style="334" customWidth="1"/>
    <col min="41" max="41" width="7.77734375" style="334" customWidth="1"/>
    <col min="42" max="42" width="21.109375" style="334" customWidth="1"/>
    <col min="43" max="43" width="7.77734375" style="334" customWidth="1"/>
    <col min="44" max="44" width="19.77734375" style="334" customWidth="1"/>
    <col min="45" max="45" width="17.6640625" style="334" customWidth="1"/>
    <col min="46" max="16384" width="12.6640625" style="334"/>
  </cols>
  <sheetData>
    <row r="1" spans="1:50" ht="15.75" customHeight="1">
      <c r="A1" s="255" t="s">
        <v>227</v>
      </c>
      <c r="C1" s="256" t="s">
        <v>10749</v>
      </c>
      <c r="D1" s="6"/>
      <c r="J1" s="257"/>
      <c r="L1" s="258"/>
      <c r="P1" s="6"/>
      <c r="AL1" s="259"/>
      <c r="AP1" s="260"/>
      <c r="AQ1" s="50"/>
      <c r="AR1" s="261"/>
    </row>
    <row r="2" spans="1:50" ht="14.4">
      <c r="A2" s="257"/>
      <c r="C2" s="262">
        <f>SUM(C4:C1487)</f>
        <v>646799</v>
      </c>
      <c r="D2" s="256">
        <f>C2*2.9%</f>
        <v>18757.170999999998</v>
      </c>
      <c r="J2" s="257"/>
      <c r="K2" s="263"/>
      <c r="L2" s="264"/>
      <c r="M2" s="258"/>
      <c r="P2" s="258"/>
      <c r="S2" s="265"/>
      <c r="AB2" s="12" t="s">
        <v>10750</v>
      </c>
      <c r="AL2" s="259"/>
      <c r="AP2" s="260"/>
      <c r="AQ2" s="266" t="s">
        <v>10751</v>
      </c>
      <c r="AR2" s="260"/>
    </row>
    <row r="3" spans="1:50" ht="43.2">
      <c r="A3" s="267" t="s">
        <v>0</v>
      </c>
      <c r="B3" s="20" t="s">
        <v>10752</v>
      </c>
      <c r="C3" s="268" t="s">
        <v>10753</v>
      </c>
      <c r="D3" s="15" t="s">
        <v>3</v>
      </c>
      <c r="E3" s="269" t="s">
        <v>10754</v>
      </c>
      <c r="F3" s="19" t="s">
        <v>6</v>
      </c>
      <c r="G3" s="270" t="s">
        <v>10755</v>
      </c>
      <c r="H3" s="19" t="s">
        <v>8</v>
      </c>
      <c r="I3" s="19" t="s">
        <v>9</v>
      </c>
      <c r="J3" s="271" t="s">
        <v>10756</v>
      </c>
      <c r="K3" s="19" t="s">
        <v>10</v>
      </c>
      <c r="L3" s="19" t="s">
        <v>11</v>
      </c>
      <c r="M3" s="20" t="s">
        <v>12</v>
      </c>
      <c r="N3" s="21" t="s">
        <v>13</v>
      </c>
      <c r="O3" s="21" t="s">
        <v>14</v>
      </c>
      <c r="P3" s="272" t="s">
        <v>15</v>
      </c>
      <c r="Q3" s="19" t="s">
        <v>10757</v>
      </c>
      <c r="R3" s="19" t="s">
        <v>5</v>
      </c>
      <c r="S3" s="19" t="s">
        <v>16</v>
      </c>
      <c r="T3" s="19" t="s">
        <v>17</v>
      </c>
      <c r="U3" s="19" t="s">
        <v>18</v>
      </c>
      <c r="V3" s="23" t="s">
        <v>19</v>
      </c>
      <c r="W3" s="273" t="s">
        <v>20</v>
      </c>
      <c r="X3" s="273" t="s">
        <v>21</v>
      </c>
      <c r="Y3" s="19" t="s">
        <v>22</v>
      </c>
      <c r="Z3" s="273" t="s">
        <v>23</v>
      </c>
      <c r="AA3" s="273" t="s">
        <v>24</v>
      </c>
      <c r="AB3" s="19" t="s">
        <v>79</v>
      </c>
      <c r="AC3" s="24" t="s">
        <v>80</v>
      </c>
      <c r="AD3" s="19" t="s">
        <v>25</v>
      </c>
      <c r="AE3" s="19" t="s">
        <v>26</v>
      </c>
      <c r="AF3" s="19" t="s">
        <v>27</v>
      </c>
      <c r="AG3" s="19" t="s">
        <v>28</v>
      </c>
      <c r="AH3" s="235" t="s">
        <v>29</v>
      </c>
      <c r="AI3" s="236" t="s">
        <v>30</v>
      </c>
      <c r="AJ3" s="27" t="s">
        <v>31</v>
      </c>
      <c r="AK3" s="28" t="s">
        <v>15202</v>
      </c>
      <c r="AL3" s="31" t="s">
        <v>15203</v>
      </c>
      <c r="AM3" s="30" t="s">
        <v>228</v>
      </c>
      <c r="AN3" s="31" t="s">
        <v>15204</v>
      </c>
      <c r="AO3" s="30" t="s">
        <v>229</v>
      </c>
      <c r="AP3" s="31" t="s">
        <v>15206</v>
      </c>
      <c r="AQ3" s="32" t="s">
        <v>15168</v>
      </c>
      <c r="AR3" s="345" t="s">
        <v>15169</v>
      </c>
      <c r="AS3" s="27" t="s">
        <v>32</v>
      </c>
      <c r="AT3" s="34" t="s">
        <v>33</v>
      </c>
      <c r="AU3" s="34" t="s">
        <v>34</v>
      </c>
      <c r="AV3" s="28" t="s">
        <v>81</v>
      </c>
      <c r="AW3" s="34" t="s">
        <v>74</v>
      </c>
      <c r="AX3" s="34" t="s">
        <v>75</v>
      </c>
    </row>
    <row r="4" spans="1:50" ht="15.75" customHeight="1">
      <c r="A4" s="37" t="s">
        <v>73</v>
      </c>
      <c r="B4" s="44" t="s">
        <v>10758</v>
      </c>
      <c r="C4" s="274">
        <v>4087</v>
      </c>
      <c r="D4" s="38" t="s">
        <v>10759</v>
      </c>
      <c r="E4" s="44" t="s">
        <v>10760</v>
      </c>
      <c r="F4" s="43"/>
      <c r="G4" s="44" t="s">
        <v>10761</v>
      </c>
      <c r="H4" s="44"/>
      <c r="I4" s="44"/>
      <c r="J4" s="37" t="s">
        <v>10762</v>
      </c>
      <c r="K4" s="44"/>
      <c r="L4" s="44"/>
      <c r="M4" s="44"/>
      <c r="N4" s="50"/>
      <c r="O4" s="49"/>
      <c r="P4" s="154"/>
      <c r="Q4" s="44" t="s">
        <v>10763</v>
      </c>
      <c r="R4" s="101"/>
      <c r="S4" s="154"/>
      <c r="T4" s="44"/>
      <c r="U4" s="240"/>
      <c r="V4" s="275"/>
      <c r="W4" s="157"/>
      <c r="X4" s="329" t="s">
        <v>15207</v>
      </c>
      <c r="Y4" s="51"/>
      <c r="Z4" s="329" t="s">
        <v>15207</v>
      </c>
      <c r="AA4" s="329" t="s">
        <v>15208</v>
      </c>
      <c r="AB4" s="50"/>
      <c r="AC4" s="37"/>
      <c r="AD4" s="44"/>
      <c r="AE4" s="44"/>
      <c r="AF4" s="44"/>
      <c r="AG4" s="44" t="s">
        <v>10764</v>
      </c>
      <c r="AH4" s="44"/>
      <c r="AI4" s="276"/>
      <c r="AJ4" s="50"/>
      <c r="AK4" s="55" t="s">
        <v>50</v>
      </c>
      <c r="AL4" s="295" t="s">
        <v>15312</v>
      </c>
      <c r="AM4" s="55" t="s">
        <v>53</v>
      </c>
      <c r="AN4" s="295" t="s">
        <v>15313</v>
      </c>
      <c r="AO4" s="55" t="s">
        <v>41</v>
      </c>
      <c r="AP4" s="295" t="s">
        <v>6290</v>
      </c>
      <c r="AQ4" s="55" t="s">
        <v>50</v>
      </c>
      <c r="AR4" s="295" t="s">
        <v>15315</v>
      </c>
      <c r="AS4" s="277"/>
      <c r="AT4" s="50"/>
      <c r="AU4" s="50"/>
      <c r="AV4" s="51"/>
      <c r="AW4" s="51"/>
      <c r="AX4" s="44"/>
    </row>
    <row r="5" spans="1:50" ht="15.75" customHeight="1">
      <c r="A5" s="37" t="s">
        <v>73</v>
      </c>
      <c r="B5" s="44" t="s">
        <v>10765</v>
      </c>
      <c r="C5" s="274">
        <v>342</v>
      </c>
      <c r="D5" s="38" t="s">
        <v>10766</v>
      </c>
      <c r="E5" s="44" t="s">
        <v>10767</v>
      </c>
      <c r="F5" s="43"/>
      <c r="G5" s="44" t="s">
        <v>10768</v>
      </c>
      <c r="H5" s="44"/>
      <c r="I5" s="44"/>
      <c r="J5" s="37" t="s">
        <v>10769</v>
      </c>
      <c r="K5" s="44"/>
      <c r="L5" s="44"/>
      <c r="M5" s="44"/>
      <c r="N5" s="50"/>
      <c r="O5" s="49"/>
      <c r="P5" s="154"/>
      <c r="Q5" s="278" t="s">
        <v>10770</v>
      </c>
      <c r="R5" s="101"/>
      <c r="S5" s="154"/>
      <c r="T5" s="44"/>
      <c r="U5" s="240"/>
      <c r="V5" s="275"/>
      <c r="W5" s="157"/>
      <c r="X5" s="329" t="s">
        <v>15207</v>
      </c>
      <c r="Y5" s="51"/>
      <c r="Z5" s="329" t="s">
        <v>15207</v>
      </c>
      <c r="AA5" s="329" t="s">
        <v>15209</v>
      </c>
      <c r="AB5" s="50"/>
      <c r="AC5" s="37"/>
      <c r="AD5" s="44"/>
      <c r="AE5" s="44"/>
      <c r="AF5" s="44"/>
      <c r="AG5" s="44" t="s">
        <v>10771</v>
      </c>
      <c r="AH5" s="44"/>
      <c r="AI5" s="276"/>
      <c r="AJ5" s="50"/>
      <c r="AK5" s="55" t="s">
        <v>50</v>
      </c>
      <c r="AL5" s="295" t="s">
        <v>15312</v>
      </c>
      <c r="AM5" s="55" t="s">
        <v>53</v>
      </c>
      <c r="AN5" s="295" t="s">
        <v>15313</v>
      </c>
      <c r="AO5" s="55" t="s">
        <v>41</v>
      </c>
      <c r="AP5" s="295" t="s">
        <v>6290</v>
      </c>
      <c r="AQ5" s="55" t="s">
        <v>50</v>
      </c>
      <c r="AR5" s="295" t="s">
        <v>15315</v>
      </c>
      <c r="AS5" s="277"/>
      <c r="AT5" s="50"/>
      <c r="AU5" s="50"/>
      <c r="AV5" s="51"/>
      <c r="AW5" s="51"/>
      <c r="AX5" s="44"/>
    </row>
    <row r="6" spans="1:50" ht="15.75" customHeight="1">
      <c r="A6" s="37" t="s">
        <v>73</v>
      </c>
      <c r="B6" s="44" t="s">
        <v>10772</v>
      </c>
      <c r="C6" s="274">
        <v>331</v>
      </c>
      <c r="D6" s="38" t="s">
        <v>10773</v>
      </c>
      <c r="E6" s="44" t="s">
        <v>10774</v>
      </c>
      <c r="F6" s="43"/>
      <c r="G6" s="44" t="s">
        <v>10775</v>
      </c>
      <c r="H6" s="44"/>
      <c r="I6" s="44"/>
      <c r="J6" s="37" t="s">
        <v>10769</v>
      </c>
      <c r="K6" s="44"/>
      <c r="L6" s="44"/>
      <c r="M6" s="44"/>
      <c r="N6" s="50"/>
      <c r="O6" s="49"/>
      <c r="P6" s="154"/>
      <c r="Q6" s="278" t="s">
        <v>10776</v>
      </c>
      <c r="R6" s="101"/>
      <c r="S6" s="154"/>
      <c r="T6" s="44"/>
      <c r="U6" s="240"/>
      <c r="V6" s="275"/>
      <c r="W6" s="157"/>
      <c r="X6" s="329" t="s">
        <v>15207</v>
      </c>
      <c r="Y6" s="51"/>
      <c r="Z6" s="329" t="s">
        <v>15207</v>
      </c>
      <c r="AA6" s="329" t="s">
        <v>15210</v>
      </c>
      <c r="AB6" s="50"/>
      <c r="AC6" s="37"/>
      <c r="AD6" s="44"/>
      <c r="AE6" s="44"/>
      <c r="AF6" s="44"/>
      <c r="AG6" s="44" t="s">
        <v>10771</v>
      </c>
      <c r="AH6" s="44"/>
      <c r="AI6" s="276"/>
      <c r="AJ6" s="50"/>
      <c r="AK6" s="55" t="s">
        <v>50</v>
      </c>
      <c r="AL6" s="295" t="s">
        <v>15312</v>
      </c>
      <c r="AM6" s="55" t="s">
        <v>53</v>
      </c>
      <c r="AN6" s="295" t="s">
        <v>15313</v>
      </c>
      <c r="AO6" s="55" t="s">
        <v>41</v>
      </c>
      <c r="AP6" s="295" t="s">
        <v>6290</v>
      </c>
      <c r="AQ6" s="55" t="s">
        <v>50</v>
      </c>
      <c r="AR6" s="295" t="s">
        <v>15315</v>
      </c>
      <c r="AS6" s="277"/>
      <c r="AT6" s="50"/>
      <c r="AU6" s="50"/>
      <c r="AV6" s="51"/>
      <c r="AW6" s="51"/>
      <c r="AX6" s="44"/>
    </row>
    <row r="7" spans="1:50" ht="15.75" customHeight="1">
      <c r="A7" s="37" t="s">
        <v>73</v>
      </c>
      <c r="B7" s="44" t="s">
        <v>10777</v>
      </c>
      <c r="C7" s="274">
        <v>963</v>
      </c>
      <c r="D7" s="38" t="s">
        <v>10778</v>
      </c>
      <c r="E7" s="44" t="s">
        <v>10779</v>
      </c>
      <c r="F7" s="43"/>
      <c r="G7" s="44" t="s">
        <v>10780</v>
      </c>
      <c r="H7" s="44"/>
      <c r="I7" s="44"/>
      <c r="J7" s="37" t="s">
        <v>10781</v>
      </c>
      <c r="K7" s="44"/>
      <c r="L7" s="44"/>
      <c r="M7" s="44"/>
      <c r="N7" s="50"/>
      <c r="O7" s="49"/>
      <c r="P7" s="154"/>
      <c r="Q7" s="44" t="s">
        <v>10782</v>
      </c>
      <c r="R7" s="101"/>
      <c r="S7" s="154"/>
      <c r="T7" s="44"/>
      <c r="U7" s="240"/>
      <c r="V7" s="275"/>
      <c r="W7" s="157"/>
      <c r="X7" s="329" t="s">
        <v>15207</v>
      </c>
      <c r="Y7" s="51"/>
      <c r="Z7" s="329" t="s">
        <v>15207</v>
      </c>
      <c r="AA7" s="329" t="s">
        <v>15211</v>
      </c>
      <c r="AB7" s="50"/>
      <c r="AC7" s="37"/>
      <c r="AD7" s="44"/>
      <c r="AE7" s="44"/>
      <c r="AF7" s="44"/>
      <c r="AG7" s="44" t="s">
        <v>10783</v>
      </c>
      <c r="AH7" s="44"/>
      <c r="AI7" s="276"/>
      <c r="AJ7" s="50"/>
      <c r="AK7" s="55" t="s">
        <v>50</v>
      </c>
      <c r="AL7" s="295" t="s">
        <v>15312</v>
      </c>
      <c r="AM7" s="55" t="s">
        <v>53</v>
      </c>
      <c r="AN7" s="295" t="s">
        <v>15313</v>
      </c>
      <c r="AO7" s="55" t="s">
        <v>41</v>
      </c>
      <c r="AP7" s="295" t="s">
        <v>6290</v>
      </c>
      <c r="AQ7" s="55" t="s">
        <v>50</v>
      </c>
      <c r="AR7" s="295" t="s">
        <v>15315</v>
      </c>
      <c r="AS7" s="277"/>
      <c r="AT7" s="50"/>
      <c r="AU7" s="50"/>
      <c r="AV7" s="51"/>
      <c r="AW7" s="51"/>
      <c r="AX7" s="44"/>
    </row>
    <row r="8" spans="1:50" ht="15.75" customHeight="1">
      <c r="A8" s="37" t="s">
        <v>73</v>
      </c>
      <c r="B8" s="44" t="s">
        <v>10784</v>
      </c>
      <c r="C8" s="274">
        <v>2140</v>
      </c>
      <c r="D8" s="38" t="s">
        <v>10785</v>
      </c>
      <c r="E8" s="44" t="s">
        <v>10786</v>
      </c>
      <c r="F8" s="43"/>
      <c r="G8" s="44" t="s">
        <v>10787</v>
      </c>
      <c r="H8" s="44"/>
      <c r="I8" s="44"/>
      <c r="J8" s="37" t="s">
        <v>10788</v>
      </c>
      <c r="K8" s="44"/>
      <c r="L8" s="44"/>
      <c r="M8" s="44"/>
      <c r="N8" s="50"/>
      <c r="O8" s="49"/>
      <c r="P8" s="154"/>
      <c r="Q8" s="44" t="s">
        <v>10782</v>
      </c>
      <c r="R8" s="101"/>
      <c r="S8" s="154"/>
      <c r="T8" s="44"/>
      <c r="U8" s="240"/>
      <c r="V8" s="275"/>
      <c r="W8" s="157"/>
      <c r="X8" s="329" t="s">
        <v>15207</v>
      </c>
      <c r="Y8" s="51"/>
      <c r="Z8" s="329" t="s">
        <v>15207</v>
      </c>
      <c r="AA8" s="329" t="s">
        <v>15212</v>
      </c>
      <c r="AB8" s="50"/>
      <c r="AC8" s="37"/>
      <c r="AD8" s="44"/>
      <c r="AE8" s="44"/>
      <c r="AF8" s="44"/>
      <c r="AG8" s="44" t="s">
        <v>10789</v>
      </c>
      <c r="AH8" s="44"/>
      <c r="AI8" s="276"/>
      <c r="AJ8" s="50"/>
      <c r="AK8" s="55" t="s">
        <v>50</v>
      </c>
      <c r="AL8" s="295" t="s">
        <v>15312</v>
      </c>
      <c r="AM8" s="55" t="s">
        <v>53</v>
      </c>
      <c r="AN8" s="295" t="s">
        <v>15313</v>
      </c>
      <c r="AO8" s="55" t="s">
        <v>41</v>
      </c>
      <c r="AP8" s="295" t="s">
        <v>6290</v>
      </c>
      <c r="AQ8" s="55" t="s">
        <v>50</v>
      </c>
      <c r="AR8" s="295" t="s">
        <v>15315</v>
      </c>
      <c r="AS8" s="277"/>
      <c r="AT8" s="50"/>
      <c r="AU8" s="50"/>
      <c r="AV8" s="51"/>
      <c r="AW8" s="51"/>
      <c r="AX8" s="44"/>
    </row>
    <row r="9" spans="1:50" ht="15.75" customHeight="1">
      <c r="A9" s="37" t="s">
        <v>73</v>
      </c>
      <c r="B9" s="44" t="s">
        <v>10790</v>
      </c>
      <c r="C9" s="274">
        <v>963</v>
      </c>
      <c r="D9" s="38" t="s">
        <v>10791</v>
      </c>
      <c r="E9" s="44" t="s">
        <v>10792</v>
      </c>
      <c r="F9" s="43"/>
      <c r="G9" s="44" t="s">
        <v>10780</v>
      </c>
      <c r="H9" s="44"/>
      <c r="I9" s="44"/>
      <c r="J9" s="37" t="s">
        <v>10793</v>
      </c>
      <c r="K9" s="44"/>
      <c r="L9" s="44"/>
      <c r="M9" s="44"/>
      <c r="N9" s="50"/>
      <c r="O9" s="49"/>
      <c r="P9" s="154"/>
      <c r="Q9" s="44" t="s">
        <v>10782</v>
      </c>
      <c r="R9" s="101"/>
      <c r="S9" s="154"/>
      <c r="T9" s="44"/>
      <c r="U9" s="240"/>
      <c r="V9" s="275"/>
      <c r="W9" s="157"/>
      <c r="X9" s="329" t="s">
        <v>15207</v>
      </c>
      <c r="Y9" s="51"/>
      <c r="Z9" s="329" t="s">
        <v>15207</v>
      </c>
      <c r="AA9" s="329" t="s">
        <v>15211</v>
      </c>
      <c r="AB9" s="50"/>
      <c r="AC9" s="37"/>
      <c r="AD9" s="44"/>
      <c r="AE9" s="44"/>
      <c r="AF9" s="44"/>
      <c r="AG9" s="44" t="s">
        <v>10794</v>
      </c>
      <c r="AH9" s="44"/>
      <c r="AI9" s="276"/>
      <c r="AJ9" s="50"/>
      <c r="AK9" s="55" t="s">
        <v>50</v>
      </c>
      <c r="AL9" s="295" t="s">
        <v>15312</v>
      </c>
      <c r="AM9" s="55" t="s">
        <v>53</v>
      </c>
      <c r="AN9" s="295" t="s">
        <v>15313</v>
      </c>
      <c r="AO9" s="55" t="s">
        <v>41</v>
      </c>
      <c r="AP9" s="295" t="s">
        <v>6290</v>
      </c>
      <c r="AQ9" s="55" t="s">
        <v>50</v>
      </c>
      <c r="AR9" s="295" t="s">
        <v>15315</v>
      </c>
      <c r="AS9" s="277"/>
      <c r="AT9" s="50"/>
      <c r="AU9" s="50"/>
      <c r="AV9" s="51"/>
      <c r="AW9" s="51"/>
      <c r="AX9" s="44"/>
    </row>
    <row r="10" spans="1:50" ht="15.75" customHeight="1">
      <c r="A10" s="37" t="s">
        <v>73</v>
      </c>
      <c r="B10" s="44" t="s">
        <v>10795</v>
      </c>
      <c r="C10" s="274">
        <v>107</v>
      </c>
      <c r="D10" s="38" t="s">
        <v>10796</v>
      </c>
      <c r="E10" s="44" t="s">
        <v>10797</v>
      </c>
      <c r="F10" s="43"/>
      <c r="G10" s="44" t="s">
        <v>10798</v>
      </c>
      <c r="H10" s="44"/>
      <c r="I10" s="44"/>
      <c r="J10" s="37" t="s">
        <v>10799</v>
      </c>
      <c r="K10" s="44"/>
      <c r="L10" s="44"/>
      <c r="M10" s="44"/>
      <c r="N10" s="50"/>
      <c r="O10" s="49"/>
      <c r="P10" s="154"/>
      <c r="Q10" s="44" t="s">
        <v>10782</v>
      </c>
      <c r="R10" s="101"/>
      <c r="S10" s="154"/>
      <c r="T10" s="44"/>
      <c r="U10" s="240"/>
      <c r="V10" s="275"/>
      <c r="W10" s="157"/>
      <c r="X10" s="329" t="s">
        <v>15207</v>
      </c>
      <c r="Y10" s="51"/>
      <c r="Z10" s="329" t="s">
        <v>15207</v>
      </c>
      <c r="AA10" s="329" t="s">
        <v>15213</v>
      </c>
      <c r="AB10" s="50"/>
      <c r="AC10" s="37"/>
      <c r="AD10" s="44"/>
      <c r="AE10" s="44"/>
      <c r="AF10" s="44"/>
      <c r="AG10" s="44" t="s">
        <v>10800</v>
      </c>
      <c r="AH10" s="44"/>
      <c r="AI10" s="276"/>
      <c r="AJ10" s="50"/>
      <c r="AK10" s="55" t="s">
        <v>50</v>
      </c>
      <c r="AL10" s="295" t="s">
        <v>15312</v>
      </c>
      <c r="AM10" s="55" t="s">
        <v>53</v>
      </c>
      <c r="AN10" s="295" t="s">
        <v>15313</v>
      </c>
      <c r="AO10" s="55" t="s">
        <v>41</v>
      </c>
      <c r="AP10" s="295" t="s">
        <v>6290</v>
      </c>
      <c r="AQ10" s="55" t="s">
        <v>50</v>
      </c>
      <c r="AR10" s="295" t="s">
        <v>15315</v>
      </c>
      <c r="AS10" s="277"/>
      <c r="AT10" s="50"/>
      <c r="AU10" s="50"/>
      <c r="AV10" s="51"/>
      <c r="AW10" s="51"/>
      <c r="AX10" s="44"/>
    </row>
    <row r="11" spans="1:50" ht="15.75" customHeight="1">
      <c r="A11" s="37" t="s">
        <v>73</v>
      </c>
      <c r="B11" s="44" t="s">
        <v>10801</v>
      </c>
      <c r="C11" s="274">
        <v>107</v>
      </c>
      <c r="D11" s="38" t="s">
        <v>10802</v>
      </c>
      <c r="E11" s="44" t="s">
        <v>10803</v>
      </c>
      <c r="F11" s="43"/>
      <c r="G11" s="44" t="s">
        <v>10804</v>
      </c>
      <c r="H11" s="44"/>
      <c r="I11" s="44"/>
      <c r="J11" s="37" t="s">
        <v>10805</v>
      </c>
      <c r="K11" s="44"/>
      <c r="L11" s="44"/>
      <c r="M11" s="44"/>
      <c r="N11" s="50"/>
      <c r="O11" s="49"/>
      <c r="P11" s="154"/>
      <c r="Q11" s="44" t="s">
        <v>10782</v>
      </c>
      <c r="R11" s="101"/>
      <c r="S11" s="154"/>
      <c r="T11" s="44"/>
      <c r="U11" s="240"/>
      <c r="V11" s="275"/>
      <c r="W11" s="157"/>
      <c r="X11" s="329" t="s">
        <v>15207</v>
      </c>
      <c r="Y11" s="51"/>
      <c r="Z11" s="329" t="s">
        <v>15207</v>
      </c>
      <c r="AA11" s="329" t="s">
        <v>15213</v>
      </c>
      <c r="AB11" s="50"/>
      <c r="AC11" s="37"/>
      <c r="AD11" s="44"/>
      <c r="AE11" s="44"/>
      <c r="AF11" s="44"/>
      <c r="AG11" s="44" t="s">
        <v>10806</v>
      </c>
      <c r="AH11" s="44"/>
      <c r="AI11" s="276"/>
      <c r="AJ11" s="50"/>
      <c r="AK11" s="55" t="s">
        <v>50</v>
      </c>
      <c r="AL11" s="295" t="s">
        <v>15312</v>
      </c>
      <c r="AM11" s="55" t="s">
        <v>53</v>
      </c>
      <c r="AN11" s="295" t="s">
        <v>15313</v>
      </c>
      <c r="AO11" s="55" t="s">
        <v>41</v>
      </c>
      <c r="AP11" s="295" t="s">
        <v>6290</v>
      </c>
      <c r="AQ11" s="55" t="s">
        <v>50</v>
      </c>
      <c r="AR11" s="295" t="s">
        <v>15315</v>
      </c>
      <c r="AS11" s="277"/>
      <c r="AT11" s="50"/>
      <c r="AU11" s="50"/>
      <c r="AV11" s="51"/>
      <c r="AW11" s="51"/>
      <c r="AX11" s="44"/>
    </row>
    <row r="12" spans="1:50" ht="15.75" customHeight="1">
      <c r="A12" s="37" t="s">
        <v>73</v>
      </c>
      <c r="B12" s="44" t="s">
        <v>10807</v>
      </c>
      <c r="C12" s="274">
        <v>1070</v>
      </c>
      <c r="D12" s="38" t="s">
        <v>10808</v>
      </c>
      <c r="E12" s="44" t="s">
        <v>10809</v>
      </c>
      <c r="F12" s="43"/>
      <c r="G12" s="44" t="s">
        <v>10810</v>
      </c>
      <c r="H12" s="44"/>
      <c r="I12" s="44"/>
      <c r="J12" s="37" t="s">
        <v>10811</v>
      </c>
      <c r="K12" s="44"/>
      <c r="L12" s="44"/>
      <c r="M12" s="44"/>
      <c r="N12" s="50"/>
      <c r="O12" s="49"/>
      <c r="P12" s="154"/>
      <c r="Q12" s="44" t="s">
        <v>10782</v>
      </c>
      <c r="R12" s="101"/>
      <c r="S12" s="154"/>
      <c r="T12" s="44"/>
      <c r="U12" s="240"/>
      <c r="V12" s="275"/>
      <c r="W12" s="157"/>
      <c r="X12" s="329" t="s">
        <v>15207</v>
      </c>
      <c r="Y12" s="51"/>
      <c r="Z12" s="329" t="s">
        <v>15207</v>
      </c>
      <c r="AA12" s="329" t="s">
        <v>15214</v>
      </c>
      <c r="AB12" s="50"/>
      <c r="AC12" s="37"/>
      <c r="AD12" s="44"/>
      <c r="AE12" s="44"/>
      <c r="AF12" s="44"/>
      <c r="AG12" s="44" t="s">
        <v>10812</v>
      </c>
      <c r="AH12" s="44"/>
      <c r="AI12" s="276"/>
      <c r="AJ12" s="50"/>
      <c r="AK12" s="55" t="s">
        <v>50</v>
      </c>
      <c r="AL12" s="295" t="s">
        <v>15312</v>
      </c>
      <c r="AM12" s="55" t="s">
        <v>53</v>
      </c>
      <c r="AN12" s="295" t="s">
        <v>15313</v>
      </c>
      <c r="AO12" s="55" t="s">
        <v>41</v>
      </c>
      <c r="AP12" s="295" t="s">
        <v>6290</v>
      </c>
      <c r="AQ12" s="55" t="s">
        <v>50</v>
      </c>
      <c r="AR12" s="295" t="s">
        <v>15315</v>
      </c>
      <c r="AS12" s="277"/>
      <c r="AT12" s="50"/>
      <c r="AU12" s="50"/>
      <c r="AV12" s="51"/>
      <c r="AW12" s="51"/>
      <c r="AX12" s="44"/>
    </row>
    <row r="13" spans="1:50" ht="15.75" customHeight="1">
      <c r="A13" s="37" t="s">
        <v>73</v>
      </c>
      <c r="B13" s="44" t="s">
        <v>10813</v>
      </c>
      <c r="C13" s="274">
        <v>107</v>
      </c>
      <c r="D13" s="38" t="s">
        <v>10814</v>
      </c>
      <c r="E13" s="44" t="s">
        <v>10815</v>
      </c>
      <c r="F13" s="43"/>
      <c r="G13" s="44" t="s">
        <v>10780</v>
      </c>
      <c r="H13" s="44"/>
      <c r="I13" s="44"/>
      <c r="J13" s="37" t="s">
        <v>10816</v>
      </c>
      <c r="K13" s="44"/>
      <c r="L13" s="44"/>
      <c r="M13" s="44"/>
      <c r="N13" s="50"/>
      <c r="O13" s="49"/>
      <c r="P13" s="154"/>
      <c r="Q13" s="44" t="s">
        <v>10782</v>
      </c>
      <c r="R13" s="101"/>
      <c r="S13" s="154"/>
      <c r="T13" s="44"/>
      <c r="U13" s="240"/>
      <c r="V13" s="275"/>
      <c r="W13" s="157"/>
      <c r="X13" s="329" t="s">
        <v>15207</v>
      </c>
      <c r="Y13" s="51"/>
      <c r="Z13" s="329" t="s">
        <v>15207</v>
      </c>
      <c r="AA13" s="329" t="s">
        <v>15213</v>
      </c>
      <c r="AB13" s="50"/>
      <c r="AC13" s="37"/>
      <c r="AD13" s="44"/>
      <c r="AE13" s="44"/>
      <c r="AF13" s="44"/>
      <c r="AG13" s="44" t="s">
        <v>10817</v>
      </c>
      <c r="AH13" s="44"/>
      <c r="AI13" s="276"/>
      <c r="AJ13" s="50"/>
      <c r="AK13" s="55" t="s">
        <v>50</v>
      </c>
      <c r="AL13" s="295" t="s">
        <v>15312</v>
      </c>
      <c r="AM13" s="55" t="s">
        <v>53</v>
      </c>
      <c r="AN13" s="295" t="s">
        <v>15313</v>
      </c>
      <c r="AO13" s="55" t="s">
        <v>41</v>
      </c>
      <c r="AP13" s="295" t="s">
        <v>6290</v>
      </c>
      <c r="AQ13" s="55" t="s">
        <v>50</v>
      </c>
      <c r="AR13" s="295" t="s">
        <v>15315</v>
      </c>
      <c r="AS13" s="277"/>
      <c r="AT13" s="50"/>
      <c r="AU13" s="50"/>
      <c r="AV13" s="51"/>
      <c r="AW13" s="51"/>
      <c r="AX13" s="44"/>
    </row>
    <row r="14" spans="1:50" ht="15.75" customHeight="1">
      <c r="A14" s="37" t="s">
        <v>73</v>
      </c>
      <c r="B14" s="44" t="s">
        <v>10818</v>
      </c>
      <c r="C14" s="274">
        <v>321</v>
      </c>
      <c r="D14" s="38" t="s">
        <v>10819</v>
      </c>
      <c r="E14" s="44" t="s">
        <v>10820</v>
      </c>
      <c r="F14" s="43"/>
      <c r="G14" s="44" t="s">
        <v>10821</v>
      </c>
      <c r="H14" s="44"/>
      <c r="I14" s="44"/>
      <c r="J14" s="37" t="s">
        <v>10822</v>
      </c>
      <c r="K14" s="44"/>
      <c r="L14" s="44"/>
      <c r="M14" s="44"/>
      <c r="N14" s="50"/>
      <c r="O14" s="49"/>
      <c r="P14" s="154"/>
      <c r="Q14" s="44" t="s">
        <v>10782</v>
      </c>
      <c r="R14" s="101"/>
      <c r="S14" s="154"/>
      <c r="T14" s="44"/>
      <c r="U14" s="240"/>
      <c r="V14" s="275"/>
      <c r="W14" s="157"/>
      <c r="X14" s="329" t="s">
        <v>15207</v>
      </c>
      <c r="Y14" s="51"/>
      <c r="Z14" s="329" t="s">
        <v>15207</v>
      </c>
      <c r="AA14" s="329" t="s">
        <v>15215</v>
      </c>
      <c r="AB14" s="50"/>
      <c r="AC14" s="37"/>
      <c r="AD14" s="44"/>
      <c r="AE14" s="44"/>
      <c r="AF14" s="44"/>
      <c r="AG14" s="44" t="s">
        <v>10823</v>
      </c>
      <c r="AH14" s="44"/>
      <c r="AI14" s="276"/>
      <c r="AJ14" s="50"/>
      <c r="AK14" s="55" t="s">
        <v>50</v>
      </c>
      <c r="AL14" s="295" t="s">
        <v>15312</v>
      </c>
      <c r="AM14" s="55" t="s">
        <v>53</v>
      </c>
      <c r="AN14" s="295" t="s">
        <v>15313</v>
      </c>
      <c r="AO14" s="55" t="s">
        <v>41</v>
      </c>
      <c r="AP14" s="295" t="s">
        <v>6290</v>
      </c>
      <c r="AQ14" s="55" t="s">
        <v>50</v>
      </c>
      <c r="AR14" s="295" t="s">
        <v>15315</v>
      </c>
      <c r="AS14" s="277"/>
      <c r="AT14" s="50"/>
      <c r="AU14" s="50"/>
      <c r="AV14" s="51"/>
      <c r="AW14" s="51"/>
      <c r="AX14" s="44"/>
    </row>
    <row r="15" spans="1:50" ht="15.75" customHeight="1">
      <c r="A15" s="37" t="s">
        <v>73</v>
      </c>
      <c r="B15" s="44" t="s">
        <v>10824</v>
      </c>
      <c r="C15" s="274">
        <v>53</v>
      </c>
      <c r="D15" s="38" t="s">
        <v>10825</v>
      </c>
      <c r="E15" s="44" t="s">
        <v>10826</v>
      </c>
      <c r="F15" s="43"/>
      <c r="G15" s="44" t="s">
        <v>10827</v>
      </c>
      <c r="H15" s="44"/>
      <c r="I15" s="44"/>
      <c r="J15" s="37" t="s">
        <v>10828</v>
      </c>
      <c r="K15" s="44"/>
      <c r="L15" s="44"/>
      <c r="M15" s="44"/>
      <c r="N15" s="50"/>
      <c r="O15" s="49"/>
      <c r="P15" s="154"/>
      <c r="Q15" s="44" t="s">
        <v>10829</v>
      </c>
      <c r="R15" s="101"/>
      <c r="S15" s="154"/>
      <c r="T15" s="44"/>
      <c r="U15" s="240"/>
      <c r="V15" s="275"/>
      <c r="W15" s="157"/>
      <c r="X15" s="329" t="s">
        <v>15207</v>
      </c>
      <c r="Y15" s="51"/>
      <c r="Z15" s="329" t="s">
        <v>15207</v>
      </c>
      <c r="AA15" s="329" t="s">
        <v>15216</v>
      </c>
      <c r="AB15" s="50"/>
      <c r="AC15" s="37"/>
      <c r="AD15" s="44"/>
      <c r="AE15" s="44"/>
      <c r="AF15" s="44"/>
      <c r="AG15" s="44" t="s">
        <v>10830</v>
      </c>
      <c r="AH15" s="44"/>
      <c r="AI15" s="276"/>
      <c r="AJ15" s="50"/>
      <c r="AK15" s="55" t="s">
        <v>50</v>
      </c>
      <c r="AL15" s="295" t="s">
        <v>15312</v>
      </c>
      <c r="AM15" s="55" t="s">
        <v>53</v>
      </c>
      <c r="AN15" s="295" t="s">
        <v>15313</v>
      </c>
      <c r="AO15" s="55" t="s">
        <v>41</v>
      </c>
      <c r="AP15" s="295" t="s">
        <v>6290</v>
      </c>
      <c r="AQ15" s="55" t="s">
        <v>50</v>
      </c>
      <c r="AR15" s="295" t="s">
        <v>15315</v>
      </c>
      <c r="AS15" s="277"/>
      <c r="AT15" s="50"/>
      <c r="AU15" s="50"/>
      <c r="AV15" s="51"/>
      <c r="AW15" s="51"/>
      <c r="AX15" s="44"/>
    </row>
    <row r="16" spans="1:50" ht="15.75" customHeight="1">
      <c r="A16" s="37" t="s">
        <v>73</v>
      </c>
      <c r="B16" s="44" t="s">
        <v>10824</v>
      </c>
      <c r="C16" s="274">
        <v>107</v>
      </c>
      <c r="D16" s="38" t="s">
        <v>10831</v>
      </c>
      <c r="E16" s="44" t="s">
        <v>10832</v>
      </c>
      <c r="F16" s="43"/>
      <c r="G16" s="44" t="s">
        <v>10833</v>
      </c>
      <c r="H16" s="44"/>
      <c r="I16" s="44"/>
      <c r="J16" s="37" t="s">
        <v>10834</v>
      </c>
      <c r="K16" s="44"/>
      <c r="L16" s="44"/>
      <c r="M16" s="44"/>
      <c r="N16" s="50"/>
      <c r="O16" s="49"/>
      <c r="P16" s="154"/>
      <c r="Q16" s="44" t="s">
        <v>10782</v>
      </c>
      <c r="R16" s="101"/>
      <c r="S16" s="154"/>
      <c r="T16" s="44"/>
      <c r="U16" s="240"/>
      <c r="V16" s="275"/>
      <c r="W16" s="157"/>
      <c r="X16" s="329" t="s">
        <v>15207</v>
      </c>
      <c r="Y16" s="51"/>
      <c r="Z16" s="329" t="s">
        <v>15207</v>
      </c>
      <c r="AA16" s="329" t="s">
        <v>15213</v>
      </c>
      <c r="AB16" s="50"/>
      <c r="AC16" s="37"/>
      <c r="AD16" s="44"/>
      <c r="AE16" s="44"/>
      <c r="AF16" s="44"/>
      <c r="AG16" s="44" t="s">
        <v>10835</v>
      </c>
      <c r="AH16" s="44"/>
      <c r="AI16" s="276"/>
      <c r="AJ16" s="50"/>
      <c r="AK16" s="55" t="s">
        <v>50</v>
      </c>
      <c r="AL16" s="295" t="s">
        <v>15312</v>
      </c>
      <c r="AM16" s="55" t="s">
        <v>53</v>
      </c>
      <c r="AN16" s="295" t="s">
        <v>15313</v>
      </c>
      <c r="AO16" s="55" t="s">
        <v>41</v>
      </c>
      <c r="AP16" s="295" t="s">
        <v>6290</v>
      </c>
      <c r="AQ16" s="55" t="s">
        <v>50</v>
      </c>
      <c r="AR16" s="295" t="s">
        <v>15315</v>
      </c>
      <c r="AS16" s="277"/>
      <c r="AT16" s="50"/>
      <c r="AU16" s="50"/>
      <c r="AV16" s="51"/>
      <c r="AW16" s="51"/>
      <c r="AX16" s="44"/>
    </row>
    <row r="17" spans="1:50" ht="15.75" customHeight="1">
      <c r="A17" s="37" t="s">
        <v>73</v>
      </c>
      <c r="B17" s="44" t="s">
        <v>10836</v>
      </c>
      <c r="C17" s="274">
        <v>53</v>
      </c>
      <c r="D17" s="38" t="s">
        <v>10837</v>
      </c>
      <c r="E17" s="44" t="s">
        <v>10838</v>
      </c>
      <c r="F17" s="43"/>
      <c r="G17" s="44" t="s">
        <v>10839</v>
      </c>
      <c r="H17" s="44"/>
      <c r="I17" s="44"/>
      <c r="J17" s="37" t="s">
        <v>10828</v>
      </c>
      <c r="K17" s="44"/>
      <c r="L17" s="44"/>
      <c r="M17" s="44"/>
      <c r="N17" s="50"/>
      <c r="O17" s="49"/>
      <c r="P17" s="154"/>
      <c r="Q17" s="44" t="s">
        <v>10829</v>
      </c>
      <c r="R17" s="101"/>
      <c r="S17" s="154"/>
      <c r="T17" s="44"/>
      <c r="U17" s="240"/>
      <c r="V17" s="275"/>
      <c r="W17" s="157"/>
      <c r="X17" s="329" t="s">
        <v>15207</v>
      </c>
      <c r="Y17" s="51"/>
      <c r="Z17" s="329" t="s">
        <v>15207</v>
      </c>
      <c r="AA17" s="329" t="s">
        <v>15216</v>
      </c>
      <c r="AB17" s="50"/>
      <c r="AC17" s="37"/>
      <c r="AD17" s="44"/>
      <c r="AE17" s="44"/>
      <c r="AF17" s="44"/>
      <c r="AG17" s="44" t="s">
        <v>10830</v>
      </c>
      <c r="AH17" s="44"/>
      <c r="AI17" s="276"/>
      <c r="AJ17" s="50"/>
      <c r="AK17" s="55" t="s">
        <v>50</v>
      </c>
      <c r="AL17" s="295" t="s">
        <v>15312</v>
      </c>
      <c r="AM17" s="55" t="s">
        <v>53</v>
      </c>
      <c r="AN17" s="295" t="s">
        <v>15313</v>
      </c>
      <c r="AO17" s="55" t="s">
        <v>41</v>
      </c>
      <c r="AP17" s="295" t="s">
        <v>6290</v>
      </c>
      <c r="AQ17" s="55" t="s">
        <v>50</v>
      </c>
      <c r="AR17" s="295" t="s">
        <v>15315</v>
      </c>
      <c r="AS17" s="277"/>
      <c r="AT17" s="50"/>
      <c r="AU17" s="50"/>
      <c r="AV17" s="51"/>
      <c r="AW17" s="51"/>
      <c r="AX17" s="44"/>
    </row>
    <row r="18" spans="1:50" ht="15.75" customHeight="1">
      <c r="A18" s="37" t="s">
        <v>73</v>
      </c>
      <c r="B18" s="44" t="s">
        <v>10840</v>
      </c>
      <c r="C18" s="274">
        <v>535</v>
      </c>
      <c r="D18" s="38" t="s">
        <v>10841</v>
      </c>
      <c r="E18" s="44" t="s">
        <v>10842</v>
      </c>
      <c r="F18" s="43"/>
      <c r="G18" s="44" t="s">
        <v>10843</v>
      </c>
      <c r="H18" s="44"/>
      <c r="I18" s="44"/>
      <c r="J18" s="37" t="s">
        <v>10844</v>
      </c>
      <c r="K18" s="44"/>
      <c r="L18" s="44"/>
      <c r="M18" s="44"/>
      <c r="N18" s="50"/>
      <c r="O18" s="49"/>
      <c r="P18" s="154"/>
      <c r="Q18" s="44" t="s">
        <v>10763</v>
      </c>
      <c r="R18" s="101"/>
      <c r="S18" s="154"/>
      <c r="T18" s="44"/>
      <c r="U18" s="240"/>
      <c r="V18" s="275"/>
      <c r="W18" s="157"/>
      <c r="X18" s="329" t="s">
        <v>15207</v>
      </c>
      <c r="Y18" s="51"/>
      <c r="Z18" s="329" t="s">
        <v>15207</v>
      </c>
      <c r="AA18" s="329" t="s">
        <v>15217</v>
      </c>
      <c r="AB18" s="50"/>
      <c r="AC18" s="37"/>
      <c r="AD18" s="44"/>
      <c r="AE18" s="44"/>
      <c r="AF18" s="44"/>
      <c r="AG18" s="44" t="s">
        <v>10845</v>
      </c>
      <c r="AH18" s="44"/>
      <c r="AI18" s="276"/>
      <c r="AJ18" s="50"/>
      <c r="AK18" s="55" t="s">
        <v>50</v>
      </c>
      <c r="AL18" s="295" t="s">
        <v>15312</v>
      </c>
      <c r="AM18" s="55" t="s">
        <v>53</v>
      </c>
      <c r="AN18" s="295" t="s">
        <v>15313</v>
      </c>
      <c r="AO18" s="55" t="s">
        <v>41</v>
      </c>
      <c r="AP18" s="295" t="s">
        <v>6290</v>
      </c>
      <c r="AQ18" s="55" t="s">
        <v>50</v>
      </c>
      <c r="AR18" s="295" t="s">
        <v>15315</v>
      </c>
      <c r="AS18" s="277"/>
      <c r="AT18" s="50"/>
      <c r="AU18" s="50"/>
      <c r="AV18" s="51"/>
      <c r="AW18" s="51"/>
      <c r="AX18" s="44"/>
    </row>
    <row r="19" spans="1:50" ht="15.75" customHeight="1">
      <c r="A19" s="37" t="s">
        <v>73</v>
      </c>
      <c r="B19" s="44" t="s">
        <v>10846</v>
      </c>
      <c r="C19" s="274">
        <v>1016</v>
      </c>
      <c r="D19" s="38" t="s">
        <v>10847</v>
      </c>
      <c r="E19" s="44" t="s">
        <v>10848</v>
      </c>
      <c r="F19" s="43"/>
      <c r="G19" s="44" t="s">
        <v>10849</v>
      </c>
      <c r="H19" s="44"/>
      <c r="I19" s="44"/>
      <c r="J19" s="37" t="s">
        <v>10850</v>
      </c>
      <c r="K19" s="44"/>
      <c r="L19" s="44"/>
      <c r="M19" s="44"/>
      <c r="N19" s="50"/>
      <c r="O19" s="49"/>
      <c r="P19" s="154"/>
      <c r="Q19" s="44" t="s">
        <v>10851</v>
      </c>
      <c r="R19" s="101"/>
      <c r="S19" s="154"/>
      <c r="T19" s="44"/>
      <c r="U19" s="240"/>
      <c r="V19" s="275"/>
      <c r="W19" s="157"/>
      <c r="X19" s="329" t="s">
        <v>15207</v>
      </c>
      <c r="Y19" s="51"/>
      <c r="Z19" s="329" t="s">
        <v>15207</v>
      </c>
      <c r="AA19" s="329" t="s">
        <v>15218</v>
      </c>
      <c r="AB19" s="50"/>
      <c r="AC19" s="37"/>
      <c r="AD19" s="44"/>
      <c r="AE19" s="44"/>
      <c r="AF19" s="44"/>
      <c r="AG19" s="44" t="s">
        <v>10852</v>
      </c>
      <c r="AH19" s="44"/>
      <c r="AI19" s="276"/>
      <c r="AJ19" s="50"/>
      <c r="AK19" s="55" t="s">
        <v>50</v>
      </c>
      <c r="AL19" s="295" t="s">
        <v>15312</v>
      </c>
      <c r="AM19" s="55" t="s">
        <v>53</v>
      </c>
      <c r="AN19" s="295" t="s">
        <v>15313</v>
      </c>
      <c r="AO19" s="55" t="s">
        <v>41</v>
      </c>
      <c r="AP19" s="295" t="s">
        <v>6290</v>
      </c>
      <c r="AQ19" s="55" t="s">
        <v>50</v>
      </c>
      <c r="AR19" s="295" t="s">
        <v>15315</v>
      </c>
      <c r="AS19" s="277"/>
      <c r="AT19" s="50"/>
      <c r="AU19" s="50"/>
      <c r="AV19" s="51"/>
      <c r="AW19" s="51"/>
      <c r="AX19" s="44"/>
    </row>
    <row r="20" spans="1:50" ht="15.75" customHeight="1">
      <c r="A20" s="37" t="s">
        <v>73</v>
      </c>
      <c r="B20" s="44" t="s">
        <v>10853</v>
      </c>
      <c r="C20" s="274">
        <v>3744</v>
      </c>
      <c r="D20" s="38" t="s">
        <v>10854</v>
      </c>
      <c r="E20" s="44" t="s">
        <v>10855</v>
      </c>
      <c r="F20" s="43"/>
      <c r="G20" s="44" t="s">
        <v>10856</v>
      </c>
      <c r="H20" s="44"/>
      <c r="I20" s="44"/>
      <c r="J20" s="37" t="s">
        <v>10857</v>
      </c>
      <c r="K20" s="44"/>
      <c r="L20" s="44"/>
      <c r="M20" s="44"/>
      <c r="N20" s="50"/>
      <c r="O20" s="49"/>
      <c r="P20" s="154"/>
      <c r="Q20" s="44" t="s">
        <v>10763</v>
      </c>
      <c r="R20" s="101"/>
      <c r="S20" s="154"/>
      <c r="T20" s="44"/>
      <c r="U20" s="240"/>
      <c r="V20" s="275"/>
      <c r="W20" s="157"/>
      <c r="X20" s="329" t="s">
        <v>15207</v>
      </c>
      <c r="Y20" s="51"/>
      <c r="Z20" s="329" t="s">
        <v>15207</v>
      </c>
      <c r="AA20" s="329" t="s">
        <v>15219</v>
      </c>
      <c r="AB20" s="50"/>
      <c r="AC20" s="37"/>
      <c r="AD20" s="44"/>
      <c r="AE20" s="44"/>
      <c r="AF20" s="44"/>
      <c r="AG20" s="44" t="s">
        <v>10858</v>
      </c>
      <c r="AH20" s="44"/>
      <c r="AI20" s="276"/>
      <c r="AJ20" s="50"/>
      <c r="AK20" s="55" t="s">
        <v>50</v>
      </c>
      <c r="AL20" s="295" t="s">
        <v>15312</v>
      </c>
      <c r="AM20" s="55" t="s">
        <v>53</v>
      </c>
      <c r="AN20" s="295" t="s">
        <v>15313</v>
      </c>
      <c r="AO20" s="55" t="s">
        <v>41</v>
      </c>
      <c r="AP20" s="295" t="s">
        <v>6290</v>
      </c>
      <c r="AQ20" s="55" t="s">
        <v>50</v>
      </c>
      <c r="AR20" s="295" t="s">
        <v>15315</v>
      </c>
      <c r="AS20" s="277"/>
      <c r="AT20" s="50"/>
      <c r="AU20" s="50"/>
      <c r="AV20" s="51"/>
      <c r="AW20" s="51"/>
      <c r="AX20" s="44"/>
    </row>
    <row r="21" spans="1:50" ht="15.75" customHeight="1">
      <c r="A21" s="37" t="s">
        <v>73</v>
      </c>
      <c r="B21" s="44" t="s">
        <v>10859</v>
      </c>
      <c r="C21" s="274">
        <v>684</v>
      </c>
      <c r="D21" s="38" t="s">
        <v>10860</v>
      </c>
      <c r="E21" s="44" t="s">
        <v>10861</v>
      </c>
      <c r="F21" s="43"/>
      <c r="G21" s="44" t="s">
        <v>10862</v>
      </c>
      <c r="H21" s="44"/>
      <c r="I21" s="44"/>
      <c r="J21" s="37" t="s">
        <v>10863</v>
      </c>
      <c r="K21" s="44"/>
      <c r="L21" s="44"/>
      <c r="M21" s="44"/>
      <c r="N21" s="50"/>
      <c r="O21" s="49"/>
      <c r="P21" s="154"/>
      <c r="Q21" s="278" t="s">
        <v>10864</v>
      </c>
      <c r="R21" s="101"/>
      <c r="S21" s="154"/>
      <c r="T21" s="44"/>
      <c r="U21" s="240"/>
      <c r="V21" s="275"/>
      <c r="W21" s="157"/>
      <c r="X21" s="329" t="s">
        <v>15207</v>
      </c>
      <c r="Y21" s="51"/>
      <c r="Z21" s="329" t="s">
        <v>15207</v>
      </c>
      <c r="AA21" s="329" t="s">
        <v>15220</v>
      </c>
      <c r="AB21" s="50"/>
      <c r="AC21" s="37"/>
      <c r="AD21" s="44"/>
      <c r="AE21" s="44"/>
      <c r="AF21" s="44"/>
      <c r="AG21" s="44" t="s">
        <v>10865</v>
      </c>
      <c r="AH21" s="44"/>
      <c r="AI21" s="276"/>
      <c r="AJ21" s="50"/>
      <c r="AK21" s="55" t="s">
        <v>50</v>
      </c>
      <c r="AL21" s="295" t="s">
        <v>15312</v>
      </c>
      <c r="AM21" s="55" t="s">
        <v>53</v>
      </c>
      <c r="AN21" s="295" t="s">
        <v>15313</v>
      </c>
      <c r="AO21" s="55" t="s">
        <v>41</v>
      </c>
      <c r="AP21" s="295" t="s">
        <v>6290</v>
      </c>
      <c r="AQ21" s="55" t="s">
        <v>50</v>
      </c>
      <c r="AR21" s="295" t="s">
        <v>15315</v>
      </c>
      <c r="AS21" s="277"/>
      <c r="AT21" s="50"/>
      <c r="AU21" s="50"/>
      <c r="AV21" s="51"/>
      <c r="AW21" s="51"/>
      <c r="AX21" s="44"/>
    </row>
    <row r="22" spans="1:50" ht="15.75" customHeight="1">
      <c r="A22" s="37" t="s">
        <v>73</v>
      </c>
      <c r="B22" s="44" t="s">
        <v>10866</v>
      </c>
      <c r="C22" s="274">
        <v>2621</v>
      </c>
      <c r="D22" s="38" t="s">
        <v>10867</v>
      </c>
      <c r="E22" s="44" t="s">
        <v>10868</v>
      </c>
      <c r="F22" s="43"/>
      <c r="G22" s="44" t="s">
        <v>10869</v>
      </c>
      <c r="H22" s="44"/>
      <c r="I22" s="44"/>
      <c r="J22" s="37" t="s">
        <v>10870</v>
      </c>
      <c r="K22" s="44"/>
      <c r="L22" s="44"/>
      <c r="M22" s="44"/>
      <c r="N22" s="50"/>
      <c r="O22" s="49"/>
      <c r="P22" s="154"/>
      <c r="Q22" s="44" t="s">
        <v>10871</v>
      </c>
      <c r="R22" s="101"/>
      <c r="S22" s="154"/>
      <c r="T22" s="44"/>
      <c r="U22" s="240"/>
      <c r="V22" s="275"/>
      <c r="W22" s="157"/>
      <c r="X22" s="329" t="s">
        <v>15207</v>
      </c>
      <c r="Y22" s="51"/>
      <c r="Z22" s="329" t="s">
        <v>15207</v>
      </c>
      <c r="AA22" s="329" t="s">
        <v>15221</v>
      </c>
      <c r="AB22" s="50"/>
      <c r="AC22" s="37"/>
      <c r="AD22" s="44"/>
      <c r="AE22" s="44"/>
      <c r="AF22" s="44"/>
      <c r="AG22" s="44" t="s">
        <v>10872</v>
      </c>
      <c r="AH22" s="44"/>
      <c r="AI22" s="276"/>
      <c r="AJ22" s="50"/>
      <c r="AK22" s="55" t="s">
        <v>50</v>
      </c>
      <c r="AL22" s="295" t="s">
        <v>15312</v>
      </c>
      <c r="AM22" s="55" t="s">
        <v>53</v>
      </c>
      <c r="AN22" s="295" t="s">
        <v>15313</v>
      </c>
      <c r="AO22" s="55" t="s">
        <v>41</v>
      </c>
      <c r="AP22" s="295" t="s">
        <v>6290</v>
      </c>
      <c r="AQ22" s="55" t="s">
        <v>50</v>
      </c>
      <c r="AR22" s="295" t="s">
        <v>15315</v>
      </c>
      <c r="AS22" s="277"/>
      <c r="AT22" s="50"/>
      <c r="AU22" s="50"/>
      <c r="AV22" s="51"/>
      <c r="AW22" s="51"/>
      <c r="AX22" s="44"/>
    </row>
    <row r="23" spans="1:50" ht="15.75" customHeight="1">
      <c r="A23" s="37" t="s">
        <v>73</v>
      </c>
      <c r="B23" s="44" t="s">
        <v>10873</v>
      </c>
      <c r="C23" s="274">
        <v>6525</v>
      </c>
      <c r="D23" s="38" t="s">
        <v>10874</v>
      </c>
      <c r="E23" s="44" t="s">
        <v>10875</v>
      </c>
      <c r="F23" s="43"/>
      <c r="G23" s="44" t="s">
        <v>10876</v>
      </c>
      <c r="H23" s="44"/>
      <c r="I23" s="44"/>
      <c r="J23" s="37" t="s">
        <v>10877</v>
      </c>
      <c r="K23" s="44"/>
      <c r="L23" s="44"/>
      <c r="M23" s="44"/>
      <c r="N23" s="50"/>
      <c r="O23" s="49"/>
      <c r="P23" s="154"/>
      <c r="Q23" s="44" t="s">
        <v>10763</v>
      </c>
      <c r="R23" s="101"/>
      <c r="S23" s="154"/>
      <c r="T23" s="44"/>
      <c r="U23" s="240"/>
      <c r="V23" s="275"/>
      <c r="W23" s="157"/>
      <c r="X23" s="329" t="s">
        <v>15207</v>
      </c>
      <c r="Y23" s="51"/>
      <c r="Z23" s="329" t="s">
        <v>15207</v>
      </c>
      <c r="AA23" s="329" t="s">
        <v>15222</v>
      </c>
      <c r="AB23" s="50"/>
      <c r="AC23" s="37"/>
      <c r="AD23" s="44"/>
      <c r="AE23" s="44"/>
      <c r="AF23" s="44"/>
      <c r="AG23" s="44" t="s">
        <v>10878</v>
      </c>
      <c r="AH23" s="44"/>
      <c r="AI23" s="276"/>
      <c r="AJ23" s="50"/>
      <c r="AK23" s="55" t="s">
        <v>50</v>
      </c>
      <c r="AL23" s="295" t="s">
        <v>15312</v>
      </c>
      <c r="AM23" s="55" t="s">
        <v>53</v>
      </c>
      <c r="AN23" s="295" t="s">
        <v>15313</v>
      </c>
      <c r="AO23" s="55" t="s">
        <v>41</v>
      </c>
      <c r="AP23" s="295" t="s">
        <v>6290</v>
      </c>
      <c r="AQ23" s="55" t="s">
        <v>50</v>
      </c>
      <c r="AR23" s="295" t="s">
        <v>15315</v>
      </c>
      <c r="AS23" s="277"/>
      <c r="AT23" s="50"/>
      <c r="AU23" s="50"/>
      <c r="AV23" s="51"/>
      <c r="AW23" s="51"/>
      <c r="AX23" s="44"/>
    </row>
    <row r="24" spans="1:50" ht="15.75" customHeight="1">
      <c r="A24" s="37" t="s">
        <v>73</v>
      </c>
      <c r="B24" s="44" t="s">
        <v>10879</v>
      </c>
      <c r="C24" s="274">
        <v>8517</v>
      </c>
      <c r="D24" s="38" t="s">
        <v>10880</v>
      </c>
      <c r="E24" s="44" t="s">
        <v>10881</v>
      </c>
      <c r="F24" s="43"/>
      <c r="G24" s="44" t="s">
        <v>10882</v>
      </c>
      <c r="H24" s="44"/>
      <c r="I24" s="44"/>
      <c r="J24" s="37" t="s">
        <v>10883</v>
      </c>
      <c r="K24" s="44"/>
      <c r="L24" s="44"/>
      <c r="M24" s="44"/>
      <c r="N24" s="50"/>
      <c r="O24" s="49"/>
      <c r="P24" s="154"/>
      <c r="Q24" s="278" t="s">
        <v>10884</v>
      </c>
      <c r="R24" s="101"/>
      <c r="S24" s="154"/>
      <c r="T24" s="44"/>
      <c r="U24" s="240"/>
      <c r="V24" s="275"/>
      <c r="W24" s="157"/>
      <c r="X24" s="329" t="s">
        <v>15207</v>
      </c>
      <c r="Y24" s="51"/>
      <c r="Z24" s="329" t="s">
        <v>15207</v>
      </c>
      <c r="AA24" s="329" t="s">
        <v>15223</v>
      </c>
      <c r="AB24" s="50"/>
      <c r="AC24" s="37"/>
      <c r="AD24" s="44"/>
      <c r="AE24" s="44"/>
      <c r="AF24" s="44"/>
      <c r="AG24" s="44" t="s">
        <v>10885</v>
      </c>
      <c r="AH24" s="44"/>
      <c r="AI24" s="276"/>
      <c r="AJ24" s="50"/>
      <c r="AK24" s="55" t="s">
        <v>50</v>
      </c>
      <c r="AL24" s="295" t="s">
        <v>15312</v>
      </c>
      <c r="AM24" s="55" t="s">
        <v>53</v>
      </c>
      <c r="AN24" s="295" t="s">
        <v>15313</v>
      </c>
      <c r="AO24" s="55" t="s">
        <v>41</v>
      </c>
      <c r="AP24" s="295" t="s">
        <v>6290</v>
      </c>
      <c r="AQ24" s="55" t="s">
        <v>50</v>
      </c>
      <c r="AR24" s="295" t="s">
        <v>15315</v>
      </c>
      <c r="AS24" s="277"/>
      <c r="AT24" s="50"/>
      <c r="AU24" s="50"/>
      <c r="AV24" s="51"/>
      <c r="AW24" s="51"/>
      <c r="AX24" s="44"/>
    </row>
    <row r="25" spans="1:50" ht="15.75" customHeight="1">
      <c r="A25" s="37" t="s">
        <v>73</v>
      </c>
      <c r="B25" s="44" t="s">
        <v>10886</v>
      </c>
      <c r="C25" s="274">
        <v>9672</v>
      </c>
      <c r="D25" s="38" t="s">
        <v>10887</v>
      </c>
      <c r="E25" s="44" t="s">
        <v>10888</v>
      </c>
      <c r="F25" s="43"/>
      <c r="G25" s="44" t="s">
        <v>10889</v>
      </c>
      <c r="H25" s="44"/>
      <c r="I25" s="44"/>
      <c r="J25" s="37" t="s">
        <v>10883</v>
      </c>
      <c r="K25" s="44"/>
      <c r="L25" s="44"/>
      <c r="M25" s="44"/>
      <c r="N25" s="50"/>
      <c r="O25" s="49"/>
      <c r="P25" s="154"/>
      <c r="Q25" s="278" t="s">
        <v>10890</v>
      </c>
      <c r="R25" s="101"/>
      <c r="S25" s="154"/>
      <c r="T25" s="44"/>
      <c r="U25" s="240"/>
      <c r="V25" s="275"/>
      <c r="W25" s="157"/>
      <c r="X25" s="329" t="s">
        <v>15207</v>
      </c>
      <c r="Y25" s="51"/>
      <c r="Z25" s="329" t="s">
        <v>15207</v>
      </c>
      <c r="AA25" s="329" t="s">
        <v>15224</v>
      </c>
      <c r="AB25" s="50"/>
      <c r="AC25" s="37"/>
      <c r="AD25" s="44"/>
      <c r="AE25" s="44"/>
      <c r="AF25" s="44"/>
      <c r="AG25" s="44" t="s">
        <v>10885</v>
      </c>
      <c r="AH25" s="44"/>
      <c r="AI25" s="276"/>
      <c r="AJ25" s="50"/>
      <c r="AK25" s="55" t="s">
        <v>50</v>
      </c>
      <c r="AL25" s="295" t="s">
        <v>15312</v>
      </c>
      <c r="AM25" s="55" t="s">
        <v>53</v>
      </c>
      <c r="AN25" s="295" t="s">
        <v>15313</v>
      </c>
      <c r="AO25" s="55" t="s">
        <v>41</v>
      </c>
      <c r="AP25" s="295" t="s">
        <v>6290</v>
      </c>
      <c r="AQ25" s="55" t="s">
        <v>50</v>
      </c>
      <c r="AR25" s="295" t="s">
        <v>15315</v>
      </c>
      <c r="AS25" s="277"/>
      <c r="AT25" s="50"/>
      <c r="AU25" s="50"/>
      <c r="AV25" s="51"/>
      <c r="AW25" s="51"/>
      <c r="AX25" s="44"/>
    </row>
    <row r="26" spans="1:50" ht="15.75" customHeight="1">
      <c r="A26" s="37" t="s">
        <v>73</v>
      </c>
      <c r="B26" s="44" t="s">
        <v>10891</v>
      </c>
      <c r="C26" s="274">
        <v>856</v>
      </c>
      <c r="D26" s="38" t="s">
        <v>10892</v>
      </c>
      <c r="E26" s="44" t="s">
        <v>10893</v>
      </c>
      <c r="F26" s="43"/>
      <c r="G26" s="44" t="s">
        <v>10894</v>
      </c>
      <c r="H26" s="44"/>
      <c r="I26" s="44"/>
      <c r="J26" s="37" t="s">
        <v>10895</v>
      </c>
      <c r="K26" s="44"/>
      <c r="L26" s="44"/>
      <c r="M26" s="44"/>
      <c r="N26" s="50"/>
      <c r="O26" s="49"/>
      <c r="P26" s="154"/>
      <c r="Q26" s="278" t="s">
        <v>10896</v>
      </c>
      <c r="R26" s="101"/>
      <c r="S26" s="154"/>
      <c r="T26" s="44"/>
      <c r="U26" s="240"/>
      <c r="V26" s="275"/>
      <c r="W26" s="157"/>
      <c r="X26" s="329" t="s">
        <v>15207</v>
      </c>
      <c r="Y26" s="51"/>
      <c r="Z26" s="329" t="s">
        <v>15207</v>
      </c>
      <c r="AA26" s="329" t="s">
        <v>15225</v>
      </c>
      <c r="AB26" s="50"/>
      <c r="AC26" s="37"/>
      <c r="AD26" s="44"/>
      <c r="AE26" s="44"/>
      <c r="AF26" s="44"/>
      <c r="AG26" s="44" t="s">
        <v>10897</v>
      </c>
      <c r="AH26" s="44"/>
      <c r="AI26" s="276"/>
      <c r="AJ26" s="50"/>
      <c r="AK26" s="55" t="s">
        <v>50</v>
      </c>
      <c r="AL26" s="295" t="s">
        <v>15312</v>
      </c>
      <c r="AM26" s="55" t="s">
        <v>53</v>
      </c>
      <c r="AN26" s="295" t="s">
        <v>15313</v>
      </c>
      <c r="AO26" s="55" t="s">
        <v>41</v>
      </c>
      <c r="AP26" s="295" t="s">
        <v>6290</v>
      </c>
      <c r="AQ26" s="55" t="s">
        <v>50</v>
      </c>
      <c r="AR26" s="295" t="s">
        <v>15315</v>
      </c>
      <c r="AS26" s="277"/>
      <c r="AT26" s="50"/>
      <c r="AU26" s="50"/>
      <c r="AV26" s="51"/>
      <c r="AW26" s="51"/>
      <c r="AX26" s="44"/>
    </row>
    <row r="27" spans="1:50" ht="15.75" customHeight="1">
      <c r="A27" s="37" t="s">
        <v>73</v>
      </c>
      <c r="B27" s="44" t="s">
        <v>10898</v>
      </c>
      <c r="C27" s="274">
        <v>502</v>
      </c>
      <c r="D27" s="38" t="s">
        <v>10899</v>
      </c>
      <c r="E27" s="44" t="s">
        <v>10900</v>
      </c>
      <c r="F27" s="43"/>
      <c r="G27" s="44" t="s">
        <v>10901</v>
      </c>
      <c r="H27" s="44"/>
      <c r="I27" s="44"/>
      <c r="J27" s="37" t="s">
        <v>10902</v>
      </c>
      <c r="K27" s="44"/>
      <c r="L27" s="44"/>
      <c r="M27" s="44"/>
      <c r="N27" s="50"/>
      <c r="O27" s="49"/>
      <c r="P27" s="154"/>
      <c r="Q27" s="278" t="s">
        <v>10903</v>
      </c>
      <c r="R27" s="101"/>
      <c r="S27" s="154"/>
      <c r="T27" s="44"/>
      <c r="U27" s="240"/>
      <c r="V27" s="275"/>
      <c r="W27" s="157"/>
      <c r="X27" s="329" t="s">
        <v>15207</v>
      </c>
      <c r="Y27" s="51"/>
      <c r="Z27" s="329" t="s">
        <v>15207</v>
      </c>
      <c r="AA27" s="329" t="s">
        <v>15226</v>
      </c>
      <c r="AB27" s="50"/>
      <c r="AC27" s="37"/>
      <c r="AD27" s="44"/>
      <c r="AE27" s="44"/>
      <c r="AF27" s="44"/>
      <c r="AG27" s="44" t="s">
        <v>10904</v>
      </c>
      <c r="AH27" s="44"/>
      <c r="AI27" s="276"/>
      <c r="AJ27" s="50"/>
      <c r="AK27" s="55" t="s">
        <v>50</v>
      </c>
      <c r="AL27" s="295" t="s">
        <v>15312</v>
      </c>
      <c r="AM27" s="55" t="s">
        <v>53</v>
      </c>
      <c r="AN27" s="295" t="s">
        <v>15313</v>
      </c>
      <c r="AO27" s="55" t="s">
        <v>41</v>
      </c>
      <c r="AP27" s="295" t="s">
        <v>6290</v>
      </c>
      <c r="AQ27" s="55" t="s">
        <v>50</v>
      </c>
      <c r="AR27" s="295" t="s">
        <v>15315</v>
      </c>
      <c r="AS27" s="277"/>
      <c r="AT27" s="50"/>
      <c r="AU27" s="50"/>
      <c r="AV27" s="51"/>
      <c r="AW27" s="51"/>
      <c r="AX27" s="44"/>
    </row>
    <row r="28" spans="1:50" ht="15.75" customHeight="1">
      <c r="A28" s="37" t="s">
        <v>73</v>
      </c>
      <c r="B28" s="44" t="s">
        <v>10905</v>
      </c>
      <c r="C28" s="274">
        <v>331</v>
      </c>
      <c r="D28" s="38" t="s">
        <v>10906</v>
      </c>
      <c r="E28" s="44" t="s">
        <v>10907</v>
      </c>
      <c r="F28" s="43"/>
      <c r="G28" s="44" t="s">
        <v>10908</v>
      </c>
      <c r="H28" s="44"/>
      <c r="I28" s="44"/>
      <c r="J28" s="37" t="s">
        <v>10909</v>
      </c>
      <c r="K28" s="44"/>
      <c r="L28" s="44"/>
      <c r="M28" s="44"/>
      <c r="N28" s="50"/>
      <c r="O28" s="49"/>
      <c r="P28" s="154"/>
      <c r="Q28" s="278" t="s">
        <v>10910</v>
      </c>
      <c r="R28" s="101"/>
      <c r="S28" s="154"/>
      <c r="T28" s="44"/>
      <c r="U28" s="240"/>
      <c r="V28" s="275"/>
      <c r="W28" s="157"/>
      <c r="X28" s="329" t="s">
        <v>15207</v>
      </c>
      <c r="Y28" s="51"/>
      <c r="Z28" s="329" t="s">
        <v>15207</v>
      </c>
      <c r="AA28" s="329" t="s">
        <v>15210</v>
      </c>
      <c r="AB28" s="50"/>
      <c r="AC28" s="37"/>
      <c r="AD28" s="44"/>
      <c r="AE28" s="44"/>
      <c r="AF28" s="44"/>
      <c r="AG28" s="44" t="s">
        <v>10911</v>
      </c>
      <c r="AH28" s="44"/>
      <c r="AI28" s="276"/>
      <c r="AJ28" s="50"/>
      <c r="AK28" s="55" t="s">
        <v>50</v>
      </c>
      <c r="AL28" s="295" t="s">
        <v>15312</v>
      </c>
      <c r="AM28" s="55" t="s">
        <v>53</v>
      </c>
      <c r="AN28" s="295" t="s">
        <v>15313</v>
      </c>
      <c r="AO28" s="55" t="s">
        <v>41</v>
      </c>
      <c r="AP28" s="295" t="s">
        <v>6290</v>
      </c>
      <c r="AQ28" s="55" t="s">
        <v>50</v>
      </c>
      <c r="AR28" s="295" t="s">
        <v>15315</v>
      </c>
      <c r="AS28" s="277"/>
      <c r="AT28" s="50"/>
      <c r="AU28" s="50"/>
      <c r="AV28" s="51"/>
      <c r="AW28" s="51"/>
      <c r="AX28" s="44"/>
    </row>
    <row r="29" spans="1:50" ht="15.75" customHeight="1">
      <c r="A29" s="37" t="s">
        <v>73</v>
      </c>
      <c r="B29" s="44" t="s">
        <v>10912</v>
      </c>
      <c r="C29" s="274">
        <v>3952</v>
      </c>
      <c r="D29" s="38" t="s">
        <v>10913</v>
      </c>
      <c r="E29" s="44" t="s">
        <v>10914</v>
      </c>
      <c r="F29" s="43"/>
      <c r="G29" s="44" t="s">
        <v>10915</v>
      </c>
      <c r="H29" s="44"/>
      <c r="I29" s="44"/>
      <c r="J29" s="37" t="s">
        <v>10916</v>
      </c>
      <c r="K29" s="44"/>
      <c r="L29" s="44"/>
      <c r="M29" s="44"/>
      <c r="N29" s="50"/>
      <c r="O29" s="49"/>
      <c r="P29" s="154"/>
      <c r="Q29" s="44" t="s">
        <v>10763</v>
      </c>
      <c r="R29" s="101"/>
      <c r="S29" s="154"/>
      <c r="T29" s="44"/>
      <c r="U29" s="240"/>
      <c r="V29" s="275"/>
      <c r="W29" s="157"/>
      <c r="X29" s="329" t="s">
        <v>15207</v>
      </c>
      <c r="Y29" s="51"/>
      <c r="Z29" s="329" t="s">
        <v>15207</v>
      </c>
      <c r="AA29" s="329" t="s">
        <v>15227</v>
      </c>
      <c r="AB29" s="50"/>
      <c r="AC29" s="37"/>
      <c r="AD29" s="44"/>
      <c r="AE29" s="44"/>
      <c r="AF29" s="44"/>
      <c r="AG29" s="44" t="s">
        <v>10917</v>
      </c>
      <c r="AH29" s="44"/>
      <c r="AI29" s="276"/>
      <c r="AJ29" s="50"/>
      <c r="AK29" s="55" t="s">
        <v>50</v>
      </c>
      <c r="AL29" s="295" t="s">
        <v>15312</v>
      </c>
      <c r="AM29" s="55" t="s">
        <v>53</v>
      </c>
      <c r="AN29" s="295" t="s">
        <v>15313</v>
      </c>
      <c r="AO29" s="55" t="s">
        <v>41</v>
      </c>
      <c r="AP29" s="295" t="s">
        <v>6290</v>
      </c>
      <c r="AQ29" s="55" t="s">
        <v>50</v>
      </c>
      <c r="AR29" s="295" t="s">
        <v>15315</v>
      </c>
      <c r="AS29" s="277"/>
      <c r="AT29" s="50"/>
      <c r="AU29" s="50"/>
      <c r="AV29" s="51"/>
      <c r="AW29" s="51"/>
      <c r="AX29" s="44"/>
    </row>
    <row r="30" spans="1:50" ht="15.75" customHeight="1">
      <c r="A30" s="37" t="s">
        <v>73</v>
      </c>
      <c r="B30" s="44" t="s">
        <v>10918</v>
      </c>
      <c r="C30" s="274">
        <v>856</v>
      </c>
      <c r="D30" s="38" t="s">
        <v>10919</v>
      </c>
      <c r="E30" s="44" t="s">
        <v>10920</v>
      </c>
      <c r="F30" s="43"/>
      <c r="G30" s="44" t="s">
        <v>10921</v>
      </c>
      <c r="H30" s="44"/>
      <c r="I30" s="44"/>
      <c r="J30" s="37" t="s">
        <v>10916</v>
      </c>
      <c r="K30" s="44"/>
      <c r="L30" s="44"/>
      <c r="M30" s="44"/>
      <c r="N30" s="50"/>
      <c r="O30" s="49"/>
      <c r="P30" s="154"/>
      <c r="Q30" s="44" t="s">
        <v>10763</v>
      </c>
      <c r="R30" s="101"/>
      <c r="S30" s="154"/>
      <c r="T30" s="44"/>
      <c r="U30" s="240"/>
      <c r="V30" s="275"/>
      <c r="W30" s="157"/>
      <c r="X30" s="329" t="s">
        <v>15207</v>
      </c>
      <c r="Y30" s="51"/>
      <c r="Z30" s="329" t="s">
        <v>15207</v>
      </c>
      <c r="AA30" s="329" t="s">
        <v>15225</v>
      </c>
      <c r="AB30" s="50"/>
      <c r="AC30" s="37"/>
      <c r="AD30" s="44"/>
      <c r="AE30" s="44"/>
      <c r="AF30" s="44"/>
      <c r="AG30" s="44" t="s">
        <v>10917</v>
      </c>
      <c r="AH30" s="44"/>
      <c r="AI30" s="276"/>
      <c r="AJ30" s="50"/>
      <c r="AK30" s="55" t="s">
        <v>50</v>
      </c>
      <c r="AL30" s="295" t="s">
        <v>15312</v>
      </c>
      <c r="AM30" s="55" t="s">
        <v>53</v>
      </c>
      <c r="AN30" s="295" t="s">
        <v>15313</v>
      </c>
      <c r="AO30" s="55" t="s">
        <v>41</v>
      </c>
      <c r="AP30" s="295" t="s">
        <v>6290</v>
      </c>
      <c r="AQ30" s="55" t="s">
        <v>50</v>
      </c>
      <c r="AR30" s="295" t="s">
        <v>15315</v>
      </c>
      <c r="AS30" s="277"/>
      <c r="AT30" s="50"/>
      <c r="AU30" s="50"/>
      <c r="AV30" s="51"/>
      <c r="AW30" s="51"/>
      <c r="AX30" s="44"/>
    </row>
    <row r="31" spans="1:50" ht="15.75" customHeight="1">
      <c r="A31" s="279" t="s">
        <v>73</v>
      </c>
      <c r="B31" s="134" t="s">
        <v>10922</v>
      </c>
      <c r="C31" s="280">
        <v>0</v>
      </c>
      <c r="D31" s="64" t="s">
        <v>10923</v>
      </c>
      <c r="E31" s="134" t="s">
        <v>10924</v>
      </c>
      <c r="F31" s="143"/>
      <c r="G31" s="134" t="s">
        <v>10925</v>
      </c>
      <c r="H31" s="134"/>
      <c r="I31" s="134"/>
      <c r="J31" s="279" t="s">
        <v>10909</v>
      </c>
      <c r="K31" s="134"/>
      <c r="L31" s="134"/>
      <c r="M31" s="134"/>
      <c r="N31" s="281"/>
      <c r="O31" s="282"/>
      <c r="P31" s="254"/>
      <c r="Q31" s="283" t="s">
        <v>10910</v>
      </c>
      <c r="R31" s="284"/>
      <c r="S31" s="254"/>
      <c r="T31" s="134"/>
      <c r="U31" s="285"/>
      <c r="V31" s="286"/>
      <c r="W31" s="287"/>
      <c r="X31" s="344" t="s">
        <v>15207</v>
      </c>
      <c r="Y31" s="288"/>
      <c r="Z31" s="344" t="s">
        <v>15207</v>
      </c>
      <c r="AA31" s="344" t="s">
        <v>15207</v>
      </c>
      <c r="AB31" s="281"/>
      <c r="AC31" s="279"/>
      <c r="AD31" s="134"/>
      <c r="AE31" s="134"/>
      <c r="AF31" s="134"/>
      <c r="AG31" s="134" t="s">
        <v>10911</v>
      </c>
      <c r="AH31" s="134"/>
      <c r="AI31" s="289"/>
      <c r="AJ31" s="281"/>
      <c r="AK31" s="281" t="s">
        <v>50</v>
      </c>
      <c r="AL31" s="291" t="s">
        <v>15312</v>
      </c>
      <c r="AM31" s="281" t="s">
        <v>53</v>
      </c>
      <c r="AN31" s="291" t="s">
        <v>15313</v>
      </c>
      <c r="AO31" s="281"/>
      <c r="AP31" s="291"/>
      <c r="AQ31" s="281" t="s">
        <v>50</v>
      </c>
      <c r="AR31" s="291" t="s">
        <v>15315</v>
      </c>
      <c r="AS31" s="292"/>
      <c r="AT31" s="281"/>
      <c r="AU31" s="281"/>
      <c r="AV31" s="288"/>
      <c r="AW31" s="288"/>
      <c r="AX31" s="134"/>
    </row>
    <row r="32" spans="1:50" ht="15.75" customHeight="1">
      <c r="A32" s="37" t="s">
        <v>73</v>
      </c>
      <c r="B32" s="44" t="s">
        <v>10926</v>
      </c>
      <c r="C32" s="274">
        <v>342</v>
      </c>
      <c r="D32" s="38" t="s">
        <v>10927</v>
      </c>
      <c r="E32" s="44" t="s">
        <v>10928</v>
      </c>
      <c r="F32" s="43"/>
      <c r="G32" s="44" t="s">
        <v>10929</v>
      </c>
      <c r="H32" s="44"/>
      <c r="I32" s="44"/>
      <c r="J32" s="37" t="s">
        <v>10930</v>
      </c>
      <c r="K32" s="44"/>
      <c r="L32" s="44"/>
      <c r="M32" s="44"/>
      <c r="N32" s="50"/>
      <c r="O32" s="49"/>
      <c r="P32" s="154"/>
      <c r="Q32" s="278" t="s">
        <v>10931</v>
      </c>
      <c r="R32" s="101"/>
      <c r="S32" s="154"/>
      <c r="T32" s="44"/>
      <c r="U32" s="240"/>
      <c r="V32" s="275"/>
      <c r="W32" s="157"/>
      <c r="X32" s="329" t="s">
        <v>15207</v>
      </c>
      <c r="Y32" s="51"/>
      <c r="Z32" s="329" t="s">
        <v>15207</v>
      </c>
      <c r="AA32" s="329" t="s">
        <v>15209</v>
      </c>
      <c r="AB32" s="50"/>
      <c r="AC32" s="37"/>
      <c r="AD32" s="44"/>
      <c r="AE32" s="44"/>
      <c r="AF32" s="44"/>
      <c r="AG32" s="44" t="s">
        <v>10932</v>
      </c>
      <c r="AH32" s="44"/>
      <c r="AI32" s="276"/>
      <c r="AJ32" s="50"/>
      <c r="AK32" s="55" t="s">
        <v>50</v>
      </c>
      <c r="AL32" s="295" t="s">
        <v>15312</v>
      </c>
      <c r="AM32" s="55" t="s">
        <v>53</v>
      </c>
      <c r="AN32" s="295" t="s">
        <v>15313</v>
      </c>
      <c r="AO32" s="55" t="s">
        <v>41</v>
      </c>
      <c r="AP32" s="295" t="s">
        <v>6290</v>
      </c>
      <c r="AQ32" s="55" t="s">
        <v>50</v>
      </c>
      <c r="AR32" s="295" t="s">
        <v>15315</v>
      </c>
      <c r="AS32" s="277"/>
      <c r="AT32" s="50"/>
      <c r="AU32" s="50"/>
      <c r="AV32" s="51"/>
      <c r="AW32" s="51"/>
      <c r="AX32" s="44"/>
    </row>
    <row r="33" spans="1:50" ht="15.75" customHeight="1">
      <c r="A33" s="37" t="s">
        <v>73</v>
      </c>
      <c r="B33" s="44" t="s">
        <v>10933</v>
      </c>
      <c r="C33" s="274">
        <v>342</v>
      </c>
      <c r="D33" s="38" t="s">
        <v>10934</v>
      </c>
      <c r="E33" s="44" t="s">
        <v>10935</v>
      </c>
      <c r="F33" s="43"/>
      <c r="G33" s="44" t="s">
        <v>10936</v>
      </c>
      <c r="H33" s="44"/>
      <c r="I33" s="44"/>
      <c r="J33" s="37" t="s">
        <v>10930</v>
      </c>
      <c r="K33" s="44"/>
      <c r="L33" s="44"/>
      <c r="M33" s="44"/>
      <c r="N33" s="50"/>
      <c r="O33" s="49"/>
      <c r="P33" s="154"/>
      <c r="Q33" s="44" t="s">
        <v>10937</v>
      </c>
      <c r="R33" s="101"/>
      <c r="S33" s="154"/>
      <c r="T33" s="44"/>
      <c r="U33" s="240"/>
      <c r="V33" s="275"/>
      <c r="W33" s="157"/>
      <c r="X33" s="329" t="s">
        <v>15207</v>
      </c>
      <c r="Y33" s="51"/>
      <c r="Z33" s="329" t="s">
        <v>15207</v>
      </c>
      <c r="AA33" s="329" t="s">
        <v>15209</v>
      </c>
      <c r="AB33" s="50"/>
      <c r="AC33" s="37"/>
      <c r="AD33" s="44"/>
      <c r="AE33" s="44"/>
      <c r="AF33" s="44"/>
      <c r="AG33" s="44" t="s">
        <v>10932</v>
      </c>
      <c r="AH33" s="44"/>
      <c r="AI33" s="276"/>
      <c r="AJ33" s="50"/>
      <c r="AK33" s="55" t="s">
        <v>50</v>
      </c>
      <c r="AL33" s="295" t="s">
        <v>15312</v>
      </c>
      <c r="AM33" s="55" t="s">
        <v>53</v>
      </c>
      <c r="AN33" s="295" t="s">
        <v>15313</v>
      </c>
      <c r="AO33" s="55" t="s">
        <v>41</v>
      </c>
      <c r="AP33" s="295" t="s">
        <v>6290</v>
      </c>
      <c r="AQ33" s="55" t="s">
        <v>50</v>
      </c>
      <c r="AR33" s="295" t="s">
        <v>15315</v>
      </c>
      <c r="AS33" s="277"/>
      <c r="AT33" s="50"/>
      <c r="AU33" s="50"/>
      <c r="AV33" s="51"/>
      <c r="AW33" s="51"/>
      <c r="AX33" s="44"/>
    </row>
    <row r="34" spans="1:50" ht="15.75" customHeight="1">
      <c r="A34" s="37" t="s">
        <v>73</v>
      </c>
      <c r="B34" s="44" t="s">
        <v>10938</v>
      </c>
      <c r="C34" s="274">
        <v>342</v>
      </c>
      <c r="D34" s="38" t="s">
        <v>10939</v>
      </c>
      <c r="E34" s="44" t="s">
        <v>10940</v>
      </c>
      <c r="F34" s="43"/>
      <c r="G34" s="44" t="s">
        <v>10941</v>
      </c>
      <c r="H34" s="44"/>
      <c r="I34" s="44"/>
      <c r="J34" s="37" t="s">
        <v>10942</v>
      </c>
      <c r="K34" s="44"/>
      <c r="L34" s="44"/>
      <c r="M34" s="44"/>
      <c r="N34" s="50"/>
      <c r="O34" s="49"/>
      <c r="P34" s="154"/>
      <c r="Q34" s="278" t="s">
        <v>10943</v>
      </c>
      <c r="R34" s="101"/>
      <c r="S34" s="154"/>
      <c r="T34" s="44"/>
      <c r="U34" s="240"/>
      <c r="V34" s="275"/>
      <c r="W34" s="157"/>
      <c r="X34" s="329" t="s">
        <v>15207</v>
      </c>
      <c r="Y34" s="51"/>
      <c r="Z34" s="329" t="s">
        <v>15207</v>
      </c>
      <c r="AA34" s="329" t="s">
        <v>15209</v>
      </c>
      <c r="AB34" s="50"/>
      <c r="AC34" s="37"/>
      <c r="AD34" s="44"/>
      <c r="AE34" s="44"/>
      <c r="AF34" s="44"/>
      <c r="AG34" s="44" t="s">
        <v>10944</v>
      </c>
      <c r="AH34" s="44"/>
      <c r="AI34" s="276"/>
      <c r="AJ34" s="50"/>
      <c r="AK34" s="55" t="s">
        <v>50</v>
      </c>
      <c r="AL34" s="295" t="s">
        <v>15312</v>
      </c>
      <c r="AM34" s="55" t="s">
        <v>53</v>
      </c>
      <c r="AN34" s="295" t="s">
        <v>15313</v>
      </c>
      <c r="AO34" s="55" t="s">
        <v>41</v>
      </c>
      <c r="AP34" s="295" t="s">
        <v>6290</v>
      </c>
      <c r="AQ34" s="55" t="s">
        <v>50</v>
      </c>
      <c r="AR34" s="295" t="s">
        <v>15315</v>
      </c>
      <c r="AS34" s="277"/>
      <c r="AT34" s="50"/>
      <c r="AU34" s="50"/>
      <c r="AV34" s="51"/>
      <c r="AW34" s="51"/>
      <c r="AX34" s="44"/>
    </row>
    <row r="35" spans="1:50" ht="15.75" customHeight="1">
      <c r="A35" s="37" t="s">
        <v>73</v>
      </c>
      <c r="B35" s="44" t="s">
        <v>10945</v>
      </c>
      <c r="C35" s="274">
        <v>406</v>
      </c>
      <c r="D35" s="38" t="s">
        <v>10946</v>
      </c>
      <c r="E35" s="44" t="s">
        <v>10947</v>
      </c>
      <c r="F35" s="43"/>
      <c r="G35" s="44" t="s">
        <v>10948</v>
      </c>
      <c r="H35" s="44"/>
      <c r="I35" s="44"/>
      <c r="J35" s="37" t="s">
        <v>10949</v>
      </c>
      <c r="K35" s="44"/>
      <c r="L35" s="44"/>
      <c r="M35" s="44"/>
      <c r="N35" s="50"/>
      <c r="O35" s="49"/>
      <c r="P35" s="154"/>
      <c r="Q35" s="278" t="s">
        <v>10950</v>
      </c>
      <c r="R35" s="101"/>
      <c r="S35" s="154"/>
      <c r="T35" s="44"/>
      <c r="U35" s="240"/>
      <c r="V35" s="275"/>
      <c r="W35" s="157"/>
      <c r="X35" s="329" t="s">
        <v>15207</v>
      </c>
      <c r="Y35" s="51"/>
      <c r="Z35" s="329" t="s">
        <v>15207</v>
      </c>
      <c r="AA35" s="329" t="s">
        <v>15228</v>
      </c>
      <c r="AB35" s="50"/>
      <c r="AC35" s="37"/>
      <c r="AD35" s="44"/>
      <c r="AE35" s="44"/>
      <c r="AF35" s="44"/>
      <c r="AG35" s="44" t="s">
        <v>10951</v>
      </c>
      <c r="AH35" s="44"/>
      <c r="AI35" s="276"/>
      <c r="AJ35" s="50"/>
      <c r="AK35" s="55" t="s">
        <v>50</v>
      </c>
      <c r="AL35" s="295" t="s">
        <v>15312</v>
      </c>
      <c r="AM35" s="55" t="s">
        <v>53</v>
      </c>
      <c r="AN35" s="295" t="s">
        <v>15313</v>
      </c>
      <c r="AO35" s="55" t="s">
        <v>41</v>
      </c>
      <c r="AP35" s="295" t="s">
        <v>6290</v>
      </c>
      <c r="AQ35" s="55" t="s">
        <v>50</v>
      </c>
      <c r="AR35" s="295" t="s">
        <v>15315</v>
      </c>
      <c r="AS35" s="277"/>
      <c r="AT35" s="50"/>
      <c r="AU35" s="50"/>
      <c r="AV35" s="51"/>
      <c r="AW35" s="51"/>
      <c r="AX35" s="44"/>
    </row>
    <row r="36" spans="1:50" ht="15.75" customHeight="1">
      <c r="A36" s="37" t="s">
        <v>73</v>
      </c>
      <c r="B36" s="44" t="s">
        <v>10952</v>
      </c>
      <c r="C36" s="274">
        <v>342</v>
      </c>
      <c r="D36" s="38" t="s">
        <v>10953</v>
      </c>
      <c r="E36" s="44" t="s">
        <v>10954</v>
      </c>
      <c r="F36" s="43"/>
      <c r="G36" s="44" t="s">
        <v>10955</v>
      </c>
      <c r="H36" s="44"/>
      <c r="I36" s="44"/>
      <c r="J36" s="37" t="s">
        <v>10956</v>
      </c>
      <c r="K36" s="44"/>
      <c r="L36" s="44"/>
      <c r="M36" s="44"/>
      <c r="N36" s="50"/>
      <c r="O36" s="49"/>
      <c r="P36" s="154"/>
      <c r="Q36" s="278" t="s">
        <v>10957</v>
      </c>
      <c r="R36" s="101"/>
      <c r="S36" s="154"/>
      <c r="T36" s="44"/>
      <c r="U36" s="240"/>
      <c r="V36" s="275"/>
      <c r="W36" s="157"/>
      <c r="X36" s="329" t="s">
        <v>15207</v>
      </c>
      <c r="Y36" s="51"/>
      <c r="Z36" s="329" t="s">
        <v>15207</v>
      </c>
      <c r="AA36" s="329" t="s">
        <v>15209</v>
      </c>
      <c r="AB36" s="50"/>
      <c r="AC36" s="37"/>
      <c r="AD36" s="44"/>
      <c r="AE36" s="44"/>
      <c r="AF36" s="44"/>
      <c r="AG36" s="44" t="s">
        <v>10958</v>
      </c>
      <c r="AH36" s="44"/>
      <c r="AI36" s="276"/>
      <c r="AJ36" s="50"/>
      <c r="AK36" s="55" t="s">
        <v>50</v>
      </c>
      <c r="AL36" s="295" t="s">
        <v>15312</v>
      </c>
      <c r="AM36" s="55" t="s">
        <v>53</v>
      </c>
      <c r="AN36" s="295" t="s">
        <v>15313</v>
      </c>
      <c r="AO36" s="55" t="s">
        <v>41</v>
      </c>
      <c r="AP36" s="295" t="s">
        <v>6290</v>
      </c>
      <c r="AQ36" s="55" t="s">
        <v>50</v>
      </c>
      <c r="AR36" s="295" t="s">
        <v>15315</v>
      </c>
      <c r="AS36" s="277"/>
      <c r="AT36" s="50"/>
      <c r="AU36" s="50"/>
      <c r="AV36" s="51"/>
      <c r="AW36" s="51"/>
      <c r="AX36" s="44"/>
    </row>
    <row r="37" spans="1:50" ht="15.75" customHeight="1">
      <c r="A37" s="37" t="s">
        <v>73</v>
      </c>
      <c r="B37" s="44" t="s">
        <v>10959</v>
      </c>
      <c r="C37" s="274">
        <v>395</v>
      </c>
      <c r="D37" s="38" t="s">
        <v>10960</v>
      </c>
      <c r="E37" s="44" t="s">
        <v>10961</v>
      </c>
      <c r="F37" s="43"/>
      <c r="G37" s="44" t="s">
        <v>10962</v>
      </c>
      <c r="H37" s="44"/>
      <c r="I37" s="44"/>
      <c r="J37" s="37" t="s">
        <v>10963</v>
      </c>
      <c r="K37" s="44"/>
      <c r="L37" s="44"/>
      <c r="M37" s="44"/>
      <c r="N37" s="50"/>
      <c r="O37" s="49"/>
      <c r="P37" s="154"/>
      <c r="Q37" s="278" t="s">
        <v>10964</v>
      </c>
      <c r="R37" s="101"/>
      <c r="S37" s="154"/>
      <c r="T37" s="44"/>
      <c r="U37" s="240"/>
      <c r="V37" s="275"/>
      <c r="W37" s="157"/>
      <c r="X37" s="329" t="s">
        <v>15207</v>
      </c>
      <c r="Y37" s="51"/>
      <c r="Z37" s="329" t="s">
        <v>15207</v>
      </c>
      <c r="AA37" s="329" t="s">
        <v>15229</v>
      </c>
      <c r="AB37" s="50"/>
      <c r="AC37" s="37"/>
      <c r="AD37" s="44"/>
      <c r="AE37" s="44"/>
      <c r="AF37" s="44"/>
      <c r="AG37" s="44" t="s">
        <v>10965</v>
      </c>
      <c r="AH37" s="44"/>
      <c r="AI37" s="276"/>
      <c r="AJ37" s="50"/>
      <c r="AK37" s="55" t="s">
        <v>50</v>
      </c>
      <c r="AL37" s="295" t="s">
        <v>15312</v>
      </c>
      <c r="AM37" s="55" t="s">
        <v>53</v>
      </c>
      <c r="AN37" s="295" t="s">
        <v>15313</v>
      </c>
      <c r="AO37" s="55" t="s">
        <v>41</v>
      </c>
      <c r="AP37" s="295" t="s">
        <v>6290</v>
      </c>
      <c r="AQ37" s="55" t="s">
        <v>50</v>
      </c>
      <c r="AR37" s="295" t="s">
        <v>15315</v>
      </c>
      <c r="AS37" s="277"/>
      <c r="AT37" s="50"/>
      <c r="AU37" s="50"/>
      <c r="AV37" s="51"/>
      <c r="AW37" s="51"/>
      <c r="AX37" s="44"/>
    </row>
    <row r="38" spans="1:50" ht="15.75" customHeight="1">
      <c r="A38" s="37" t="s">
        <v>73</v>
      </c>
      <c r="B38" s="44" t="s">
        <v>10966</v>
      </c>
      <c r="C38" s="274">
        <v>1294</v>
      </c>
      <c r="D38" s="38" t="s">
        <v>10967</v>
      </c>
      <c r="E38" s="44" t="s">
        <v>10968</v>
      </c>
      <c r="F38" s="43"/>
      <c r="G38" s="44" t="s">
        <v>10969</v>
      </c>
      <c r="H38" s="44"/>
      <c r="I38" s="44"/>
      <c r="J38" s="37" t="s">
        <v>10850</v>
      </c>
      <c r="K38" s="44"/>
      <c r="L38" s="44"/>
      <c r="M38" s="44"/>
      <c r="N38" s="50"/>
      <c r="O38" s="49"/>
      <c r="P38" s="154"/>
      <c r="Q38" s="278" t="s">
        <v>10970</v>
      </c>
      <c r="R38" s="101"/>
      <c r="S38" s="154"/>
      <c r="T38" s="44"/>
      <c r="U38" s="240"/>
      <c r="V38" s="275"/>
      <c r="W38" s="157"/>
      <c r="X38" s="329" t="s">
        <v>15207</v>
      </c>
      <c r="Y38" s="51"/>
      <c r="Z38" s="329" t="s">
        <v>15207</v>
      </c>
      <c r="AA38" s="329" t="s">
        <v>15230</v>
      </c>
      <c r="AB38" s="50"/>
      <c r="AC38" s="37"/>
      <c r="AD38" s="44"/>
      <c r="AE38" s="44"/>
      <c r="AF38" s="44"/>
      <c r="AG38" s="44" t="s">
        <v>10852</v>
      </c>
      <c r="AH38" s="44"/>
      <c r="AI38" s="276"/>
      <c r="AJ38" s="50"/>
      <c r="AK38" s="55" t="s">
        <v>50</v>
      </c>
      <c r="AL38" s="295" t="s">
        <v>15312</v>
      </c>
      <c r="AM38" s="55" t="s">
        <v>53</v>
      </c>
      <c r="AN38" s="295" t="s">
        <v>15313</v>
      </c>
      <c r="AO38" s="55" t="s">
        <v>41</v>
      </c>
      <c r="AP38" s="295" t="s">
        <v>6290</v>
      </c>
      <c r="AQ38" s="55" t="s">
        <v>50</v>
      </c>
      <c r="AR38" s="295" t="s">
        <v>15315</v>
      </c>
      <c r="AS38" s="277"/>
      <c r="AT38" s="50"/>
      <c r="AU38" s="50"/>
      <c r="AV38" s="51"/>
      <c r="AW38" s="51"/>
      <c r="AX38" s="44"/>
    </row>
    <row r="39" spans="1:50" ht="15.75" customHeight="1">
      <c r="A39" s="37" t="s">
        <v>73</v>
      </c>
      <c r="B39" s="44" t="s">
        <v>10971</v>
      </c>
      <c r="C39" s="274">
        <v>1348</v>
      </c>
      <c r="D39" s="38" t="s">
        <v>10972</v>
      </c>
      <c r="E39" s="44" t="s">
        <v>10973</v>
      </c>
      <c r="F39" s="43"/>
      <c r="G39" s="44" t="s">
        <v>10974</v>
      </c>
      <c r="H39" s="44"/>
      <c r="I39" s="44"/>
      <c r="J39" s="37" t="s">
        <v>10975</v>
      </c>
      <c r="K39" s="44"/>
      <c r="L39" s="44"/>
      <c r="M39" s="44"/>
      <c r="N39" s="50"/>
      <c r="O39" s="49"/>
      <c r="P39" s="154"/>
      <c r="Q39" s="44" t="s">
        <v>10976</v>
      </c>
      <c r="R39" s="101"/>
      <c r="S39" s="154"/>
      <c r="T39" s="44"/>
      <c r="U39" s="240"/>
      <c r="V39" s="275"/>
      <c r="W39" s="157"/>
      <c r="X39" s="329" t="s">
        <v>15207</v>
      </c>
      <c r="Y39" s="51"/>
      <c r="Z39" s="329" t="s">
        <v>15207</v>
      </c>
      <c r="AA39" s="329" t="s">
        <v>15231</v>
      </c>
      <c r="AB39" s="50"/>
      <c r="AC39" s="37"/>
      <c r="AD39" s="44"/>
      <c r="AE39" s="44"/>
      <c r="AF39" s="44"/>
      <c r="AG39" s="44" t="s">
        <v>10977</v>
      </c>
      <c r="AH39" s="44"/>
      <c r="AI39" s="276"/>
      <c r="AJ39" s="50"/>
      <c r="AK39" s="55" t="s">
        <v>50</v>
      </c>
      <c r="AL39" s="295" t="s">
        <v>15312</v>
      </c>
      <c r="AM39" s="55" t="s">
        <v>53</v>
      </c>
      <c r="AN39" s="295" t="s">
        <v>15313</v>
      </c>
      <c r="AO39" s="55" t="s">
        <v>41</v>
      </c>
      <c r="AP39" s="295" t="s">
        <v>6290</v>
      </c>
      <c r="AQ39" s="55" t="s">
        <v>50</v>
      </c>
      <c r="AR39" s="295" t="s">
        <v>15315</v>
      </c>
      <c r="AS39" s="277"/>
      <c r="AT39" s="50"/>
      <c r="AU39" s="50"/>
      <c r="AV39" s="51"/>
      <c r="AW39" s="51"/>
      <c r="AX39" s="44"/>
    </row>
    <row r="40" spans="1:50" ht="15.75" customHeight="1">
      <c r="A40" s="37" t="s">
        <v>73</v>
      </c>
      <c r="B40" s="44" t="s">
        <v>10978</v>
      </c>
      <c r="C40" s="274">
        <v>4627</v>
      </c>
      <c r="D40" s="38" t="s">
        <v>10979</v>
      </c>
      <c r="E40" s="44" t="s">
        <v>10980</v>
      </c>
      <c r="F40" s="43"/>
      <c r="G40" s="44" t="s">
        <v>10981</v>
      </c>
      <c r="H40" s="44"/>
      <c r="I40" s="44"/>
      <c r="J40" s="37" t="s">
        <v>10982</v>
      </c>
      <c r="K40" s="44"/>
      <c r="L40" s="44"/>
      <c r="M40" s="44"/>
      <c r="N40" s="50"/>
      <c r="O40" s="49"/>
      <c r="P40" s="154"/>
      <c r="Q40" s="278" t="s">
        <v>10983</v>
      </c>
      <c r="R40" s="101"/>
      <c r="S40" s="154"/>
      <c r="T40" s="44"/>
      <c r="U40" s="240"/>
      <c r="V40" s="275"/>
      <c r="W40" s="157"/>
      <c r="X40" s="329" t="s">
        <v>15207</v>
      </c>
      <c r="Y40" s="51"/>
      <c r="Z40" s="329" t="s">
        <v>15207</v>
      </c>
      <c r="AA40" s="329" t="s">
        <v>15232</v>
      </c>
      <c r="AB40" s="50"/>
      <c r="AC40" s="37"/>
      <c r="AD40" s="44"/>
      <c r="AE40" s="44"/>
      <c r="AF40" s="44"/>
      <c r="AG40" s="44" t="s">
        <v>10984</v>
      </c>
      <c r="AH40" s="44"/>
      <c r="AI40" s="276"/>
      <c r="AJ40" s="50"/>
      <c r="AK40" s="55" t="s">
        <v>50</v>
      </c>
      <c r="AL40" s="295" t="s">
        <v>15312</v>
      </c>
      <c r="AM40" s="55" t="s">
        <v>53</v>
      </c>
      <c r="AN40" s="295" t="s">
        <v>15313</v>
      </c>
      <c r="AO40" s="55" t="s">
        <v>41</v>
      </c>
      <c r="AP40" s="295" t="s">
        <v>6290</v>
      </c>
      <c r="AQ40" s="55" t="s">
        <v>50</v>
      </c>
      <c r="AR40" s="295" t="s">
        <v>15315</v>
      </c>
      <c r="AS40" s="277"/>
      <c r="AT40" s="50"/>
      <c r="AU40" s="50"/>
      <c r="AV40" s="51"/>
      <c r="AW40" s="51"/>
      <c r="AX40" s="44"/>
    </row>
    <row r="41" spans="1:50" ht="15.75" customHeight="1">
      <c r="A41" s="37" t="s">
        <v>73</v>
      </c>
      <c r="B41" s="44" t="s">
        <v>10985</v>
      </c>
      <c r="C41" s="274">
        <v>4776</v>
      </c>
      <c r="D41" s="38" t="s">
        <v>10986</v>
      </c>
      <c r="E41" s="44" t="s">
        <v>10987</v>
      </c>
      <c r="F41" s="43"/>
      <c r="G41" s="44" t="s">
        <v>10988</v>
      </c>
      <c r="H41" s="44"/>
      <c r="I41" s="44"/>
      <c r="J41" s="37" t="s">
        <v>10989</v>
      </c>
      <c r="K41" s="44"/>
      <c r="L41" s="44"/>
      <c r="M41" s="44"/>
      <c r="N41" s="50"/>
      <c r="O41" s="49"/>
      <c r="P41" s="154"/>
      <c r="Q41" s="44" t="s">
        <v>10990</v>
      </c>
      <c r="R41" s="101"/>
      <c r="S41" s="154"/>
      <c r="T41" s="44"/>
      <c r="U41" s="240"/>
      <c r="V41" s="275"/>
      <c r="W41" s="157"/>
      <c r="X41" s="329" t="s">
        <v>15207</v>
      </c>
      <c r="Y41" s="51"/>
      <c r="Z41" s="329" t="s">
        <v>15207</v>
      </c>
      <c r="AA41" s="329" t="s">
        <v>15233</v>
      </c>
      <c r="AB41" s="50"/>
      <c r="AC41" s="37"/>
      <c r="AD41" s="44"/>
      <c r="AE41" s="44"/>
      <c r="AF41" s="44"/>
      <c r="AG41" s="44" t="s">
        <v>10991</v>
      </c>
      <c r="AH41" s="44"/>
      <c r="AI41" s="276"/>
      <c r="AJ41" s="50"/>
      <c r="AK41" s="55" t="s">
        <v>50</v>
      </c>
      <c r="AL41" s="295" t="s">
        <v>15312</v>
      </c>
      <c r="AM41" s="55" t="s">
        <v>53</v>
      </c>
      <c r="AN41" s="295" t="s">
        <v>15313</v>
      </c>
      <c r="AO41" s="55" t="s">
        <v>41</v>
      </c>
      <c r="AP41" s="295" t="s">
        <v>6290</v>
      </c>
      <c r="AQ41" s="55" t="s">
        <v>50</v>
      </c>
      <c r="AR41" s="295" t="s">
        <v>15315</v>
      </c>
      <c r="AS41" s="277"/>
      <c r="AT41" s="50"/>
      <c r="AU41" s="50"/>
      <c r="AV41" s="51"/>
      <c r="AW41" s="51"/>
      <c r="AX41" s="44"/>
    </row>
    <row r="42" spans="1:50" ht="15.75" customHeight="1">
      <c r="A42" s="37" t="s">
        <v>73</v>
      </c>
      <c r="B42" s="44" t="s">
        <v>10992</v>
      </c>
      <c r="C42" s="274">
        <v>856</v>
      </c>
      <c r="D42" s="38" t="s">
        <v>10993</v>
      </c>
      <c r="E42" s="44" t="s">
        <v>10994</v>
      </c>
      <c r="F42" s="43"/>
      <c r="G42" s="44" t="s">
        <v>10995</v>
      </c>
      <c r="H42" s="44"/>
      <c r="I42" s="44"/>
      <c r="J42" s="37" t="s">
        <v>10996</v>
      </c>
      <c r="K42" s="44"/>
      <c r="L42" s="44"/>
      <c r="M42" s="44"/>
      <c r="N42" s="50"/>
      <c r="O42" s="49"/>
      <c r="P42" s="154"/>
      <c r="Q42" s="278" t="s">
        <v>10997</v>
      </c>
      <c r="R42" s="101"/>
      <c r="S42" s="154"/>
      <c r="T42" s="44"/>
      <c r="U42" s="240"/>
      <c r="V42" s="275"/>
      <c r="W42" s="157"/>
      <c r="X42" s="329" t="s">
        <v>15207</v>
      </c>
      <c r="Y42" s="51"/>
      <c r="Z42" s="329" t="s">
        <v>15207</v>
      </c>
      <c r="AA42" s="329" t="s">
        <v>15225</v>
      </c>
      <c r="AB42" s="50"/>
      <c r="AC42" s="37"/>
      <c r="AD42" s="44"/>
      <c r="AE42" s="44"/>
      <c r="AF42" s="44"/>
      <c r="AG42" s="44" t="s">
        <v>10998</v>
      </c>
      <c r="AH42" s="44"/>
      <c r="AI42" s="276"/>
      <c r="AJ42" s="50"/>
      <c r="AK42" s="55" t="s">
        <v>50</v>
      </c>
      <c r="AL42" s="295" t="s">
        <v>15312</v>
      </c>
      <c r="AM42" s="55" t="s">
        <v>53</v>
      </c>
      <c r="AN42" s="295" t="s">
        <v>15313</v>
      </c>
      <c r="AO42" s="55" t="s">
        <v>41</v>
      </c>
      <c r="AP42" s="295" t="s">
        <v>6290</v>
      </c>
      <c r="AQ42" s="55" t="s">
        <v>50</v>
      </c>
      <c r="AR42" s="295" t="s">
        <v>15315</v>
      </c>
      <c r="AS42" s="277"/>
      <c r="AT42" s="50"/>
      <c r="AU42" s="50"/>
      <c r="AV42" s="51"/>
      <c r="AW42" s="51"/>
      <c r="AX42" s="44"/>
    </row>
    <row r="43" spans="1:50" ht="15.75" customHeight="1">
      <c r="A43" s="37" t="s">
        <v>73</v>
      </c>
      <c r="B43" s="44" t="s">
        <v>10999</v>
      </c>
      <c r="C43" s="274">
        <v>1284</v>
      </c>
      <c r="D43" s="38" t="s">
        <v>11000</v>
      </c>
      <c r="E43" s="44" t="s">
        <v>11001</v>
      </c>
      <c r="F43" s="43"/>
      <c r="G43" s="44" t="s">
        <v>11002</v>
      </c>
      <c r="H43" s="44"/>
      <c r="I43" s="44"/>
      <c r="J43" s="37" t="s">
        <v>11003</v>
      </c>
      <c r="K43" s="44"/>
      <c r="L43" s="44"/>
      <c r="M43" s="44"/>
      <c r="N43" s="50"/>
      <c r="O43" s="49"/>
      <c r="P43" s="154"/>
      <c r="Q43" s="44" t="s">
        <v>10763</v>
      </c>
      <c r="R43" s="101"/>
      <c r="S43" s="154"/>
      <c r="T43" s="44"/>
      <c r="U43" s="240"/>
      <c r="V43" s="275"/>
      <c r="W43" s="157"/>
      <c r="X43" s="329" t="s">
        <v>15207</v>
      </c>
      <c r="Y43" s="51"/>
      <c r="Z43" s="329" t="s">
        <v>15207</v>
      </c>
      <c r="AA43" s="329" t="s">
        <v>15234</v>
      </c>
      <c r="AB43" s="50"/>
      <c r="AC43" s="37"/>
      <c r="AD43" s="44"/>
      <c r="AE43" s="44"/>
      <c r="AF43" s="44"/>
      <c r="AG43" s="44" t="s">
        <v>11004</v>
      </c>
      <c r="AH43" s="44"/>
      <c r="AI43" s="276"/>
      <c r="AJ43" s="50"/>
      <c r="AK43" s="55" t="s">
        <v>50</v>
      </c>
      <c r="AL43" s="295" t="s">
        <v>15312</v>
      </c>
      <c r="AM43" s="55" t="s">
        <v>53</v>
      </c>
      <c r="AN43" s="295" t="s">
        <v>15313</v>
      </c>
      <c r="AO43" s="55" t="s">
        <v>41</v>
      </c>
      <c r="AP43" s="295" t="s">
        <v>6290</v>
      </c>
      <c r="AQ43" s="55" t="s">
        <v>50</v>
      </c>
      <c r="AR43" s="295" t="s">
        <v>15315</v>
      </c>
      <c r="AS43" s="277"/>
      <c r="AT43" s="50"/>
      <c r="AU43" s="50"/>
      <c r="AV43" s="51"/>
      <c r="AW43" s="51"/>
      <c r="AX43" s="44"/>
    </row>
    <row r="44" spans="1:50" ht="15.75" customHeight="1">
      <c r="A44" s="37" t="s">
        <v>73</v>
      </c>
      <c r="B44" s="44" t="s">
        <v>11005</v>
      </c>
      <c r="C44" s="274">
        <v>1955</v>
      </c>
      <c r="D44" s="38" t="s">
        <v>11006</v>
      </c>
      <c r="E44" s="44" t="s">
        <v>11007</v>
      </c>
      <c r="F44" s="43"/>
      <c r="G44" s="44" t="s">
        <v>11008</v>
      </c>
      <c r="H44" s="44"/>
      <c r="I44" s="44"/>
      <c r="J44" s="37" t="s">
        <v>11009</v>
      </c>
      <c r="K44" s="44"/>
      <c r="L44" s="44"/>
      <c r="M44" s="44"/>
      <c r="N44" s="50"/>
      <c r="O44" s="49"/>
      <c r="P44" s="154"/>
      <c r="Q44" s="278" t="s">
        <v>11010</v>
      </c>
      <c r="R44" s="101"/>
      <c r="S44" s="154"/>
      <c r="T44" s="44"/>
      <c r="U44" s="240"/>
      <c r="V44" s="275"/>
      <c r="W44" s="157"/>
      <c r="X44" s="329" t="s">
        <v>15207</v>
      </c>
      <c r="Y44" s="51"/>
      <c r="Z44" s="329" t="s">
        <v>15207</v>
      </c>
      <c r="AA44" s="329" t="s">
        <v>15235</v>
      </c>
      <c r="AB44" s="50"/>
      <c r="AC44" s="37"/>
      <c r="AD44" s="44"/>
      <c r="AE44" s="44"/>
      <c r="AF44" s="44"/>
      <c r="AG44" s="44" t="s">
        <v>11011</v>
      </c>
      <c r="AH44" s="44"/>
      <c r="AI44" s="276"/>
      <c r="AJ44" s="50"/>
      <c r="AK44" s="55" t="s">
        <v>50</v>
      </c>
      <c r="AL44" s="295" t="s">
        <v>15312</v>
      </c>
      <c r="AM44" s="55" t="s">
        <v>53</v>
      </c>
      <c r="AN44" s="295" t="s">
        <v>15313</v>
      </c>
      <c r="AO44" s="55" t="s">
        <v>41</v>
      </c>
      <c r="AP44" s="295" t="s">
        <v>6290</v>
      </c>
      <c r="AQ44" s="55" t="s">
        <v>50</v>
      </c>
      <c r="AR44" s="295" t="s">
        <v>15315</v>
      </c>
      <c r="AS44" s="277"/>
      <c r="AT44" s="50"/>
      <c r="AU44" s="50"/>
      <c r="AV44" s="51"/>
      <c r="AW44" s="51"/>
      <c r="AX44" s="44"/>
    </row>
    <row r="45" spans="1:50" ht="15.75" customHeight="1">
      <c r="A45" s="37" t="s">
        <v>73</v>
      </c>
      <c r="B45" s="44" t="s">
        <v>11012</v>
      </c>
      <c r="C45" s="274">
        <v>12840</v>
      </c>
      <c r="D45" s="38" t="s">
        <v>11013</v>
      </c>
      <c r="E45" s="44" t="s">
        <v>11014</v>
      </c>
      <c r="F45" s="43"/>
      <c r="G45" s="44" t="s">
        <v>11015</v>
      </c>
      <c r="H45" s="44"/>
      <c r="I45" s="44"/>
      <c r="J45" s="37" t="s">
        <v>10989</v>
      </c>
      <c r="K45" s="44"/>
      <c r="L45" s="44"/>
      <c r="M45" s="44"/>
      <c r="N45" s="50"/>
      <c r="O45" s="49"/>
      <c r="P45" s="154"/>
      <c r="Q45" s="44" t="s">
        <v>11016</v>
      </c>
      <c r="R45" s="101"/>
      <c r="S45" s="154"/>
      <c r="T45" s="44"/>
      <c r="U45" s="240"/>
      <c r="V45" s="275"/>
      <c r="W45" s="157"/>
      <c r="X45" s="329" t="s">
        <v>15207</v>
      </c>
      <c r="Y45" s="51"/>
      <c r="Z45" s="329" t="s">
        <v>15207</v>
      </c>
      <c r="AA45" s="329" t="s">
        <v>15236</v>
      </c>
      <c r="AB45" s="50"/>
      <c r="AC45" s="37"/>
      <c r="AD45" s="44"/>
      <c r="AE45" s="44"/>
      <c r="AF45" s="44"/>
      <c r="AG45" s="44" t="s">
        <v>10991</v>
      </c>
      <c r="AH45" s="44"/>
      <c r="AI45" s="276"/>
      <c r="AJ45" s="50"/>
      <c r="AK45" s="55" t="s">
        <v>50</v>
      </c>
      <c r="AL45" s="295" t="s">
        <v>15312</v>
      </c>
      <c r="AM45" s="55" t="s">
        <v>53</v>
      </c>
      <c r="AN45" s="295" t="s">
        <v>15313</v>
      </c>
      <c r="AO45" s="55" t="s">
        <v>41</v>
      </c>
      <c r="AP45" s="295" t="s">
        <v>6290</v>
      </c>
      <c r="AQ45" s="55" t="s">
        <v>50</v>
      </c>
      <c r="AR45" s="295" t="s">
        <v>15315</v>
      </c>
      <c r="AS45" s="277"/>
      <c r="AT45" s="50"/>
      <c r="AU45" s="50"/>
      <c r="AV45" s="51"/>
      <c r="AW45" s="51"/>
      <c r="AX45" s="44"/>
    </row>
    <row r="46" spans="1:50" ht="15.75" customHeight="1">
      <c r="A46" s="37" t="s">
        <v>73</v>
      </c>
      <c r="B46" s="44" t="s">
        <v>11017</v>
      </c>
      <c r="C46" s="274">
        <v>385</v>
      </c>
      <c r="D46" s="38" t="s">
        <v>11018</v>
      </c>
      <c r="E46" s="44" t="s">
        <v>11019</v>
      </c>
      <c r="F46" s="43"/>
      <c r="G46" s="44" t="s">
        <v>11020</v>
      </c>
      <c r="H46" s="44"/>
      <c r="I46" s="44"/>
      <c r="J46" s="37" t="s">
        <v>11021</v>
      </c>
      <c r="K46" s="44"/>
      <c r="L46" s="44"/>
      <c r="M46" s="44"/>
      <c r="N46" s="50"/>
      <c r="O46" s="49"/>
      <c r="P46" s="154"/>
      <c r="Q46" s="278" t="s">
        <v>11022</v>
      </c>
      <c r="R46" s="101"/>
      <c r="S46" s="154"/>
      <c r="T46" s="44"/>
      <c r="U46" s="240"/>
      <c r="V46" s="275"/>
      <c r="W46" s="157"/>
      <c r="X46" s="329" t="s">
        <v>15207</v>
      </c>
      <c r="Y46" s="51"/>
      <c r="Z46" s="329" t="s">
        <v>15207</v>
      </c>
      <c r="AA46" s="329" t="s">
        <v>15237</v>
      </c>
      <c r="AB46" s="50"/>
      <c r="AC46" s="37"/>
      <c r="AD46" s="44"/>
      <c r="AE46" s="44"/>
      <c r="AF46" s="44"/>
      <c r="AG46" s="44" t="s">
        <v>11023</v>
      </c>
      <c r="AH46" s="44"/>
      <c r="AI46" s="276"/>
      <c r="AJ46" s="50"/>
      <c r="AK46" s="55" t="s">
        <v>50</v>
      </c>
      <c r="AL46" s="295" t="s">
        <v>15312</v>
      </c>
      <c r="AM46" s="55" t="s">
        <v>53</v>
      </c>
      <c r="AN46" s="295" t="s">
        <v>15313</v>
      </c>
      <c r="AO46" s="55" t="s">
        <v>41</v>
      </c>
      <c r="AP46" s="295" t="s">
        <v>6290</v>
      </c>
      <c r="AQ46" s="55" t="s">
        <v>50</v>
      </c>
      <c r="AR46" s="295" t="s">
        <v>15315</v>
      </c>
      <c r="AS46" s="277"/>
      <c r="AT46" s="50"/>
      <c r="AU46" s="50"/>
      <c r="AV46" s="51"/>
      <c r="AW46" s="51"/>
      <c r="AX46" s="44"/>
    </row>
    <row r="47" spans="1:50" ht="15.75" customHeight="1">
      <c r="A47" s="37" t="s">
        <v>73</v>
      </c>
      <c r="B47" s="44" t="s">
        <v>11024</v>
      </c>
      <c r="C47" s="274">
        <v>342</v>
      </c>
      <c r="D47" s="38" t="s">
        <v>11025</v>
      </c>
      <c r="E47" s="44" t="s">
        <v>11026</v>
      </c>
      <c r="F47" s="43"/>
      <c r="G47" s="44" t="s">
        <v>11027</v>
      </c>
      <c r="H47" s="44"/>
      <c r="I47" s="44"/>
      <c r="J47" s="37" t="s">
        <v>11028</v>
      </c>
      <c r="K47" s="44"/>
      <c r="L47" s="44"/>
      <c r="M47" s="44"/>
      <c r="N47" s="50"/>
      <c r="O47" s="49"/>
      <c r="P47" s="154"/>
      <c r="Q47" s="278" t="s">
        <v>11029</v>
      </c>
      <c r="R47" s="101"/>
      <c r="S47" s="154"/>
      <c r="T47" s="44"/>
      <c r="U47" s="240"/>
      <c r="V47" s="275"/>
      <c r="W47" s="157"/>
      <c r="X47" s="329" t="s">
        <v>15207</v>
      </c>
      <c r="Y47" s="51"/>
      <c r="Z47" s="329" t="s">
        <v>15207</v>
      </c>
      <c r="AA47" s="329" t="s">
        <v>15209</v>
      </c>
      <c r="AB47" s="50"/>
      <c r="AC47" s="37"/>
      <c r="AD47" s="44"/>
      <c r="AE47" s="44"/>
      <c r="AF47" s="44"/>
      <c r="AG47" s="44" t="s">
        <v>11030</v>
      </c>
      <c r="AH47" s="44"/>
      <c r="AI47" s="276"/>
      <c r="AJ47" s="50"/>
      <c r="AK47" s="55" t="s">
        <v>50</v>
      </c>
      <c r="AL47" s="295" t="s">
        <v>15312</v>
      </c>
      <c r="AM47" s="55" t="s">
        <v>53</v>
      </c>
      <c r="AN47" s="295" t="s">
        <v>15313</v>
      </c>
      <c r="AO47" s="55" t="s">
        <v>41</v>
      </c>
      <c r="AP47" s="295" t="s">
        <v>6290</v>
      </c>
      <c r="AQ47" s="55" t="s">
        <v>50</v>
      </c>
      <c r="AR47" s="295" t="s">
        <v>15315</v>
      </c>
      <c r="AS47" s="277"/>
      <c r="AT47" s="50"/>
      <c r="AU47" s="50"/>
      <c r="AV47" s="51"/>
      <c r="AW47" s="51"/>
      <c r="AX47" s="44"/>
    </row>
    <row r="48" spans="1:50" ht="15.75" customHeight="1">
      <c r="A48" s="37" t="s">
        <v>73</v>
      </c>
      <c r="B48" s="44" t="s">
        <v>11031</v>
      </c>
      <c r="C48" s="274">
        <v>385</v>
      </c>
      <c r="D48" s="38" t="s">
        <v>11032</v>
      </c>
      <c r="E48" s="44" t="s">
        <v>11033</v>
      </c>
      <c r="F48" s="43"/>
      <c r="G48" s="44" t="s">
        <v>11034</v>
      </c>
      <c r="H48" s="44"/>
      <c r="I48" s="44"/>
      <c r="J48" s="37" t="s">
        <v>11035</v>
      </c>
      <c r="K48" s="44"/>
      <c r="L48" s="44"/>
      <c r="M48" s="44"/>
      <c r="N48" s="50"/>
      <c r="O48" s="49"/>
      <c r="P48" s="154"/>
      <c r="Q48" s="278" t="s">
        <v>11036</v>
      </c>
      <c r="R48" s="101"/>
      <c r="S48" s="154"/>
      <c r="T48" s="44"/>
      <c r="U48" s="240"/>
      <c r="V48" s="275"/>
      <c r="W48" s="157"/>
      <c r="X48" s="329" t="s">
        <v>15207</v>
      </c>
      <c r="Y48" s="51"/>
      <c r="Z48" s="329" t="s">
        <v>15207</v>
      </c>
      <c r="AA48" s="329" t="s">
        <v>15237</v>
      </c>
      <c r="AB48" s="50"/>
      <c r="AC48" s="37"/>
      <c r="AD48" s="44"/>
      <c r="AE48" s="44"/>
      <c r="AF48" s="44"/>
      <c r="AG48" s="44" t="s">
        <v>11037</v>
      </c>
      <c r="AH48" s="44"/>
      <c r="AI48" s="276"/>
      <c r="AJ48" s="50"/>
      <c r="AK48" s="55" t="s">
        <v>50</v>
      </c>
      <c r="AL48" s="295" t="s">
        <v>15312</v>
      </c>
      <c r="AM48" s="55" t="s">
        <v>53</v>
      </c>
      <c r="AN48" s="295" t="s">
        <v>15313</v>
      </c>
      <c r="AO48" s="55" t="s">
        <v>41</v>
      </c>
      <c r="AP48" s="295" t="s">
        <v>6290</v>
      </c>
      <c r="AQ48" s="55" t="s">
        <v>50</v>
      </c>
      <c r="AR48" s="295" t="s">
        <v>15315</v>
      </c>
      <c r="AS48" s="277"/>
      <c r="AT48" s="50"/>
      <c r="AU48" s="50"/>
      <c r="AV48" s="51"/>
      <c r="AW48" s="51"/>
      <c r="AX48" s="44"/>
    </row>
    <row r="49" spans="1:50" ht="15.75" customHeight="1">
      <c r="A49" s="37" t="s">
        <v>73</v>
      </c>
      <c r="B49" s="44" t="s">
        <v>11038</v>
      </c>
      <c r="C49" s="274">
        <v>342</v>
      </c>
      <c r="D49" s="38" t="s">
        <v>11039</v>
      </c>
      <c r="E49" s="44" t="s">
        <v>11040</v>
      </c>
      <c r="F49" s="43"/>
      <c r="G49" s="44" t="s">
        <v>11041</v>
      </c>
      <c r="H49" s="44"/>
      <c r="I49" s="44"/>
      <c r="J49" s="37" t="s">
        <v>11042</v>
      </c>
      <c r="K49" s="44"/>
      <c r="L49" s="44"/>
      <c r="M49" s="44"/>
      <c r="N49" s="50"/>
      <c r="O49" s="49"/>
      <c r="P49" s="154"/>
      <c r="Q49" s="44" t="s">
        <v>11043</v>
      </c>
      <c r="R49" s="101"/>
      <c r="S49" s="154"/>
      <c r="T49" s="44"/>
      <c r="U49" s="240"/>
      <c r="V49" s="275"/>
      <c r="W49" s="157"/>
      <c r="X49" s="329" t="s">
        <v>15207</v>
      </c>
      <c r="Y49" s="51"/>
      <c r="Z49" s="329" t="s">
        <v>15207</v>
      </c>
      <c r="AA49" s="329" t="s">
        <v>15209</v>
      </c>
      <c r="AB49" s="50"/>
      <c r="AC49" s="37"/>
      <c r="AD49" s="44"/>
      <c r="AE49" s="44"/>
      <c r="AF49" s="44"/>
      <c r="AG49" s="44" t="s">
        <v>11044</v>
      </c>
      <c r="AH49" s="44"/>
      <c r="AI49" s="276"/>
      <c r="AJ49" s="50"/>
      <c r="AK49" s="55" t="s">
        <v>50</v>
      </c>
      <c r="AL49" s="295" t="s">
        <v>15312</v>
      </c>
      <c r="AM49" s="55" t="s">
        <v>53</v>
      </c>
      <c r="AN49" s="295" t="s">
        <v>15313</v>
      </c>
      <c r="AO49" s="55" t="s">
        <v>41</v>
      </c>
      <c r="AP49" s="295" t="s">
        <v>6290</v>
      </c>
      <c r="AQ49" s="55" t="s">
        <v>50</v>
      </c>
      <c r="AR49" s="295" t="s">
        <v>15315</v>
      </c>
      <c r="AS49" s="277"/>
      <c r="AT49" s="50"/>
      <c r="AU49" s="50"/>
      <c r="AV49" s="51"/>
      <c r="AW49" s="51"/>
      <c r="AX49" s="44"/>
    </row>
    <row r="50" spans="1:50" ht="15.75" customHeight="1">
      <c r="A50" s="37" t="s">
        <v>73</v>
      </c>
      <c r="B50" s="44" t="s">
        <v>11045</v>
      </c>
      <c r="C50" s="274">
        <v>342</v>
      </c>
      <c r="D50" s="38" t="s">
        <v>11046</v>
      </c>
      <c r="E50" s="44" t="s">
        <v>11047</v>
      </c>
      <c r="F50" s="43"/>
      <c r="G50" s="44" t="s">
        <v>11048</v>
      </c>
      <c r="H50" s="44"/>
      <c r="I50" s="44"/>
      <c r="J50" s="37" t="s">
        <v>11042</v>
      </c>
      <c r="K50" s="44"/>
      <c r="L50" s="44"/>
      <c r="M50" s="44"/>
      <c r="N50" s="50"/>
      <c r="O50" s="49"/>
      <c r="P50" s="154"/>
      <c r="Q50" s="278" t="s">
        <v>11049</v>
      </c>
      <c r="R50" s="101"/>
      <c r="S50" s="154"/>
      <c r="T50" s="44"/>
      <c r="U50" s="240"/>
      <c r="V50" s="275"/>
      <c r="W50" s="157"/>
      <c r="X50" s="329" t="s">
        <v>15207</v>
      </c>
      <c r="Y50" s="51"/>
      <c r="Z50" s="329" t="s">
        <v>15207</v>
      </c>
      <c r="AA50" s="329" t="s">
        <v>15209</v>
      </c>
      <c r="AB50" s="50"/>
      <c r="AC50" s="37"/>
      <c r="AD50" s="44"/>
      <c r="AE50" s="44"/>
      <c r="AF50" s="44"/>
      <c r="AG50" s="44" t="s">
        <v>11044</v>
      </c>
      <c r="AH50" s="44"/>
      <c r="AI50" s="276"/>
      <c r="AJ50" s="50"/>
      <c r="AK50" s="55" t="s">
        <v>50</v>
      </c>
      <c r="AL50" s="295" t="s">
        <v>15312</v>
      </c>
      <c r="AM50" s="55" t="s">
        <v>53</v>
      </c>
      <c r="AN50" s="295" t="s">
        <v>15313</v>
      </c>
      <c r="AO50" s="55" t="s">
        <v>41</v>
      </c>
      <c r="AP50" s="295" t="s">
        <v>6290</v>
      </c>
      <c r="AQ50" s="55" t="s">
        <v>50</v>
      </c>
      <c r="AR50" s="295" t="s">
        <v>15315</v>
      </c>
      <c r="AS50" s="277"/>
      <c r="AT50" s="50"/>
      <c r="AU50" s="50"/>
      <c r="AV50" s="51"/>
      <c r="AW50" s="51"/>
      <c r="AX50" s="44"/>
    </row>
    <row r="51" spans="1:50" ht="15.75" customHeight="1">
      <c r="A51" s="37" t="s">
        <v>73</v>
      </c>
      <c r="B51" s="44" t="s">
        <v>11050</v>
      </c>
      <c r="C51" s="274">
        <v>1070</v>
      </c>
      <c r="D51" s="38" t="s">
        <v>11051</v>
      </c>
      <c r="E51" s="44" t="s">
        <v>11052</v>
      </c>
      <c r="F51" s="43"/>
      <c r="G51" s="44" t="s">
        <v>11053</v>
      </c>
      <c r="H51" s="44"/>
      <c r="I51" s="44"/>
      <c r="J51" s="37" t="s">
        <v>11054</v>
      </c>
      <c r="K51" s="44"/>
      <c r="L51" s="44"/>
      <c r="M51" s="44"/>
      <c r="N51" s="50"/>
      <c r="O51" s="49"/>
      <c r="P51" s="154"/>
      <c r="Q51" s="44" t="s">
        <v>10763</v>
      </c>
      <c r="R51" s="101"/>
      <c r="S51" s="154"/>
      <c r="T51" s="44"/>
      <c r="U51" s="240"/>
      <c r="V51" s="275"/>
      <c r="W51" s="157"/>
      <c r="X51" s="329" t="s">
        <v>15207</v>
      </c>
      <c r="Y51" s="51"/>
      <c r="Z51" s="329" t="s">
        <v>15207</v>
      </c>
      <c r="AA51" s="329" t="s">
        <v>15214</v>
      </c>
      <c r="AB51" s="50"/>
      <c r="AC51" s="37"/>
      <c r="AD51" s="44"/>
      <c r="AE51" s="44"/>
      <c r="AF51" s="44"/>
      <c r="AG51" s="44" t="s">
        <v>11055</v>
      </c>
      <c r="AH51" s="44"/>
      <c r="AI51" s="276"/>
      <c r="AJ51" s="50"/>
      <c r="AK51" s="55" t="s">
        <v>50</v>
      </c>
      <c r="AL51" s="295" t="s">
        <v>15312</v>
      </c>
      <c r="AM51" s="55" t="s">
        <v>53</v>
      </c>
      <c r="AN51" s="295" t="s">
        <v>15313</v>
      </c>
      <c r="AO51" s="55" t="s">
        <v>41</v>
      </c>
      <c r="AP51" s="295" t="s">
        <v>6290</v>
      </c>
      <c r="AQ51" s="55" t="s">
        <v>50</v>
      </c>
      <c r="AR51" s="295" t="s">
        <v>15315</v>
      </c>
      <c r="AS51" s="277"/>
      <c r="AT51" s="50"/>
      <c r="AU51" s="50"/>
      <c r="AV51" s="51"/>
      <c r="AW51" s="51"/>
      <c r="AX51" s="44"/>
    </row>
    <row r="52" spans="1:50" ht="15.75" customHeight="1">
      <c r="A52" s="37" t="s">
        <v>73</v>
      </c>
      <c r="B52" s="44" t="s">
        <v>11056</v>
      </c>
      <c r="C52" s="274">
        <v>1005</v>
      </c>
      <c r="D52" s="38" t="s">
        <v>11057</v>
      </c>
      <c r="E52" s="44" t="s">
        <v>11058</v>
      </c>
      <c r="F52" s="43"/>
      <c r="G52" s="44" t="s">
        <v>11059</v>
      </c>
      <c r="H52" s="44"/>
      <c r="I52" s="44"/>
      <c r="J52" s="37" t="s">
        <v>11060</v>
      </c>
      <c r="K52" s="44"/>
      <c r="L52" s="44"/>
      <c r="M52" s="44"/>
      <c r="N52" s="50"/>
      <c r="O52" s="49"/>
      <c r="P52" s="154"/>
      <c r="Q52" s="278" t="s">
        <v>11061</v>
      </c>
      <c r="R52" s="101"/>
      <c r="S52" s="154"/>
      <c r="T52" s="44"/>
      <c r="U52" s="240"/>
      <c r="V52" s="275"/>
      <c r="W52" s="157"/>
      <c r="X52" s="329" t="s">
        <v>15207</v>
      </c>
      <c r="Y52" s="51"/>
      <c r="Z52" s="329" t="s">
        <v>15207</v>
      </c>
      <c r="AA52" s="329" t="s">
        <v>15238</v>
      </c>
      <c r="AB52" s="50"/>
      <c r="AC52" s="37"/>
      <c r="AD52" s="44"/>
      <c r="AE52" s="44"/>
      <c r="AF52" s="44"/>
      <c r="AG52" s="44" t="s">
        <v>11062</v>
      </c>
      <c r="AH52" s="44"/>
      <c r="AI52" s="276"/>
      <c r="AJ52" s="50"/>
      <c r="AK52" s="55" t="s">
        <v>50</v>
      </c>
      <c r="AL52" s="295" t="s">
        <v>15312</v>
      </c>
      <c r="AM52" s="55" t="s">
        <v>53</v>
      </c>
      <c r="AN52" s="295" t="s">
        <v>15313</v>
      </c>
      <c r="AO52" s="55" t="s">
        <v>41</v>
      </c>
      <c r="AP52" s="295" t="s">
        <v>6290</v>
      </c>
      <c r="AQ52" s="55" t="s">
        <v>50</v>
      </c>
      <c r="AR52" s="295" t="s">
        <v>15315</v>
      </c>
      <c r="AS52" s="277"/>
      <c r="AT52" s="50"/>
      <c r="AU52" s="50"/>
      <c r="AV52" s="51"/>
      <c r="AW52" s="51"/>
      <c r="AX52" s="44"/>
    </row>
    <row r="53" spans="1:50" ht="15.75" customHeight="1">
      <c r="A53" s="37" t="s">
        <v>73</v>
      </c>
      <c r="B53" s="44" t="s">
        <v>11063</v>
      </c>
      <c r="C53" s="274">
        <v>342</v>
      </c>
      <c r="D53" s="38" t="s">
        <v>11064</v>
      </c>
      <c r="E53" s="44" t="s">
        <v>11065</v>
      </c>
      <c r="F53" s="43"/>
      <c r="G53" s="44" t="s">
        <v>11066</v>
      </c>
      <c r="H53" s="44"/>
      <c r="I53" s="44"/>
      <c r="J53" s="37" t="s">
        <v>11067</v>
      </c>
      <c r="K53" s="44"/>
      <c r="L53" s="44"/>
      <c r="M53" s="44"/>
      <c r="N53" s="50"/>
      <c r="O53" s="49"/>
      <c r="P53" s="154"/>
      <c r="Q53" s="278" t="s">
        <v>11068</v>
      </c>
      <c r="R53" s="101"/>
      <c r="S53" s="154"/>
      <c r="T53" s="44"/>
      <c r="U53" s="240"/>
      <c r="V53" s="275"/>
      <c r="W53" s="157"/>
      <c r="X53" s="329" t="s">
        <v>15207</v>
      </c>
      <c r="Y53" s="51"/>
      <c r="Z53" s="329" t="s">
        <v>15207</v>
      </c>
      <c r="AA53" s="329" t="s">
        <v>15209</v>
      </c>
      <c r="AB53" s="50"/>
      <c r="AC53" s="37"/>
      <c r="AD53" s="44"/>
      <c r="AE53" s="44"/>
      <c r="AF53" s="44"/>
      <c r="AG53" s="44" t="s">
        <v>11069</v>
      </c>
      <c r="AH53" s="44"/>
      <c r="AI53" s="276"/>
      <c r="AJ53" s="50"/>
      <c r="AK53" s="55" t="s">
        <v>50</v>
      </c>
      <c r="AL53" s="295" t="s">
        <v>15312</v>
      </c>
      <c r="AM53" s="55" t="s">
        <v>53</v>
      </c>
      <c r="AN53" s="295" t="s">
        <v>15313</v>
      </c>
      <c r="AO53" s="55" t="s">
        <v>41</v>
      </c>
      <c r="AP53" s="295" t="s">
        <v>6290</v>
      </c>
      <c r="AQ53" s="55" t="s">
        <v>50</v>
      </c>
      <c r="AR53" s="295" t="s">
        <v>15315</v>
      </c>
      <c r="AS53" s="277"/>
      <c r="AT53" s="50"/>
      <c r="AU53" s="50"/>
      <c r="AV53" s="51"/>
      <c r="AW53" s="51"/>
      <c r="AX53" s="44"/>
    </row>
    <row r="54" spans="1:50" ht="15.75" customHeight="1">
      <c r="A54" s="37" t="s">
        <v>73</v>
      </c>
      <c r="B54" s="44" t="s">
        <v>11070</v>
      </c>
      <c r="C54" s="274">
        <v>1926</v>
      </c>
      <c r="D54" s="38" t="s">
        <v>11071</v>
      </c>
      <c r="E54" s="44" t="s">
        <v>11072</v>
      </c>
      <c r="F54" s="43"/>
      <c r="G54" s="44" t="s">
        <v>11073</v>
      </c>
      <c r="H54" s="44"/>
      <c r="I54" s="44"/>
      <c r="J54" s="37" t="s">
        <v>11074</v>
      </c>
      <c r="K54" s="44"/>
      <c r="L54" s="44"/>
      <c r="M54" s="44"/>
      <c r="N54" s="50"/>
      <c r="O54" s="49"/>
      <c r="P54" s="154"/>
      <c r="Q54" s="44" t="s">
        <v>11075</v>
      </c>
      <c r="R54" s="101"/>
      <c r="S54" s="154"/>
      <c r="T54" s="44"/>
      <c r="U54" s="240"/>
      <c r="V54" s="275"/>
      <c r="W54" s="157"/>
      <c r="X54" s="329" t="s">
        <v>15207</v>
      </c>
      <c r="Y54" s="51"/>
      <c r="Z54" s="329" t="s">
        <v>15207</v>
      </c>
      <c r="AA54" s="329" t="s">
        <v>15239</v>
      </c>
      <c r="AB54" s="50"/>
      <c r="AC54" s="37"/>
      <c r="AD54" s="44"/>
      <c r="AE54" s="44"/>
      <c r="AF54" s="44"/>
      <c r="AG54" s="44" t="s">
        <v>11076</v>
      </c>
      <c r="AH54" s="44"/>
      <c r="AI54" s="276"/>
      <c r="AJ54" s="50"/>
      <c r="AK54" s="55" t="s">
        <v>50</v>
      </c>
      <c r="AL54" s="295" t="s">
        <v>15312</v>
      </c>
      <c r="AM54" s="55" t="s">
        <v>53</v>
      </c>
      <c r="AN54" s="295" t="s">
        <v>15313</v>
      </c>
      <c r="AO54" s="55" t="s">
        <v>41</v>
      </c>
      <c r="AP54" s="295" t="s">
        <v>6290</v>
      </c>
      <c r="AQ54" s="55" t="s">
        <v>50</v>
      </c>
      <c r="AR54" s="295" t="s">
        <v>15315</v>
      </c>
      <c r="AS54" s="277"/>
      <c r="AT54" s="50"/>
      <c r="AU54" s="50"/>
      <c r="AV54" s="51"/>
      <c r="AW54" s="51"/>
      <c r="AX54" s="44"/>
    </row>
    <row r="55" spans="1:50" ht="15.75" customHeight="1">
      <c r="A55" s="37" t="s">
        <v>73</v>
      </c>
      <c r="B55" s="44" t="s">
        <v>11077</v>
      </c>
      <c r="C55" s="274">
        <v>365</v>
      </c>
      <c r="D55" s="38" t="s">
        <v>11078</v>
      </c>
      <c r="E55" s="44" t="s">
        <v>11079</v>
      </c>
      <c r="F55" s="43"/>
      <c r="G55" s="44" t="s">
        <v>11080</v>
      </c>
      <c r="H55" s="44"/>
      <c r="I55" s="44"/>
      <c r="J55" s="37" t="s">
        <v>11081</v>
      </c>
      <c r="K55" s="44"/>
      <c r="L55" s="44"/>
      <c r="M55" s="44"/>
      <c r="N55" s="50"/>
      <c r="O55" s="49"/>
      <c r="P55" s="154"/>
      <c r="Q55" s="44" t="s">
        <v>10763</v>
      </c>
      <c r="R55" s="101"/>
      <c r="S55" s="154"/>
      <c r="T55" s="44"/>
      <c r="U55" s="240"/>
      <c r="V55" s="275"/>
      <c r="W55" s="157"/>
      <c r="X55" s="329" t="s">
        <v>15207</v>
      </c>
      <c r="Y55" s="51"/>
      <c r="Z55" s="329" t="s">
        <v>15207</v>
      </c>
      <c r="AA55" s="329" t="s">
        <v>15240</v>
      </c>
      <c r="AB55" s="50"/>
      <c r="AC55" s="37"/>
      <c r="AD55" s="44"/>
      <c r="AE55" s="44"/>
      <c r="AF55" s="44"/>
      <c r="AG55" s="44" t="s">
        <v>11082</v>
      </c>
      <c r="AH55" s="44"/>
      <c r="AI55" s="276"/>
      <c r="AJ55" s="50"/>
      <c r="AK55" s="55" t="s">
        <v>50</v>
      </c>
      <c r="AL55" s="295" t="s">
        <v>15312</v>
      </c>
      <c r="AM55" s="55" t="s">
        <v>53</v>
      </c>
      <c r="AN55" s="295" t="s">
        <v>15313</v>
      </c>
      <c r="AO55" s="55" t="s">
        <v>41</v>
      </c>
      <c r="AP55" s="295" t="s">
        <v>6290</v>
      </c>
      <c r="AQ55" s="55" t="s">
        <v>50</v>
      </c>
      <c r="AR55" s="295" t="s">
        <v>15315</v>
      </c>
      <c r="AS55" s="277"/>
      <c r="AT55" s="50"/>
      <c r="AU55" s="50"/>
      <c r="AV55" s="51"/>
      <c r="AW55" s="51"/>
      <c r="AX55" s="44"/>
    </row>
    <row r="56" spans="1:50" ht="18">
      <c r="A56" s="37" t="s">
        <v>73</v>
      </c>
      <c r="B56" s="44" t="s">
        <v>11083</v>
      </c>
      <c r="C56" s="274">
        <v>1996</v>
      </c>
      <c r="D56" s="38" t="s">
        <v>11084</v>
      </c>
      <c r="E56" s="44" t="s">
        <v>11085</v>
      </c>
      <c r="F56" s="43"/>
      <c r="G56" s="44" t="s">
        <v>11086</v>
      </c>
      <c r="H56" s="44"/>
      <c r="I56" s="44"/>
      <c r="J56" s="37" t="s">
        <v>11087</v>
      </c>
      <c r="K56" s="44"/>
      <c r="L56" s="44"/>
      <c r="M56" s="44"/>
      <c r="N56" s="50"/>
      <c r="O56" s="49"/>
      <c r="P56" s="154"/>
      <c r="Q56" s="278" t="s">
        <v>11088</v>
      </c>
      <c r="R56" s="101"/>
      <c r="S56" s="154"/>
      <c r="T56" s="44"/>
      <c r="U56" s="240"/>
      <c r="V56" s="275"/>
      <c r="W56" s="157"/>
      <c r="X56" s="329" t="s">
        <v>15207</v>
      </c>
      <c r="Y56" s="51"/>
      <c r="Z56" s="329" t="s">
        <v>15207</v>
      </c>
      <c r="AA56" s="329" t="s">
        <v>15241</v>
      </c>
      <c r="AB56" s="50"/>
      <c r="AC56" s="37"/>
      <c r="AD56" s="44"/>
      <c r="AE56" s="44"/>
      <c r="AF56" s="44"/>
      <c r="AG56" s="44" t="s">
        <v>11089</v>
      </c>
      <c r="AH56" s="44"/>
      <c r="AI56" s="276"/>
      <c r="AJ56" s="50"/>
      <c r="AK56" s="55" t="s">
        <v>50</v>
      </c>
      <c r="AL56" s="295" t="s">
        <v>15312</v>
      </c>
      <c r="AM56" s="55" t="s">
        <v>53</v>
      </c>
      <c r="AN56" s="295" t="s">
        <v>15313</v>
      </c>
      <c r="AO56" s="55" t="s">
        <v>41</v>
      </c>
      <c r="AP56" s="295" t="s">
        <v>6290</v>
      </c>
      <c r="AQ56" s="55" t="s">
        <v>50</v>
      </c>
      <c r="AR56" s="295" t="s">
        <v>15315</v>
      </c>
      <c r="AS56" s="277"/>
      <c r="AT56" s="50"/>
      <c r="AU56" s="50"/>
      <c r="AV56" s="51"/>
      <c r="AW56" s="51"/>
      <c r="AX56" s="44"/>
    </row>
    <row r="57" spans="1:50" ht="18">
      <c r="A57" s="37" t="s">
        <v>73</v>
      </c>
      <c r="B57" s="44" t="s">
        <v>11090</v>
      </c>
      <c r="C57" s="274">
        <v>342</v>
      </c>
      <c r="D57" s="38" t="s">
        <v>11091</v>
      </c>
      <c r="E57" s="44" t="s">
        <v>11092</v>
      </c>
      <c r="F57" s="43"/>
      <c r="G57" s="44" t="s">
        <v>11093</v>
      </c>
      <c r="H57" s="44"/>
      <c r="I57" s="44"/>
      <c r="J57" s="37" t="s">
        <v>11094</v>
      </c>
      <c r="K57" s="44"/>
      <c r="L57" s="44"/>
      <c r="M57" s="44"/>
      <c r="N57" s="50"/>
      <c r="O57" s="49"/>
      <c r="P57" s="154"/>
      <c r="Q57" s="278" t="s">
        <v>11095</v>
      </c>
      <c r="R57" s="101"/>
      <c r="S57" s="154"/>
      <c r="T57" s="44"/>
      <c r="U57" s="240"/>
      <c r="V57" s="275"/>
      <c r="W57" s="157"/>
      <c r="X57" s="329" t="s">
        <v>15207</v>
      </c>
      <c r="Y57" s="51"/>
      <c r="Z57" s="329" t="s">
        <v>15207</v>
      </c>
      <c r="AA57" s="329" t="s">
        <v>15209</v>
      </c>
      <c r="AB57" s="50"/>
      <c r="AC57" s="37"/>
      <c r="AD57" s="44"/>
      <c r="AE57" s="44"/>
      <c r="AF57" s="44"/>
      <c r="AG57" s="44" t="s">
        <v>11096</v>
      </c>
      <c r="AH57" s="44"/>
      <c r="AI57" s="276"/>
      <c r="AJ57" s="50"/>
      <c r="AK57" s="55" t="s">
        <v>50</v>
      </c>
      <c r="AL57" s="295" t="s">
        <v>15312</v>
      </c>
      <c r="AM57" s="55" t="s">
        <v>53</v>
      </c>
      <c r="AN57" s="295" t="s">
        <v>15313</v>
      </c>
      <c r="AO57" s="55" t="s">
        <v>41</v>
      </c>
      <c r="AP57" s="295" t="s">
        <v>6290</v>
      </c>
      <c r="AQ57" s="55" t="s">
        <v>50</v>
      </c>
      <c r="AR57" s="295" t="s">
        <v>15315</v>
      </c>
      <c r="AS57" s="277"/>
      <c r="AT57" s="50"/>
      <c r="AU57" s="50"/>
      <c r="AV57" s="51"/>
      <c r="AW57" s="51"/>
      <c r="AX57" s="44"/>
    </row>
    <row r="58" spans="1:50" ht="18">
      <c r="A58" s="37" t="s">
        <v>73</v>
      </c>
      <c r="B58" s="44" t="s">
        <v>11097</v>
      </c>
      <c r="C58" s="274">
        <v>342</v>
      </c>
      <c r="D58" s="38" t="s">
        <v>11098</v>
      </c>
      <c r="E58" s="44" t="s">
        <v>11099</v>
      </c>
      <c r="F58" s="43"/>
      <c r="G58" s="44" t="s">
        <v>11100</v>
      </c>
      <c r="H58" s="44"/>
      <c r="I58" s="44"/>
      <c r="J58" s="37" t="s">
        <v>11094</v>
      </c>
      <c r="K58" s="44"/>
      <c r="L58" s="44"/>
      <c r="M58" s="44"/>
      <c r="N58" s="50"/>
      <c r="O58" s="49"/>
      <c r="P58" s="154"/>
      <c r="Q58" s="278" t="s">
        <v>11101</v>
      </c>
      <c r="R58" s="101"/>
      <c r="S58" s="154"/>
      <c r="T58" s="44"/>
      <c r="U58" s="240"/>
      <c r="V58" s="275"/>
      <c r="W58" s="157"/>
      <c r="X58" s="329" t="s">
        <v>15207</v>
      </c>
      <c r="Y58" s="51"/>
      <c r="Z58" s="329" t="s">
        <v>15207</v>
      </c>
      <c r="AA58" s="329" t="s">
        <v>15209</v>
      </c>
      <c r="AB58" s="50"/>
      <c r="AC58" s="37"/>
      <c r="AD58" s="44"/>
      <c r="AE58" s="44"/>
      <c r="AF58" s="44"/>
      <c r="AG58" s="44" t="s">
        <v>11096</v>
      </c>
      <c r="AH58" s="44"/>
      <c r="AI58" s="276"/>
      <c r="AJ58" s="50"/>
      <c r="AK58" s="55" t="s">
        <v>50</v>
      </c>
      <c r="AL58" s="295" t="s">
        <v>15312</v>
      </c>
      <c r="AM58" s="55" t="s">
        <v>53</v>
      </c>
      <c r="AN58" s="295" t="s">
        <v>15313</v>
      </c>
      <c r="AO58" s="55" t="s">
        <v>41</v>
      </c>
      <c r="AP58" s="295" t="s">
        <v>6290</v>
      </c>
      <c r="AQ58" s="55" t="s">
        <v>50</v>
      </c>
      <c r="AR58" s="295" t="s">
        <v>15315</v>
      </c>
      <c r="AS58" s="277"/>
      <c r="AT58" s="50"/>
      <c r="AU58" s="50"/>
      <c r="AV58" s="51"/>
      <c r="AW58" s="51"/>
      <c r="AX58" s="44"/>
    </row>
    <row r="59" spans="1:50" ht="18">
      <c r="A59" s="37" t="s">
        <v>73</v>
      </c>
      <c r="B59" s="44" t="s">
        <v>11102</v>
      </c>
      <c r="C59" s="274">
        <v>1187</v>
      </c>
      <c r="D59" s="38" t="s">
        <v>11103</v>
      </c>
      <c r="E59" s="44" t="s">
        <v>11104</v>
      </c>
      <c r="F59" s="43"/>
      <c r="G59" s="44" t="s">
        <v>11105</v>
      </c>
      <c r="H59" s="44"/>
      <c r="I59" s="44"/>
      <c r="J59" s="37" t="s">
        <v>11106</v>
      </c>
      <c r="K59" s="44"/>
      <c r="L59" s="44"/>
      <c r="M59" s="44"/>
      <c r="N59" s="50"/>
      <c r="O59" s="49"/>
      <c r="P59" s="154"/>
      <c r="Q59" s="278" t="s">
        <v>11107</v>
      </c>
      <c r="R59" s="101"/>
      <c r="S59" s="154"/>
      <c r="T59" s="44"/>
      <c r="U59" s="240"/>
      <c r="V59" s="275"/>
      <c r="W59" s="157"/>
      <c r="X59" s="329" t="s">
        <v>15207</v>
      </c>
      <c r="Y59" s="51"/>
      <c r="Z59" s="329" t="s">
        <v>15207</v>
      </c>
      <c r="AA59" s="329" t="s">
        <v>15242</v>
      </c>
      <c r="AB59" s="50"/>
      <c r="AC59" s="37"/>
      <c r="AD59" s="44"/>
      <c r="AE59" s="44"/>
      <c r="AF59" s="44"/>
      <c r="AG59" s="44" t="s">
        <v>11108</v>
      </c>
      <c r="AH59" s="44"/>
      <c r="AI59" s="276"/>
      <c r="AJ59" s="50"/>
      <c r="AK59" s="55" t="s">
        <v>50</v>
      </c>
      <c r="AL59" s="295" t="s">
        <v>15312</v>
      </c>
      <c r="AM59" s="55" t="s">
        <v>53</v>
      </c>
      <c r="AN59" s="295" t="s">
        <v>15313</v>
      </c>
      <c r="AO59" s="55" t="s">
        <v>41</v>
      </c>
      <c r="AP59" s="295" t="s">
        <v>6290</v>
      </c>
      <c r="AQ59" s="55" t="s">
        <v>50</v>
      </c>
      <c r="AR59" s="295" t="s">
        <v>15315</v>
      </c>
      <c r="AS59" s="277"/>
      <c r="AT59" s="50"/>
      <c r="AU59" s="50"/>
      <c r="AV59" s="51"/>
      <c r="AW59" s="51"/>
      <c r="AX59" s="44"/>
    </row>
    <row r="60" spans="1:50" ht="18">
      <c r="A60" s="37" t="s">
        <v>73</v>
      </c>
      <c r="B60" s="44" t="s">
        <v>11109</v>
      </c>
      <c r="C60" s="274">
        <v>502</v>
      </c>
      <c r="D60" s="38" t="s">
        <v>11110</v>
      </c>
      <c r="E60" s="44" t="s">
        <v>11111</v>
      </c>
      <c r="F60" s="43"/>
      <c r="G60" s="44" t="s">
        <v>11112</v>
      </c>
      <c r="H60" s="44"/>
      <c r="I60" s="44"/>
      <c r="J60" s="37" t="s">
        <v>11106</v>
      </c>
      <c r="K60" s="44"/>
      <c r="L60" s="44"/>
      <c r="M60" s="44"/>
      <c r="N60" s="50"/>
      <c r="O60" s="49"/>
      <c r="P60" s="154"/>
      <c r="Q60" s="278" t="s">
        <v>11113</v>
      </c>
      <c r="R60" s="101"/>
      <c r="S60" s="154"/>
      <c r="T60" s="44"/>
      <c r="U60" s="240"/>
      <c r="V60" s="275"/>
      <c r="W60" s="157"/>
      <c r="X60" s="329" t="s">
        <v>15207</v>
      </c>
      <c r="Y60" s="51"/>
      <c r="Z60" s="329" t="s">
        <v>15207</v>
      </c>
      <c r="AA60" s="329" t="s">
        <v>15226</v>
      </c>
      <c r="AB60" s="50"/>
      <c r="AC60" s="37"/>
      <c r="AD60" s="44"/>
      <c r="AE60" s="44"/>
      <c r="AF60" s="44"/>
      <c r="AG60" s="44" t="s">
        <v>11108</v>
      </c>
      <c r="AH60" s="44"/>
      <c r="AI60" s="276"/>
      <c r="AJ60" s="50"/>
      <c r="AK60" s="55" t="s">
        <v>50</v>
      </c>
      <c r="AL60" s="295" t="s">
        <v>15312</v>
      </c>
      <c r="AM60" s="55" t="s">
        <v>53</v>
      </c>
      <c r="AN60" s="295" t="s">
        <v>15313</v>
      </c>
      <c r="AO60" s="55" t="s">
        <v>41</v>
      </c>
      <c r="AP60" s="295" t="s">
        <v>6290</v>
      </c>
      <c r="AQ60" s="55" t="s">
        <v>50</v>
      </c>
      <c r="AR60" s="295" t="s">
        <v>15315</v>
      </c>
      <c r="AS60" s="277"/>
      <c r="AT60" s="50"/>
      <c r="AU60" s="50"/>
      <c r="AV60" s="51"/>
      <c r="AW60" s="51"/>
      <c r="AX60" s="44"/>
    </row>
    <row r="61" spans="1:50" ht="18">
      <c r="A61" s="37" t="s">
        <v>73</v>
      </c>
      <c r="B61" s="44" t="s">
        <v>11114</v>
      </c>
      <c r="C61" s="274">
        <v>1348</v>
      </c>
      <c r="D61" s="38" t="s">
        <v>11115</v>
      </c>
      <c r="E61" s="44" t="s">
        <v>11116</v>
      </c>
      <c r="F61" s="43"/>
      <c r="G61" s="44" t="s">
        <v>11117</v>
      </c>
      <c r="H61" s="44"/>
      <c r="I61" s="44"/>
      <c r="J61" s="37" t="s">
        <v>11118</v>
      </c>
      <c r="K61" s="44"/>
      <c r="L61" s="44"/>
      <c r="M61" s="44"/>
      <c r="N61" s="50"/>
      <c r="O61" s="49"/>
      <c r="P61" s="154"/>
      <c r="Q61" s="44" t="s">
        <v>10976</v>
      </c>
      <c r="R61" s="101"/>
      <c r="S61" s="154"/>
      <c r="T61" s="44"/>
      <c r="U61" s="240"/>
      <c r="V61" s="275"/>
      <c r="W61" s="157"/>
      <c r="X61" s="329" t="s">
        <v>15207</v>
      </c>
      <c r="Y61" s="51"/>
      <c r="Z61" s="329" t="s">
        <v>15207</v>
      </c>
      <c r="AA61" s="329" t="s">
        <v>15231</v>
      </c>
      <c r="AB61" s="50"/>
      <c r="AC61" s="37"/>
      <c r="AD61" s="44"/>
      <c r="AE61" s="44"/>
      <c r="AF61" s="44"/>
      <c r="AG61" s="44" t="s">
        <v>11119</v>
      </c>
      <c r="AH61" s="44"/>
      <c r="AI61" s="276"/>
      <c r="AJ61" s="50"/>
      <c r="AK61" s="55" t="s">
        <v>50</v>
      </c>
      <c r="AL61" s="295" t="s">
        <v>15312</v>
      </c>
      <c r="AM61" s="55" t="s">
        <v>53</v>
      </c>
      <c r="AN61" s="295" t="s">
        <v>15313</v>
      </c>
      <c r="AO61" s="55" t="s">
        <v>41</v>
      </c>
      <c r="AP61" s="295" t="s">
        <v>6290</v>
      </c>
      <c r="AQ61" s="55" t="s">
        <v>50</v>
      </c>
      <c r="AR61" s="295" t="s">
        <v>15315</v>
      </c>
      <c r="AS61" s="277"/>
      <c r="AT61" s="50"/>
      <c r="AU61" s="50"/>
      <c r="AV61" s="51"/>
      <c r="AW61" s="51"/>
      <c r="AX61" s="44"/>
    </row>
    <row r="62" spans="1:50" ht="18">
      <c r="A62" s="37" t="s">
        <v>73</v>
      </c>
      <c r="B62" s="44" t="s">
        <v>11120</v>
      </c>
      <c r="C62" s="274">
        <v>1027</v>
      </c>
      <c r="D62" s="38" t="s">
        <v>11121</v>
      </c>
      <c r="E62" s="44" t="s">
        <v>11122</v>
      </c>
      <c r="F62" s="43"/>
      <c r="G62" s="44" t="s">
        <v>11123</v>
      </c>
      <c r="H62" s="44"/>
      <c r="I62" s="44"/>
      <c r="J62" s="37" t="s">
        <v>11124</v>
      </c>
      <c r="K62" s="44"/>
      <c r="L62" s="44"/>
      <c r="M62" s="44"/>
      <c r="N62" s="50"/>
      <c r="O62" s="49"/>
      <c r="P62" s="154"/>
      <c r="Q62" s="278" t="s">
        <v>11125</v>
      </c>
      <c r="R62" s="101"/>
      <c r="S62" s="154"/>
      <c r="T62" s="44"/>
      <c r="U62" s="240"/>
      <c r="V62" s="275"/>
      <c r="W62" s="157"/>
      <c r="X62" s="329" t="s">
        <v>15207</v>
      </c>
      <c r="Y62" s="51"/>
      <c r="Z62" s="329" t="s">
        <v>15207</v>
      </c>
      <c r="AA62" s="329" t="s">
        <v>15243</v>
      </c>
      <c r="AB62" s="50"/>
      <c r="AC62" s="37"/>
      <c r="AD62" s="44"/>
      <c r="AE62" s="44"/>
      <c r="AF62" s="44"/>
      <c r="AG62" s="44" t="s">
        <v>11126</v>
      </c>
      <c r="AH62" s="44"/>
      <c r="AI62" s="276"/>
      <c r="AJ62" s="50"/>
      <c r="AK62" s="55" t="s">
        <v>50</v>
      </c>
      <c r="AL62" s="295" t="s">
        <v>15312</v>
      </c>
      <c r="AM62" s="55" t="s">
        <v>53</v>
      </c>
      <c r="AN62" s="295" t="s">
        <v>15313</v>
      </c>
      <c r="AO62" s="55" t="s">
        <v>41</v>
      </c>
      <c r="AP62" s="295" t="s">
        <v>6290</v>
      </c>
      <c r="AQ62" s="55" t="s">
        <v>50</v>
      </c>
      <c r="AR62" s="295" t="s">
        <v>15315</v>
      </c>
      <c r="AS62" s="277"/>
      <c r="AT62" s="50"/>
      <c r="AU62" s="50"/>
      <c r="AV62" s="51"/>
      <c r="AW62" s="51"/>
      <c r="AX62" s="44"/>
    </row>
    <row r="63" spans="1:50" ht="18">
      <c r="A63" s="37" t="s">
        <v>73</v>
      </c>
      <c r="B63" s="44" t="s">
        <v>11127</v>
      </c>
      <c r="C63" s="274">
        <v>1955</v>
      </c>
      <c r="D63" s="38" t="s">
        <v>11128</v>
      </c>
      <c r="E63" s="44" t="s">
        <v>11129</v>
      </c>
      <c r="F63" s="43"/>
      <c r="G63" s="44" t="s">
        <v>11130</v>
      </c>
      <c r="H63" s="44"/>
      <c r="I63" s="44"/>
      <c r="J63" s="37" t="s">
        <v>11094</v>
      </c>
      <c r="K63" s="44"/>
      <c r="L63" s="44"/>
      <c r="M63" s="44"/>
      <c r="N63" s="50"/>
      <c r="O63" s="49"/>
      <c r="P63" s="154"/>
      <c r="Q63" s="278" t="s">
        <v>11131</v>
      </c>
      <c r="R63" s="101"/>
      <c r="S63" s="154"/>
      <c r="T63" s="44"/>
      <c r="U63" s="240"/>
      <c r="V63" s="275"/>
      <c r="W63" s="157"/>
      <c r="X63" s="329" t="s">
        <v>15207</v>
      </c>
      <c r="Y63" s="51"/>
      <c r="Z63" s="329" t="s">
        <v>15207</v>
      </c>
      <c r="AA63" s="329" t="s">
        <v>15235</v>
      </c>
      <c r="AB63" s="50"/>
      <c r="AC63" s="37"/>
      <c r="AD63" s="44"/>
      <c r="AE63" s="44"/>
      <c r="AF63" s="44"/>
      <c r="AG63" s="44" t="s">
        <v>11096</v>
      </c>
      <c r="AH63" s="44"/>
      <c r="AI63" s="276"/>
      <c r="AJ63" s="50"/>
      <c r="AK63" s="55" t="s">
        <v>50</v>
      </c>
      <c r="AL63" s="295" t="s">
        <v>15312</v>
      </c>
      <c r="AM63" s="55" t="s">
        <v>53</v>
      </c>
      <c r="AN63" s="295" t="s">
        <v>15313</v>
      </c>
      <c r="AO63" s="55" t="s">
        <v>41</v>
      </c>
      <c r="AP63" s="295" t="s">
        <v>6290</v>
      </c>
      <c r="AQ63" s="55" t="s">
        <v>50</v>
      </c>
      <c r="AR63" s="295" t="s">
        <v>15315</v>
      </c>
      <c r="AS63" s="277"/>
      <c r="AT63" s="50"/>
      <c r="AU63" s="50"/>
      <c r="AV63" s="51"/>
      <c r="AW63" s="51"/>
      <c r="AX63" s="44"/>
    </row>
    <row r="64" spans="1:50" ht="18">
      <c r="A64" s="37" t="s">
        <v>73</v>
      </c>
      <c r="B64" s="44" t="s">
        <v>11132</v>
      </c>
      <c r="C64" s="274">
        <v>29532</v>
      </c>
      <c r="D64" s="38" t="s">
        <v>11133</v>
      </c>
      <c r="E64" s="44" t="s">
        <v>11134</v>
      </c>
      <c r="F64" s="43"/>
      <c r="G64" s="44" t="s">
        <v>11135</v>
      </c>
      <c r="H64" s="44"/>
      <c r="I64" s="44"/>
      <c r="J64" s="37" t="s">
        <v>11136</v>
      </c>
      <c r="K64" s="44"/>
      <c r="L64" s="44"/>
      <c r="M64" s="44"/>
      <c r="N64" s="50"/>
      <c r="O64" s="49"/>
      <c r="P64" s="154"/>
      <c r="Q64" s="44" t="s">
        <v>11137</v>
      </c>
      <c r="R64" s="101"/>
      <c r="S64" s="154"/>
      <c r="T64" s="44"/>
      <c r="U64" s="240"/>
      <c r="V64" s="275"/>
      <c r="W64" s="157"/>
      <c r="X64" s="329" t="s">
        <v>15207</v>
      </c>
      <c r="Y64" s="51"/>
      <c r="Z64" s="329" t="s">
        <v>15207</v>
      </c>
      <c r="AA64" s="329" t="s">
        <v>15244</v>
      </c>
      <c r="AB64" s="50"/>
      <c r="AC64" s="37"/>
      <c r="AD64" s="44"/>
      <c r="AE64" s="44"/>
      <c r="AF64" s="44"/>
      <c r="AG64" s="44" t="s">
        <v>11138</v>
      </c>
      <c r="AH64" s="44"/>
      <c r="AI64" s="276"/>
      <c r="AJ64" s="50"/>
      <c r="AK64" s="55" t="s">
        <v>50</v>
      </c>
      <c r="AL64" s="295" t="s">
        <v>15312</v>
      </c>
      <c r="AM64" s="55" t="s">
        <v>53</v>
      </c>
      <c r="AN64" s="295" t="s">
        <v>15313</v>
      </c>
      <c r="AO64" s="55" t="s">
        <v>41</v>
      </c>
      <c r="AP64" s="295" t="s">
        <v>6290</v>
      </c>
      <c r="AQ64" s="55" t="s">
        <v>50</v>
      </c>
      <c r="AR64" s="295" t="s">
        <v>15315</v>
      </c>
      <c r="AS64" s="277"/>
      <c r="AT64" s="50"/>
      <c r="AU64" s="50"/>
      <c r="AV64" s="51"/>
      <c r="AW64" s="51"/>
      <c r="AX64" s="44"/>
    </row>
    <row r="65" spans="1:50" ht="18">
      <c r="A65" s="37" t="s">
        <v>73</v>
      </c>
      <c r="B65" s="44" t="s">
        <v>11139</v>
      </c>
      <c r="C65" s="274">
        <v>1712</v>
      </c>
      <c r="D65" s="38" t="s">
        <v>11140</v>
      </c>
      <c r="E65" s="44" t="s">
        <v>11141</v>
      </c>
      <c r="F65" s="43"/>
      <c r="G65" s="44" t="s">
        <v>11142</v>
      </c>
      <c r="H65" s="44"/>
      <c r="I65" s="44"/>
      <c r="J65" s="37" t="s">
        <v>11143</v>
      </c>
      <c r="K65" s="44"/>
      <c r="L65" s="44"/>
      <c r="M65" s="44"/>
      <c r="N65" s="50"/>
      <c r="O65" s="49"/>
      <c r="P65" s="154"/>
      <c r="Q65" s="44" t="s">
        <v>11144</v>
      </c>
      <c r="R65" s="101"/>
      <c r="S65" s="154"/>
      <c r="T65" s="44"/>
      <c r="U65" s="240"/>
      <c r="V65" s="275"/>
      <c r="W65" s="157"/>
      <c r="X65" s="329" t="s">
        <v>15207</v>
      </c>
      <c r="Y65" s="51"/>
      <c r="Z65" s="329" t="s">
        <v>15207</v>
      </c>
      <c r="AA65" s="329" t="s">
        <v>15245</v>
      </c>
      <c r="AB65" s="50"/>
      <c r="AC65" s="37"/>
      <c r="AD65" s="44"/>
      <c r="AE65" s="44"/>
      <c r="AF65" s="44"/>
      <c r="AG65" s="44" t="s">
        <v>11145</v>
      </c>
      <c r="AH65" s="44"/>
      <c r="AI65" s="276"/>
      <c r="AJ65" s="50"/>
      <c r="AK65" s="55" t="s">
        <v>50</v>
      </c>
      <c r="AL65" s="295" t="s">
        <v>15312</v>
      </c>
      <c r="AM65" s="55" t="s">
        <v>53</v>
      </c>
      <c r="AN65" s="295" t="s">
        <v>15313</v>
      </c>
      <c r="AO65" s="55" t="s">
        <v>41</v>
      </c>
      <c r="AP65" s="295" t="s">
        <v>6290</v>
      </c>
      <c r="AQ65" s="55" t="s">
        <v>50</v>
      </c>
      <c r="AR65" s="295" t="s">
        <v>15315</v>
      </c>
      <c r="AS65" s="277"/>
      <c r="AT65" s="50"/>
      <c r="AU65" s="50"/>
      <c r="AV65" s="51"/>
      <c r="AW65" s="51"/>
      <c r="AX65" s="44"/>
    </row>
    <row r="66" spans="1:50" ht="18">
      <c r="A66" s="37" t="s">
        <v>73</v>
      </c>
      <c r="B66" s="44" t="s">
        <v>11146</v>
      </c>
      <c r="C66" s="274">
        <v>342</v>
      </c>
      <c r="D66" s="38" t="s">
        <v>11147</v>
      </c>
      <c r="E66" s="44" t="s">
        <v>11148</v>
      </c>
      <c r="F66" s="43"/>
      <c r="G66" s="44" t="s">
        <v>11149</v>
      </c>
      <c r="H66" s="44"/>
      <c r="I66" s="44"/>
      <c r="J66" s="37" t="s">
        <v>11150</v>
      </c>
      <c r="K66" s="44"/>
      <c r="L66" s="44"/>
      <c r="M66" s="44"/>
      <c r="N66" s="50"/>
      <c r="O66" s="49"/>
      <c r="P66" s="154"/>
      <c r="Q66" s="278" t="s">
        <v>11151</v>
      </c>
      <c r="R66" s="101"/>
      <c r="S66" s="154"/>
      <c r="T66" s="44"/>
      <c r="U66" s="240"/>
      <c r="V66" s="275"/>
      <c r="W66" s="157"/>
      <c r="X66" s="329" t="s">
        <v>15207</v>
      </c>
      <c r="Y66" s="51"/>
      <c r="Z66" s="329" t="s">
        <v>15207</v>
      </c>
      <c r="AA66" s="329" t="s">
        <v>15209</v>
      </c>
      <c r="AB66" s="50"/>
      <c r="AC66" s="37"/>
      <c r="AD66" s="44"/>
      <c r="AE66" s="44"/>
      <c r="AF66" s="44"/>
      <c r="AG66" s="44" t="s">
        <v>11152</v>
      </c>
      <c r="AH66" s="44"/>
      <c r="AI66" s="276"/>
      <c r="AJ66" s="50"/>
      <c r="AK66" s="55" t="s">
        <v>50</v>
      </c>
      <c r="AL66" s="295" t="s">
        <v>15312</v>
      </c>
      <c r="AM66" s="55" t="s">
        <v>53</v>
      </c>
      <c r="AN66" s="295" t="s">
        <v>15313</v>
      </c>
      <c r="AO66" s="55" t="s">
        <v>41</v>
      </c>
      <c r="AP66" s="295" t="s">
        <v>6290</v>
      </c>
      <c r="AQ66" s="55" t="s">
        <v>50</v>
      </c>
      <c r="AR66" s="295" t="s">
        <v>15315</v>
      </c>
      <c r="AS66" s="277"/>
      <c r="AT66" s="50"/>
      <c r="AU66" s="50"/>
      <c r="AV66" s="51"/>
      <c r="AW66" s="51"/>
      <c r="AX66" s="44"/>
    </row>
    <row r="67" spans="1:50" ht="18">
      <c r="A67" s="293" t="s">
        <v>73</v>
      </c>
      <c r="B67" s="44" t="s">
        <v>11153</v>
      </c>
      <c r="C67" s="274">
        <v>428</v>
      </c>
      <c r="D67" s="38" t="s">
        <v>11154</v>
      </c>
      <c r="E67" s="44" t="s">
        <v>11155</v>
      </c>
      <c r="F67" s="43"/>
      <c r="G67" s="44" t="s">
        <v>11156</v>
      </c>
      <c r="H67" s="44"/>
      <c r="I67" s="44"/>
      <c r="J67" s="37" t="s">
        <v>11157</v>
      </c>
      <c r="K67" s="44"/>
      <c r="L67" s="44"/>
      <c r="M67" s="44"/>
      <c r="N67" s="50"/>
      <c r="O67" s="49"/>
      <c r="P67" s="154"/>
      <c r="Q67" s="44" t="s">
        <v>10763</v>
      </c>
      <c r="R67" s="101"/>
      <c r="S67" s="154"/>
      <c r="T67" s="44"/>
      <c r="U67" s="240"/>
      <c r="V67" s="275"/>
      <c r="W67" s="157"/>
      <c r="X67" s="102"/>
      <c r="Y67" s="51"/>
      <c r="Z67" s="102"/>
      <c r="AA67" s="102"/>
      <c r="AB67" s="50"/>
      <c r="AC67" s="37"/>
      <c r="AD67" s="44"/>
      <c r="AE67" s="44"/>
      <c r="AF67" s="44"/>
      <c r="AG67" s="44" t="s">
        <v>11158</v>
      </c>
      <c r="AH67" s="44"/>
      <c r="AI67" s="276"/>
      <c r="AJ67" s="50"/>
      <c r="AK67" s="55" t="s">
        <v>50</v>
      </c>
      <c r="AL67" s="295" t="s">
        <v>15313</v>
      </c>
      <c r="AM67" s="55" t="s">
        <v>53</v>
      </c>
      <c r="AN67" s="295" t="s">
        <v>15313</v>
      </c>
      <c r="AO67" s="55" t="s">
        <v>41</v>
      </c>
      <c r="AP67" s="295" t="s">
        <v>6290</v>
      </c>
      <c r="AQ67" s="55" t="s">
        <v>50</v>
      </c>
      <c r="AR67" s="295" t="s">
        <v>15315</v>
      </c>
      <c r="AS67" s="277"/>
      <c r="AT67" s="50"/>
      <c r="AU67" s="50"/>
      <c r="AV67" s="51"/>
      <c r="AW67" s="51"/>
      <c r="AX67" s="44"/>
    </row>
    <row r="68" spans="1:50" ht="18">
      <c r="A68" s="37" t="s">
        <v>73</v>
      </c>
      <c r="B68" s="44" t="s">
        <v>11159</v>
      </c>
      <c r="C68" s="274">
        <v>321</v>
      </c>
      <c r="D68" s="38" t="s">
        <v>11160</v>
      </c>
      <c r="E68" s="44" t="s">
        <v>11161</v>
      </c>
      <c r="F68" s="43"/>
      <c r="G68" s="44" t="s">
        <v>11162</v>
      </c>
      <c r="H68" s="44"/>
      <c r="I68" s="44"/>
      <c r="J68" s="37" t="s">
        <v>11163</v>
      </c>
      <c r="K68" s="44"/>
      <c r="L68" s="44"/>
      <c r="M68" s="44"/>
      <c r="N68" s="50"/>
      <c r="O68" s="49"/>
      <c r="P68" s="154"/>
      <c r="Q68" s="44" t="s">
        <v>10763</v>
      </c>
      <c r="R68" s="101"/>
      <c r="S68" s="154"/>
      <c r="T68" s="44"/>
      <c r="U68" s="240"/>
      <c r="V68" s="275"/>
      <c r="W68" s="157"/>
      <c r="X68" s="102"/>
      <c r="Y68" s="51"/>
      <c r="Z68" s="102"/>
      <c r="AA68" s="102"/>
      <c r="AB68" s="50"/>
      <c r="AC68" s="37"/>
      <c r="AD68" s="44"/>
      <c r="AE68" s="44"/>
      <c r="AF68" s="44"/>
      <c r="AG68" s="44" t="s">
        <v>11164</v>
      </c>
      <c r="AH68" s="44"/>
      <c r="AI68" s="276"/>
      <c r="AJ68" s="50"/>
      <c r="AK68" s="55" t="s">
        <v>50</v>
      </c>
      <c r="AL68" s="295" t="s">
        <v>15313</v>
      </c>
      <c r="AM68" s="55" t="s">
        <v>53</v>
      </c>
      <c r="AN68" s="295" t="s">
        <v>15313</v>
      </c>
      <c r="AO68" s="55" t="s">
        <v>41</v>
      </c>
      <c r="AP68" s="295" t="s">
        <v>6290</v>
      </c>
      <c r="AQ68" s="55" t="s">
        <v>50</v>
      </c>
      <c r="AR68" s="295" t="s">
        <v>15315</v>
      </c>
      <c r="AS68" s="277"/>
      <c r="AT68" s="50"/>
      <c r="AU68" s="50"/>
      <c r="AV68" s="51"/>
      <c r="AW68" s="51"/>
      <c r="AX68" s="44"/>
    </row>
    <row r="69" spans="1:50" ht="18">
      <c r="A69" s="37" t="s">
        <v>73</v>
      </c>
      <c r="B69" s="44" t="s">
        <v>11165</v>
      </c>
      <c r="C69" s="274">
        <v>1444</v>
      </c>
      <c r="D69" s="38" t="s">
        <v>11166</v>
      </c>
      <c r="E69" s="44" t="s">
        <v>11167</v>
      </c>
      <c r="F69" s="43"/>
      <c r="G69" s="44" t="s">
        <v>11168</v>
      </c>
      <c r="H69" s="44"/>
      <c r="I69" s="44"/>
      <c r="J69" s="37" t="s">
        <v>11169</v>
      </c>
      <c r="K69" s="44"/>
      <c r="L69" s="44"/>
      <c r="M69" s="44"/>
      <c r="N69" s="50"/>
      <c r="O69" s="49"/>
      <c r="P69" s="154"/>
      <c r="Q69" s="44" t="s">
        <v>11170</v>
      </c>
      <c r="R69" s="101"/>
      <c r="S69" s="154"/>
      <c r="T69" s="44"/>
      <c r="U69" s="240"/>
      <c r="V69" s="275"/>
      <c r="W69" s="157"/>
      <c r="X69" s="102"/>
      <c r="Y69" s="51"/>
      <c r="Z69" s="102"/>
      <c r="AA69" s="102"/>
      <c r="AB69" s="50"/>
      <c r="AC69" s="37"/>
      <c r="AD69" s="44"/>
      <c r="AE69" s="44"/>
      <c r="AF69" s="44"/>
      <c r="AG69" s="44" t="s">
        <v>11171</v>
      </c>
      <c r="AH69" s="44"/>
      <c r="AI69" s="276"/>
      <c r="AJ69" s="50"/>
      <c r="AK69" s="55" t="s">
        <v>50</v>
      </c>
      <c r="AL69" s="295" t="s">
        <v>15313</v>
      </c>
      <c r="AM69" s="55" t="s">
        <v>53</v>
      </c>
      <c r="AN69" s="295" t="s">
        <v>15313</v>
      </c>
      <c r="AO69" s="55" t="s">
        <v>41</v>
      </c>
      <c r="AP69" s="295" t="s">
        <v>6290</v>
      </c>
      <c r="AQ69" s="55" t="s">
        <v>50</v>
      </c>
      <c r="AR69" s="295" t="s">
        <v>15315</v>
      </c>
      <c r="AS69" s="277"/>
      <c r="AT69" s="50"/>
      <c r="AU69" s="50"/>
      <c r="AV69" s="51"/>
      <c r="AW69" s="51"/>
      <c r="AX69" s="44"/>
    </row>
    <row r="70" spans="1:50" ht="18">
      <c r="A70" s="37" t="s">
        <v>73</v>
      </c>
      <c r="B70" s="44" t="s">
        <v>11172</v>
      </c>
      <c r="C70" s="274">
        <v>2140</v>
      </c>
      <c r="D70" s="38" t="s">
        <v>11173</v>
      </c>
      <c r="E70" s="44" t="s">
        <v>11174</v>
      </c>
      <c r="F70" s="43"/>
      <c r="G70" s="44" t="s">
        <v>11175</v>
      </c>
      <c r="H70" s="44"/>
      <c r="I70" s="44"/>
      <c r="J70" s="37" t="s">
        <v>11176</v>
      </c>
      <c r="K70" s="44"/>
      <c r="L70" s="44"/>
      <c r="M70" s="44"/>
      <c r="N70" s="50"/>
      <c r="O70" s="49"/>
      <c r="P70" s="154"/>
      <c r="Q70" s="44" t="s">
        <v>10763</v>
      </c>
      <c r="R70" s="101"/>
      <c r="S70" s="154"/>
      <c r="T70" s="44"/>
      <c r="U70" s="240"/>
      <c r="V70" s="275"/>
      <c r="W70" s="157"/>
      <c r="X70" s="102"/>
      <c r="Y70" s="51"/>
      <c r="Z70" s="102"/>
      <c r="AA70" s="102"/>
      <c r="AB70" s="50"/>
      <c r="AC70" s="37"/>
      <c r="AD70" s="44"/>
      <c r="AE70" s="44"/>
      <c r="AF70" s="44"/>
      <c r="AG70" s="44" t="s">
        <v>11177</v>
      </c>
      <c r="AH70" s="44"/>
      <c r="AI70" s="276"/>
      <c r="AJ70" s="50"/>
      <c r="AK70" s="55" t="s">
        <v>50</v>
      </c>
      <c r="AL70" s="295" t="s">
        <v>15313</v>
      </c>
      <c r="AM70" s="55" t="s">
        <v>53</v>
      </c>
      <c r="AN70" s="295" t="s">
        <v>15313</v>
      </c>
      <c r="AO70" s="55" t="s">
        <v>41</v>
      </c>
      <c r="AP70" s="295" t="s">
        <v>6290</v>
      </c>
      <c r="AQ70" s="55" t="s">
        <v>50</v>
      </c>
      <c r="AR70" s="295" t="s">
        <v>15315</v>
      </c>
      <c r="AS70" s="277"/>
      <c r="AT70" s="50"/>
      <c r="AU70" s="50"/>
      <c r="AV70" s="51"/>
      <c r="AW70" s="51"/>
      <c r="AX70" s="44"/>
    </row>
    <row r="71" spans="1:50" ht="18">
      <c r="A71" s="37" t="s">
        <v>73</v>
      </c>
      <c r="B71" s="44" t="s">
        <v>11178</v>
      </c>
      <c r="C71" s="274">
        <v>342</v>
      </c>
      <c r="D71" s="38" t="s">
        <v>11179</v>
      </c>
      <c r="E71" s="44" t="s">
        <v>11180</v>
      </c>
      <c r="F71" s="43"/>
      <c r="G71" s="44" t="s">
        <v>11181</v>
      </c>
      <c r="H71" s="44"/>
      <c r="I71" s="44"/>
      <c r="J71" s="37" t="s">
        <v>11182</v>
      </c>
      <c r="K71" s="44"/>
      <c r="L71" s="44"/>
      <c r="M71" s="44"/>
      <c r="N71" s="50"/>
      <c r="O71" s="49"/>
      <c r="P71" s="154"/>
      <c r="Q71" s="278" t="s">
        <v>11183</v>
      </c>
      <c r="R71" s="101"/>
      <c r="S71" s="154"/>
      <c r="T71" s="44"/>
      <c r="U71" s="240"/>
      <c r="V71" s="275"/>
      <c r="W71" s="157"/>
      <c r="X71" s="102"/>
      <c r="Y71" s="51"/>
      <c r="Z71" s="102"/>
      <c r="AA71" s="102"/>
      <c r="AB71" s="50"/>
      <c r="AC71" s="37"/>
      <c r="AD71" s="44"/>
      <c r="AE71" s="44"/>
      <c r="AF71" s="44"/>
      <c r="AG71" s="44" t="s">
        <v>11184</v>
      </c>
      <c r="AH71" s="44"/>
      <c r="AI71" s="276"/>
      <c r="AJ71" s="50"/>
      <c r="AK71" s="55" t="s">
        <v>50</v>
      </c>
      <c r="AL71" s="295" t="s">
        <v>15313</v>
      </c>
      <c r="AM71" s="55" t="s">
        <v>53</v>
      </c>
      <c r="AN71" s="295" t="s">
        <v>15313</v>
      </c>
      <c r="AO71" s="55" t="s">
        <v>41</v>
      </c>
      <c r="AP71" s="295" t="s">
        <v>6290</v>
      </c>
      <c r="AQ71" s="55" t="s">
        <v>50</v>
      </c>
      <c r="AR71" s="295" t="s">
        <v>15315</v>
      </c>
      <c r="AS71" s="277"/>
      <c r="AT71" s="50"/>
      <c r="AU71" s="50"/>
      <c r="AV71" s="51"/>
      <c r="AW71" s="51"/>
      <c r="AX71" s="44"/>
    </row>
    <row r="72" spans="1:50" ht="18">
      <c r="A72" s="37" t="s">
        <v>73</v>
      </c>
      <c r="B72" s="44" t="s">
        <v>11185</v>
      </c>
      <c r="C72" s="274">
        <v>342</v>
      </c>
      <c r="D72" s="38" t="s">
        <v>11186</v>
      </c>
      <c r="E72" s="44" t="s">
        <v>11187</v>
      </c>
      <c r="F72" s="43"/>
      <c r="G72" s="44" t="s">
        <v>11188</v>
      </c>
      <c r="H72" s="44"/>
      <c r="I72" s="44"/>
      <c r="J72" s="37" t="s">
        <v>11189</v>
      </c>
      <c r="K72" s="44"/>
      <c r="L72" s="44"/>
      <c r="M72" s="44"/>
      <c r="N72" s="50"/>
      <c r="O72" s="49"/>
      <c r="P72" s="154"/>
      <c r="Q72" s="278" t="s">
        <v>11190</v>
      </c>
      <c r="R72" s="101"/>
      <c r="S72" s="154"/>
      <c r="T72" s="44"/>
      <c r="U72" s="240"/>
      <c r="V72" s="275"/>
      <c r="W72" s="157"/>
      <c r="X72" s="102"/>
      <c r="Y72" s="51"/>
      <c r="Z72" s="102"/>
      <c r="AA72" s="102"/>
      <c r="AB72" s="50"/>
      <c r="AC72" s="37"/>
      <c r="AD72" s="44"/>
      <c r="AE72" s="44"/>
      <c r="AF72" s="44"/>
      <c r="AG72" s="44" t="s">
        <v>11191</v>
      </c>
      <c r="AH72" s="44"/>
      <c r="AI72" s="276"/>
      <c r="AJ72" s="50"/>
      <c r="AK72" s="55" t="s">
        <v>50</v>
      </c>
      <c r="AL72" s="295" t="s">
        <v>15313</v>
      </c>
      <c r="AM72" s="55" t="s">
        <v>53</v>
      </c>
      <c r="AN72" s="295" t="s">
        <v>15313</v>
      </c>
      <c r="AO72" s="55" t="s">
        <v>41</v>
      </c>
      <c r="AP72" s="295" t="s">
        <v>6290</v>
      </c>
      <c r="AQ72" s="55" t="s">
        <v>50</v>
      </c>
      <c r="AR72" s="295" t="s">
        <v>15315</v>
      </c>
      <c r="AS72" s="277"/>
      <c r="AT72" s="50"/>
      <c r="AU72" s="50"/>
      <c r="AV72" s="51"/>
      <c r="AW72" s="51"/>
      <c r="AX72" s="44"/>
    </row>
    <row r="73" spans="1:50" ht="18">
      <c r="A73" s="37" t="s">
        <v>73</v>
      </c>
      <c r="B73" s="44" t="s">
        <v>11192</v>
      </c>
      <c r="C73" s="274">
        <v>2140</v>
      </c>
      <c r="D73" s="38" t="s">
        <v>11193</v>
      </c>
      <c r="E73" s="44" t="s">
        <v>11194</v>
      </c>
      <c r="F73" s="43"/>
      <c r="G73" s="44" t="s">
        <v>11195</v>
      </c>
      <c r="H73" s="44"/>
      <c r="I73" s="44"/>
      <c r="J73" s="37" t="s">
        <v>11196</v>
      </c>
      <c r="K73" s="44"/>
      <c r="L73" s="44"/>
      <c r="M73" s="44"/>
      <c r="N73" s="50"/>
      <c r="O73" s="49"/>
      <c r="P73" s="154"/>
      <c r="Q73" s="44" t="s">
        <v>10782</v>
      </c>
      <c r="R73" s="101"/>
      <c r="S73" s="154"/>
      <c r="T73" s="44"/>
      <c r="U73" s="240"/>
      <c r="V73" s="275"/>
      <c r="W73" s="157"/>
      <c r="X73" s="102"/>
      <c r="Y73" s="51"/>
      <c r="Z73" s="102"/>
      <c r="AA73" s="102"/>
      <c r="AB73" s="50"/>
      <c r="AC73" s="37"/>
      <c r="AD73" s="44"/>
      <c r="AE73" s="44"/>
      <c r="AF73" s="44"/>
      <c r="AG73" s="44" t="s">
        <v>11197</v>
      </c>
      <c r="AH73" s="44"/>
      <c r="AI73" s="276"/>
      <c r="AJ73" s="50"/>
      <c r="AK73" s="55" t="s">
        <v>50</v>
      </c>
      <c r="AL73" s="295" t="s">
        <v>15313</v>
      </c>
      <c r="AM73" s="55" t="s">
        <v>53</v>
      </c>
      <c r="AN73" s="295" t="s">
        <v>15313</v>
      </c>
      <c r="AO73" s="55" t="s">
        <v>41</v>
      </c>
      <c r="AP73" s="295" t="s">
        <v>6290</v>
      </c>
      <c r="AQ73" s="55" t="s">
        <v>50</v>
      </c>
      <c r="AR73" s="295" t="s">
        <v>15315</v>
      </c>
      <c r="AS73" s="277"/>
      <c r="AT73" s="50"/>
      <c r="AU73" s="50"/>
      <c r="AV73" s="51"/>
      <c r="AW73" s="51"/>
      <c r="AX73" s="44"/>
    </row>
    <row r="74" spans="1:50" ht="18">
      <c r="A74" s="37" t="s">
        <v>73</v>
      </c>
      <c r="B74" s="44" t="s">
        <v>11198</v>
      </c>
      <c r="C74" s="274">
        <v>1070</v>
      </c>
      <c r="D74" s="38" t="s">
        <v>11199</v>
      </c>
      <c r="E74" s="44" t="s">
        <v>11200</v>
      </c>
      <c r="F74" s="43"/>
      <c r="G74" s="44" t="s">
        <v>11201</v>
      </c>
      <c r="H74" s="44"/>
      <c r="I74" s="44"/>
      <c r="J74" s="37" t="s">
        <v>11202</v>
      </c>
      <c r="K74" s="44"/>
      <c r="L74" s="44"/>
      <c r="M74" s="44"/>
      <c r="N74" s="50"/>
      <c r="O74" s="49"/>
      <c r="P74" s="154"/>
      <c r="Q74" s="44" t="s">
        <v>10782</v>
      </c>
      <c r="R74" s="101"/>
      <c r="S74" s="154"/>
      <c r="T74" s="44"/>
      <c r="U74" s="240"/>
      <c r="V74" s="275"/>
      <c r="W74" s="157"/>
      <c r="X74" s="102"/>
      <c r="Y74" s="51"/>
      <c r="Z74" s="102"/>
      <c r="AA74" s="102"/>
      <c r="AB74" s="50"/>
      <c r="AC74" s="37"/>
      <c r="AD74" s="44"/>
      <c r="AE74" s="44"/>
      <c r="AF74" s="44"/>
      <c r="AG74" s="44" t="s">
        <v>11203</v>
      </c>
      <c r="AH74" s="44"/>
      <c r="AI74" s="276"/>
      <c r="AJ74" s="50"/>
      <c r="AK74" s="55" t="s">
        <v>50</v>
      </c>
      <c r="AL74" s="295" t="s">
        <v>15313</v>
      </c>
      <c r="AM74" s="55" t="s">
        <v>53</v>
      </c>
      <c r="AN74" s="295" t="s">
        <v>15313</v>
      </c>
      <c r="AO74" s="55" t="s">
        <v>41</v>
      </c>
      <c r="AP74" s="295" t="s">
        <v>6290</v>
      </c>
      <c r="AQ74" s="55" t="s">
        <v>50</v>
      </c>
      <c r="AR74" s="295" t="s">
        <v>15315</v>
      </c>
      <c r="AS74" s="277"/>
      <c r="AT74" s="50"/>
      <c r="AU74" s="50"/>
      <c r="AV74" s="51"/>
      <c r="AW74" s="51"/>
      <c r="AX74" s="44"/>
    </row>
    <row r="75" spans="1:50" ht="18">
      <c r="A75" s="37" t="s">
        <v>73</v>
      </c>
      <c r="B75" s="44" t="s">
        <v>11204</v>
      </c>
      <c r="C75" s="274">
        <v>535</v>
      </c>
      <c r="D75" s="38" t="s">
        <v>11205</v>
      </c>
      <c r="E75" s="44" t="s">
        <v>11206</v>
      </c>
      <c r="F75" s="43"/>
      <c r="G75" s="44" t="s">
        <v>11207</v>
      </c>
      <c r="H75" s="44"/>
      <c r="I75" s="44"/>
      <c r="J75" s="37" t="s">
        <v>11208</v>
      </c>
      <c r="K75" s="44"/>
      <c r="L75" s="44"/>
      <c r="M75" s="44"/>
      <c r="N75" s="50"/>
      <c r="O75" s="49"/>
      <c r="P75" s="154"/>
      <c r="Q75" s="44" t="s">
        <v>10763</v>
      </c>
      <c r="R75" s="101"/>
      <c r="S75" s="154"/>
      <c r="T75" s="44"/>
      <c r="U75" s="240"/>
      <c r="V75" s="275"/>
      <c r="W75" s="157"/>
      <c r="X75" s="102"/>
      <c r="Y75" s="51"/>
      <c r="Z75" s="102"/>
      <c r="AA75" s="102"/>
      <c r="AB75" s="50"/>
      <c r="AC75" s="37"/>
      <c r="AD75" s="44"/>
      <c r="AE75" s="44"/>
      <c r="AF75" s="44"/>
      <c r="AG75" s="44" t="s">
        <v>11209</v>
      </c>
      <c r="AH75" s="44"/>
      <c r="AI75" s="276"/>
      <c r="AJ75" s="50"/>
      <c r="AK75" s="55" t="s">
        <v>50</v>
      </c>
      <c r="AL75" s="295" t="s">
        <v>15313</v>
      </c>
      <c r="AM75" s="55" t="s">
        <v>53</v>
      </c>
      <c r="AN75" s="295" t="s">
        <v>15313</v>
      </c>
      <c r="AO75" s="55" t="s">
        <v>41</v>
      </c>
      <c r="AP75" s="295" t="s">
        <v>6290</v>
      </c>
      <c r="AQ75" s="55" t="s">
        <v>50</v>
      </c>
      <c r="AR75" s="295" t="s">
        <v>15315</v>
      </c>
      <c r="AS75" s="277"/>
      <c r="AT75" s="50"/>
      <c r="AU75" s="50"/>
      <c r="AV75" s="51"/>
      <c r="AW75" s="51"/>
      <c r="AX75" s="44"/>
    </row>
    <row r="76" spans="1:50" ht="18">
      <c r="A76" s="37" t="s">
        <v>73</v>
      </c>
      <c r="B76" s="44" t="s">
        <v>11210</v>
      </c>
      <c r="C76" s="274">
        <v>1294</v>
      </c>
      <c r="D76" s="38" t="s">
        <v>11211</v>
      </c>
      <c r="E76" s="44" t="s">
        <v>11212</v>
      </c>
      <c r="F76" s="43"/>
      <c r="G76" s="44" t="s">
        <v>11213</v>
      </c>
      <c r="H76" s="44"/>
      <c r="I76" s="44"/>
      <c r="J76" s="37" t="s">
        <v>10816</v>
      </c>
      <c r="K76" s="44"/>
      <c r="L76" s="44"/>
      <c r="M76" s="44"/>
      <c r="N76" s="50"/>
      <c r="O76" s="49"/>
      <c r="P76" s="154"/>
      <c r="Q76" s="278" t="s">
        <v>11214</v>
      </c>
      <c r="R76" s="101"/>
      <c r="S76" s="154"/>
      <c r="T76" s="44"/>
      <c r="U76" s="240"/>
      <c r="V76" s="275"/>
      <c r="W76" s="157"/>
      <c r="X76" s="102"/>
      <c r="Y76" s="51"/>
      <c r="Z76" s="102"/>
      <c r="AA76" s="102"/>
      <c r="AB76" s="50"/>
      <c r="AC76" s="37"/>
      <c r="AD76" s="44"/>
      <c r="AE76" s="44"/>
      <c r="AF76" s="44"/>
      <c r="AG76" s="44" t="s">
        <v>10817</v>
      </c>
      <c r="AH76" s="44"/>
      <c r="AI76" s="276"/>
      <c r="AJ76" s="50"/>
      <c r="AK76" s="55" t="s">
        <v>50</v>
      </c>
      <c r="AL76" s="295" t="s">
        <v>15313</v>
      </c>
      <c r="AM76" s="55" t="s">
        <v>53</v>
      </c>
      <c r="AN76" s="295" t="s">
        <v>15313</v>
      </c>
      <c r="AO76" s="55" t="s">
        <v>41</v>
      </c>
      <c r="AP76" s="295" t="s">
        <v>6290</v>
      </c>
      <c r="AQ76" s="55" t="s">
        <v>50</v>
      </c>
      <c r="AR76" s="295" t="s">
        <v>15315</v>
      </c>
      <c r="AS76" s="277"/>
      <c r="AT76" s="50"/>
      <c r="AU76" s="50"/>
      <c r="AV76" s="51"/>
      <c r="AW76" s="51"/>
      <c r="AX76" s="44"/>
    </row>
    <row r="77" spans="1:50" ht="18">
      <c r="A77" s="37" t="s">
        <v>73</v>
      </c>
      <c r="B77" s="44" t="s">
        <v>11215</v>
      </c>
      <c r="C77" s="274">
        <v>331</v>
      </c>
      <c r="D77" s="38" t="s">
        <v>11216</v>
      </c>
      <c r="E77" s="44" t="s">
        <v>11217</v>
      </c>
      <c r="F77" s="43"/>
      <c r="G77" s="44" t="s">
        <v>11218</v>
      </c>
      <c r="H77" s="44"/>
      <c r="I77" s="44"/>
      <c r="J77" s="37" t="s">
        <v>11219</v>
      </c>
      <c r="K77" s="44"/>
      <c r="L77" s="44"/>
      <c r="M77" s="44"/>
      <c r="N77" s="50"/>
      <c r="O77" s="49"/>
      <c r="P77" s="154"/>
      <c r="Q77" s="278" t="s">
        <v>11220</v>
      </c>
      <c r="R77" s="101"/>
      <c r="S77" s="154"/>
      <c r="T77" s="44"/>
      <c r="U77" s="240"/>
      <c r="V77" s="275"/>
      <c r="W77" s="157"/>
      <c r="X77" s="102"/>
      <c r="Y77" s="51"/>
      <c r="Z77" s="102"/>
      <c r="AA77" s="102"/>
      <c r="AB77" s="50"/>
      <c r="AC77" s="37"/>
      <c r="AD77" s="44"/>
      <c r="AE77" s="44"/>
      <c r="AF77" s="44"/>
      <c r="AG77" s="44" t="s">
        <v>11221</v>
      </c>
      <c r="AH77" s="44"/>
      <c r="AI77" s="276"/>
      <c r="AJ77" s="50"/>
      <c r="AK77" s="55" t="s">
        <v>50</v>
      </c>
      <c r="AL77" s="295" t="s">
        <v>15313</v>
      </c>
      <c r="AM77" s="55" t="s">
        <v>53</v>
      </c>
      <c r="AN77" s="295" t="s">
        <v>15313</v>
      </c>
      <c r="AO77" s="55" t="s">
        <v>41</v>
      </c>
      <c r="AP77" s="295" t="s">
        <v>6290</v>
      </c>
      <c r="AQ77" s="55" t="s">
        <v>50</v>
      </c>
      <c r="AR77" s="295" t="s">
        <v>15315</v>
      </c>
      <c r="AS77" s="277"/>
      <c r="AT77" s="50"/>
      <c r="AU77" s="50"/>
      <c r="AV77" s="51"/>
      <c r="AW77" s="51"/>
      <c r="AX77" s="44"/>
    </row>
    <row r="78" spans="1:50" ht="18">
      <c r="A78" s="37" t="s">
        <v>73</v>
      </c>
      <c r="B78" s="44" t="s">
        <v>11222</v>
      </c>
      <c r="C78" s="274">
        <v>856</v>
      </c>
      <c r="D78" s="38" t="s">
        <v>11223</v>
      </c>
      <c r="E78" s="44" t="s">
        <v>11224</v>
      </c>
      <c r="F78" s="43"/>
      <c r="G78" s="44" t="s">
        <v>11225</v>
      </c>
      <c r="H78" s="44"/>
      <c r="I78" s="44"/>
      <c r="J78" s="37" t="s">
        <v>11226</v>
      </c>
      <c r="K78" s="44"/>
      <c r="L78" s="44"/>
      <c r="M78" s="44"/>
      <c r="N78" s="50"/>
      <c r="O78" s="49"/>
      <c r="P78" s="154"/>
      <c r="Q78" s="44" t="s">
        <v>11227</v>
      </c>
      <c r="R78" s="101"/>
      <c r="S78" s="154"/>
      <c r="T78" s="44"/>
      <c r="U78" s="240"/>
      <c r="V78" s="275"/>
      <c r="W78" s="157"/>
      <c r="X78" s="102"/>
      <c r="Y78" s="51"/>
      <c r="Z78" s="102"/>
      <c r="AA78" s="102"/>
      <c r="AB78" s="50"/>
      <c r="AC78" s="37"/>
      <c r="AD78" s="44"/>
      <c r="AE78" s="44"/>
      <c r="AF78" s="44"/>
      <c r="AG78" s="44" t="s">
        <v>11228</v>
      </c>
      <c r="AH78" s="44"/>
      <c r="AI78" s="276"/>
      <c r="AJ78" s="50"/>
      <c r="AK78" s="55" t="s">
        <v>50</v>
      </c>
      <c r="AL78" s="295" t="s">
        <v>15313</v>
      </c>
      <c r="AM78" s="55" t="s">
        <v>53</v>
      </c>
      <c r="AN78" s="295" t="s">
        <v>15313</v>
      </c>
      <c r="AO78" s="55" t="s">
        <v>41</v>
      </c>
      <c r="AP78" s="295" t="s">
        <v>6290</v>
      </c>
      <c r="AQ78" s="55" t="s">
        <v>50</v>
      </c>
      <c r="AR78" s="295" t="s">
        <v>15315</v>
      </c>
      <c r="AS78" s="277"/>
      <c r="AT78" s="50"/>
      <c r="AU78" s="50"/>
      <c r="AV78" s="51"/>
      <c r="AW78" s="51"/>
      <c r="AX78" s="44"/>
    </row>
    <row r="79" spans="1:50" ht="18">
      <c r="A79" s="37" t="s">
        <v>73</v>
      </c>
      <c r="B79" s="44" t="s">
        <v>11229</v>
      </c>
      <c r="C79" s="274">
        <v>342</v>
      </c>
      <c r="D79" s="38" t="s">
        <v>11230</v>
      </c>
      <c r="E79" s="44" t="s">
        <v>11231</v>
      </c>
      <c r="F79" s="43"/>
      <c r="G79" s="44" t="s">
        <v>11232</v>
      </c>
      <c r="H79" s="44"/>
      <c r="I79" s="44"/>
      <c r="J79" s="37" t="s">
        <v>11233</v>
      </c>
      <c r="K79" s="44"/>
      <c r="L79" s="44"/>
      <c r="M79" s="44"/>
      <c r="N79" s="50"/>
      <c r="O79" s="49"/>
      <c r="P79" s="154"/>
      <c r="Q79" s="44" t="s">
        <v>11227</v>
      </c>
      <c r="R79" s="101"/>
      <c r="S79" s="154"/>
      <c r="T79" s="44"/>
      <c r="U79" s="240"/>
      <c r="V79" s="275"/>
      <c r="W79" s="157"/>
      <c r="X79" s="102"/>
      <c r="Y79" s="51"/>
      <c r="Z79" s="102"/>
      <c r="AA79" s="102"/>
      <c r="AB79" s="50"/>
      <c r="AC79" s="37"/>
      <c r="AD79" s="44"/>
      <c r="AE79" s="44"/>
      <c r="AF79" s="44"/>
      <c r="AG79" s="44" t="s">
        <v>11234</v>
      </c>
      <c r="AH79" s="44"/>
      <c r="AI79" s="276"/>
      <c r="AJ79" s="50"/>
      <c r="AK79" s="55" t="s">
        <v>50</v>
      </c>
      <c r="AL79" s="295" t="s">
        <v>15313</v>
      </c>
      <c r="AM79" s="55" t="s">
        <v>53</v>
      </c>
      <c r="AN79" s="295" t="s">
        <v>15313</v>
      </c>
      <c r="AO79" s="55" t="s">
        <v>41</v>
      </c>
      <c r="AP79" s="295" t="s">
        <v>6290</v>
      </c>
      <c r="AQ79" s="55" t="s">
        <v>50</v>
      </c>
      <c r="AR79" s="295" t="s">
        <v>15315</v>
      </c>
      <c r="AS79" s="277"/>
      <c r="AT79" s="50"/>
      <c r="AU79" s="50"/>
      <c r="AV79" s="51"/>
      <c r="AW79" s="51"/>
      <c r="AX79" s="44"/>
    </row>
    <row r="80" spans="1:50" ht="18">
      <c r="A80" s="37" t="s">
        <v>73</v>
      </c>
      <c r="B80" s="44" t="s">
        <v>11235</v>
      </c>
      <c r="C80" s="274">
        <v>5200</v>
      </c>
      <c r="D80" s="38" t="s">
        <v>11236</v>
      </c>
      <c r="E80" s="44" t="s">
        <v>11237</v>
      </c>
      <c r="F80" s="43"/>
      <c r="G80" s="44" t="s">
        <v>11238</v>
      </c>
      <c r="H80" s="44"/>
      <c r="I80" s="44"/>
      <c r="J80" s="37" t="s">
        <v>11239</v>
      </c>
      <c r="K80" s="44"/>
      <c r="L80" s="44"/>
      <c r="M80" s="44"/>
      <c r="N80" s="50"/>
      <c r="O80" s="49"/>
      <c r="P80" s="154"/>
      <c r="Q80" s="44" t="s">
        <v>10763</v>
      </c>
      <c r="R80" s="101"/>
      <c r="S80" s="154"/>
      <c r="T80" s="44"/>
      <c r="U80" s="240"/>
      <c r="V80" s="275"/>
      <c r="W80" s="157"/>
      <c r="X80" s="102"/>
      <c r="Y80" s="51"/>
      <c r="Z80" s="102"/>
      <c r="AA80" s="102"/>
      <c r="AB80" s="50"/>
      <c r="AC80" s="37"/>
      <c r="AD80" s="44"/>
      <c r="AE80" s="44"/>
      <c r="AF80" s="44"/>
      <c r="AG80" s="44" t="s">
        <v>11240</v>
      </c>
      <c r="AH80" s="44"/>
      <c r="AI80" s="276"/>
      <c r="AJ80" s="50"/>
      <c r="AK80" s="55" t="s">
        <v>50</v>
      </c>
      <c r="AL80" s="295" t="s">
        <v>15313</v>
      </c>
      <c r="AM80" s="55" t="s">
        <v>53</v>
      </c>
      <c r="AN80" s="295" t="s">
        <v>15313</v>
      </c>
      <c r="AO80" s="55" t="s">
        <v>41</v>
      </c>
      <c r="AP80" s="295" t="s">
        <v>6290</v>
      </c>
      <c r="AQ80" s="55" t="s">
        <v>50</v>
      </c>
      <c r="AR80" s="295" t="s">
        <v>15315</v>
      </c>
      <c r="AS80" s="277"/>
      <c r="AT80" s="50"/>
      <c r="AU80" s="50"/>
      <c r="AV80" s="51"/>
      <c r="AW80" s="51"/>
      <c r="AX80" s="44"/>
    </row>
    <row r="81" spans="1:50" ht="18">
      <c r="A81" s="37" t="s">
        <v>73</v>
      </c>
      <c r="B81" s="44" t="s">
        <v>11241</v>
      </c>
      <c r="C81" s="274">
        <v>214</v>
      </c>
      <c r="D81" s="38" t="s">
        <v>11242</v>
      </c>
      <c r="E81" s="44" t="s">
        <v>11243</v>
      </c>
      <c r="F81" s="43"/>
      <c r="G81" s="44" t="s">
        <v>11244</v>
      </c>
      <c r="H81" s="44"/>
      <c r="I81" s="44"/>
      <c r="J81" s="37" t="s">
        <v>11245</v>
      </c>
      <c r="K81" s="44"/>
      <c r="L81" s="44"/>
      <c r="M81" s="44"/>
      <c r="N81" s="50"/>
      <c r="O81" s="49"/>
      <c r="P81" s="154"/>
      <c r="Q81" s="278" t="s">
        <v>11246</v>
      </c>
      <c r="R81" s="101"/>
      <c r="S81" s="154"/>
      <c r="T81" s="44"/>
      <c r="U81" s="240"/>
      <c r="V81" s="275"/>
      <c r="W81" s="157"/>
      <c r="X81" s="102"/>
      <c r="Y81" s="51"/>
      <c r="Z81" s="102"/>
      <c r="AA81" s="102"/>
      <c r="AB81" s="50"/>
      <c r="AC81" s="37"/>
      <c r="AD81" s="44"/>
      <c r="AE81" s="44"/>
      <c r="AF81" s="44"/>
      <c r="AG81" s="44" t="s">
        <v>11247</v>
      </c>
      <c r="AH81" s="44"/>
      <c r="AI81" s="276"/>
      <c r="AJ81" s="50"/>
      <c r="AK81" s="55" t="s">
        <v>50</v>
      </c>
      <c r="AL81" s="295" t="s">
        <v>15312</v>
      </c>
      <c r="AM81" s="55" t="s">
        <v>53</v>
      </c>
      <c r="AN81" s="295" t="s">
        <v>15313</v>
      </c>
      <c r="AO81" s="55" t="s">
        <v>41</v>
      </c>
      <c r="AP81" s="295" t="s">
        <v>6290</v>
      </c>
      <c r="AQ81" s="55" t="s">
        <v>50</v>
      </c>
      <c r="AR81" s="295" t="s">
        <v>15315</v>
      </c>
      <c r="AS81" s="277"/>
      <c r="AT81" s="50"/>
      <c r="AU81" s="50"/>
      <c r="AV81" s="51"/>
      <c r="AW81" s="51"/>
      <c r="AX81" s="44"/>
    </row>
    <row r="82" spans="1:50" ht="18">
      <c r="A82" s="37" t="s">
        <v>73</v>
      </c>
      <c r="B82" s="44" t="s">
        <v>11248</v>
      </c>
      <c r="C82" s="274">
        <v>308</v>
      </c>
      <c r="D82" s="38" t="s">
        <v>11249</v>
      </c>
      <c r="E82" s="44" t="s">
        <v>11250</v>
      </c>
      <c r="F82" s="43"/>
      <c r="G82" s="44" t="s">
        <v>11251</v>
      </c>
      <c r="H82" s="44"/>
      <c r="I82" s="44"/>
      <c r="J82" s="37" t="s">
        <v>11252</v>
      </c>
      <c r="K82" s="44"/>
      <c r="L82" s="44"/>
      <c r="M82" s="44"/>
      <c r="N82" s="50"/>
      <c r="O82" s="49"/>
      <c r="P82" s="154"/>
      <c r="Q82" s="44" t="s">
        <v>11253</v>
      </c>
      <c r="R82" s="101"/>
      <c r="S82" s="154"/>
      <c r="T82" s="44"/>
      <c r="U82" s="240"/>
      <c r="V82" s="275"/>
      <c r="W82" s="157"/>
      <c r="X82" s="102"/>
      <c r="Y82" s="51"/>
      <c r="Z82" s="102"/>
      <c r="AA82" s="102"/>
      <c r="AB82" s="50"/>
      <c r="AC82" s="37"/>
      <c r="AD82" s="44"/>
      <c r="AE82" s="44"/>
      <c r="AF82" s="44"/>
      <c r="AG82" s="44" t="s">
        <v>11254</v>
      </c>
      <c r="AH82" s="44"/>
      <c r="AI82" s="276"/>
      <c r="AJ82" s="50"/>
      <c r="AK82" s="55" t="s">
        <v>50</v>
      </c>
      <c r="AL82" s="295" t="s">
        <v>15313</v>
      </c>
      <c r="AM82" s="55" t="s">
        <v>53</v>
      </c>
      <c r="AN82" s="295" t="s">
        <v>15313</v>
      </c>
      <c r="AO82" s="55" t="s">
        <v>41</v>
      </c>
      <c r="AP82" s="295" t="s">
        <v>6290</v>
      </c>
      <c r="AQ82" s="55" t="s">
        <v>50</v>
      </c>
      <c r="AR82" s="295" t="s">
        <v>15315</v>
      </c>
      <c r="AS82" s="277"/>
      <c r="AT82" s="50"/>
      <c r="AU82" s="50"/>
      <c r="AV82" s="51"/>
      <c r="AW82" s="51"/>
      <c r="AX82" s="44"/>
    </row>
    <row r="83" spans="1:50" ht="18">
      <c r="A83" s="37" t="s">
        <v>73</v>
      </c>
      <c r="B83" s="44" t="s">
        <v>11255</v>
      </c>
      <c r="C83" s="274">
        <v>6805</v>
      </c>
      <c r="D83" s="38" t="s">
        <v>11256</v>
      </c>
      <c r="E83" s="44" t="s">
        <v>11257</v>
      </c>
      <c r="F83" s="43"/>
      <c r="G83" s="44" t="s">
        <v>11175</v>
      </c>
      <c r="H83" s="44"/>
      <c r="I83" s="44"/>
      <c r="J83" s="37" t="s">
        <v>11258</v>
      </c>
      <c r="K83" s="44"/>
      <c r="L83" s="44"/>
      <c r="M83" s="44"/>
      <c r="N83" s="50"/>
      <c r="O83" s="49"/>
      <c r="P83" s="154"/>
      <c r="Q83" s="278" t="s">
        <v>11259</v>
      </c>
      <c r="R83" s="101"/>
      <c r="S83" s="154"/>
      <c r="T83" s="44"/>
      <c r="U83" s="240"/>
      <c r="V83" s="275"/>
      <c r="W83" s="157"/>
      <c r="X83" s="102"/>
      <c r="Y83" s="51"/>
      <c r="Z83" s="102"/>
      <c r="AA83" s="102"/>
      <c r="AB83" s="50"/>
      <c r="AC83" s="37"/>
      <c r="AD83" s="44"/>
      <c r="AE83" s="44"/>
      <c r="AF83" s="44"/>
      <c r="AG83" s="44" t="s">
        <v>11260</v>
      </c>
      <c r="AH83" s="44"/>
      <c r="AI83" s="276"/>
      <c r="AJ83" s="50"/>
      <c r="AK83" s="55" t="s">
        <v>50</v>
      </c>
      <c r="AL83" s="295" t="s">
        <v>15313</v>
      </c>
      <c r="AM83" s="55" t="s">
        <v>53</v>
      </c>
      <c r="AN83" s="295" t="s">
        <v>15313</v>
      </c>
      <c r="AO83" s="55" t="s">
        <v>41</v>
      </c>
      <c r="AP83" s="295" t="s">
        <v>6290</v>
      </c>
      <c r="AQ83" s="55" t="s">
        <v>50</v>
      </c>
      <c r="AR83" s="295" t="s">
        <v>15315</v>
      </c>
      <c r="AS83" s="277"/>
      <c r="AT83" s="50"/>
      <c r="AU83" s="50"/>
      <c r="AV83" s="51"/>
      <c r="AW83" s="51"/>
      <c r="AX83" s="44"/>
    </row>
    <row r="84" spans="1:50" ht="18">
      <c r="A84" s="37" t="s">
        <v>73</v>
      </c>
      <c r="B84" s="44" t="s">
        <v>11261</v>
      </c>
      <c r="C84" s="274">
        <v>342</v>
      </c>
      <c r="D84" s="38" t="s">
        <v>11262</v>
      </c>
      <c r="E84" s="44" t="s">
        <v>11263</v>
      </c>
      <c r="F84" s="43"/>
      <c r="G84" s="44" t="s">
        <v>11264</v>
      </c>
      <c r="H84" s="44"/>
      <c r="I84" s="44"/>
      <c r="J84" s="37" t="s">
        <v>11265</v>
      </c>
      <c r="K84" s="44"/>
      <c r="L84" s="44"/>
      <c r="M84" s="44"/>
      <c r="N84" s="50"/>
      <c r="O84" s="49"/>
      <c r="P84" s="154"/>
      <c r="Q84" s="278" t="s">
        <v>11266</v>
      </c>
      <c r="R84" s="101"/>
      <c r="S84" s="154"/>
      <c r="T84" s="44"/>
      <c r="U84" s="240"/>
      <c r="V84" s="275"/>
      <c r="W84" s="157"/>
      <c r="X84" s="102"/>
      <c r="Y84" s="51"/>
      <c r="Z84" s="102"/>
      <c r="AA84" s="102"/>
      <c r="AB84" s="50"/>
      <c r="AC84" s="37"/>
      <c r="AD84" s="44"/>
      <c r="AE84" s="44"/>
      <c r="AF84" s="44"/>
      <c r="AG84" s="44" t="s">
        <v>11267</v>
      </c>
      <c r="AH84" s="44"/>
      <c r="AI84" s="276"/>
      <c r="AJ84" s="50"/>
      <c r="AK84" s="55" t="s">
        <v>50</v>
      </c>
      <c r="AL84" s="295" t="s">
        <v>15313</v>
      </c>
      <c r="AM84" s="55" t="s">
        <v>53</v>
      </c>
      <c r="AN84" s="295" t="s">
        <v>15313</v>
      </c>
      <c r="AO84" s="55" t="s">
        <v>41</v>
      </c>
      <c r="AP84" s="295" t="s">
        <v>6290</v>
      </c>
      <c r="AQ84" s="55" t="s">
        <v>50</v>
      </c>
      <c r="AR84" s="295" t="s">
        <v>15315</v>
      </c>
      <c r="AS84" s="277"/>
      <c r="AT84" s="50"/>
      <c r="AU84" s="50"/>
      <c r="AV84" s="51"/>
      <c r="AW84" s="51"/>
      <c r="AX84" s="44"/>
    </row>
    <row r="85" spans="1:50" ht="18">
      <c r="A85" s="37" t="s">
        <v>73</v>
      </c>
      <c r="B85" s="44" t="s">
        <v>11268</v>
      </c>
      <c r="C85" s="274">
        <v>331</v>
      </c>
      <c r="D85" s="38" t="s">
        <v>11269</v>
      </c>
      <c r="E85" s="44" t="s">
        <v>11270</v>
      </c>
      <c r="F85" s="43"/>
      <c r="G85" s="44" t="s">
        <v>11271</v>
      </c>
      <c r="H85" s="44"/>
      <c r="I85" s="44"/>
      <c r="J85" s="37" t="s">
        <v>11272</v>
      </c>
      <c r="K85" s="44"/>
      <c r="L85" s="44"/>
      <c r="M85" s="44"/>
      <c r="N85" s="50"/>
      <c r="O85" s="49"/>
      <c r="P85" s="154"/>
      <c r="Q85" s="44" t="s">
        <v>11273</v>
      </c>
      <c r="R85" s="101"/>
      <c r="S85" s="154"/>
      <c r="T85" s="44"/>
      <c r="U85" s="240"/>
      <c r="V85" s="275"/>
      <c r="W85" s="157"/>
      <c r="X85" s="102"/>
      <c r="Y85" s="51"/>
      <c r="Z85" s="102"/>
      <c r="AA85" s="102"/>
      <c r="AB85" s="50"/>
      <c r="AC85" s="37"/>
      <c r="AD85" s="44"/>
      <c r="AE85" s="44"/>
      <c r="AF85" s="44"/>
      <c r="AG85" s="44" t="s">
        <v>11274</v>
      </c>
      <c r="AH85" s="44"/>
      <c r="AI85" s="276"/>
      <c r="AJ85" s="50"/>
      <c r="AK85" s="55" t="s">
        <v>50</v>
      </c>
      <c r="AL85" s="295" t="s">
        <v>15313</v>
      </c>
      <c r="AM85" s="55" t="s">
        <v>53</v>
      </c>
      <c r="AN85" s="295" t="s">
        <v>15313</v>
      </c>
      <c r="AO85" s="55" t="s">
        <v>41</v>
      </c>
      <c r="AP85" s="295" t="s">
        <v>6290</v>
      </c>
      <c r="AQ85" s="55" t="s">
        <v>50</v>
      </c>
      <c r="AR85" s="295" t="s">
        <v>15315</v>
      </c>
      <c r="AS85" s="277"/>
      <c r="AT85" s="50"/>
      <c r="AU85" s="50"/>
      <c r="AV85" s="51"/>
      <c r="AW85" s="51"/>
      <c r="AX85" s="44"/>
    </row>
    <row r="86" spans="1:50" ht="18">
      <c r="A86" s="37" t="s">
        <v>73</v>
      </c>
      <c r="B86" s="44" t="s">
        <v>11275</v>
      </c>
      <c r="C86" s="274">
        <v>342</v>
      </c>
      <c r="D86" s="38" t="s">
        <v>11276</v>
      </c>
      <c r="E86" s="44" t="s">
        <v>11277</v>
      </c>
      <c r="F86" s="43"/>
      <c r="G86" s="44" t="s">
        <v>11278</v>
      </c>
      <c r="H86" s="44"/>
      <c r="I86" s="44"/>
      <c r="J86" s="37" t="s">
        <v>11279</v>
      </c>
      <c r="K86" s="44"/>
      <c r="L86" s="44"/>
      <c r="M86" s="44"/>
      <c r="N86" s="50"/>
      <c r="O86" s="49"/>
      <c r="P86" s="154"/>
      <c r="Q86" s="44" t="s">
        <v>11280</v>
      </c>
      <c r="R86" s="101"/>
      <c r="S86" s="154"/>
      <c r="T86" s="44"/>
      <c r="U86" s="240"/>
      <c r="V86" s="275"/>
      <c r="W86" s="157"/>
      <c r="X86" s="102"/>
      <c r="Y86" s="51"/>
      <c r="Z86" s="102"/>
      <c r="AA86" s="102"/>
      <c r="AB86" s="50"/>
      <c r="AC86" s="37"/>
      <c r="AD86" s="44"/>
      <c r="AE86" s="44"/>
      <c r="AF86" s="44"/>
      <c r="AG86" s="44" t="s">
        <v>11281</v>
      </c>
      <c r="AH86" s="44"/>
      <c r="AI86" s="276"/>
      <c r="AJ86" s="50"/>
      <c r="AK86" s="55" t="s">
        <v>50</v>
      </c>
      <c r="AL86" s="295" t="s">
        <v>15313</v>
      </c>
      <c r="AM86" s="55" t="s">
        <v>53</v>
      </c>
      <c r="AN86" s="295" t="s">
        <v>15313</v>
      </c>
      <c r="AO86" s="55" t="s">
        <v>41</v>
      </c>
      <c r="AP86" s="295" t="s">
        <v>6290</v>
      </c>
      <c r="AQ86" s="55" t="s">
        <v>50</v>
      </c>
      <c r="AR86" s="295" t="s">
        <v>15315</v>
      </c>
      <c r="AS86" s="277"/>
      <c r="AT86" s="50"/>
      <c r="AU86" s="50"/>
      <c r="AV86" s="51"/>
      <c r="AW86" s="51"/>
      <c r="AX86" s="44"/>
    </row>
    <row r="87" spans="1:50" ht="18">
      <c r="A87" s="37" t="s">
        <v>73</v>
      </c>
      <c r="B87" s="44" t="s">
        <v>11282</v>
      </c>
      <c r="C87" s="274">
        <v>342</v>
      </c>
      <c r="D87" s="38" t="s">
        <v>11283</v>
      </c>
      <c r="E87" s="44" t="s">
        <v>11284</v>
      </c>
      <c r="F87" s="43"/>
      <c r="G87" s="44" t="s">
        <v>11285</v>
      </c>
      <c r="H87" s="44"/>
      <c r="I87" s="44"/>
      <c r="J87" s="37" t="s">
        <v>11272</v>
      </c>
      <c r="K87" s="44"/>
      <c r="L87" s="44"/>
      <c r="M87" s="44"/>
      <c r="N87" s="50"/>
      <c r="O87" s="49"/>
      <c r="P87" s="154"/>
      <c r="Q87" s="278" t="s">
        <v>11286</v>
      </c>
      <c r="R87" s="101"/>
      <c r="S87" s="154"/>
      <c r="T87" s="44"/>
      <c r="U87" s="240"/>
      <c r="V87" s="275"/>
      <c r="W87" s="157"/>
      <c r="X87" s="102"/>
      <c r="Y87" s="51"/>
      <c r="Z87" s="102"/>
      <c r="AA87" s="102"/>
      <c r="AB87" s="50"/>
      <c r="AC87" s="37"/>
      <c r="AD87" s="44"/>
      <c r="AE87" s="44"/>
      <c r="AF87" s="44"/>
      <c r="AG87" s="44" t="s">
        <v>11274</v>
      </c>
      <c r="AH87" s="44"/>
      <c r="AI87" s="276"/>
      <c r="AJ87" s="50"/>
      <c r="AK87" s="55" t="s">
        <v>50</v>
      </c>
      <c r="AL87" s="295" t="s">
        <v>15313</v>
      </c>
      <c r="AM87" s="55" t="s">
        <v>53</v>
      </c>
      <c r="AN87" s="295" t="s">
        <v>15313</v>
      </c>
      <c r="AO87" s="55" t="s">
        <v>41</v>
      </c>
      <c r="AP87" s="295" t="s">
        <v>6290</v>
      </c>
      <c r="AQ87" s="55" t="s">
        <v>50</v>
      </c>
      <c r="AR87" s="295" t="s">
        <v>15315</v>
      </c>
      <c r="AS87" s="277"/>
      <c r="AT87" s="50"/>
      <c r="AU87" s="50"/>
      <c r="AV87" s="51"/>
      <c r="AW87" s="51"/>
      <c r="AX87" s="44"/>
    </row>
    <row r="88" spans="1:50" ht="18">
      <c r="A88" s="37" t="s">
        <v>73</v>
      </c>
      <c r="B88" s="44" t="s">
        <v>11287</v>
      </c>
      <c r="C88" s="274">
        <v>342</v>
      </c>
      <c r="D88" s="38" t="s">
        <v>11288</v>
      </c>
      <c r="E88" s="44" t="s">
        <v>11289</v>
      </c>
      <c r="F88" s="43"/>
      <c r="G88" s="44" t="s">
        <v>11175</v>
      </c>
      <c r="H88" s="44"/>
      <c r="I88" s="44"/>
      <c r="J88" s="37" t="s">
        <v>11290</v>
      </c>
      <c r="K88" s="44"/>
      <c r="L88" s="44"/>
      <c r="M88" s="44"/>
      <c r="N88" s="50"/>
      <c r="O88" s="49"/>
      <c r="P88" s="154"/>
      <c r="Q88" s="44" t="s">
        <v>11291</v>
      </c>
      <c r="R88" s="101"/>
      <c r="S88" s="154"/>
      <c r="T88" s="44"/>
      <c r="U88" s="240"/>
      <c r="V88" s="275"/>
      <c r="W88" s="157"/>
      <c r="X88" s="102"/>
      <c r="Y88" s="51"/>
      <c r="Z88" s="102"/>
      <c r="AA88" s="102"/>
      <c r="AB88" s="50"/>
      <c r="AC88" s="37"/>
      <c r="AD88" s="44"/>
      <c r="AE88" s="44"/>
      <c r="AF88" s="44"/>
      <c r="AG88" s="44" t="s">
        <v>11292</v>
      </c>
      <c r="AH88" s="44"/>
      <c r="AI88" s="276"/>
      <c r="AJ88" s="50"/>
      <c r="AK88" s="55" t="s">
        <v>50</v>
      </c>
      <c r="AL88" s="295" t="s">
        <v>15313</v>
      </c>
      <c r="AM88" s="55" t="s">
        <v>53</v>
      </c>
      <c r="AN88" s="295" t="s">
        <v>15313</v>
      </c>
      <c r="AO88" s="55" t="s">
        <v>41</v>
      </c>
      <c r="AP88" s="295" t="s">
        <v>6290</v>
      </c>
      <c r="AQ88" s="55" t="s">
        <v>50</v>
      </c>
      <c r="AR88" s="295" t="s">
        <v>15315</v>
      </c>
      <c r="AS88" s="277"/>
      <c r="AT88" s="50"/>
      <c r="AU88" s="50"/>
      <c r="AV88" s="51"/>
      <c r="AW88" s="51"/>
      <c r="AX88" s="44"/>
    </row>
    <row r="89" spans="1:50" ht="18">
      <c r="A89" s="37" t="s">
        <v>73</v>
      </c>
      <c r="B89" s="44" t="s">
        <v>11293</v>
      </c>
      <c r="C89" s="274">
        <v>428</v>
      </c>
      <c r="D89" s="38" t="s">
        <v>11294</v>
      </c>
      <c r="E89" s="44" t="s">
        <v>11295</v>
      </c>
      <c r="F89" s="43"/>
      <c r="G89" s="44" t="s">
        <v>11296</v>
      </c>
      <c r="H89" s="44"/>
      <c r="I89" s="44"/>
      <c r="J89" s="37" t="s">
        <v>11297</v>
      </c>
      <c r="K89" s="44"/>
      <c r="L89" s="44"/>
      <c r="M89" s="44"/>
      <c r="N89" s="50"/>
      <c r="O89" s="49"/>
      <c r="P89" s="154"/>
      <c r="Q89" s="278" t="s">
        <v>11298</v>
      </c>
      <c r="R89" s="101"/>
      <c r="S89" s="154"/>
      <c r="T89" s="44"/>
      <c r="U89" s="240"/>
      <c r="V89" s="275"/>
      <c r="W89" s="157"/>
      <c r="X89" s="102"/>
      <c r="Y89" s="51"/>
      <c r="Z89" s="102"/>
      <c r="AA89" s="102"/>
      <c r="AB89" s="50"/>
      <c r="AC89" s="37"/>
      <c r="AD89" s="44"/>
      <c r="AE89" s="44"/>
      <c r="AF89" s="44"/>
      <c r="AG89" s="44" t="s">
        <v>11299</v>
      </c>
      <c r="AH89" s="44"/>
      <c r="AI89" s="276"/>
      <c r="AJ89" s="50"/>
      <c r="AK89" s="55" t="s">
        <v>50</v>
      </c>
      <c r="AL89" s="295" t="s">
        <v>15313</v>
      </c>
      <c r="AM89" s="55" t="s">
        <v>53</v>
      </c>
      <c r="AN89" s="295" t="s">
        <v>15313</v>
      </c>
      <c r="AO89" s="55" t="s">
        <v>41</v>
      </c>
      <c r="AP89" s="295" t="s">
        <v>6290</v>
      </c>
      <c r="AQ89" s="55" t="s">
        <v>50</v>
      </c>
      <c r="AR89" s="295" t="s">
        <v>15315</v>
      </c>
      <c r="AS89" s="277"/>
      <c r="AT89" s="50"/>
      <c r="AU89" s="50"/>
      <c r="AV89" s="51"/>
      <c r="AW89" s="51"/>
      <c r="AX89" s="44"/>
    </row>
    <row r="90" spans="1:50" ht="18">
      <c r="A90" s="37" t="s">
        <v>73</v>
      </c>
      <c r="B90" s="44" t="s">
        <v>11300</v>
      </c>
      <c r="C90" s="274">
        <v>342</v>
      </c>
      <c r="D90" s="38" t="s">
        <v>11301</v>
      </c>
      <c r="E90" s="44" t="s">
        <v>11302</v>
      </c>
      <c r="F90" s="43"/>
      <c r="G90" s="44" t="s">
        <v>11303</v>
      </c>
      <c r="H90" s="44"/>
      <c r="I90" s="44"/>
      <c r="J90" s="37" t="s">
        <v>11304</v>
      </c>
      <c r="K90" s="44"/>
      <c r="L90" s="44"/>
      <c r="M90" s="44"/>
      <c r="N90" s="50"/>
      <c r="O90" s="49"/>
      <c r="P90" s="154"/>
      <c r="Q90" s="278" t="s">
        <v>11305</v>
      </c>
      <c r="R90" s="101"/>
      <c r="S90" s="154"/>
      <c r="T90" s="44"/>
      <c r="U90" s="240"/>
      <c r="V90" s="275"/>
      <c r="W90" s="157"/>
      <c r="X90" s="102"/>
      <c r="Y90" s="51"/>
      <c r="Z90" s="102"/>
      <c r="AA90" s="102"/>
      <c r="AB90" s="50"/>
      <c r="AC90" s="37"/>
      <c r="AD90" s="44"/>
      <c r="AE90" s="44"/>
      <c r="AF90" s="44"/>
      <c r="AG90" s="44" t="s">
        <v>11306</v>
      </c>
      <c r="AH90" s="44"/>
      <c r="AI90" s="276"/>
      <c r="AJ90" s="50"/>
      <c r="AK90" s="55" t="s">
        <v>50</v>
      </c>
      <c r="AL90" s="295" t="s">
        <v>15313</v>
      </c>
      <c r="AM90" s="55" t="s">
        <v>53</v>
      </c>
      <c r="AN90" s="295" t="s">
        <v>15313</v>
      </c>
      <c r="AO90" s="55" t="s">
        <v>41</v>
      </c>
      <c r="AP90" s="295" t="s">
        <v>6290</v>
      </c>
      <c r="AQ90" s="55" t="s">
        <v>50</v>
      </c>
      <c r="AR90" s="295" t="s">
        <v>15315</v>
      </c>
      <c r="AS90" s="277"/>
      <c r="AT90" s="50"/>
      <c r="AU90" s="50"/>
      <c r="AV90" s="51"/>
      <c r="AW90" s="51"/>
      <c r="AX90" s="44"/>
    </row>
    <row r="91" spans="1:50" ht="18">
      <c r="A91" s="37" t="s">
        <v>73</v>
      </c>
      <c r="B91" s="44" t="s">
        <v>11307</v>
      </c>
      <c r="C91" s="274">
        <v>428</v>
      </c>
      <c r="D91" s="38" t="s">
        <v>11308</v>
      </c>
      <c r="E91" s="44" t="s">
        <v>11309</v>
      </c>
      <c r="F91" s="43"/>
      <c r="G91" s="44" t="s">
        <v>11310</v>
      </c>
      <c r="H91" s="44"/>
      <c r="I91" s="44"/>
      <c r="J91" s="37" t="s">
        <v>11311</v>
      </c>
      <c r="K91" s="44"/>
      <c r="L91" s="44"/>
      <c r="M91" s="44"/>
      <c r="N91" s="50"/>
      <c r="O91" s="49"/>
      <c r="P91" s="154"/>
      <c r="Q91" s="278" t="s">
        <v>11312</v>
      </c>
      <c r="R91" s="101"/>
      <c r="S91" s="154"/>
      <c r="T91" s="44"/>
      <c r="U91" s="240"/>
      <c r="V91" s="275"/>
      <c r="W91" s="157"/>
      <c r="X91" s="102"/>
      <c r="Y91" s="51"/>
      <c r="Z91" s="102"/>
      <c r="AA91" s="102"/>
      <c r="AB91" s="50"/>
      <c r="AC91" s="37"/>
      <c r="AD91" s="44"/>
      <c r="AE91" s="44"/>
      <c r="AF91" s="44"/>
      <c r="AG91" s="44" t="s">
        <v>11313</v>
      </c>
      <c r="AH91" s="44"/>
      <c r="AI91" s="276"/>
      <c r="AJ91" s="50"/>
      <c r="AK91" s="55" t="s">
        <v>50</v>
      </c>
      <c r="AL91" s="295" t="s">
        <v>15313</v>
      </c>
      <c r="AM91" s="55" t="s">
        <v>53</v>
      </c>
      <c r="AN91" s="295" t="s">
        <v>15313</v>
      </c>
      <c r="AO91" s="55" t="s">
        <v>41</v>
      </c>
      <c r="AP91" s="295" t="s">
        <v>6290</v>
      </c>
      <c r="AQ91" s="55" t="s">
        <v>50</v>
      </c>
      <c r="AR91" s="295" t="s">
        <v>15315</v>
      </c>
      <c r="AS91" s="277"/>
      <c r="AT91" s="50"/>
      <c r="AU91" s="50"/>
      <c r="AV91" s="51"/>
      <c r="AW91" s="51"/>
      <c r="AX91" s="44"/>
    </row>
    <row r="92" spans="1:50" ht="18">
      <c r="A92" s="37" t="s">
        <v>73</v>
      </c>
      <c r="B92" s="44" t="s">
        <v>11314</v>
      </c>
      <c r="C92" s="274">
        <v>342</v>
      </c>
      <c r="D92" s="38" t="s">
        <v>11315</v>
      </c>
      <c r="E92" s="44" t="s">
        <v>11316</v>
      </c>
      <c r="F92" s="43"/>
      <c r="G92" s="44" t="s">
        <v>11317</v>
      </c>
      <c r="H92" s="44"/>
      <c r="I92" s="44"/>
      <c r="J92" s="37" t="s">
        <v>11318</v>
      </c>
      <c r="K92" s="44"/>
      <c r="L92" s="44"/>
      <c r="M92" s="44"/>
      <c r="N92" s="50"/>
      <c r="O92" s="49"/>
      <c r="P92" s="154"/>
      <c r="Q92" s="278" t="s">
        <v>11319</v>
      </c>
      <c r="R92" s="101"/>
      <c r="S92" s="154"/>
      <c r="T92" s="44"/>
      <c r="U92" s="240"/>
      <c r="V92" s="275"/>
      <c r="W92" s="157"/>
      <c r="X92" s="102"/>
      <c r="Y92" s="51"/>
      <c r="Z92" s="102"/>
      <c r="AA92" s="102"/>
      <c r="AB92" s="50"/>
      <c r="AC92" s="37"/>
      <c r="AD92" s="44"/>
      <c r="AE92" s="44"/>
      <c r="AF92" s="44"/>
      <c r="AG92" s="44" t="s">
        <v>11320</v>
      </c>
      <c r="AH92" s="44"/>
      <c r="AI92" s="276"/>
      <c r="AJ92" s="50"/>
      <c r="AK92" s="55" t="s">
        <v>50</v>
      </c>
      <c r="AL92" s="295" t="s">
        <v>15313</v>
      </c>
      <c r="AM92" s="55" t="s">
        <v>53</v>
      </c>
      <c r="AN92" s="295" t="s">
        <v>15313</v>
      </c>
      <c r="AO92" s="55" t="s">
        <v>41</v>
      </c>
      <c r="AP92" s="295" t="s">
        <v>6290</v>
      </c>
      <c r="AQ92" s="55" t="s">
        <v>50</v>
      </c>
      <c r="AR92" s="295" t="s">
        <v>15315</v>
      </c>
      <c r="AS92" s="277"/>
      <c r="AT92" s="50"/>
      <c r="AU92" s="50"/>
      <c r="AV92" s="51"/>
      <c r="AW92" s="51"/>
      <c r="AX92" s="44"/>
    </row>
    <row r="93" spans="1:50" ht="18">
      <c r="A93" s="37" t="s">
        <v>73</v>
      </c>
      <c r="B93" s="44" t="s">
        <v>11321</v>
      </c>
      <c r="C93" s="274">
        <v>342</v>
      </c>
      <c r="D93" s="38" t="s">
        <v>11322</v>
      </c>
      <c r="E93" s="44" t="s">
        <v>11323</v>
      </c>
      <c r="F93" s="43"/>
      <c r="G93" s="44" t="s">
        <v>11324</v>
      </c>
      <c r="H93" s="44"/>
      <c r="I93" s="44"/>
      <c r="J93" s="37" t="s">
        <v>11272</v>
      </c>
      <c r="K93" s="44"/>
      <c r="L93" s="44"/>
      <c r="M93" s="44"/>
      <c r="N93" s="50"/>
      <c r="O93" s="49"/>
      <c r="P93" s="154"/>
      <c r="Q93" s="278" t="s">
        <v>11325</v>
      </c>
      <c r="R93" s="101"/>
      <c r="S93" s="154"/>
      <c r="T93" s="44"/>
      <c r="U93" s="240"/>
      <c r="V93" s="275"/>
      <c r="W93" s="157"/>
      <c r="X93" s="102"/>
      <c r="Y93" s="51"/>
      <c r="Z93" s="102"/>
      <c r="AA93" s="102"/>
      <c r="AB93" s="50"/>
      <c r="AC93" s="37"/>
      <c r="AD93" s="44"/>
      <c r="AE93" s="44"/>
      <c r="AF93" s="44"/>
      <c r="AG93" s="44" t="s">
        <v>11274</v>
      </c>
      <c r="AH93" s="44"/>
      <c r="AI93" s="276"/>
      <c r="AJ93" s="50"/>
      <c r="AK93" s="55" t="s">
        <v>50</v>
      </c>
      <c r="AL93" s="295" t="s">
        <v>15313</v>
      </c>
      <c r="AM93" s="55" t="s">
        <v>53</v>
      </c>
      <c r="AN93" s="295" t="s">
        <v>15313</v>
      </c>
      <c r="AO93" s="55" t="s">
        <v>41</v>
      </c>
      <c r="AP93" s="295" t="s">
        <v>6290</v>
      </c>
      <c r="AQ93" s="55" t="s">
        <v>50</v>
      </c>
      <c r="AR93" s="295" t="s">
        <v>15315</v>
      </c>
      <c r="AS93" s="277"/>
      <c r="AT93" s="50"/>
      <c r="AU93" s="50"/>
      <c r="AV93" s="51"/>
      <c r="AW93" s="51"/>
      <c r="AX93" s="44"/>
    </row>
    <row r="94" spans="1:50" ht="18">
      <c r="A94" s="37" t="s">
        <v>73</v>
      </c>
      <c r="B94" s="44" t="s">
        <v>11326</v>
      </c>
      <c r="C94" s="274">
        <v>342</v>
      </c>
      <c r="D94" s="38" t="s">
        <v>11327</v>
      </c>
      <c r="E94" s="44" t="s">
        <v>11328</v>
      </c>
      <c r="F94" s="43"/>
      <c r="G94" s="44" t="s">
        <v>11329</v>
      </c>
      <c r="H94" s="44"/>
      <c r="I94" s="44"/>
      <c r="J94" s="37" t="s">
        <v>11330</v>
      </c>
      <c r="K94" s="44"/>
      <c r="L94" s="44"/>
      <c r="M94" s="44"/>
      <c r="N94" s="50"/>
      <c r="O94" s="49"/>
      <c r="P94" s="154"/>
      <c r="Q94" s="278" t="s">
        <v>11331</v>
      </c>
      <c r="R94" s="101"/>
      <c r="S94" s="154"/>
      <c r="T94" s="44"/>
      <c r="U94" s="240"/>
      <c r="V94" s="275"/>
      <c r="W94" s="157"/>
      <c r="X94" s="102"/>
      <c r="Y94" s="51"/>
      <c r="Z94" s="102"/>
      <c r="AA94" s="102"/>
      <c r="AB94" s="50"/>
      <c r="AC94" s="37"/>
      <c r="AD94" s="44"/>
      <c r="AE94" s="44"/>
      <c r="AF94" s="44"/>
      <c r="AG94" s="44" t="s">
        <v>11332</v>
      </c>
      <c r="AH94" s="44"/>
      <c r="AI94" s="276"/>
      <c r="AJ94" s="50"/>
      <c r="AK94" s="55" t="s">
        <v>50</v>
      </c>
      <c r="AL94" s="295" t="s">
        <v>15313</v>
      </c>
      <c r="AM94" s="55" t="s">
        <v>53</v>
      </c>
      <c r="AN94" s="295" t="s">
        <v>15313</v>
      </c>
      <c r="AO94" s="55" t="s">
        <v>41</v>
      </c>
      <c r="AP94" s="295" t="s">
        <v>6290</v>
      </c>
      <c r="AQ94" s="55" t="s">
        <v>50</v>
      </c>
      <c r="AR94" s="295" t="s">
        <v>15315</v>
      </c>
      <c r="AS94" s="277"/>
      <c r="AT94" s="50"/>
      <c r="AU94" s="50"/>
      <c r="AV94" s="51"/>
      <c r="AW94" s="51"/>
      <c r="AX94" s="44"/>
    </row>
    <row r="95" spans="1:50" ht="18">
      <c r="A95" s="37" t="s">
        <v>73</v>
      </c>
      <c r="B95" s="44" t="s">
        <v>11333</v>
      </c>
      <c r="C95" s="274">
        <v>1733</v>
      </c>
      <c r="D95" s="38" t="s">
        <v>11334</v>
      </c>
      <c r="E95" s="44" t="s">
        <v>11335</v>
      </c>
      <c r="F95" s="43"/>
      <c r="G95" s="44" t="s">
        <v>11336</v>
      </c>
      <c r="H95" s="44"/>
      <c r="I95" s="44"/>
      <c r="J95" s="37" t="s">
        <v>11337</v>
      </c>
      <c r="K95" s="44"/>
      <c r="L95" s="44"/>
      <c r="M95" s="44"/>
      <c r="N95" s="50"/>
      <c r="O95" s="49"/>
      <c r="P95" s="154"/>
      <c r="Q95" s="44" t="s">
        <v>11075</v>
      </c>
      <c r="R95" s="101"/>
      <c r="S95" s="154"/>
      <c r="T95" s="44"/>
      <c r="U95" s="240"/>
      <c r="V95" s="275"/>
      <c r="W95" s="157"/>
      <c r="X95" s="102"/>
      <c r="Y95" s="51"/>
      <c r="Z95" s="102"/>
      <c r="AA95" s="102"/>
      <c r="AB95" s="50"/>
      <c r="AC95" s="37"/>
      <c r="AD95" s="44"/>
      <c r="AE95" s="44"/>
      <c r="AF95" s="44"/>
      <c r="AG95" s="44" t="s">
        <v>11338</v>
      </c>
      <c r="AH95" s="44"/>
      <c r="AI95" s="276"/>
      <c r="AJ95" s="50"/>
      <c r="AK95" s="55" t="s">
        <v>50</v>
      </c>
      <c r="AL95" s="295" t="s">
        <v>15313</v>
      </c>
      <c r="AM95" s="55" t="s">
        <v>53</v>
      </c>
      <c r="AN95" s="295" t="s">
        <v>15313</v>
      </c>
      <c r="AO95" s="55" t="s">
        <v>41</v>
      </c>
      <c r="AP95" s="295" t="s">
        <v>6290</v>
      </c>
      <c r="AQ95" s="55" t="s">
        <v>50</v>
      </c>
      <c r="AR95" s="295" t="s">
        <v>15315</v>
      </c>
      <c r="AS95" s="277"/>
      <c r="AT95" s="50"/>
      <c r="AU95" s="50"/>
      <c r="AV95" s="51"/>
      <c r="AW95" s="51"/>
      <c r="AX95" s="44"/>
    </row>
    <row r="96" spans="1:50" ht="18">
      <c r="A96" s="37" t="s">
        <v>73</v>
      </c>
      <c r="B96" s="44" t="s">
        <v>11339</v>
      </c>
      <c r="C96" s="274">
        <v>342</v>
      </c>
      <c r="D96" s="38" t="s">
        <v>11340</v>
      </c>
      <c r="E96" s="44" t="s">
        <v>11341</v>
      </c>
      <c r="F96" s="43"/>
      <c r="G96" s="44" t="s">
        <v>11342</v>
      </c>
      <c r="H96" s="44"/>
      <c r="I96" s="44"/>
      <c r="J96" s="37" t="s">
        <v>11343</v>
      </c>
      <c r="K96" s="44"/>
      <c r="L96" s="44"/>
      <c r="M96" s="44"/>
      <c r="N96" s="50"/>
      <c r="O96" s="49"/>
      <c r="P96" s="154"/>
      <c r="Q96" s="278" t="s">
        <v>11344</v>
      </c>
      <c r="R96" s="101"/>
      <c r="S96" s="154"/>
      <c r="T96" s="44"/>
      <c r="U96" s="240"/>
      <c r="V96" s="275"/>
      <c r="W96" s="157"/>
      <c r="X96" s="102"/>
      <c r="Y96" s="51"/>
      <c r="Z96" s="102"/>
      <c r="AA96" s="102"/>
      <c r="AB96" s="50"/>
      <c r="AC96" s="37"/>
      <c r="AD96" s="44"/>
      <c r="AE96" s="44"/>
      <c r="AF96" s="44"/>
      <c r="AG96" s="44" t="s">
        <v>11345</v>
      </c>
      <c r="AH96" s="44"/>
      <c r="AI96" s="276"/>
      <c r="AJ96" s="50"/>
      <c r="AK96" s="55" t="s">
        <v>50</v>
      </c>
      <c r="AL96" s="295" t="s">
        <v>15313</v>
      </c>
      <c r="AM96" s="55" t="s">
        <v>53</v>
      </c>
      <c r="AN96" s="295" t="s">
        <v>15313</v>
      </c>
      <c r="AO96" s="55" t="s">
        <v>41</v>
      </c>
      <c r="AP96" s="295" t="s">
        <v>6290</v>
      </c>
      <c r="AQ96" s="55" t="s">
        <v>50</v>
      </c>
      <c r="AR96" s="295" t="s">
        <v>15315</v>
      </c>
      <c r="AS96" s="277"/>
      <c r="AT96" s="50"/>
      <c r="AU96" s="50"/>
      <c r="AV96" s="51"/>
      <c r="AW96" s="51"/>
      <c r="AX96" s="44"/>
    </row>
    <row r="97" spans="1:50" ht="18">
      <c r="A97" s="37" t="s">
        <v>73</v>
      </c>
      <c r="B97" s="44" t="s">
        <v>11346</v>
      </c>
      <c r="C97" s="274">
        <v>342</v>
      </c>
      <c r="D97" s="38" t="s">
        <v>11347</v>
      </c>
      <c r="E97" s="44" t="s">
        <v>11348</v>
      </c>
      <c r="F97" s="43"/>
      <c r="G97" s="44" t="s">
        <v>11349</v>
      </c>
      <c r="H97" s="44"/>
      <c r="I97" s="44"/>
      <c r="J97" s="37" t="s">
        <v>11343</v>
      </c>
      <c r="K97" s="44"/>
      <c r="L97" s="44"/>
      <c r="M97" s="44"/>
      <c r="N97" s="50"/>
      <c r="O97" s="49"/>
      <c r="P97" s="154"/>
      <c r="Q97" s="278" t="s">
        <v>11350</v>
      </c>
      <c r="R97" s="101"/>
      <c r="S97" s="154"/>
      <c r="T97" s="44"/>
      <c r="U97" s="240"/>
      <c r="V97" s="275"/>
      <c r="W97" s="157"/>
      <c r="X97" s="102"/>
      <c r="Y97" s="51"/>
      <c r="Z97" s="102"/>
      <c r="AA97" s="102"/>
      <c r="AB97" s="50"/>
      <c r="AC97" s="37"/>
      <c r="AD97" s="44"/>
      <c r="AE97" s="44"/>
      <c r="AF97" s="44"/>
      <c r="AG97" s="44" t="s">
        <v>11345</v>
      </c>
      <c r="AH97" s="44"/>
      <c r="AI97" s="276"/>
      <c r="AJ97" s="50"/>
      <c r="AK97" s="55" t="s">
        <v>50</v>
      </c>
      <c r="AL97" s="295" t="s">
        <v>15313</v>
      </c>
      <c r="AM97" s="55" t="s">
        <v>53</v>
      </c>
      <c r="AN97" s="295" t="s">
        <v>15313</v>
      </c>
      <c r="AO97" s="55" t="s">
        <v>41</v>
      </c>
      <c r="AP97" s="295" t="s">
        <v>6290</v>
      </c>
      <c r="AQ97" s="55" t="s">
        <v>50</v>
      </c>
      <c r="AR97" s="295" t="s">
        <v>15315</v>
      </c>
      <c r="AS97" s="277"/>
      <c r="AT97" s="50"/>
      <c r="AU97" s="50"/>
      <c r="AV97" s="51"/>
      <c r="AW97" s="51"/>
      <c r="AX97" s="44"/>
    </row>
    <row r="98" spans="1:50" ht="18">
      <c r="A98" s="37" t="s">
        <v>73</v>
      </c>
      <c r="B98" s="44" t="s">
        <v>11351</v>
      </c>
      <c r="C98" s="274">
        <v>342</v>
      </c>
      <c r="D98" s="38" t="s">
        <v>11352</v>
      </c>
      <c r="E98" s="44" t="s">
        <v>11353</v>
      </c>
      <c r="F98" s="43"/>
      <c r="G98" s="44" t="s">
        <v>11354</v>
      </c>
      <c r="H98" s="44"/>
      <c r="I98" s="44"/>
      <c r="J98" s="37" t="s">
        <v>11343</v>
      </c>
      <c r="K98" s="44"/>
      <c r="L98" s="44"/>
      <c r="M98" s="44"/>
      <c r="N98" s="50"/>
      <c r="O98" s="49"/>
      <c r="P98" s="154"/>
      <c r="Q98" s="278" t="s">
        <v>11355</v>
      </c>
      <c r="R98" s="101"/>
      <c r="S98" s="154"/>
      <c r="T98" s="44"/>
      <c r="U98" s="240"/>
      <c r="V98" s="275"/>
      <c r="W98" s="157"/>
      <c r="X98" s="102"/>
      <c r="Y98" s="51"/>
      <c r="Z98" s="102"/>
      <c r="AA98" s="102"/>
      <c r="AB98" s="50"/>
      <c r="AC98" s="37"/>
      <c r="AD98" s="44"/>
      <c r="AE98" s="44"/>
      <c r="AF98" s="44"/>
      <c r="AG98" s="44" t="s">
        <v>11345</v>
      </c>
      <c r="AH98" s="44"/>
      <c r="AI98" s="276"/>
      <c r="AJ98" s="50"/>
      <c r="AK98" s="55" t="s">
        <v>50</v>
      </c>
      <c r="AL98" s="295" t="s">
        <v>15313</v>
      </c>
      <c r="AM98" s="55" t="s">
        <v>53</v>
      </c>
      <c r="AN98" s="295" t="s">
        <v>15313</v>
      </c>
      <c r="AO98" s="55" t="s">
        <v>41</v>
      </c>
      <c r="AP98" s="295" t="s">
        <v>6290</v>
      </c>
      <c r="AQ98" s="55" t="s">
        <v>50</v>
      </c>
      <c r="AR98" s="295" t="s">
        <v>15315</v>
      </c>
      <c r="AS98" s="277"/>
      <c r="AT98" s="50"/>
      <c r="AU98" s="50"/>
      <c r="AV98" s="51"/>
      <c r="AW98" s="51"/>
      <c r="AX98" s="44"/>
    </row>
    <row r="99" spans="1:50" ht="18">
      <c r="A99" s="37" t="s">
        <v>73</v>
      </c>
      <c r="B99" s="44" t="s">
        <v>11356</v>
      </c>
      <c r="C99" s="274">
        <v>107</v>
      </c>
      <c r="D99" s="38" t="s">
        <v>11357</v>
      </c>
      <c r="E99" s="44" t="s">
        <v>11358</v>
      </c>
      <c r="F99" s="43"/>
      <c r="G99" s="44" t="s">
        <v>11359</v>
      </c>
      <c r="H99" s="44"/>
      <c r="I99" s="44"/>
      <c r="J99" s="37" t="s">
        <v>11360</v>
      </c>
      <c r="K99" s="44"/>
      <c r="L99" s="44"/>
      <c r="M99" s="44"/>
      <c r="N99" s="50"/>
      <c r="O99" s="49"/>
      <c r="P99" s="154"/>
      <c r="Q99" s="44" t="s">
        <v>11361</v>
      </c>
      <c r="R99" s="101"/>
      <c r="S99" s="154"/>
      <c r="T99" s="44"/>
      <c r="U99" s="240"/>
      <c r="V99" s="275"/>
      <c r="W99" s="157"/>
      <c r="X99" s="102"/>
      <c r="Y99" s="51"/>
      <c r="Z99" s="102"/>
      <c r="AA99" s="102"/>
      <c r="AB99" s="50"/>
      <c r="AC99" s="37"/>
      <c r="AD99" s="44"/>
      <c r="AE99" s="44"/>
      <c r="AF99" s="44"/>
      <c r="AG99" s="44" t="s">
        <v>11362</v>
      </c>
      <c r="AH99" s="44"/>
      <c r="AI99" s="276"/>
      <c r="AJ99" s="50"/>
      <c r="AK99" s="55" t="s">
        <v>50</v>
      </c>
      <c r="AL99" s="295" t="s">
        <v>15313</v>
      </c>
      <c r="AM99" s="55" t="s">
        <v>53</v>
      </c>
      <c r="AN99" s="295" t="s">
        <v>15313</v>
      </c>
      <c r="AO99" s="55" t="s">
        <v>41</v>
      </c>
      <c r="AP99" s="295" t="s">
        <v>6290</v>
      </c>
      <c r="AQ99" s="55" t="s">
        <v>50</v>
      </c>
      <c r="AR99" s="295" t="s">
        <v>15315</v>
      </c>
      <c r="AS99" s="277"/>
      <c r="AT99" s="50"/>
      <c r="AU99" s="50"/>
      <c r="AV99" s="51"/>
      <c r="AW99" s="51"/>
      <c r="AX99" s="44"/>
    </row>
    <row r="100" spans="1:50" ht="18">
      <c r="A100" s="37" t="s">
        <v>73</v>
      </c>
      <c r="B100" s="44" t="s">
        <v>11363</v>
      </c>
      <c r="C100" s="274">
        <v>342</v>
      </c>
      <c r="D100" s="38" t="s">
        <v>11364</v>
      </c>
      <c r="E100" s="44" t="s">
        <v>11365</v>
      </c>
      <c r="F100" s="43"/>
      <c r="G100" s="44" t="s">
        <v>11175</v>
      </c>
      <c r="H100" s="44"/>
      <c r="I100" s="44"/>
      <c r="J100" s="37" t="s">
        <v>11366</v>
      </c>
      <c r="K100" s="44"/>
      <c r="L100" s="44"/>
      <c r="M100" s="44"/>
      <c r="N100" s="50"/>
      <c r="O100" s="49"/>
      <c r="P100" s="154"/>
      <c r="Q100" s="278" t="s">
        <v>11367</v>
      </c>
      <c r="R100" s="101"/>
      <c r="S100" s="154"/>
      <c r="T100" s="44"/>
      <c r="U100" s="240"/>
      <c r="V100" s="275"/>
      <c r="W100" s="157"/>
      <c r="X100" s="102"/>
      <c r="Y100" s="51"/>
      <c r="Z100" s="102"/>
      <c r="AA100" s="102"/>
      <c r="AB100" s="50"/>
      <c r="AC100" s="37"/>
      <c r="AD100" s="44"/>
      <c r="AE100" s="44"/>
      <c r="AF100" s="44"/>
      <c r="AG100" s="44" t="s">
        <v>11368</v>
      </c>
      <c r="AH100" s="44"/>
      <c r="AI100" s="276"/>
      <c r="AJ100" s="50"/>
      <c r="AK100" s="55" t="s">
        <v>50</v>
      </c>
      <c r="AL100" s="295" t="s">
        <v>15313</v>
      </c>
      <c r="AM100" s="55" t="s">
        <v>53</v>
      </c>
      <c r="AN100" s="295" t="s">
        <v>15313</v>
      </c>
      <c r="AO100" s="55" t="s">
        <v>41</v>
      </c>
      <c r="AP100" s="295" t="s">
        <v>6290</v>
      </c>
      <c r="AQ100" s="55" t="s">
        <v>50</v>
      </c>
      <c r="AR100" s="295" t="s">
        <v>15315</v>
      </c>
      <c r="AS100" s="277"/>
      <c r="AT100" s="50"/>
      <c r="AU100" s="50"/>
      <c r="AV100" s="51"/>
      <c r="AW100" s="51"/>
      <c r="AX100" s="44"/>
    </row>
    <row r="101" spans="1:50" ht="18">
      <c r="A101" s="37" t="s">
        <v>73</v>
      </c>
      <c r="B101" s="44" t="s">
        <v>11369</v>
      </c>
      <c r="C101" s="274">
        <v>1348</v>
      </c>
      <c r="D101" s="38" t="s">
        <v>11370</v>
      </c>
      <c r="E101" s="44" t="s">
        <v>11371</v>
      </c>
      <c r="F101" s="43"/>
      <c r="G101" s="44" t="s">
        <v>11372</v>
      </c>
      <c r="H101" s="44"/>
      <c r="I101" s="44"/>
      <c r="J101" s="37" t="s">
        <v>11373</v>
      </c>
      <c r="K101" s="44"/>
      <c r="L101" s="44"/>
      <c r="M101" s="44"/>
      <c r="N101" s="50"/>
      <c r="O101" s="49"/>
      <c r="P101" s="154"/>
      <c r="Q101" s="44" t="s">
        <v>11374</v>
      </c>
      <c r="R101" s="101"/>
      <c r="S101" s="154"/>
      <c r="T101" s="44"/>
      <c r="U101" s="240"/>
      <c r="V101" s="275"/>
      <c r="W101" s="157"/>
      <c r="X101" s="102"/>
      <c r="Y101" s="51"/>
      <c r="Z101" s="102"/>
      <c r="AA101" s="102"/>
      <c r="AB101" s="50"/>
      <c r="AC101" s="37"/>
      <c r="AD101" s="44"/>
      <c r="AE101" s="44"/>
      <c r="AF101" s="44"/>
      <c r="AG101" s="44" t="s">
        <v>11375</v>
      </c>
      <c r="AH101" s="44"/>
      <c r="AI101" s="276"/>
      <c r="AJ101" s="50"/>
      <c r="AK101" s="55" t="s">
        <v>50</v>
      </c>
      <c r="AL101" s="295" t="s">
        <v>15313</v>
      </c>
      <c r="AM101" s="55" t="s">
        <v>53</v>
      </c>
      <c r="AN101" s="295" t="s">
        <v>15313</v>
      </c>
      <c r="AO101" s="55" t="s">
        <v>41</v>
      </c>
      <c r="AP101" s="295" t="s">
        <v>6290</v>
      </c>
      <c r="AQ101" s="55" t="s">
        <v>50</v>
      </c>
      <c r="AR101" s="295" t="s">
        <v>15315</v>
      </c>
      <c r="AS101" s="277"/>
      <c r="AT101" s="50"/>
      <c r="AU101" s="50"/>
      <c r="AV101" s="51"/>
      <c r="AW101" s="51"/>
      <c r="AX101" s="44"/>
    </row>
    <row r="102" spans="1:50" ht="18">
      <c r="A102" s="37" t="s">
        <v>73</v>
      </c>
      <c r="B102" s="44" t="s">
        <v>11376</v>
      </c>
      <c r="C102" s="274">
        <v>428</v>
      </c>
      <c r="D102" s="38" t="s">
        <v>11377</v>
      </c>
      <c r="E102" s="44" t="s">
        <v>11378</v>
      </c>
      <c r="F102" s="43"/>
      <c r="G102" s="44" t="s">
        <v>11379</v>
      </c>
      <c r="H102" s="44"/>
      <c r="I102" s="44"/>
      <c r="J102" s="37" t="s">
        <v>11380</v>
      </c>
      <c r="K102" s="44"/>
      <c r="L102" s="44"/>
      <c r="M102" s="44"/>
      <c r="N102" s="50"/>
      <c r="O102" s="49"/>
      <c r="P102" s="154"/>
      <c r="Q102" s="278" t="s">
        <v>11381</v>
      </c>
      <c r="R102" s="101"/>
      <c r="S102" s="154"/>
      <c r="T102" s="44"/>
      <c r="U102" s="240"/>
      <c r="V102" s="275"/>
      <c r="W102" s="157"/>
      <c r="X102" s="102"/>
      <c r="Y102" s="51"/>
      <c r="Z102" s="102"/>
      <c r="AA102" s="102"/>
      <c r="AB102" s="50"/>
      <c r="AC102" s="37"/>
      <c r="AD102" s="44"/>
      <c r="AE102" s="44"/>
      <c r="AF102" s="44"/>
      <c r="AG102" s="44" t="s">
        <v>11382</v>
      </c>
      <c r="AH102" s="44"/>
      <c r="AI102" s="276"/>
      <c r="AJ102" s="50"/>
      <c r="AK102" s="55" t="s">
        <v>50</v>
      </c>
      <c r="AL102" s="295" t="s">
        <v>15313</v>
      </c>
      <c r="AM102" s="55" t="s">
        <v>53</v>
      </c>
      <c r="AN102" s="295" t="s">
        <v>15313</v>
      </c>
      <c r="AO102" s="55" t="s">
        <v>41</v>
      </c>
      <c r="AP102" s="295" t="s">
        <v>6290</v>
      </c>
      <c r="AQ102" s="55" t="s">
        <v>50</v>
      </c>
      <c r="AR102" s="295" t="s">
        <v>15315</v>
      </c>
      <c r="AS102" s="277"/>
      <c r="AT102" s="50"/>
      <c r="AU102" s="50"/>
      <c r="AV102" s="51"/>
      <c r="AW102" s="51"/>
      <c r="AX102" s="44"/>
    </row>
    <row r="103" spans="1:50" ht="18">
      <c r="A103" s="37" t="s">
        <v>73</v>
      </c>
      <c r="B103" s="44" t="s">
        <v>11383</v>
      </c>
      <c r="C103" s="274">
        <v>411</v>
      </c>
      <c r="D103" s="38" t="s">
        <v>11384</v>
      </c>
      <c r="E103" s="44" t="s">
        <v>11385</v>
      </c>
      <c r="F103" s="43"/>
      <c r="G103" s="44" t="s">
        <v>11386</v>
      </c>
      <c r="H103" s="44"/>
      <c r="I103" s="44"/>
      <c r="J103" s="37" t="s">
        <v>11387</v>
      </c>
      <c r="K103" s="44"/>
      <c r="L103" s="44"/>
      <c r="M103" s="44"/>
      <c r="N103" s="50"/>
      <c r="O103" s="49"/>
      <c r="P103" s="154"/>
      <c r="Q103" s="278" t="s">
        <v>11388</v>
      </c>
      <c r="R103" s="101"/>
      <c r="S103" s="154"/>
      <c r="T103" s="44"/>
      <c r="U103" s="240"/>
      <c r="V103" s="275"/>
      <c r="W103" s="157"/>
      <c r="X103" s="102"/>
      <c r="Y103" s="51"/>
      <c r="Z103" s="102"/>
      <c r="AA103" s="102"/>
      <c r="AB103" s="50"/>
      <c r="AC103" s="37"/>
      <c r="AD103" s="44"/>
      <c r="AE103" s="44"/>
      <c r="AF103" s="44"/>
      <c r="AG103" s="44" t="s">
        <v>11389</v>
      </c>
      <c r="AH103" s="44"/>
      <c r="AI103" s="276"/>
      <c r="AJ103" s="50"/>
      <c r="AK103" s="55" t="s">
        <v>50</v>
      </c>
      <c r="AL103" s="295" t="s">
        <v>15313</v>
      </c>
      <c r="AM103" s="55" t="s">
        <v>53</v>
      </c>
      <c r="AN103" s="295" t="s">
        <v>15313</v>
      </c>
      <c r="AO103" s="55" t="s">
        <v>41</v>
      </c>
      <c r="AP103" s="295" t="s">
        <v>6290</v>
      </c>
      <c r="AQ103" s="55" t="s">
        <v>50</v>
      </c>
      <c r="AR103" s="295" t="s">
        <v>15315</v>
      </c>
      <c r="AS103" s="277"/>
      <c r="AT103" s="50"/>
      <c r="AU103" s="50"/>
      <c r="AV103" s="51"/>
      <c r="AW103" s="51"/>
      <c r="AX103" s="44"/>
    </row>
    <row r="104" spans="1:50" ht="18">
      <c r="A104" s="37" t="s">
        <v>73</v>
      </c>
      <c r="B104" s="44" t="s">
        <v>11390</v>
      </c>
      <c r="C104" s="274">
        <v>642</v>
      </c>
      <c r="D104" s="38" t="s">
        <v>11391</v>
      </c>
      <c r="E104" s="44" t="s">
        <v>11392</v>
      </c>
      <c r="F104" s="43"/>
      <c r="G104" s="44" t="s">
        <v>11393</v>
      </c>
      <c r="H104" s="44"/>
      <c r="I104" s="44"/>
      <c r="J104" s="37" t="s">
        <v>11394</v>
      </c>
      <c r="K104" s="44"/>
      <c r="L104" s="44"/>
      <c r="M104" s="44"/>
      <c r="N104" s="50"/>
      <c r="O104" s="49"/>
      <c r="P104" s="154"/>
      <c r="Q104" s="278" t="s">
        <v>11395</v>
      </c>
      <c r="R104" s="101"/>
      <c r="S104" s="154"/>
      <c r="T104" s="44"/>
      <c r="U104" s="240"/>
      <c r="V104" s="275"/>
      <c r="W104" s="157"/>
      <c r="X104" s="102"/>
      <c r="Y104" s="51"/>
      <c r="Z104" s="102"/>
      <c r="AA104" s="102"/>
      <c r="AB104" s="50"/>
      <c r="AC104" s="37"/>
      <c r="AD104" s="44"/>
      <c r="AE104" s="44"/>
      <c r="AF104" s="44"/>
      <c r="AG104" s="44" t="s">
        <v>11396</v>
      </c>
      <c r="AH104" s="44"/>
      <c r="AI104" s="276"/>
      <c r="AJ104" s="50"/>
      <c r="AK104" s="55" t="s">
        <v>50</v>
      </c>
      <c r="AL104" s="295" t="s">
        <v>15313</v>
      </c>
      <c r="AM104" s="55" t="s">
        <v>53</v>
      </c>
      <c r="AN104" s="295" t="s">
        <v>15313</v>
      </c>
      <c r="AO104" s="55" t="s">
        <v>41</v>
      </c>
      <c r="AP104" s="295" t="s">
        <v>6290</v>
      </c>
      <c r="AQ104" s="55" t="s">
        <v>50</v>
      </c>
      <c r="AR104" s="295" t="s">
        <v>15315</v>
      </c>
      <c r="AS104" s="277"/>
      <c r="AT104" s="50"/>
      <c r="AU104" s="50"/>
      <c r="AV104" s="51"/>
      <c r="AW104" s="51"/>
      <c r="AX104" s="44"/>
    </row>
    <row r="105" spans="1:50" ht="18">
      <c r="A105" s="37" t="s">
        <v>73</v>
      </c>
      <c r="B105" s="44" t="s">
        <v>11397</v>
      </c>
      <c r="C105" s="274">
        <v>1444</v>
      </c>
      <c r="D105" s="38" t="s">
        <v>11398</v>
      </c>
      <c r="E105" s="44" t="s">
        <v>11399</v>
      </c>
      <c r="F105" s="43"/>
      <c r="G105" s="44" t="s">
        <v>11400</v>
      </c>
      <c r="H105" s="44"/>
      <c r="I105" s="44"/>
      <c r="J105" s="37" t="s">
        <v>11394</v>
      </c>
      <c r="K105" s="44"/>
      <c r="L105" s="44"/>
      <c r="M105" s="44"/>
      <c r="N105" s="50"/>
      <c r="O105" s="49"/>
      <c r="P105" s="154"/>
      <c r="Q105" s="44" t="s">
        <v>11170</v>
      </c>
      <c r="R105" s="101"/>
      <c r="S105" s="154"/>
      <c r="T105" s="44"/>
      <c r="U105" s="240"/>
      <c r="V105" s="275"/>
      <c r="W105" s="157"/>
      <c r="X105" s="102"/>
      <c r="Y105" s="51"/>
      <c r="Z105" s="102"/>
      <c r="AA105" s="102"/>
      <c r="AB105" s="50"/>
      <c r="AC105" s="37"/>
      <c r="AD105" s="44"/>
      <c r="AE105" s="44"/>
      <c r="AF105" s="44"/>
      <c r="AG105" s="44" t="s">
        <v>11396</v>
      </c>
      <c r="AH105" s="44"/>
      <c r="AI105" s="276"/>
      <c r="AJ105" s="50"/>
      <c r="AK105" s="55" t="s">
        <v>50</v>
      </c>
      <c r="AL105" s="295" t="s">
        <v>15313</v>
      </c>
      <c r="AM105" s="55" t="s">
        <v>53</v>
      </c>
      <c r="AN105" s="295" t="s">
        <v>15313</v>
      </c>
      <c r="AO105" s="55" t="s">
        <v>41</v>
      </c>
      <c r="AP105" s="295" t="s">
        <v>6290</v>
      </c>
      <c r="AQ105" s="55" t="s">
        <v>50</v>
      </c>
      <c r="AR105" s="295" t="s">
        <v>15315</v>
      </c>
      <c r="AS105" s="277"/>
      <c r="AT105" s="50"/>
      <c r="AU105" s="50"/>
      <c r="AV105" s="51"/>
      <c r="AW105" s="51"/>
      <c r="AX105" s="44"/>
    </row>
    <row r="106" spans="1:50" ht="18">
      <c r="A106" s="37" t="s">
        <v>73</v>
      </c>
      <c r="B106" s="44" t="s">
        <v>11401</v>
      </c>
      <c r="C106" s="274">
        <v>20030</v>
      </c>
      <c r="D106" s="38" t="s">
        <v>11402</v>
      </c>
      <c r="E106" s="44" t="s">
        <v>11403</v>
      </c>
      <c r="F106" s="43"/>
      <c r="G106" s="44" t="s">
        <v>11404</v>
      </c>
      <c r="H106" s="44"/>
      <c r="I106" s="44"/>
      <c r="J106" s="37" t="s">
        <v>11405</v>
      </c>
      <c r="K106" s="44"/>
      <c r="L106" s="44"/>
      <c r="M106" s="44"/>
      <c r="N106" s="50"/>
      <c r="O106" s="49"/>
      <c r="P106" s="154"/>
      <c r="Q106" s="44" t="s">
        <v>11406</v>
      </c>
      <c r="R106" s="101"/>
      <c r="S106" s="154"/>
      <c r="T106" s="44"/>
      <c r="U106" s="240"/>
      <c r="V106" s="275"/>
      <c r="W106" s="157"/>
      <c r="X106" s="102"/>
      <c r="Y106" s="51"/>
      <c r="Z106" s="102"/>
      <c r="AA106" s="102"/>
      <c r="AB106" s="50"/>
      <c r="AC106" s="37"/>
      <c r="AD106" s="44"/>
      <c r="AE106" s="44"/>
      <c r="AF106" s="44"/>
      <c r="AG106" s="44" t="s">
        <v>11407</v>
      </c>
      <c r="AH106" s="44"/>
      <c r="AI106" s="276"/>
      <c r="AJ106" s="50"/>
      <c r="AK106" s="55" t="s">
        <v>50</v>
      </c>
      <c r="AL106" s="295" t="s">
        <v>15313</v>
      </c>
      <c r="AM106" s="55" t="s">
        <v>53</v>
      </c>
      <c r="AN106" s="295" t="s">
        <v>15313</v>
      </c>
      <c r="AO106" s="55" t="s">
        <v>41</v>
      </c>
      <c r="AP106" s="295" t="s">
        <v>6290</v>
      </c>
      <c r="AQ106" s="55" t="s">
        <v>50</v>
      </c>
      <c r="AR106" s="295" t="s">
        <v>15315</v>
      </c>
      <c r="AS106" s="277"/>
      <c r="AT106" s="50"/>
      <c r="AU106" s="50"/>
      <c r="AV106" s="51"/>
      <c r="AW106" s="51"/>
      <c r="AX106" s="44"/>
    </row>
    <row r="107" spans="1:50" ht="18">
      <c r="A107" s="37" t="s">
        <v>73</v>
      </c>
      <c r="B107" s="44" t="s">
        <v>11408</v>
      </c>
      <c r="C107" s="274">
        <v>10400</v>
      </c>
      <c r="D107" s="38" t="s">
        <v>11409</v>
      </c>
      <c r="E107" s="44" t="s">
        <v>11410</v>
      </c>
      <c r="F107" s="43"/>
      <c r="G107" s="44" t="s">
        <v>11411</v>
      </c>
      <c r="H107" s="44"/>
      <c r="I107" s="44"/>
      <c r="J107" s="37" t="s">
        <v>11412</v>
      </c>
      <c r="K107" s="44"/>
      <c r="L107" s="44"/>
      <c r="M107" s="44"/>
      <c r="N107" s="50"/>
      <c r="O107" s="49"/>
      <c r="P107" s="154"/>
      <c r="Q107" s="44" t="s">
        <v>10763</v>
      </c>
      <c r="R107" s="101"/>
      <c r="S107" s="154"/>
      <c r="T107" s="44"/>
      <c r="U107" s="240"/>
      <c r="V107" s="275"/>
      <c r="W107" s="157"/>
      <c r="X107" s="102"/>
      <c r="Y107" s="51"/>
      <c r="Z107" s="102"/>
      <c r="AA107" s="102"/>
      <c r="AB107" s="50"/>
      <c r="AC107" s="37"/>
      <c r="AD107" s="44"/>
      <c r="AE107" s="44"/>
      <c r="AF107" s="44"/>
      <c r="AG107" s="44" t="s">
        <v>11413</v>
      </c>
      <c r="AH107" s="44"/>
      <c r="AI107" s="276"/>
      <c r="AJ107" s="50"/>
      <c r="AK107" s="55" t="s">
        <v>50</v>
      </c>
      <c r="AL107" s="295" t="s">
        <v>15313</v>
      </c>
      <c r="AM107" s="55" t="s">
        <v>53</v>
      </c>
      <c r="AN107" s="295" t="s">
        <v>15313</v>
      </c>
      <c r="AO107" s="55" t="s">
        <v>41</v>
      </c>
      <c r="AP107" s="295" t="s">
        <v>6290</v>
      </c>
      <c r="AQ107" s="55" t="s">
        <v>50</v>
      </c>
      <c r="AR107" s="295" t="s">
        <v>15315</v>
      </c>
      <c r="AS107" s="277"/>
      <c r="AT107" s="50"/>
      <c r="AU107" s="50"/>
      <c r="AV107" s="51"/>
      <c r="AW107" s="51"/>
      <c r="AX107" s="44"/>
    </row>
    <row r="108" spans="1:50" ht="18">
      <c r="A108" s="37" t="s">
        <v>73</v>
      </c>
      <c r="B108" s="44" t="s">
        <v>11414</v>
      </c>
      <c r="C108" s="274">
        <v>342</v>
      </c>
      <c r="D108" s="38" t="s">
        <v>11415</v>
      </c>
      <c r="E108" s="44" t="s">
        <v>11416</v>
      </c>
      <c r="F108" s="43"/>
      <c r="G108" s="44" t="s">
        <v>11175</v>
      </c>
      <c r="H108" s="44"/>
      <c r="I108" s="44"/>
      <c r="J108" s="37" t="s">
        <v>11417</v>
      </c>
      <c r="K108" s="44"/>
      <c r="L108" s="44"/>
      <c r="M108" s="44"/>
      <c r="N108" s="50"/>
      <c r="O108" s="49"/>
      <c r="P108" s="154"/>
      <c r="Q108" s="278" t="s">
        <v>11418</v>
      </c>
      <c r="R108" s="101"/>
      <c r="S108" s="154"/>
      <c r="T108" s="44"/>
      <c r="U108" s="240"/>
      <c r="V108" s="275"/>
      <c r="W108" s="157"/>
      <c r="X108" s="102"/>
      <c r="Y108" s="51"/>
      <c r="Z108" s="102"/>
      <c r="AA108" s="102"/>
      <c r="AB108" s="50"/>
      <c r="AC108" s="37"/>
      <c r="AD108" s="44"/>
      <c r="AE108" s="44"/>
      <c r="AF108" s="44"/>
      <c r="AG108" s="44" t="s">
        <v>11419</v>
      </c>
      <c r="AH108" s="44"/>
      <c r="AI108" s="276"/>
      <c r="AJ108" s="50"/>
      <c r="AK108" s="55" t="s">
        <v>50</v>
      </c>
      <c r="AL108" s="295" t="s">
        <v>15313</v>
      </c>
      <c r="AM108" s="55" t="s">
        <v>53</v>
      </c>
      <c r="AN108" s="295" t="s">
        <v>15313</v>
      </c>
      <c r="AO108" s="55" t="s">
        <v>41</v>
      </c>
      <c r="AP108" s="295" t="s">
        <v>6290</v>
      </c>
      <c r="AQ108" s="55" t="s">
        <v>50</v>
      </c>
      <c r="AR108" s="295" t="s">
        <v>15315</v>
      </c>
      <c r="AS108" s="277"/>
      <c r="AT108" s="50"/>
      <c r="AU108" s="50"/>
      <c r="AV108" s="51"/>
      <c r="AW108" s="51"/>
      <c r="AX108" s="44"/>
    </row>
    <row r="109" spans="1:50" ht="18">
      <c r="A109" s="37" t="s">
        <v>73</v>
      </c>
      <c r="B109" s="44" t="s">
        <v>11420</v>
      </c>
      <c r="C109" s="274">
        <v>331</v>
      </c>
      <c r="D109" s="38" t="s">
        <v>11421</v>
      </c>
      <c r="E109" s="44" t="s">
        <v>11422</v>
      </c>
      <c r="F109" s="43"/>
      <c r="G109" s="44" t="s">
        <v>11423</v>
      </c>
      <c r="H109" s="44"/>
      <c r="I109" s="44"/>
      <c r="J109" s="37" t="s">
        <v>11424</v>
      </c>
      <c r="K109" s="44"/>
      <c r="L109" s="44"/>
      <c r="M109" s="44"/>
      <c r="N109" s="50"/>
      <c r="O109" s="49"/>
      <c r="P109" s="154"/>
      <c r="Q109" s="44" t="s">
        <v>11425</v>
      </c>
      <c r="R109" s="101"/>
      <c r="S109" s="154"/>
      <c r="T109" s="44"/>
      <c r="U109" s="240"/>
      <c r="V109" s="275"/>
      <c r="W109" s="157"/>
      <c r="X109" s="102"/>
      <c r="Y109" s="51"/>
      <c r="Z109" s="102"/>
      <c r="AA109" s="102"/>
      <c r="AB109" s="50"/>
      <c r="AC109" s="37"/>
      <c r="AD109" s="44"/>
      <c r="AE109" s="44"/>
      <c r="AF109" s="44"/>
      <c r="AG109" s="44" t="s">
        <v>11426</v>
      </c>
      <c r="AH109" s="44"/>
      <c r="AI109" s="276"/>
      <c r="AJ109" s="50"/>
      <c r="AK109" s="55" t="s">
        <v>50</v>
      </c>
      <c r="AL109" s="295" t="s">
        <v>15313</v>
      </c>
      <c r="AM109" s="55" t="s">
        <v>53</v>
      </c>
      <c r="AN109" s="295" t="s">
        <v>15313</v>
      </c>
      <c r="AO109" s="55" t="s">
        <v>41</v>
      </c>
      <c r="AP109" s="295" t="s">
        <v>6290</v>
      </c>
      <c r="AQ109" s="55" t="s">
        <v>50</v>
      </c>
      <c r="AR109" s="295" t="s">
        <v>15315</v>
      </c>
      <c r="AS109" s="277"/>
      <c r="AT109" s="50"/>
      <c r="AU109" s="50"/>
      <c r="AV109" s="51"/>
      <c r="AW109" s="51"/>
      <c r="AX109" s="44"/>
    </row>
    <row r="110" spans="1:50" ht="18">
      <c r="A110" s="37" t="s">
        <v>73</v>
      </c>
      <c r="B110" s="44" t="s">
        <v>11427</v>
      </c>
      <c r="C110" s="274">
        <v>160</v>
      </c>
      <c r="D110" s="38" t="s">
        <v>11428</v>
      </c>
      <c r="E110" s="44" t="s">
        <v>11429</v>
      </c>
      <c r="F110" s="43"/>
      <c r="G110" s="44" t="s">
        <v>11175</v>
      </c>
      <c r="H110" s="44"/>
      <c r="I110" s="44"/>
      <c r="J110" s="37" t="s">
        <v>11360</v>
      </c>
      <c r="K110" s="44"/>
      <c r="L110" s="44"/>
      <c r="M110" s="44"/>
      <c r="N110" s="50"/>
      <c r="O110" s="49"/>
      <c r="P110" s="154"/>
      <c r="Q110" s="44" t="s">
        <v>11430</v>
      </c>
      <c r="R110" s="101"/>
      <c r="S110" s="154"/>
      <c r="T110" s="44"/>
      <c r="U110" s="240"/>
      <c r="V110" s="275"/>
      <c r="W110" s="157"/>
      <c r="X110" s="102"/>
      <c r="Y110" s="51"/>
      <c r="Z110" s="102"/>
      <c r="AA110" s="102"/>
      <c r="AB110" s="50"/>
      <c r="AC110" s="37"/>
      <c r="AD110" s="44"/>
      <c r="AE110" s="44"/>
      <c r="AF110" s="44"/>
      <c r="AG110" s="44" t="s">
        <v>11362</v>
      </c>
      <c r="AH110" s="44"/>
      <c r="AI110" s="276"/>
      <c r="AJ110" s="50"/>
      <c r="AK110" s="55" t="s">
        <v>50</v>
      </c>
      <c r="AL110" s="295" t="s">
        <v>15313</v>
      </c>
      <c r="AM110" s="55" t="s">
        <v>53</v>
      </c>
      <c r="AN110" s="295" t="s">
        <v>15313</v>
      </c>
      <c r="AO110" s="55" t="s">
        <v>41</v>
      </c>
      <c r="AP110" s="295" t="s">
        <v>6290</v>
      </c>
      <c r="AQ110" s="55" t="s">
        <v>50</v>
      </c>
      <c r="AR110" s="295" t="s">
        <v>15315</v>
      </c>
      <c r="AS110" s="277"/>
      <c r="AT110" s="50"/>
      <c r="AU110" s="50"/>
      <c r="AV110" s="51"/>
      <c r="AW110" s="51"/>
      <c r="AX110" s="44"/>
    </row>
    <row r="111" spans="1:50" ht="18">
      <c r="A111" s="37" t="s">
        <v>73</v>
      </c>
      <c r="B111" s="44" t="s">
        <v>11431</v>
      </c>
      <c r="C111" s="274">
        <v>7164</v>
      </c>
      <c r="D111" s="38" t="s">
        <v>11432</v>
      </c>
      <c r="E111" s="44" t="s">
        <v>11433</v>
      </c>
      <c r="F111" s="43"/>
      <c r="G111" s="44" t="s">
        <v>11434</v>
      </c>
      <c r="H111" s="44"/>
      <c r="I111" s="44"/>
      <c r="J111" s="37" t="s">
        <v>11202</v>
      </c>
      <c r="K111" s="44"/>
      <c r="L111" s="44"/>
      <c r="M111" s="44"/>
      <c r="N111" s="50"/>
      <c r="O111" s="49"/>
      <c r="P111" s="154"/>
      <c r="Q111" s="44" t="s">
        <v>11435</v>
      </c>
      <c r="R111" s="101"/>
      <c r="S111" s="154"/>
      <c r="T111" s="44"/>
      <c r="U111" s="240"/>
      <c r="V111" s="275"/>
      <c r="W111" s="157"/>
      <c r="X111" s="102"/>
      <c r="Y111" s="51"/>
      <c r="Z111" s="102"/>
      <c r="AA111" s="102"/>
      <c r="AB111" s="50"/>
      <c r="AC111" s="37"/>
      <c r="AD111" s="44"/>
      <c r="AE111" s="44"/>
      <c r="AF111" s="44"/>
      <c r="AG111" s="44" t="s">
        <v>11203</v>
      </c>
      <c r="AH111" s="44"/>
      <c r="AI111" s="276"/>
      <c r="AJ111" s="50"/>
      <c r="AK111" s="55" t="s">
        <v>50</v>
      </c>
      <c r="AL111" s="295" t="s">
        <v>15313</v>
      </c>
      <c r="AM111" s="55" t="s">
        <v>53</v>
      </c>
      <c r="AN111" s="295" t="s">
        <v>15313</v>
      </c>
      <c r="AO111" s="55" t="s">
        <v>41</v>
      </c>
      <c r="AP111" s="295" t="s">
        <v>6290</v>
      </c>
      <c r="AQ111" s="55" t="s">
        <v>50</v>
      </c>
      <c r="AR111" s="295" t="s">
        <v>15315</v>
      </c>
      <c r="AS111" s="277"/>
      <c r="AT111" s="50"/>
      <c r="AU111" s="50"/>
      <c r="AV111" s="51"/>
      <c r="AW111" s="51"/>
      <c r="AX111" s="44"/>
    </row>
    <row r="112" spans="1:50" ht="18">
      <c r="A112" s="37" t="s">
        <v>73</v>
      </c>
      <c r="B112" s="44" t="s">
        <v>11436</v>
      </c>
      <c r="C112" s="274">
        <v>342</v>
      </c>
      <c r="D112" s="38" t="s">
        <v>11437</v>
      </c>
      <c r="E112" s="44" t="s">
        <v>11438</v>
      </c>
      <c r="F112" s="43"/>
      <c r="G112" s="44" t="s">
        <v>11439</v>
      </c>
      <c r="H112" s="44"/>
      <c r="I112" s="44"/>
      <c r="J112" s="37" t="s">
        <v>11440</v>
      </c>
      <c r="K112" s="44"/>
      <c r="L112" s="44"/>
      <c r="M112" s="44"/>
      <c r="N112" s="50"/>
      <c r="O112" s="49"/>
      <c r="P112" s="154"/>
      <c r="Q112" s="278" t="s">
        <v>11441</v>
      </c>
      <c r="R112" s="101"/>
      <c r="S112" s="154"/>
      <c r="T112" s="44"/>
      <c r="U112" s="240"/>
      <c r="V112" s="275"/>
      <c r="W112" s="157"/>
      <c r="X112" s="102"/>
      <c r="Y112" s="51"/>
      <c r="Z112" s="102"/>
      <c r="AA112" s="102"/>
      <c r="AB112" s="50"/>
      <c r="AC112" s="37"/>
      <c r="AD112" s="44"/>
      <c r="AE112" s="44"/>
      <c r="AF112" s="44"/>
      <c r="AG112" s="44" t="s">
        <v>11442</v>
      </c>
      <c r="AH112" s="44"/>
      <c r="AI112" s="276"/>
      <c r="AJ112" s="50"/>
      <c r="AK112" s="55" t="s">
        <v>50</v>
      </c>
      <c r="AL112" s="295" t="s">
        <v>15313</v>
      </c>
      <c r="AM112" s="55" t="s">
        <v>53</v>
      </c>
      <c r="AN112" s="295" t="s">
        <v>15313</v>
      </c>
      <c r="AO112" s="55" t="s">
        <v>41</v>
      </c>
      <c r="AP112" s="295" t="s">
        <v>6290</v>
      </c>
      <c r="AQ112" s="55" t="s">
        <v>50</v>
      </c>
      <c r="AR112" s="295" t="s">
        <v>15315</v>
      </c>
      <c r="AS112" s="277"/>
      <c r="AT112" s="50"/>
      <c r="AU112" s="50"/>
      <c r="AV112" s="51"/>
      <c r="AW112" s="51"/>
      <c r="AX112" s="44"/>
    </row>
    <row r="113" spans="1:50" ht="18">
      <c r="A113" s="37" t="s">
        <v>73</v>
      </c>
      <c r="B113" s="44" t="s">
        <v>11443</v>
      </c>
      <c r="C113" s="274">
        <v>331</v>
      </c>
      <c r="D113" s="38" t="s">
        <v>11444</v>
      </c>
      <c r="E113" s="44" t="s">
        <v>11445</v>
      </c>
      <c r="F113" s="43"/>
      <c r="G113" s="44" t="s">
        <v>11446</v>
      </c>
      <c r="H113" s="44"/>
      <c r="I113" s="44"/>
      <c r="J113" s="37" t="s">
        <v>10909</v>
      </c>
      <c r="K113" s="44"/>
      <c r="L113" s="44"/>
      <c r="M113" s="44"/>
      <c r="N113" s="50"/>
      <c r="O113" s="49"/>
      <c r="P113" s="154"/>
      <c r="Q113" s="278" t="s">
        <v>11447</v>
      </c>
      <c r="R113" s="101"/>
      <c r="S113" s="154"/>
      <c r="T113" s="44"/>
      <c r="U113" s="240"/>
      <c r="V113" s="275"/>
      <c r="W113" s="157"/>
      <c r="X113" s="102"/>
      <c r="Y113" s="51"/>
      <c r="Z113" s="102"/>
      <c r="AA113" s="102"/>
      <c r="AB113" s="50"/>
      <c r="AC113" s="37"/>
      <c r="AD113" s="44"/>
      <c r="AE113" s="44"/>
      <c r="AF113" s="44"/>
      <c r="AG113" s="44" t="s">
        <v>10911</v>
      </c>
      <c r="AH113" s="44"/>
      <c r="AI113" s="276"/>
      <c r="AJ113" s="50"/>
      <c r="AK113" s="55" t="s">
        <v>50</v>
      </c>
      <c r="AL113" s="295" t="s">
        <v>15313</v>
      </c>
      <c r="AM113" s="55" t="s">
        <v>53</v>
      </c>
      <c r="AN113" s="295" t="s">
        <v>15313</v>
      </c>
      <c r="AO113" s="55" t="s">
        <v>41</v>
      </c>
      <c r="AP113" s="295" t="s">
        <v>6290</v>
      </c>
      <c r="AQ113" s="55" t="s">
        <v>50</v>
      </c>
      <c r="AR113" s="295" t="s">
        <v>15315</v>
      </c>
      <c r="AS113" s="277"/>
      <c r="AT113" s="50"/>
      <c r="AU113" s="50"/>
      <c r="AV113" s="51"/>
      <c r="AW113" s="51"/>
      <c r="AX113" s="44"/>
    </row>
    <row r="114" spans="1:50" ht="18">
      <c r="A114" s="37" t="s">
        <v>73</v>
      </c>
      <c r="B114" s="44" t="s">
        <v>11448</v>
      </c>
      <c r="C114" s="274">
        <v>502</v>
      </c>
      <c r="D114" s="38" t="s">
        <v>11449</v>
      </c>
      <c r="E114" s="44" t="s">
        <v>11450</v>
      </c>
      <c r="F114" s="43"/>
      <c r="G114" s="44" t="s">
        <v>11451</v>
      </c>
      <c r="H114" s="44"/>
      <c r="I114" s="44"/>
      <c r="J114" s="37" t="s">
        <v>11452</v>
      </c>
      <c r="K114" s="44"/>
      <c r="L114" s="44"/>
      <c r="M114" s="44"/>
      <c r="N114" s="50"/>
      <c r="O114" s="49"/>
      <c r="P114" s="154"/>
      <c r="Q114" s="278" t="s">
        <v>11453</v>
      </c>
      <c r="R114" s="101"/>
      <c r="S114" s="154"/>
      <c r="T114" s="44"/>
      <c r="U114" s="240"/>
      <c r="V114" s="275"/>
      <c r="W114" s="157"/>
      <c r="X114" s="102"/>
      <c r="Y114" s="51"/>
      <c r="Z114" s="102"/>
      <c r="AA114" s="102"/>
      <c r="AB114" s="50"/>
      <c r="AC114" s="37"/>
      <c r="AD114" s="44"/>
      <c r="AE114" s="44"/>
      <c r="AF114" s="44"/>
      <c r="AG114" s="44" t="s">
        <v>11454</v>
      </c>
      <c r="AH114" s="44"/>
      <c r="AI114" s="276"/>
      <c r="AJ114" s="50"/>
      <c r="AK114" s="55" t="s">
        <v>50</v>
      </c>
      <c r="AL114" s="295" t="s">
        <v>15313</v>
      </c>
      <c r="AM114" s="55" t="s">
        <v>53</v>
      </c>
      <c r="AN114" s="295" t="s">
        <v>15313</v>
      </c>
      <c r="AO114" s="55" t="s">
        <v>41</v>
      </c>
      <c r="AP114" s="295" t="s">
        <v>6290</v>
      </c>
      <c r="AQ114" s="55" t="s">
        <v>50</v>
      </c>
      <c r="AR114" s="295" t="s">
        <v>15315</v>
      </c>
      <c r="AS114" s="277"/>
      <c r="AT114" s="50"/>
      <c r="AU114" s="50"/>
      <c r="AV114" s="51"/>
      <c r="AW114" s="51"/>
      <c r="AX114" s="44"/>
    </row>
    <row r="115" spans="1:50" ht="18">
      <c r="A115" s="37" t="s">
        <v>73</v>
      </c>
      <c r="B115" s="44" t="s">
        <v>11455</v>
      </c>
      <c r="C115" s="274">
        <v>406</v>
      </c>
      <c r="D115" s="38" t="s">
        <v>11456</v>
      </c>
      <c r="E115" s="44" t="s">
        <v>11457</v>
      </c>
      <c r="F115" s="43"/>
      <c r="G115" s="44" t="s">
        <v>11458</v>
      </c>
      <c r="H115" s="44"/>
      <c r="I115" s="44"/>
      <c r="J115" s="37" t="s">
        <v>11459</v>
      </c>
      <c r="K115" s="44"/>
      <c r="L115" s="44"/>
      <c r="M115" s="44"/>
      <c r="N115" s="50"/>
      <c r="O115" s="49"/>
      <c r="P115" s="154"/>
      <c r="Q115" s="278" t="s">
        <v>11460</v>
      </c>
      <c r="R115" s="101"/>
      <c r="S115" s="154"/>
      <c r="T115" s="44"/>
      <c r="U115" s="240"/>
      <c r="V115" s="275"/>
      <c r="W115" s="157"/>
      <c r="X115" s="102"/>
      <c r="Y115" s="51"/>
      <c r="Z115" s="102"/>
      <c r="AA115" s="102"/>
      <c r="AB115" s="50"/>
      <c r="AC115" s="37"/>
      <c r="AD115" s="44"/>
      <c r="AE115" s="44"/>
      <c r="AF115" s="44"/>
      <c r="AG115" s="44" t="s">
        <v>11461</v>
      </c>
      <c r="AH115" s="44"/>
      <c r="AI115" s="276"/>
      <c r="AJ115" s="50"/>
      <c r="AK115" s="55" t="s">
        <v>50</v>
      </c>
      <c r="AL115" s="295" t="s">
        <v>15313</v>
      </c>
      <c r="AM115" s="55" t="s">
        <v>53</v>
      </c>
      <c r="AN115" s="295" t="s">
        <v>15313</v>
      </c>
      <c r="AO115" s="55" t="s">
        <v>41</v>
      </c>
      <c r="AP115" s="295" t="s">
        <v>6290</v>
      </c>
      <c r="AQ115" s="55" t="s">
        <v>50</v>
      </c>
      <c r="AR115" s="295" t="s">
        <v>15315</v>
      </c>
      <c r="AS115" s="277"/>
      <c r="AT115" s="50"/>
      <c r="AU115" s="50"/>
      <c r="AV115" s="51"/>
      <c r="AW115" s="51"/>
      <c r="AX115" s="44"/>
    </row>
    <row r="116" spans="1:50" ht="18">
      <c r="A116" s="37" t="s">
        <v>73</v>
      </c>
      <c r="B116" s="44" t="s">
        <v>11462</v>
      </c>
      <c r="C116" s="274">
        <v>781</v>
      </c>
      <c r="D116" s="38" t="s">
        <v>11463</v>
      </c>
      <c r="E116" s="44" t="s">
        <v>11464</v>
      </c>
      <c r="F116" s="43"/>
      <c r="G116" s="44" t="s">
        <v>11465</v>
      </c>
      <c r="H116" s="44"/>
      <c r="I116" s="44"/>
      <c r="J116" s="37" t="s">
        <v>11466</v>
      </c>
      <c r="K116" s="44"/>
      <c r="L116" s="44"/>
      <c r="M116" s="44"/>
      <c r="N116" s="50"/>
      <c r="O116" s="49"/>
      <c r="P116" s="154"/>
      <c r="Q116" s="278" t="s">
        <v>11467</v>
      </c>
      <c r="R116" s="101"/>
      <c r="S116" s="154"/>
      <c r="T116" s="44"/>
      <c r="U116" s="240"/>
      <c r="V116" s="275"/>
      <c r="W116" s="157"/>
      <c r="X116" s="102"/>
      <c r="Y116" s="51"/>
      <c r="Z116" s="102"/>
      <c r="AA116" s="102"/>
      <c r="AB116" s="50"/>
      <c r="AC116" s="37"/>
      <c r="AD116" s="44"/>
      <c r="AE116" s="44"/>
      <c r="AF116" s="44"/>
      <c r="AG116" s="44" t="s">
        <v>11468</v>
      </c>
      <c r="AH116" s="44"/>
      <c r="AI116" s="276"/>
      <c r="AJ116" s="50"/>
      <c r="AK116" s="55" t="s">
        <v>50</v>
      </c>
      <c r="AL116" s="295" t="s">
        <v>15313</v>
      </c>
      <c r="AM116" s="55" t="s">
        <v>53</v>
      </c>
      <c r="AN116" s="295" t="s">
        <v>15313</v>
      </c>
      <c r="AO116" s="55" t="s">
        <v>41</v>
      </c>
      <c r="AP116" s="295" t="s">
        <v>6290</v>
      </c>
      <c r="AQ116" s="55" t="s">
        <v>50</v>
      </c>
      <c r="AR116" s="295" t="s">
        <v>15315</v>
      </c>
      <c r="AS116" s="277"/>
      <c r="AT116" s="50"/>
      <c r="AU116" s="50"/>
      <c r="AV116" s="51"/>
      <c r="AW116" s="51"/>
      <c r="AX116" s="44"/>
    </row>
    <row r="117" spans="1:50" ht="18">
      <c r="A117" s="37" t="s">
        <v>73</v>
      </c>
      <c r="B117" s="44" t="s">
        <v>11469</v>
      </c>
      <c r="C117" s="274">
        <v>331</v>
      </c>
      <c r="D117" s="38" t="s">
        <v>11470</v>
      </c>
      <c r="E117" s="44" t="s">
        <v>11471</v>
      </c>
      <c r="F117" s="43"/>
      <c r="G117" s="44" t="s">
        <v>11472</v>
      </c>
      <c r="H117" s="44"/>
      <c r="I117" s="44"/>
      <c r="J117" s="37" t="s">
        <v>11459</v>
      </c>
      <c r="K117" s="44"/>
      <c r="L117" s="44"/>
      <c r="M117" s="44"/>
      <c r="N117" s="50"/>
      <c r="O117" s="49"/>
      <c r="P117" s="154"/>
      <c r="Q117" s="278" t="s">
        <v>11473</v>
      </c>
      <c r="R117" s="101"/>
      <c r="S117" s="154"/>
      <c r="T117" s="44"/>
      <c r="U117" s="240"/>
      <c r="V117" s="275"/>
      <c r="W117" s="157"/>
      <c r="X117" s="102"/>
      <c r="Y117" s="51"/>
      <c r="Z117" s="102"/>
      <c r="AA117" s="102"/>
      <c r="AB117" s="50"/>
      <c r="AC117" s="37"/>
      <c r="AD117" s="44"/>
      <c r="AE117" s="44"/>
      <c r="AF117" s="44"/>
      <c r="AG117" s="44" t="s">
        <v>11461</v>
      </c>
      <c r="AH117" s="44"/>
      <c r="AI117" s="276"/>
      <c r="AJ117" s="50"/>
      <c r="AK117" s="55" t="s">
        <v>50</v>
      </c>
      <c r="AL117" s="295" t="s">
        <v>15313</v>
      </c>
      <c r="AM117" s="55" t="s">
        <v>53</v>
      </c>
      <c r="AN117" s="295" t="s">
        <v>15313</v>
      </c>
      <c r="AO117" s="55" t="s">
        <v>41</v>
      </c>
      <c r="AP117" s="295" t="s">
        <v>6290</v>
      </c>
      <c r="AQ117" s="55" t="s">
        <v>50</v>
      </c>
      <c r="AR117" s="295" t="s">
        <v>15315</v>
      </c>
      <c r="AS117" s="277"/>
      <c r="AT117" s="50"/>
      <c r="AU117" s="50"/>
      <c r="AV117" s="51"/>
      <c r="AW117" s="51"/>
      <c r="AX117" s="44"/>
    </row>
    <row r="118" spans="1:50" ht="18">
      <c r="A118" s="37" t="s">
        <v>73</v>
      </c>
      <c r="B118" s="44" t="s">
        <v>11474</v>
      </c>
      <c r="C118" s="274">
        <v>1331</v>
      </c>
      <c r="D118" s="38" t="s">
        <v>11475</v>
      </c>
      <c r="E118" s="44" t="s">
        <v>11476</v>
      </c>
      <c r="F118" s="43"/>
      <c r="G118" s="44" t="s">
        <v>11175</v>
      </c>
      <c r="H118" s="44"/>
      <c r="I118" s="44"/>
      <c r="J118" s="37" t="s">
        <v>11477</v>
      </c>
      <c r="K118" s="44"/>
      <c r="L118" s="44"/>
      <c r="M118" s="44"/>
      <c r="N118" s="50"/>
      <c r="O118" s="49"/>
      <c r="P118" s="154"/>
      <c r="Q118" s="278" t="s">
        <v>11478</v>
      </c>
      <c r="R118" s="101"/>
      <c r="S118" s="154"/>
      <c r="T118" s="44"/>
      <c r="U118" s="240"/>
      <c r="V118" s="275"/>
      <c r="W118" s="157"/>
      <c r="X118" s="102"/>
      <c r="Y118" s="51"/>
      <c r="Z118" s="102"/>
      <c r="AA118" s="102"/>
      <c r="AB118" s="50"/>
      <c r="AC118" s="37"/>
      <c r="AD118" s="44"/>
      <c r="AE118" s="44"/>
      <c r="AF118" s="44"/>
      <c r="AG118" s="44" t="s">
        <v>11479</v>
      </c>
      <c r="AH118" s="44"/>
      <c r="AI118" s="276"/>
      <c r="AJ118" s="50"/>
      <c r="AK118" s="55" t="s">
        <v>50</v>
      </c>
      <c r="AL118" s="295" t="s">
        <v>15313</v>
      </c>
      <c r="AM118" s="55" t="s">
        <v>53</v>
      </c>
      <c r="AN118" s="295" t="s">
        <v>15313</v>
      </c>
      <c r="AO118" s="55" t="s">
        <v>41</v>
      </c>
      <c r="AP118" s="295" t="s">
        <v>6290</v>
      </c>
      <c r="AQ118" s="55" t="s">
        <v>50</v>
      </c>
      <c r="AR118" s="295" t="s">
        <v>15315</v>
      </c>
      <c r="AS118" s="277"/>
      <c r="AT118" s="50"/>
      <c r="AU118" s="50"/>
      <c r="AV118" s="51"/>
      <c r="AW118" s="51"/>
      <c r="AX118" s="44"/>
    </row>
    <row r="119" spans="1:50" ht="18">
      <c r="A119" s="294" t="s">
        <v>73</v>
      </c>
      <c r="B119" s="44" t="s">
        <v>11480</v>
      </c>
      <c r="C119" s="274">
        <v>1040</v>
      </c>
      <c r="D119" s="38" t="s">
        <v>11481</v>
      </c>
      <c r="E119" s="44" t="s">
        <v>11482</v>
      </c>
      <c r="F119" s="43"/>
      <c r="G119" s="44" t="s">
        <v>11483</v>
      </c>
      <c r="H119" s="44"/>
      <c r="I119" s="44"/>
      <c r="J119" s="37" t="s">
        <v>11484</v>
      </c>
      <c r="K119" s="44"/>
      <c r="L119" s="44"/>
      <c r="M119" s="44"/>
      <c r="N119" s="50"/>
      <c r="O119" s="49"/>
      <c r="P119" s="154"/>
      <c r="Q119" s="44" t="s">
        <v>10763</v>
      </c>
      <c r="R119" s="101"/>
      <c r="S119" s="154"/>
      <c r="T119" s="44"/>
      <c r="U119" s="240"/>
      <c r="V119" s="275"/>
      <c r="W119" s="157"/>
      <c r="X119" s="102"/>
      <c r="Y119" s="51"/>
      <c r="Z119" s="102"/>
      <c r="AA119" s="102"/>
      <c r="AB119" s="50"/>
      <c r="AC119" s="37"/>
      <c r="AD119" s="44"/>
      <c r="AE119" s="44"/>
      <c r="AF119" s="44"/>
      <c r="AG119" s="44" t="s">
        <v>11485</v>
      </c>
      <c r="AH119" s="44"/>
      <c r="AI119" s="276"/>
      <c r="AJ119" s="50"/>
      <c r="AK119" s="55" t="s">
        <v>50</v>
      </c>
      <c r="AL119" s="295" t="s">
        <v>15313</v>
      </c>
      <c r="AM119" s="55" t="s">
        <v>53</v>
      </c>
      <c r="AN119" s="295" t="s">
        <v>15315</v>
      </c>
      <c r="AO119" s="55" t="s">
        <v>41</v>
      </c>
      <c r="AP119" s="295" t="s">
        <v>6290</v>
      </c>
      <c r="AQ119" s="55" t="s">
        <v>50</v>
      </c>
      <c r="AR119" s="295" t="s">
        <v>15315</v>
      </c>
      <c r="AS119" s="277"/>
      <c r="AT119" s="50"/>
      <c r="AU119" s="50"/>
      <c r="AV119" s="51"/>
      <c r="AW119" s="51"/>
      <c r="AX119" s="44"/>
    </row>
    <row r="120" spans="1:50" ht="18">
      <c r="A120" s="37" t="s">
        <v>73</v>
      </c>
      <c r="B120" s="44" t="s">
        <v>11486</v>
      </c>
      <c r="C120" s="274">
        <v>642</v>
      </c>
      <c r="D120" s="38" t="s">
        <v>11487</v>
      </c>
      <c r="E120" s="44" t="s">
        <v>11488</v>
      </c>
      <c r="F120" s="43"/>
      <c r="G120" s="44" t="s">
        <v>11489</v>
      </c>
      <c r="H120" s="44"/>
      <c r="I120" s="44"/>
      <c r="J120" s="37" t="s">
        <v>11490</v>
      </c>
      <c r="K120" s="44"/>
      <c r="L120" s="44"/>
      <c r="M120" s="44"/>
      <c r="N120" s="50"/>
      <c r="O120" s="49"/>
      <c r="P120" s="154"/>
      <c r="Q120" s="278" t="s">
        <v>11491</v>
      </c>
      <c r="R120" s="101"/>
      <c r="S120" s="154"/>
      <c r="T120" s="44"/>
      <c r="U120" s="240"/>
      <c r="V120" s="275"/>
      <c r="W120" s="157"/>
      <c r="X120" s="102"/>
      <c r="Y120" s="51"/>
      <c r="Z120" s="102"/>
      <c r="AA120" s="102"/>
      <c r="AB120" s="50"/>
      <c r="AC120" s="37"/>
      <c r="AD120" s="44"/>
      <c r="AE120" s="44"/>
      <c r="AF120" s="44"/>
      <c r="AG120" s="44" t="s">
        <v>11492</v>
      </c>
      <c r="AH120" s="44"/>
      <c r="AI120" s="276"/>
      <c r="AJ120" s="50"/>
      <c r="AK120" s="55" t="s">
        <v>50</v>
      </c>
      <c r="AL120" s="295" t="s">
        <v>15313</v>
      </c>
      <c r="AM120" s="55" t="s">
        <v>53</v>
      </c>
      <c r="AN120" s="295" t="s">
        <v>15315</v>
      </c>
      <c r="AO120" s="55" t="s">
        <v>41</v>
      </c>
      <c r="AP120" s="295" t="s">
        <v>6290</v>
      </c>
      <c r="AQ120" s="55" t="s">
        <v>50</v>
      </c>
      <c r="AR120" s="295" t="s">
        <v>15315</v>
      </c>
      <c r="AS120" s="277"/>
      <c r="AT120" s="50"/>
      <c r="AU120" s="50"/>
      <c r="AV120" s="51"/>
      <c r="AW120" s="51"/>
      <c r="AX120" s="44"/>
    </row>
    <row r="121" spans="1:50" ht="18">
      <c r="A121" s="37" t="s">
        <v>73</v>
      </c>
      <c r="B121" s="44" t="s">
        <v>11493</v>
      </c>
      <c r="C121" s="274">
        <v>481</v>
      </c>
      <c r="D121" s="38" t="s">
        <v>11494</v>
      </c>
      <c r="E121" s="44" t="s">
        <v>11495</v>
      </c>
      <c r="F121" s="43"/>
      <c r="G121" s="44" t="s">
        <v>11496</v>
      </c>
      <c r="H121" s="44"/>
      <c r="I121" s="44"/>
      <c r="J121" s="37" t="s">
        <v>11272</v>
      </c>
      <c r="K121" s="44"/>
      <c r="L121" s="44"/>
      <c r="M121" s="44"/>
      <c r="N121" s="50"/>
      <c r="O121" s="49"/>
      <c r="P121" s="154"/>
      <c r="Q121" s="44" t="s">
        <v>11497</v>
      </c>
      <c r="R121" s="101"/>
      <c r="S121" s="154"/>
      <c r="T121" s="44"/>
      <c r="U121" s="240"/>
      <c r="V121" s="275"/>
      <c r="W121" s="157"/>
      <c r="X121" s="102"/>
      <c r="Y121" s="51"/>
      <c r="Z121" s="102"/>
      <c r="AA121" s="102"/>
      <c r="AB121" s="50"/>
      <c r="AC121" s="37"/>
      <c r="AD121" s="44"/>
      <c r="AE121" s="44"/>
      <c r="AF121" s="44"/>
      <c r="AG121" s="44" t="s">
        <v>11274</v>
      </c>
      <c r="AH121" s="44"/>
      <c r="AI121" s="276"/>
      <c r="AJ121" s="50"/>
      <c r="AK121" s="55" t="s">
        <v>50</v>
      </c>
      <c r="AL121" s="295" t="s">
        <v>15313</v>
      </c>
      <c r="AM121" s="55" t="s">
        <v>53</v>
      </c>
      <c r="AN121" s="295" t="s">
        <v>15315</v>
      </c>
      <c r="AO121" s="55" t="s">
        <v>41</v>
      </c>
      <c r="AP121" s="295" t="s">
        <v>6290</v>
      </c>
      <c r="AQ121" s="55" t="s">
        <v>50</v>
      </c>
      <c r="AR121" s="295" t="s">
        <v>15315</v>
      </c>
      <c r="AS121" s="277"/>
      <c r="AT121" s="50"/>
      <c r="AU121" s="50"/>
      <c r="AV121" s="51"/>
      <c r="AW121" s="51"/>
      <c r="AX121" s="44"/>
    </row>
    <row r="122" spans="1:50" ht="18">
      <c r="A122" s="37" t="s">
        <v>73</v>
      </c>
      <c r="B122" s="44" t="s">
        <v>11498</v>
      </c>
      <c r="C122" s="274">
        <v>4815</v>
      </c>
      <c r="D122" s="38" t="s">
        <v>11499</v>
      </c>
      <c r="E122" s="44" t="s">
        <v>11500</v>
      </c>
      <c r="F122" s="43"/>
      <c r="G122" s="44" t="s">
        <v>11501</v>
      </c>
      <c r="H122" s="44"/>
      <c r="I122" s="44"/>
      <c r="J122" s="37" t="s">
        <v>10883</v>
      </c>
      <c r="K122" s="44"/>
      <c r="L122" s="44"/>
      <c r="M122" s="44"/>
      <c r="N122" s="50"/>
      <c r="O122" s="49"/>
      <c r="P122" s="154"/>
      <c r="Q122" s="44" t="s">
        <v>11227</v>
      </c>
      <c r="R122" s="101"/>
      <c r="S122" s="154"/>
      <c r="T122" s="44"/>
      <c r="U122" s="240"/>
      <c r="V122" s="275"/>
      <c r="W122" s="157"/>
      <c r="X122" s="102"/>
      <c r="Y122" s="51"/>
      <c r="Z122" s="102"/>
      <c r="AA122" s="102"/>
      <c r="AB122" s="50"/>
      <c r="AC122" s="37"/>
      <c r="AD122" s="44"/>
      <c r="AE122" s="44"/>
      <c r="AF122" s="44"/>
      <c r="AG122" s="44" t="s">
        <v>10885</v>
      </c>
      <c r="AH122" s="44"/>
      <c r="AI122" s="276"/>
      <c r="AJ122" s="50"/>
      <c r="AK122" s="55" t="s">
        <v>50</v>
      </c>
      <c r="AL122" s="295" t="s">
        <v>15313</v>
      </c>
      <c r="AM122" s="55" t="s">
        <v>53</v>
      </c>
      <c r="AN122" s="295" t="s">
        <v>15315</v>
      </c>
      <c r="AO122" s="55" t="s">
        <v>41</v>
      </c>
      <c r="AP122" s="295" t="s">
        <v>6290</v>
      </c>
      <c r="AQ122" s="55" t="s">
        <v>50</v>
      </c>
      <c r="AR122" s="295" t="s">
        <v>15315</v>
      </c>
      <c r="AS122" s="277"/>
      <c r="AT122" s="50"/>
      <c r="AU122" s="50"/>
      <c r="AV122" s="51"/>
      <c r="AW122" s="51"/>
      <c r="AX122" s="44"/>
    </row>
    <row r="123" spans="1:50" ht="18">
      <c r="A123" s="37" t="s">
        <v>73</v>
      </c>
      <c r="B123" s="44" t="s">
        <v>11502</v>
      </c>
      <c r="C123" s="274">
        <v>2080</v>
      </c>
      <c r="D123" s="38" t="s">
        <v>11503</v>
      </c>
      <c r="E123" s="44" t="s">
        <v>11504</v>
      </c>
      <c r="F123" s="43"/>
      <c r="G123" s="44" t="s">
        <v>11505</v>
      </c>
      <c r="H123" s="44"/>
      <c r="I123" s="44"/>
      <c r="J123" s="37" t="s">
        <v>11506</v>
      </c>
      <c r="K123" s="44"/>
      <c r="L123" s="44"/>
      <c r="M123" s="44"/>
      <c r="N123" s="50"/>
      <c r="O123" s="49"/>
      <c r="P123" s="154"/>
      <c r="Q123" s="44" t="s">
        <v>11507</v>
      </c>
      <c r="R123" s="101"/>
      <c r="S123" s="154"/>
      <c r="T123" s="44"/>
      <c r="U123" s="240"/>
      <c r="V123" s="275"/>
      <c r="W123" s="157"/>
      <c r="X123" s="102"/>
      <c r="Y123" s="51"/>
      <c r="Z123" s="102"/>
      <c r="AA123" s="102"/>
      <c r="AB123" s="50"/>
      <c r="AC123" s="37"/>
      <c r="AD123" s="44"/>
      <c r="AE123" s="44"/>
      <c r="AF123" s="44"/>
      <c r="AG123" s="44" t="s">
        <v>11508</v>
      </c>
      <c r="AH123" s="44"/>
      <c r="AI123" s="276"/>
      <c r="AJ123" s="50"/>
      <c r="AK123" s="55" t="s">
        <v>50</v>
      </c>
      <c r="AL123" s="295" t="s">
        <v>15313</v>
      </c>
      <c r="AM123" s="55" t="s">
        <v>53</v>
      </c>
      <c r="AN123" s="295" t="s">
        <v>15315</v>
      </c>
      <c r="AO123" s="55" t="s">
        <v>41</v>
      </c>
      <c r="AP123" s="295" t="s">
        <v>6290</v>
      </c>
      <c r="AQ123" s="55" t="s">
        <v>50</v>
      </c>
      <c r="AR123" s="295" t="s">
        <v>15315</v>
      </c>
      <c r="AS123" s="277"/>
      <c r="AT123" s="50"/>
      <c r="AU123" s="50"/>
      <c r="AV123" s="51"/>
      <c r="AW123" s="51"/>
      <c r="AX123" s="44"/>
    </row>
    <row r="124" spans="1:50" ht="18">
      <c r="A124" s="37" t="s">
        <v>73</v>
      </c>
      <c r="B124" s="44" t="s">
        <v>11509</v>
      </c>
      <c r="C124" s="274">
        <v>2080</v>
      </c>
      <c r="D124" s="38" t="s">
        <v>11510</v>
      </c>
      <c r="E124" s="44" t="s">
        <v>11511</v>
      </c>
      <c r="F124" s="43"/>
      <c r="G124" s="44" t="s">
        <v>11512</v>
      </c>
      <c r="H124" s="44"/>
      <c r="I124" s="44"/>
      <c r="J124" s="37" t="s">
        <v>11506</v>
      </c>
      <c r="K124" s="44"/>
      <c r="L124" s="44"/>
      <c r="M124" s="44"/>
      <c r="N124" s="50"/>
      <c r="O124" s="49"/>
      <c r="P124" s="154"/>
      <c r="Q124" s="44" t="s">
        <v>11507</v>
      </c>
      <c r="R124" s="101"/>
      <c r="S124" s="154"/>
      <c r="T124" s="44"/>
      <c r="U124" s="240"/>
      <c r="V124" s="275"/>
      <c r="W124" s="157"/>
      <c r="X124" s="102"/>
      <c r="Y124" s="51"/>
      <c r="Z124" s="102"/>
      <c r="AA124" s="102"/>
      <c r="AB124" s="50"/>
      <c r="AC124" s="37"/>
      <c r="AD124" s="44"/>
      <c r="AE124" s="44"/>
      <c r="AF124" s="44"/>
      <c r="AG124" s="44" t="s">
        <v>11508</v>
      </c>
      <c r="AH124" s="44"/>
      <c r="AI124" s="276"/>
      <c r="AJ124" s="50"/>
      <c r="AK124" s="55" t="s">
        <v>50</v>
      </c>
      <c r="AL124" s="295" t="s">
        <v>15313</v>
      </c>
      <c r="AM124" s="55" t="s">
        <v>53</v>
      </c>
      <c r="AN124" s="295" t="s">
        <v>15315</v>
      </c>
      <c r="AO124" s="55" t="s">
        <v>41</v>
      </c>
      <c r="AP124" s="295" t="s">
        <v>6290</v>
      </c>
      <c r="AQ124" s="55" t="s">
        <v>50</v>
      </c>
      <c r="AR124" s="295" t="s">
        <v>15315</v>
      </c>
      <c r="AS124" s="277"/>
      <c r="AT124" s="50"/>
      <c r="AU124" s="50"/>
      <c r="AV124" s="51"/>
      <c r="AW124" s="51"/>
      <c r="AX124" s="44"/>
    </row>
    <row r="125" spans="1:50" ht="18">
      <c r="A125" s="37" t="s">
        <v>73</v>
      </c>
      <c r="B125" s="44" t="s">
        <v>11513</v>
      </c>
      <c r="C125" s="274">
        <v>395</v>
      </c>
      <c r="D125" s="38" t="s">
        <v>11514</v>
      </c>
      <c r="E125" s="44" t="s">
        <v>11515</v>
      </c>
      <c r="F125" s="43"/>
      <c r="G125" s="44" t="s">
        <v>11516</v>
      </c>
      <c r="H125" s="44"/>
      <c r="I125" s="44"/>
      <c r="J125" s="37" t="s">
        <v>11517</v>
      </c>
      <c r="K125" s="44"/>
      <c r="L125" s="44"/>
      <c r="M125" s="44"/>
      <c r="N125" s="50"/>
      <c r="O125" s="49"/>
      <c r="P125" s="154"/>
      <c r="Q125" s="278" t="s">
        <v>11518</v>
      </c>
      <c r="R125" s="101"/>
      <c r="S125" s="154"/>
      <c r="T125" s="44"/>
      <c r="U125" s="240"/>
      <c r="V125" s="275"/>
      <c r="W125" s="157"/>
      <c r="X125" s="102"/>
      <c r="Y125" s="51"/>
      <c r="Z125" s="102"/>
      <c r="AA125" s="102"/>
      <c r="AB125" s="50"/>
      <c r="AC125" s="37"/>
      <c r="AD125" s="44"/>
      <c r="AE125" s="44"/>
      <c r="AF125" s="44"/>
      <c r="AG125" s="44" t="s">
        <v>11519</v>
      </c>
      <c r="AH125" s="44"/>
      <c r="AI125" s="276"/>
      <c r="AJ125" s="50"/>
      <c r="AK125" s="55" t="s">
        <v>50</v>
      </c>
      <c r="AL125" s="295" t="s">
        <v>15313</v>
      </c>
      <c r="AM125" s="55" t="s">
        <v>53</v>
      </c>
      <c r="AN125" s="295" t="s">
        <v>15315</v>
      </c>
      <c r="AO125" s="55" t="s">
        <v>41</v>
      </c>
      <c r="AP125" s="295" t="s">
        <v>6290</v>
      </c>
      <c r="AQ125" s="55" t="s">
        <v>50</v>
      </c>
      <c r="AR125" s="295" t="s">
        <v>15315</v>
      </c>
      <c r="AS125" s="277"/>
      <c r="AT125" s="50"/>
      <c r="AU125" s="50"/>
      <c r="AV125" s="51"/>
      <c r="AW125" s="51"/>
      <c r="AX125" s="44"/>
    </row>
    <row r="126" spans="1:50" ht="18">
      <c r="A126" s="37" t="s">
        <v>73</v>
      </c>
      <c r="B126" s="44" t="s">
        <v>11520</v>
      </c>
      <c r="C126" s="274">
        <v>727</v>
      </c>
      <c r="D126" s="38" t="s">
        <v>11521</v>
      </c>
      <c r="E126" s="44" t="s">
        <v>11522</v>
      </c>
      <c r="F126" s="43"/>
      <c r="G126" s="44" t="s">
        <v>11086</v>
      </c>
      <c r="H126" s="44"/>
      <c r="I126" s="44"/>
      <c r="J126" s="37" t="s">
        <v>11523</v>
      </c>
      <c r="K126" s="44"/>
      <c r="L126" s="44"/>
      <c r="M126" s="44"/>
      <c r="N126" s="50"/>
      <c r="O126" s="49"/>
      <c r="P126" s="154"/>
      <c r="Q126" s="278" t="s">
        <v>11524</v>
      </c>
      <c r="R126" s="101"/>
      <c r="S126" s="154"/>
      <c r="T126" s="44"/>
      <c r="U126" s="240"/>
      <c r="V126" s="275"/>
      <c r="W126" s="157"/>
      <c r="X126" s="102"/>
      <c r="Y126" s="51"/>
      <c r="Z126" s="102"/>
      <c r="AA126" s="102"/>
      <c r="AB126" s="50"/>
      <c r="AC126" s="37"/>
      <c r="AD126" s="44"/>
      <c r="AE126" s="44"/>
      <c r="AF126" s="44"/>
      <c r="AG126" s="44" t="s">
        <v>11525</v>
      </c>
      <c r="AH126" s="44"/>
      <c r="AI126" s="276"/>
      <c r="AJ126" s="50"/>
      <c r="AK126" s="55" t="s">
        <v>50</v>
      </c>
      <c r="AL126" s="295" t="s">
        <v>15313</v>
      </c>
      <c r="AM126" s="55" t="s">
        <v>53</v>
      </c>
      <c r="AN126" s="295" t="s">
        <v>15315</v>
      </c>
      <c r="AO126" s="55" t="s">
        <v>41</v>
      </c>
      <c r="AP126" s="295" t="s">
        <v>6290</v>
      </c>
      <c r="AQ126" s="55" t="s">
        <v>50</v>
      </c>
      <c r="AR126" s="295" t="s">
        <v>15314</v>
      </c>
      <c r="AS126" s="277"/>
      <c r="AT126" s="50"/>
      <c r="AU126" s="50"/>
      <c r="AV126" s="51"/>
      <c r="AW126" s="51"/>
      <c r="AX126" s="44"/>
    </row>
    <row r="127" spans="1:50" ht="18">
      <c r="A127" s="37" t="s">
        <v>73</v>
      </c>
      <c r="B127" s="44" t="s">
        <v>11526</v>
      </c>
      <c r="C127" s="274">
        <v>331</v>
      </c>
      <c r="D127" s="38" t="s">
        <v>11527</v>
      </c>
      <c r="E127" s="44" t="s">
        <v>11528</v>
      </c>
      <c r="F127" s="43"/>
      <c r="G127" s="44" t="s">
        <v>11529</v>
      </c>
      <c r="H127" s="44"/>
      <c r="I127" s="44"/>
      <c r="J127" s="37" t="s">
        <v>11272</v>
      </c>
      <c r="K127" s="44"/>
      <c r="L127" s="44"/>
      <c r="M127" s="44"/>
      <c r="N127" s="50"/>
      <c r="O127" s="49"/>
      <c r="P127" s="154"/>
      <c r="Q127" s="334" t="s">
        <v>11530</v>
      </c>
      <c r="R127" s="101"/>
      <c r="S127" s="154"/>
      <c r="T127" s="44"/>
      <c r="U127" s="240"/>
      <c r="V127" s="275"/>
      <c r="W127" s="157"/>
      <c r="X127" s="102"/>
      <c r="Y127" s="51"/>
      <c r="Z127" s="102"/>
      <c r="AA127" s="102"/>
      <c r="AB127" s="50"/>
      <c r="AC127" s="37"/>
      <c r="AD127" s="44"/>
      <c r="AE127" s="44"/>
      <c r="AF127" s="44"/>
      <c r="AG127" s="44" t="s">
        <v>11274</v>
      </c>
      <c r="AH127" s="44"/>
      <c r="AI127" s="276"/>
      <c r="AJ127" s="50"/>
      <c r="AK127" s="55" t="s">
        <v>50</v>
      </c>
      <c r="AL127" s="295" t="s">
        <v>15313</v>
      </c>
      <c r="AM127" s="55" t="s">
        <v>53</v>
      </c>
      <c r="AN127" s="295" t="s">
        <v>15315</v>
      </c>
      <c r="AO127" s="55" t="s">
        <v>41</v>
      </c>
      <c r="AP127" s="295" t="s">
        <v>6290</v>
      </c>
      <c r="AQ127" s="55" t="s">
        <v>50</v>
      </c>
      <c r="AR127" s="295" t="s">
        <v>15315</v>
      </c>
      <c r="AS127" s="277"/>
      <c r="AT127" s="50"/>
      <c r="AU127" s="50"/>
      <c r="AV127" s="51"/>
      <c r="AW127" s="51"/>
      <c r="AX127" s="44"/>
    </row>
    <row r="128" spans="1:50" ht="18">
      <c r="A128" s="37" t="s">
        <v>73</v>
      </c>
      <c r="B128" s="44" t="s">
        <v>11531</v>
      </c>
      <c r="C128" s="274">
        <v>342</v>
      </c>
      <c r="D128" s="38" t="s">
        <v>11532</v>
      </c>
      <c r="E128" s="44" t="s">
        <v>11533</v>
      </c>
      <c r="F128" s="43"/>
      <c r="G128" s="44" t="s">
        <v>11534</v>
      </c>
      <c r="H128" s="44"/>
      <c r="I128" s="44"/>
      <c r="J128" s="37" t="s">
        <v>11535</v>
      </c>
      <c r="K128" s="44"/>
      <c r="L128" s="44"/>
      <c r="M128" s="44"/>
      <c r="N128" s="50"/>
      <c r="O128" s="49"/>
      <c r="P128" s="154"/>
      <c r="Q128" s="334" t="s">
        <v>11536</v>
      </c>
      <c r="R128" s="101"/>
      <c r="S128" s="154"/>
      <c r="T128" s="44"/>
      <c r="U128" s="240"/>
      <c r="V128" s="275"/>
      <c r="W128" s="157"/>
      <c r="X128" s="102"/>
      <c r="Y128" s="51"/>
      <c r="Z128" s="102"/>
      <c r="AA128" s="102"/>
      <c r="AB128" s="50"/>
      <c r="AC128" s="37"/>
      <c r="AD128" s="44"/>
      <c r="AE128" s="44"/>
      <c r="AF128" s="44"/>
      <c r="AG128" s="44" t="s">
        <v>11537</v>
      </c>
      <c r="AH128" s="44"/>
      <c r="AI128" s="276"/>
      <c r="AJ128" s="50"/>
      <c r="AK128" s="55" t="s">
        <v>50</v>
      </c>
      <c r="AL128" s="295" t="s">
        <v>15313</v>
      </c>
      <c r="AM128" s="55" t="s">
        <v>53</v>
      </c>
      <c r="AN128" s="295" t="s">
        <v>15315</v>
      </c>
      <c r="AO128" s="55" t="s">
        <v>41</v>
      </c>
      <c r="AP128" s="295" t="s">
        <v>6290</v>
      </c>
      <c r="AQ128" s="55" t="s">
        <v>50</v>
      </c>
      <c r="AR128" s="295" t="s">
        <v>15315</v>
      </c>
      <c r="AS128" s="277"/>
      <c r="AT128" s="50"/>
      <c r="AU128" s="50"/>
      <c r="AV128" s="51"/>
      <c r="AW128" s="51"/>
      <c r="AX128" s="44"/>
    </row>
    <row r="129" spans="1:50" ht="18">
      <c r="A129" s="37" t="s">
        <v>73</v>
      </c>
      <c r="B129" s="44" t="s">
        <v>11538</v>
      </c>
      <c r="C129" s="274">
        <v>684</v>
      </c>
      <c r="D129" s="38" t="s">
        <v>11539</v>
      </c>
      <c r="E129" s="44" t="s">
        <v>11540</v>
      </c>
      <c r="F129" s="43"/>
      <c r="G129" s="44" t="s">
        <v>11541</v>
      </c>
      <c r="H129" s="44"/>
      <c r="I129" s="44"/>
      <c r="J129" s="37" t="s">
        <v>11542</v>
      </c>
      <c r="K129" s="44"/>
      <c r="L129" s="44"/>
      <c r="M129" s="44"/>
      <c r="N129" s="50"/>
      <c r="O129" s="49"/>
      <c r="P129" s="154"/>
      <c r="Q129" s="334" t="s">
        <v>11543</v>
      </c>
      <c r="R129" s="101"/>
      <c r="S129" s="154"/>
      <c r="T129" s="44"/>
      <c r="U129" s="240"/>
      <c r="V129" s="275"/>
      <c r="W129" s="157"/>
      <c r="X129" s="102"/>
      <c r="Y129" s="51"/>
      <c r="Z129" s="102"/>
      <c r="AA129" s="102"/>
      <c r="AB129" s="50"/>
      <c r="AC129" s="37"/>
      <c r="AD129" s="44"/>
      <c r="AE129" s="44"/>
      <c r="AF129" s="44"/>
      <c r="AG129" s="44" t="s">
        <v>11544</v>
      </c>
      <c r="AH129" s="44"/>
      <c r="AI129" s="276"/>
      <c r="AJ129" s="50"/>
      <c r="AK129" s="55" t="s">
        <v>50</v>
      </c>
      <c r="AL129" s="295" t="s">
        <v>15313</v>
      </c>
      <c r="AM129" s="55" t="s">
        <v>53</v>
      </c>
      <c r="AN129" s="295" t="s">
        <v>15315</v>
      </c>
      <c r="AO129" s="55" t="s">
        <v>41</v>
      </c>
      <c r="AP129" s="295" t="s">
        <v>6290</v>
      </c>
      <c r="AQ129" s="55" t="s">
        <v>50</v>
      </c>
      <c r="AR129" s="295" t="s">
        <v>15315</v>
      </c>
      <c r="AS129" s="277"/>
      <c r="AT129" s="50"/>
      <c r="AU129" s="50"/>
      <c r="AV129" s="51"/>
      <c r="AW129" s="51"/>
      <c r="AX129" s="44"/>
    </row>
    <row r="130" spans="1:50" ht="18">
      <c r="A130" s="37" t="s">
        <v>73</v>
      </c>
      <c r="B130" s="44" t="s">
        <v>11545</v>
      </c>
      <c r="C130" s="274">
        <v>428</v>
      </c>
      <c r="D130" s="38" t="s">
        <v>11546</v>
      </c>
      <c r="E130" s="44" t="s">
        <v>11547</v>
      </c>
      <c r="F130" s="43"/>
      <c r="G130" s="44" t="s">
        <v>11548</v>
      </c>
      <c r="H130" s="44"/>
      <c r="I130" s="44"/>
      <c r="J130" s="37" t="s">
        <v>11549</v>
      </c>
      <c r="K130" s="44"/>
      <c r="L130" s="44"/>
      <c r="M130" s="44"/>
      <c r="N130" s="50"/>
      <c r="O130" s="49"/>
      <c r="P130" s="154"/>
      <c r="Q130" s="334" t="s">
        <v>11550</v>
      </c>
      <c r="R130" s="101"/>
      <c r="S130" s="154"/>
      <c r="T130" s="44"/>
      <c r="U130" s="240"/>
      <c r="V130" s="275"/>
      <c r="W130" s="157"/>
      <c r="X130" s="102"/>
      <c r="Y130" s="51"/>
      <c r="Z130" s="102"/>
      <c r="AA130" s="102"/>
      <c r="AB130" s="50"/>
      <c r="AC130" s="37"/>
      <c r="AD130" s="44"/>
      <c r="AE130" s="44"/>
      <c r="AF130" s="44"/>
      <c r="AG130" s="44" t="s">
        <v>11551</v>
      </c>
      <c r="AH130" s="44"/>
      <c r="AI130" s="276"/>
      <c r="AJ130" s="50"/>
      <c r="AK130" s="55" t="s">
        <v>50</v>
      </c>
      <c r="AL130" s="295" t="s">
        <v>15313</v>
      </c>
      <c r="AM130" s="55" t="s">
        <v>53</v>
      </c>
      <c r="AN130" s="295" t="s">
        <v>15315</v>
      </c>
      <c r="AO130" s="55" t="s">
        <v>41</v>
      </c>
      <c r="AP130" s="295" t="s">
        <v>6290</v>
      </c>
      <c r="AQ130" s="55" t="s">
        <v>50</v>
      </c>
      <c r="AR130" s="295" t="s">
        <v>15315</v>
      </c>
      <c r="AS130" s="277"/>
      <c r="AT130" s="50"/>
      <c r="AU130" s="50"/>
      <c r="AV130" s="51"/>
      <c r="AW130" s="51"/>
      <c r="AX130" s="44"/>
    </row>
    <row r="131" spans="1:50" ht="18">
      <c r="A131" s="37" t="s">
        <v>73</v>
      </c>
      <c r="B131" s="44" t="s">
        <v>11552</v>
      </c>
      <c r="C131" s="274">
        <v>422</v>
      </c>
      <c r="D131" s="38" t="s">
        <v>11553</v>
      </c>
      <c r="E131" s="44" t="s">
        <v>11554</v>
      </c>
      <c r="F131" s="43"/>
      <c r="G131" s="44" t="s">
        <v>11555</v>
      </c>
      <c r="H131" s="44"/>
      <c r="I131" s="44"/>
      <c r="J131" s="37" t="s">
        <v>11556</v>
      </c>
      <c r="K131" s="44"/>
      <c r="L131" s="44"/>
      <c r="M131" s="44"/>
      <c r="N131" s="50"/>
      <c r="O131" s="49"/>
      <c r="P131" s="154"/>
      <c r="Q131" s="44" t="s">
        <v>10763</v>
      </c>
      <c r="R131" s="101"/>
      <c r="S131" s="154"/>
      <c r="T131" s="44"/>
      <c r="U131" s="240"/>
      <c r="V131" s="275"/>
      <c r="W131" s="157"/>
      <c r="X131" s="102"/>
      <c r="Y131" s="51"/>
      <c r="Z131" s="102"/>
      <c r="AA131" s="102"/>
      <c r="AB131" s="50"/>
      <c r="AC131" s="37"/>
      <c r="AD131" s="44"/>
      <c r="AE131" s="44"/>
      <c r="AF131" s="44"/>
      <c r="AG131" s="44" t="s">
        <v>11557</v>
      </c>
      <c r="AH131" s="44"/>
      <c r="AI131" s="276"/>
      <c r="AJ131" s="50"/>
      <c r="AK131" s="55" t="s">
        <v>50</v>
      </c>
      <c r="AL131" s="295" t="s">
        <v>15313</v>
      </c>
      <c r="AM131" s="55" t="s">
        <v>53</v>
      </c>
      <c r="AN131" s="295" t="s">
        <v>15315</v>
      </c>
      <c r="AO131" s="55" t="s">
        <v>41</v>
      </c>
      <c r="AP131" s="295" t="s">
        <v>6290</v>
      </c>
      <c r="AQ131" s="55" t="s">
        <v>50</v>
      </c>
      <c r="AR131" s="295" t="s">
        <v>15315</v>
      </c>
      <c r="AS131" s="277"/>
      <c r="AT131" s="50"/>
      <c r="AU131" s="50"/>
      <c r="AV131" s="51"/>
      <c r="AW131" s="51"/>
      <c r="AX131" s="44"/>
    </row>
    <row r="132" spans="1:50" ht="18">
      <c r="A132" s="37" t="s">
        <v>73</v>
      </c>
      <c r="B132" s="44" t="s">
        <v>11558</v>
      </c>
      <c r="C132" s="274">
        <v>331</v>
      </c>
      <c r="D132" s="38" t="s">
        <v>11559</v>
      </c>
      <c r="E132" s="44" t="s">
        <v>11560</v>
      </c>
      <c r="F132" s="43"/>
      <c r="G132" s="44" t="s">
        <v>11175</v>
      </c>
      <c r="H132" s="44"/>
      <c r="I132" s="44"/>
      <c r="J132" s="37" t="s">
        <v>11561</v>
      </c>
      <c r="K132" s="44"/>
      <c r="L132" s="44"/>
      <c r="M132" s="44"/>
      <c r="N132" s="50"/>
      <c r="O132" s="49"/>
      <c r="P132" s="154"/>
      <c r="Q132" s="334" t="s">
        <v>11562</v>
      </c>
      <c r="R132" s="101"/>
      <c r="S132" s="154"/>
      <c r="T132" s="44"/>
      <c r="U132" s="240"/>
      <c r="V132" s="275"/>
      <c r="W132" s="157"/>
      <c r="X132" s="102"/>
      <c r="Y132" s="51"/>
      <c r="Z132" s="102"/>
      <c r="AA132" s="102"/>
      <c r="AB132" s="50"/>
      <c r="AC132" s="37"/>
      <c r="AD132" s="44"/>
      <c r="AE132" s="44"/>
      <c r="AF132" s="44"/>
      <c r="AG132" s="44" t="s">
        <v>11563</v>
      </c>
      <c r="AH132" s="44"/>
      <c r="AI132" s="276"/>
      <c r="AJ132" s="50"/>
      <c r="AK132" s="55" t="s">
        <v>50</v>
      </c>
      <c r="AL132" s="295" t="s">
        <v>15313</v>
      </c>
      <c r="AM132" s="55" t="s">
        <v>53</v>
      </c>
      <c r="AN132" s="295" t="s">
        <v>15315</v>
      </c>
      <c r="AO132" s="55" t="s">
        <v>41</v>
      </c>
      <c r="AP132" s="295" t="s">
        <v>6290</v>
      </c>
      <c r="AQ132" s="55" t="s">
        <v>50</v>
      </c>
      <c r="AR132" s="295" t="s">
        <v>15315</v>
      </c>
      <c r="AS132" s="277"/>
      <c r="AT132" s="50"/>
      <c r="AU132" s="50"/>
      <c r="AV132" s="51"/>
      <c r="AW132" s="51"/>
      <c r="AX132" s="44"/>
    </row>
    <row r="133" spans="1:50" ht="18">
      <c r="A133" s="37" t="s">
        <v>73</v>
      </c>
      <c r="B133" s="44" t="s">
        <v>11564</v>
      </c>
      <c r="C133" s="274">
        <v>342</v>
      </c>
      <c r="D133" s="38" t="s">
        <v>11565</v>
      </c>
      <c r="E133" s="44" t="s">
        <v>11566</v>
      </c>
      <c r="F133" s="43"/>
      <c r="G133" s="44" t="s">
        <v>11567</v>
      </c>
      <c r="H133" s="44"/>
      <c r="I133" s="44"/>
      <c r="J133" s="37" t="s">
        <v>11568</v>
      </c>
      <c r="K133" s="44"/>
      <c r="L133" s="44"/>
      <c r="M133" s="44"/>
      <c r="N133" s="50"/>
      <c r="O133" s="49"/>
      <c r="P133" s="154"/>
      <c r="Q133" s="44" t="s">
        <v>10763</v>
      </c>
      <c r="R133" s="101"/>
      <c r="S133" s="154"/>
      <c r="T133" s="44"/>
      <c r="U133" s="240"/>
      <c r="V133" s="275"/>
      <c r="W133" s="157"/>
      <c r="X133" s="102"/>
      <c r="Y133" s="51"/>
      <c r="Z133" s="102"/>
      <c r="AA133" s="102"/>
      <c r="AB133" s="50"/>
      <c r="AC133" s="37"/>
      <c r="AD133" s="44"/>
      <c r="AE133" s="44"/>
      <c r="AF133" s="44"/>
      <c r="AG133" s="44" t="s">
        <v>11569</v>
      </c>
      <c r="AH133" s="44"/>
      <c r="AI133" s="276"/>
      <c r="AJ133" s="50"/>
      <c r="AK133" s="55" t="s">
        <v>50</v>
      </c>
      <c r="AL133" s="295" t="s">
        <v>15313</v>
      </c>
      <c r="AM133" s="55" t="s">
        <v>53</v>
      </c>
      <c r="AN133" s="295" t="s">
        <v>15315</v>
      </c>
      <c r="AO133" s="55" t="s">
        <v>41</v>
      </c>
      <c r="AP133" s="295" t="s">
        <v>6290</v>
      </c>
      <c r="AQ133" s="55" t="s">
        <v>50</v>
      </c>
      <c r="AR133" s="295" t="s">
        <v>15315</v>
      </c>
      <c r="AS133" s="277"/>
      <c r="AT133" s="50"/>
      <c r="AU133" s="50"/>
      <c r="AV133" s="51"/>
      <c r="AW133" s="51"/>
      <c r="AX133" s="44"/>
    </row>
    <row r="134" spans="1:50" ht="18">
      <c r="A134" s="37" t="s">
        <v>73</v>
      </c>
      <c r="B134" s="44" t="s">
        <v>11570</v>
      </c>
      <c r="C134" s="274">
        <v>856</v>
      </c>
      <c r="D134" s="38" t="s">
        <v>11571</v>
      </c>
      <c r="E134" s="44" t="s">
        <v>11572</v>
      </c>
      <c r="F134" s="43"/>
      <c r="G134" s="44" t="s">
        <v>11573</v>
      </c>
      <c r="H134" s="44"/>
      <c r="I134" s="44"/>
      <c r="J134" s="37" t="s">
        <v>11574</v>
      </c>
      <c r="K134" s="44"/>
      <c r="L134" s="44"/>
      <c r="M134" s="44"/>
      <c r="N134" s="50"/>
      <c r="O134" s="49"/>
      <c r="P134" s="154"/>
      <c r="Q134" s="334" t="s">
        <v>11575</v>
      </c>
      <c r="R134" s="101"/>
      <c r="S134" s="154"/>
      <c r="T134" s="44"/>
      <c r="U134" s="240"/>
      <c r="V134" s="275"/>
      <c r="W134" s="157"/>
      <c r="X134" s="329" t="s">
        <v>15207</v>
      </c>
      <c r="Y134" s="51"/>
      <c r="Z134" s="329" t="s">
        <v>15207</v>
      </c>
      <c r="AA134" s="329" t="s">
        <v>15225</v>
      </c>
      <c r="AB134" s="50"/>
      <c r="AC134" s="37"/>
      <c r="AD134" s="44"/>
      <c r="AE134" s="44"/>
      <c r="AF134" s="44"/>
      <c r="AG134" s="44" t="s">
        <v>11576</v>
      </c>
      <c r="AH134" s="44"/>
      <c r="AI134" s="276"/>
      <c r="AJ134" s="50"/>
      <c r="AK134" s="55" t="s">
        <v>50</v>
      </c>
      <c r="AL134" s="295" t="s">
        <v>15313</v>
      </c>
      <c r="AM134" s="55" t="s">
        <v>53</v>
      </c>
      <c r="AN134" s="295" t="s">
        <v>15315</v>
      </c>
      <c r="AO134" s="55" t="s">
        <v>41</v>
      </c>
      <c r="AP134" s="295" t="s">
        <v>6290</v>
      </c>
      <c r="AQ134" s="55" t="s">
        <v>50</v>
      </c>
      <c r="AR134" s="295" t="s">
        <v>15315</v>
      </c>
      <c r="AS134" s="277"/>
      <c r="AT134" s="50"/>
      <c r="AU134" s="50"/>
      <c r="AV134" s="51"/>
      <c r="AW134" s="51"/>
      <c r="AX134" s="44"/>
    </row>
    <row r="135" spans="1:50" ht="18">
      <c r="A135" s="37" t="s">
        <v>73</v>
      </c>
      <c r="B135" s="44" t="s">
        <v>11577</v>
      </c>
      <c r="C135" s="274">
        <v>411</v>
      </c>
      <c r="D135" s="38" t="s">
        <v>11578</v>
      </c>
      <c r="E135" s="44" t="s">
        <v>11579</v>
      </c>
      <c r="F135" s="43"/>
      <c r="G135" s="44" t="s">
        <v>11580</v>
      </c>
      <c r="H135" s="44"/>
      <c r="I135" s="44"/>
      <c r="J135" s="37" t="s">
        <v>11574</v>
      </c>
      <c r="K135" s="44"/>
      <c r="L135" s="44"/>
      <c r="M135" s="44"/>
      <c r="N135" s="50"/>
      <c r="O135" s="49"/>
      <c r="P135" s="154"/>
      <c r="Q135" s="334" t="s">
        <v>11581</v>
      </c>
      <c r="R135" s="101"/>
      <c r="S135" s="154"/>
      <c r="T135" s="44"/>
      <c r="U135" s="240"/>
      <c r="V135" s="275"/>
      <c r="W135" s="157"/>
      <c r="X135" s="329" t="s">
        <v>15207</v>
      </c>
      <c r="Y135" s="51"/>
      <c r="Z135" s="329" t="s">
        <v>15207</v>
      </c>
      <c r="AA135" s="329" t="s">
        <v>15246</v>
      </c>
      <c r="AB135" s="50"/>
      <c r="AC135" s="37"/>
      <c r="AD135" s="44"/>
      <c r="AE135" s="44"/>
      <c r="AF135" s="44"/>
      <c r="AG135" s="44" t="s">
        <v>11576</v>
      </c>
      <c r="AH135" s="44"/>
      <c r="AI135" s="276"/>
      <c r="AJ135" s="50"/>
      <c r="AK135" s="55" t="s">
        <v>50</v>
      </c>
      <c r="AL135" s="295" t="s">
        <v>15313</v>
      </c>
      <c r="AM135" s="55" t="s">
        <v>53</v>
      </c>
      <c r="AN135" s="295" t="s">
        <v>15315</v>
      </c>
      <c r="AO135" s="55" t="s">
        <v>41</v>
      </c>
      <c r="AP135" s="295" t="s">
        <v>6290</v>
      </c>
      <c r="AQ135" s="55" t="s">
        <v>50</v>
      </c>
      <c r="AR135" s="295" t="s">
        <v>15315</v>
      </c>
      <c r="AS135" s="277"/>
      <c r="AT135" s="50"/>
      <c r="AU135" s="50"/>
      <c r="AV135" s="51"/>
      <c r="AW135" s="51"/>
      <c r="AX135" s="44"/>
    </row>
    <row r="136" spans="1:50" ht="18">
      <c r="A136" s="37" t="s">
        <v>73</v>
      </c>
      <c r="B136" s="44" t="s">
        <v>11582</v>
      </c>
      <c r="C136" s="274">
        <v>342</v>
      </c>
      <c r="D136" s="38" t="s">
        <v>11583</v>
      </c>
      <c r="E136" s="44" t="s">
        <v>11584</v>
      </c>
      <c r="F136" s="43"/>
      <c r="G136" s="44" t="s">
        <v>11585</v>
      </c>
      <c r="H136" s="44"/>
      <c r="I136" s="44"/>
      <c r="J136" s="37" t="s">
        <v>11586</v>
      </c>
      <c r="K136" s="44"/>
      <c r="L136" s="44"/>
      <c r="M136" s="44"/>
      <c r="N136" s="50"/>
      <c r="O136" s="49"/>
      <c r="P136" s="154"/>
      <c r="Q136" s="334" t="s">
        <v>11587</v>
      </c>
      <c r="R136" s="101"/>
      <c r="S136" s="154"/>
      <c r="T136" s="44"/>
      <c r="U136" s="240"/>
      <c r="V136" s="275"/>
      <c r="W136" s="157"/>
      <c r="X136" s="329" t="s">
        <v>15207</v>
      </c>
      <c r="Y136" s="51"/>
      <c r="Z136" s="329" t="s">
        <v>15207</v>
      </c>
      <c r="AA136" s="329" t="s">
        <v>15209</v>
      </c>
      <c r="AB136" s="50"/>
      <c r="AC136" s="37"/>
      <c r="AD136" s="44"/>
      <c r="AE136" s="44"/>
      <c r="AF136" s="44"/>
      <c r="AG136" s="44" t="s">
        <v>11588</v>
      </c>
      <c r="AH136" s="44"/>
      <c r="AI136" s="276"/>
      <c r="AJ136" s="50"/>
      <c r="AK136" s="55" t="s">
        <v>50</v>
      </c>
      <c r="AL136" s="295" t="s">
        <v>15313</v>
      </c>
      <c r="AM136" s="55" t="s">
        <v>53</v>
      </c>
      <c r="AN136" s="295" t="s">
        <v>15315</v>
      </c>
      <c r="AO136" s="55" t="s">
        <v>41</v>
      </c>
      <c r="AP136" s="295" t="s">
        <v>6290</v>
      </c>
      <c r="AQ136" s="55" t="s">
        <v>50</v>
      </c>
      <c r="AR136" s="295" t="s">
        <v>15315</v>
      </c>
      <c r="AS136" s="277"/>
      <c r="AT136" s="50"/>
      <c r="AU136" s="50"/>
      <c r="AV136" s="51"/>
      <c r="AW136" s="51"/>
      <c r="AX136" s="44"/>
    </row>
    <row r="137" spans="1:50" ht="18">
      <c r="A137" s="37" t="s">
        <v>73</v>
      </c>
      <c r="B137" s="44" t="s">
        <v>11589</v>
      </c>
      <c r="C137" s="274">
        <v>342</v>
      </c>
      <c r="D137" s="38" t="s">
        <v>11590</v>
      </c>
      <c r="E137" s="44" t="s">
        <v>11591</v>
      </c>
      <c r="F137" s="43"/>
      <c r="G137" s="44" t="s">
        <v>11592</v>
      </c>
      <c r="H137" s="44"/>
      <c r="I137" s="44"/>
      <c r="J137" s="37" t="s">
        <v>11593</v>
      </c>
      <c r="K137" s="44"/>
      <c r="L137" s="44"/>
      <c r="M137" s="44"/>
      <c r="N137" s="50"/>
      <c r="O137" s="49"/>
      <c r="P137" s="154"/>
      <c r="Q137" s="334" t="s">
        <v>11594</v>
      </c>
      <c r="R137" s="101"/>
      <c r="S137" s="154"/>
      <c r="T137" s="44"/>
      <c r="U137" s="240"/>
      <c r="V137" s="275"/>
      <c r="W137" s="157"/>
      <c r="X137" s="329" t="s">
        <v>15207</v>
      </c>
      <c r="Y137" s="51"/>
      <c r="Z137" s="329" t="s">
        <v>15207</v>
      </c>
      <c r="AA137" s="329" t="s">
        <v>15209</v>
      </c>
      <c r="AB137" s="50"/>
      <c r="AC137" s="37"/>
      <c r="AD137" s="44"/>
      <c r="AE137" s="44"/>
      <c r="AF137" s="44"/>
      <c r="AG137" s="44" t="s">
        <v>11595</v>
      </c>
      <c r="AH137" s="44"/>
      <c r="AI137" s="276"/>
      <c r="AJ137" s="50"/>
      <c r="AK137" s="55" t="s">
        <v>50</v>
      </c>
      <c r="AL137" s="295" t="s">
        <v>15313</v>
      </c>
      <c r="AM137" s="55" t="s">
        <v>53</v>
      </c>
      <c r="AN137" s="295" t="s">
        <v>15315</v>
      </c>
      <c r="AO137" s="55" t="s">
        <v>41</v>
      </c>
      <c r="AP137" s="295" t="s">
        <v>6290</v>
      </c>
      <c r="AQ137" s="55" t="s">
        <v>50</v>
      </c>
      <c r="AR137" s="295" t="s">
        <v>15315</v>
      </c>
      <c r="AS137" s="277"/>
      <c r="AT137" s="50"/>
      <c r="AU137" s="50"/>
      <c r="AV137" s="51"/>
      <c r="AW137" s="51"/>
      <c r="AX137" s="44"/>
    </row>
    <row r="138" spans="1:50" ht="18">
      <c r="A138" s="37" t="s">
        <v>73</v>
      </c>
      <c r="B138" s="44" t="s">
        <v>11596</v>
      </c>
      <c r="C138" s="274">
        <v>20544</v>
      </c>
      <c r="D138" s="38" t="s">
        <v>11597</v>
      </c>
      <c r="E138" s="44" t="s">
        <v>11598</v>
      </c>
      <c r="F138" s="43"/>
      <c r="G138" s="44" t="s">
        <v>11599</v>
      </c>
      <c r="H138" s="44"/>
      <c r="I138" s="44"/>
      <c r="J138" s="37" t="s">
        <v>10883</v>
      </c>
      <c r="K138" s="44"/>
      <c r="L138" s="44"/>
      <c r="M138" s="44"/>
      <c r="N138" s="50"/>
      <c r="O138" s="49"/>
      <c r="P138" s="154"/>
      <c r="Q138" s="44" t="s">
        <v>11600</v>
      </c>
      <c r="R138" s="101"/>
      <c r="S138" s="154"/>
      <c r="T138" s="44"/>
      <c r="U138" s="240"/>
      <c r="V138" s="275"/>
      <c r="W138" s="157"/>
      <c r="X138" s="329" t="s">
        <v>15207</v>
      </c>
      <c r="Y138" s="51"/>
      <c r="Z138" s="329" t="s">
        <v>15207</v>
      </c>
      <c r="AA138" s="329" t="s">
        <v>15247</v>
      </c>
      <c r="AB138" s="50"/>
      <c r="AC138" s="37"/>
      <c r="AD138" s="44"/>
      <c r="AE138" s="44"/>
      <c r="AF138" s="44"/>
      <c r="AG138" s="44" t="s">
        <v>10885</v>
      </c>
      <c r="AH138" s="44"/>
      <c r="AI138" s="276"/>
      <c r="AJ138" s="50"/>
      <c r="AK138" s="55" t="s">
        <v>50</v>
      </c>
      <c r="AL138" s="295" t="s">
        <v>15313</v>
      </c>
      <c r="AM138" s="55" t="s">
        <v>53</v>
      </c>
      <c r="AN138" s="295" t="s">
        <v>15315</v>
      </c>
      <c r="AO138" s="55" t="s">
        <v>41</v>
      </c>
      <c r="AP138" s="295" t="s">
        <v>6290</v>
      </c>
      <c r="AQ138" s="55" t="s">
        <v>50</v>
      </c>
      <c r="AR138" s="295" t="s">
        <v>15315</v>
      </c>
      <c r="AS138" s="277"/>
      <c r="AT138" s="50"/>
      <c r="AU138" s="50"/>
      <c r="AV138" s="51"/>
      <c r="AW138" s="51"/>
      <c r="AX138" s="44"/>
    </row>
    <row r="139" spans="1:50" ht="18">
      <c r="A139" s="37" t="s">
        <v>73</v>
      </c>
      <c r="B139" s="44" t="s">
        <v>11601</v>
      </c>
      <c r="C139" s="274">
        <v>502</v>
      </c>
      <c r="D139" s="38" t="s">
        <v>11602</v>
      </c>
      <c r="E139" s="44" t="s">
        <v>11603</v>
      </c>
      <c r="F139" s="43"/>
      <c r="G139" s="44" t="s">
        <v>11604</v>
      </c>
      <c r="H139" s="44"/>
      <c r="I139" s="44"/>
      <c r="J139" s="37" t="s">
        <v>11605</v>
      </c>
      <c r="K139" s="44"/>
      <c r="L139" s="44"/>
      <c r="M139" s="44"/>
      <c r="N139" s="50"/>
      <c r="O139" s="49"/>
      <c r="P139" s="154"/>
      <c r="Q139" s="334" t="s">
        <v>11606</v>
      </c>
      <c r="R139" s="101"/>
      <c r="S139" s="154"/>
      <c r="T139" s="44"/>
      <c r="U139" s="240"/>
      <c r="V139" s="275"/>
      <c r="W139" s="157"/>
      <c r="X139" s="329" t="s">
        <v>15207</v>
      </c>
      <c r="Y139" s="51"/>
      <c r="Z139" s="329" t="s">
        <v>15207</v>
      </c>
      <c r="AA139" s="329" t="s">
        <v>15226</v>
      </c>
      <c r="AB139" s="50"/>
      <c r="AC139" s="37"/>
      <c r="AD139" s="44"/>
      <c r="AE139" s="44"/>
      <c r="AF139" s="44"/>
      <c r="AG139" s="44" t="s">
        <v>11607</v>
      </c>
      <c r="AH139" s="44"/>
      <c r="AI139" s="276"/>
      <c r="AJ139" s="50"/>
      <c r="AK139" s="55" t="s">
        <v>50</v>
      </c>
      <c r="AL139" s="295" t="s">
        <v>15313</v>
      </c>
      <c r="AM139" s="55" t="s">
        <v>53</v>
      </c>
      <c r="AN139" s="295" t="s">
        <v>15315</v>
      </c>
      <c r="AO139" s="55" t="s">
        <v>41</v>
      </c>
      <c r="AP139" s="295" t="s">
        <v>6290</v>
      </c>
      <c r="AQ139" s="55" t="s">
        <v>50</v>
      </c>
      <c r="AR139" s="295" t="s">
        <v>15315</v>
      </c>
      <c r="AS139" s="277"/>
      <c r="AT139" s="50"/>
      <c r="AU139" s="50"/>
      <c r="AV139" s="51"/>
      <c r="AW139" s="51"/>
      <c r="AX139" s="44"/>
    </row>
    <row r="140" spans="1:50" ht="18">
      <c r="A140" s="37" t="s">
        <v>73</v>
      </c>
      <c r="B140" s="44" t="s">
        <v>11608</v>
      </c>
      <c r="C140" s="274">
        <v>856</v>
      </c>
      <c r="D140" s="38" t="s">
        <v>11609</v>
      </c>
      <c r="E140" s="44" t="s">
        <v>11610</v>
      </c>
      <c r="F140" s="43"/>
      <c r="G140" s="44" t="s">
        <v>11611</v>
      </c>
      <c r="H140" s="44"/>
      <c r="I140" s="44"/>
      <c r="J140" s="37" t="s">
        <v>11612</v>
      </c>
      <c r="K140" s="44"/>
      <c r="L140" s="44"/>
      <c r="M140" s="44"/>
      <c r="N140" s="50"/>
      <c r="O140" s="49"/>
      <c r="P140" s="154"/>
      <c r="Q140" s="44" t="s">
        <v>10763</v>
      </c>
      <c r="R140" s="101"/>
      <c r="S140" s="154"/>
      <c r="T140" s="44"/>
      <c r="U140" s="240"/>
      <c r="V140" s="275"/>
      <c r="W140" s="157"/>
      <c r="X140" s="329" t="s">
        <v>15207</v>
      </c>
      <c r="Y140" s="51"/>
      <c r="Z140" s="329" t="s">
        <v>15207</v>
      </c>
      <c r="AA140" s="329" t="s">
        <v>15225</v>
      </c>
      <c r="AB140" s="50"/>
      <c r="AC140" s="37"/>
      <c r="AD140" s="44"/>
      <c r="AE140" s="44"/>
      <c r="AF140" s="44"/>
      <c r="AG140" s="44" t="s">
        <v>11613</v>
      </c>
      <c r="AH140" s="44"/>
      <c r="AI140" s="276"/>
      <c r="AJ140" s="50"/>
      <c r="AK140" s="55" t="s">
        <v>50</v>
      </c>
      <c r="AL140" s="295" t="s">
        <v>15313</v>
      </c>
      <c r="AM140" s="55" t="s">
        <v>53</v>
      </c>
      <c r="AN140" s="295" t="s">
        <v>15315</v>
      </c>
      <c r="AO140" s="55" t="s">
        <v>41</v>
      </c>
      <c r="AP140" s="295" t="s">
        <v>6290</v>
      </c>
      <c r="AQ140" s="55" t="s">
        <v>50</v>
      </c>
      <c r="AR140" s="295" t="s">
        <v>15315</v>
      </c>
      <c r="AS140" s="277"/>
      <c r="AT140" s="50"/>
      <c r="AU140" s="50"/>
      <c r="AV140" s="51"/>
      <c r="AW140" s="51"/>
      <c r="AX140" s="44"/>
    </row>
    <row r="141" spans="1:50" ht="18">
      <c r="A141" s="37" t="s">
        <v>73</v>
      </c>
      <c r="B141" s="44" t="s">
        <v>11614</v>
      </c>
      <c r="C141" s="274">
        <v>684</v>
      </c>
      <c r="D141" s="38" t="s">
        <v>11615</v>
      </c>
      <c r="E141" s="44" t="s">
        <v>11616</v>
      </c>
      <c r="F141" s="43"/>
      <c r="G141" s="44" t="s">
        <v>11617</v>
      </c>
      <c r="H141" s="44"/>
      <c r="I141" s="44"/>
      <c r="J141" s="37" t="s">
        <v>11618</v>
      </c>
      <c r="K141" s="44"/>
      <c r="L141" s="44"/>
      <c r="M141" s="44"/>
      <c r="N141" s="50"/>
      <c r="O141" s="49"/>
      <c r="P141" s="154"/>
      <c r="Q141" s="334" t="s">
        <v>11619</v>
      </c>
      <c r="R141" s="101"/>
      <c r="S141" s="154"/>
      <c r="T141" s="44"/>
      <c r="U141" s="240"/>
      <c r="V141" s="275"/>
      <c r="W141" s="157"/>
      <c r="X141" s="329" t="s">
        <v>15207</v>
      </c>
      <c r="Y141" s="51"/>
      <c r="Z141" s="329" t="s">
        <v>15207</v>
      </c>
      <c r="AA141" s="329" t="s">
        <v>15220</v>
      </c>
      <c r="AB141" s="50"/>
      <c r="AC141" s="37"/>
      <c r="AD141" s="44"/>
      <c r="AE141" s="44"/>
      <c r="AF141" s="44"/>
      <c r="AG141" s="44" t="s">
        <v>11620</v>
      </c>
      <c r="AH141" s="44"/>
      <c r="AI141" s="276"/>
      <c r="AJ141" s="50"/>
      <c r="AK141" s="55" t="s">
        <v>50</v>
      </c>
      <c r="AL141" s="295" t="s">
        <v>15313</v>
      </c>
      <c r="AM141" s="55" t="s">
        <v>53</v>
      </c>
      <c r="AN141" s="295" t="s">
        <v>15315</v>
      </c>
      <c r="AO141" s="55" t="s">
        <v>41</v>
      </c>
      <c r="AP141" s="295" t="s">
        <v>6290</v>
      </c>
      <c r="AQ141" s="55" t="s">
        <v>50</v>
      </c>
      <c r="AR141" s="295" t="s">
        <v>15315</v>
      </c>
      <c r="AS141" s="277"/>
      <c r="AT141" s="50"/>
      <c r="AU141" s="50"/>
      <c r="AV141" s="51"/>
      <c r="AW141" s="51"/>
      <c r="AX141" s="44"/>
    </row>
    <row r="142" spans="1:50" ht="18">
      <c r="A142" s="37" t="s">
        <v>73</v>
      </c>
      <c r="B142" s="44" t="s">
        <v>11621</v>
      </c>
      <c r="C142" s="274">
        <v>107</v>
      </c>
      <c r="D142" s="38" t="s">
        <v>11622</v>
      </c>
      <c r="E142" s="44" t="s">
        <v>11623</v>
      </c>
      <c r="F142" s="43"/>
      <c r="G142" s="44" t="s">
        <v>11624</v>
      </c>
      <c r="H142" s="44"/>
      <c r="I142" s="44"/>
      <c r="J142" s="37" t="s">
        <v>11625</v>
      </c>
      <c r="K142" s="44"/>
      <c r="L142" s="44"/>
      <c r="M142" s="44"/>
      <c r="N142" s="50"/>
      <c r="O142" s="49"/>
      <c r="P142" s="154"/>
      <c r="Q142" s="44" t="s">
        <v>10763</v>
      </c>
      <c r="R142" s="101"/>
      <c r="S142" s="154"/>
      <c r="T142" s="44"/>
      <c r="U142" s="240"/>
      <c r="V142" s="275"/>
      <c r="W142" s="157"/>
      <c r="X142" s="329" t="s">
        <v>15207</v>
      </c>
      <c r="Y142" s="51"/>
      <c r="Z142" s="329" t="s">
        <v>15207</v>
      </c>
      <c r="AA142" s="329" t="s">
        <v>15213</v>
      </c>
      <c r="AB142" s="50"/>
      <c r="AC142" s="37"/>
      <c r="AD142" s="44"/>
      <c r="AE142" s="44"/>
      <c r="AF142" s="44"/>
      <c r="AG142" s="44" t="s">
        <v>11626</v>
      </c>
      <c r="AH142" s="44"/>
      <c r="AI142" s="276"/>
      <c r="AJ142" s="50"/>
      <c r="AK142" s="55" t="s">
        <v>50</v>
      </c>
      <c r="AL142" s="295" t="s">
        <v>15313</v>
      </c>
      <c r="AM142" s="55" t="s">
        <v>53</v>
      </c>
      <c r="AN142" s="295" t="s">
        <v>15315</v>
      </c>
      <c r="AO142" s="55" t="s">
        <v>41</v>
      </c>
      <c r="AP142" s="295" t="s">
        <v>6290</v>
      </c>
      <c r="AQ142" s="55" t="s">
        <v>50</v>
      </c>
      <c r="AR142" s="295" t="s">
        <v>15315</v>
      </c>
      <c r="AS142" s="277"/>
      <c r="AT142" s="50"/>
      <c r="AU142" s="50"/>
      <c r="AV142" s="51"/>
      <c r="AW142" s="51"/>
      <c r="AX142" s="44"/>
    </row>
    <row r="143" spans="1:50" ht="18">
      <c r="A143" s="37" t="s">
        <v>73</v>
      </c>
      <c r="B143" s="44" t="s">
        <v>11627</v>
      </c>
      <c r="C143" s="274">
        <v>267</v>
      </c>
      <c r="D143" s="38" t="s">
        <v>11628</v>
      </c>
      <c r="E143" s="44" t="s">
        <v>11629</v>
      </c>
      <c r="F143" s="43"/>
      <c r="G143" s="44" t="s">
        <v>11630</v>
      </c>
      <c r="H143" s="44"/>
      <c r="I143" s="44"/>
      <c r="J143" s="37" t="s">
        <v>11625</v>
      </c>
      <c r="K143" s="44"/>
      <c r="L143" s="44"/>
      <c r="M143" s="44"/>
      <c r="N143" s="50"/>
      <c r="O143" s="49"/>
      <c r="P143" s="154"/>
      <c r="Q143" s="44" t="s">
        <v>10763</v>
      </c>
      <c r="R143" s="101"/>
      <c r="S143" s="154"/>
      <c r="T143" s="44"/>
      <c r="U143" s="240"/>
      <c r="V143" s="275"/>
      <c r="W143" s="157"/>
      <c r="X143" s="329" t="s">
        <v>15207</v>
      </c>
      <c r="Y143" s="51"/>
      <c r="Z143" s="329" t="s">
        <v>15207</v>
      </c>
      <c r="AA143" s="329" t="s">
        <v>15248</v>
      </c>
      <c r="AB143" s="50"/>
      <c r="AC143" s="37"/>
      <c r="AD143" s="44"/>
      <c r="AE143" s="44"/>
      <c r="AF143" s="44"/>
      <c r="AG143" s="44" t="s">
        <v>11626</v>
      </c>
      <c r="AH143" s="44"/>
      <c r="AI143" s="276"/>
      <c r="AJ143" s="50"/>
      <c r="AK143" s="55" t="s">
        <v>50</v>
      </c>
      <c r="AL143" s="295" t="s">
        <v>15313</v>
      </c>
      <c r="AM143" s="55" t="s">
        <v>53</v>
      </c>
      <c r="AN143" s="295" t="s">
        <v>15315</v>
      </c>
      <c r="AO143" s="55" t="s">
        <v>41</v>
      </c>
      <c r="AP143" s="295" t="s">
        <v>6290</v>
      </c>
      <c r="AQ143" s="55" t="s">
        <v>50</v>
      </c>
      <c r="AR143" s="295" t="s">
        <v>15315</v>
      </c>
      <c r="AS143" s="277"/>
      <c r="AT143" s="50"/>
      <c r="AU143" s="50"/>
      <c r="AV143" s="51"/>
      <c r="AW143" s="51"/>
      <c r="AX143" s="44"/>
    </row>
    <row r="144" spans="1:50" ht="18">
      <c r="A144" s="37" t="s">
        <v>73</v>
      </c>
      <c r="B144" s="44" t="s">
        <v>11631</v>
      </c>
      <c r="C144" s="274">
        <v>214</v>
      </c>
      <c r="D144" s="38" t="s">
        <v>11632</v>
      </c>
      <c r="E144" s="44" t="s">
        <v>11633</v>
      </c>
      <c r="F144" s="43"/>
      <c r="G144" s="44" t="s">
        <v>11634</v>
      </c>
      <c r="H144" s="44"/>
      <c r="I144" s="44"/>
      <c r="J144" s="37" t="s">
        <v>11635</v>
      </c>
      <c r="K144" s="44"/>
      <c r="L144" s="44"/>
      <c r="M144" s="44"/>
      <c r="N144" s="50"/>
      <c r="O144" s="49"/>
      <c r="P144" s="154"/>
      <c r="Q144" s="44" t="s">
        <v>10763</v>
      </c>
      <c r="R144" s="101"/>
      <c r="S144" s="154"/>
      <c r="T144" s="44"/>
      <c r="U144" s="240"/>
      <c r="V144" s="275"/>
      <c r="W144" s="157"/>
      <c r="X144" s="329" t="s">
        <v>15207</v>
      </c>
      <c r="Y144" s="51"/>
      <c r="Z144" s="329" t="s">
        <v>15207</v>
      </c>
      <c r="AA144" s="329" t="s">
        <v>15249</v>
      </c>
      <c r="AB144" s="50"/>
      <c r="AC144" s="37"/>
      <c r="AD144" s="44"/>
      <c r="AE144" s="44"/>
      <c r="AF144" s="44"/>
      <c r="AG144" s="44" t="s">
        <v>11636</v>
      </c>
      <c r="AH144" s="44"/>
      <c r="AI144" s="276"/>
      <c r="AJ144" s="50"/>
      <c r="AK144" s="55" t="s">
        <v>50</v>
      </c>
      <c r="AL144" s="295" t="s">
        <v>15313</v>
      </c>
      <c r="AM144" s="55" t="s">
        <v>53</v>
      </c>
      <c r="AN144" s="295" t="s">
        <v>15315</v>
      </c>
      <c r="AO144" s="55" t="s">
        <v>41</v>
      </c>
      <c r="AP144" s="295" t="s">
        <v>6290</v>
      </c>
      <c r="AQ144" s="55" t="s">
        <v>50</v>
      </c>
      <c r="AR144" s="295" t="s">
        <v>15315</v>
      </c>
      <c r="AS144" s="277"/>
      <c r="AT144" s="50"/>
      <c r="AU144" s="50"/>
      <c r="AV144" s="51"/>
      <c r="AW144" s="51"/>
      <c r="AX144" s="44"/>
    </row>
    <row r="145" spans="1:50" ht="18">
      <c r="A145" s="37" t="s">
        <v>73</v>
      </c>
      <c r="B145" s="44" t="s">
        <v>11637</v>
      </c>
      <c r="C145" s="274">
        <v>107</v>
      </c>
      <c r="D145" s="38" t="s">
        <v>11638</v>
      </c>
      <c r="E145" s="44" t="s">
        <v>11639</v>
      </c>
      <c r="F145" s="43"/>
      <c r="G145" s="44" t="s">
        <v>11086</v>
      </c>
      <c r="H145" s="44"/>
      <c r="I145" s="44"/>
      <c r="J145" s="37" t="s">
        <v>11640</v>
      </c>
      <c r="K145" s="44"/>
      <c r="L145" s="44"/>
      <c r="M145" s="44"/>
      <c r="N145" s="50"/>
      <c r="O145" s="49"/>
      <c r="P145" s="154"/>
      <c r="Q145" s="44" t="s">
        <v>10763</v>
      </c>
      <c r="R145" s="101"/>
      <c r="S145" s="154"/>
      <c r="T145" s="44"/>
      <c r="U145" s="240"/>
      <c r="V145" s="275"/>
      <c r="W145" s="157"/>
      <c r="X145" s="329" t="s">
        <v>15207</v>
      </c>
      <c r="Y145" s="51"/>
      <c r="Z145" s="329" t="s">
        <v>15207</v>
      </c>
      <c r="AA145" s="329" t="s">
        <v>15213</v>
      </c>
      <c r="AB145" s="50"/>
      <c r="AC145" s="37"/>
      <c r="AD145" s="44"/>
      <c r="AE145" s="44"/>
      <c r="AF145" s="44"/>
      <c r="AG145" s="44" t="s">
        <v>11641</v>
      </c>
      <c r="AH145" s="44"/>
      <c r="AI145" s="276"/>
      <c r="AJ145" s="50"/>
      <c r="AK145" s="55" t="s">
        <v>50</v>
      </c>
      <c r="AL145" s="295" t="s">
        <v>15313</v>
      </c>
      <c r="AM145" s="55" t="s">
        <v>53</v>
      </c>
      <c r="AN145" s="295" t="s">
        <v>15315</v>
      </c>
      <c r="AO145" s="55" t="s">
        <v>41</v>
      </c>
      <c r="AP145" s="295" t="s">
        <v>6290</v>
      </c>
      <c r="AQ145" s="55" t="s">
        <v>50</v>
      </c>
      <c r="AR145" s="295" t="s">
        <v>15315</v>
      </c>
      <c r="AS145" s="277"/>
      <c r="AT145" s="50"/>
      <c r="AU145" s="50"/>
      <c r="AV145" s="51"/>
      <c r="AW145" s="51"/>
      <c r="AX145" s="44"/>
    </row>
    <row r="146" spans="1:50" ht="18">
      <c r="A146" s="37" t="s">
        <v>73</v>
      </c>
      <c r="B146" s="44" t="s">
        <v>11642</v>
      </c>
      <c r="C146" s="274">
        <v>107</v>
      </c>
      <c r="D146" s="38" t="s">
        <v>11643</v>
      </c>
      <c r="E146" s="44" t="s">
        <v>11644</v>
      </c>
      <c r="F146" s="43"/>
      <c r="G146" s="44" t="s">
        <v>11645</v>
      </c>
      <c r="H146" s="44"/>
      <c r="I146" s="44"/>
      <c r="J146" s="37" t="s">
        <v>11640</v>
      </c>
      <c r="K146" s="44"/>
      <c r="L146" s="44"/>
      <c r="M146" s="44"/>
      <c r="N146" s="50"/>
      <c r="O146" s="49"/>
      <c r="P146" s="154"/>
      <c r="Q146" s="44" t="s">
        <v>10763</v>
      </c>
      <c r="R146" s="101"/>
      <c r="S146" s="154"/>
      <c r="T146" s="44"/>
      <c r="U146" s="240"/>
      <c r="V146" s="275"/>
      <c r="W146" s="157"/>
      <c r="X146" s="329" t="s">
        <v>15207</v>
      </c>
      <c r="Y146" s="51"/>
      <c r="Z146" s="329" t="s">
        <v>15207</v>
      </c>
      <c r="AA146" s="329" t="s">
        <v>15213</v>
      </c>
      <c r="AB146" s="50"/>
      <c r="AC146" s="37"/>
      <c r="AD146" s="44"/>
      <c r="AE146" s="44"/>
      <c r="AF146" s="44"/>
      <c r="AG146" s="44" t="s">
        <v>11641</v>
      </c>
      <c r="AH146" s="44"/>
      <c r="AI146" s="276"/>
      <c r="AJ146" s="50"/>
      <c r="AK146" s="55" t="s">
        <v>50</v>
      </c>
      <c r="AL146" s="295" t="s">
        <v>15313</v>
      </c>
      <c r="AM146" s="55" t="s">
        <v>53</v>
      </c>
      <c r="AN146" s="295" t="s">
        <v>15315</v>
      </c>
      <c r="AO146" s="55" t="s">
        <v>41</v>
      </c>
      <c r="AP146" s="295" t="s">
        <v>6290</v>
      </c>
      <c r="AQ146" s="55" t="s">
        <v>50</v>
      </c>
      <c r="AR146" s="295" t="s">
        <v>15315</v>
      </c>
      <c r="AS146" s="277"/>
      <c r="AT146" s="50"/>
      <c r="AU146" s="50"/>
      <c r="AV146" s="51"/>
      <c r="AW146" s="51"/>
      <c r="AX146" s="44"/>
    </row>
    <row r="147" spans="1:50" ht="18">
      <c r="A147" s="37" t="s">
        <v>73</v>
      </c>
      <c r="B147" s="44" t="s">
        <v>11646</v>
      </c>
      <c r="C147" s="274">
        <v>1048</v>
      </c>
      <c r="D147" s="38" t="s">
        <v>11647</v>
      </c>
      <c r="E147" s="44" t="s">
        <v>11648</v>
      </c>
      <c r="F147" s="43"/>
      <c r="G147" s="44" t="s">
        <v>11649</v>
      </c>
      <c r="H147" s="44"/>
      <c r="I147" s="44"/>
      <c r="J147" s="37" t="s">
        <v>10982</v>
      </c>
      <c r="K147" s="44"/>
      <c r="L147" s="44"/>
      <c r="M147" s="44"/>
      <c r="N147" s="50"/>
      <c r="O147" s="49"/>
      <c r="P147" s="154"/>
      <c r="Q147" s="334" t="s">
        <v>11650</v>
      </c>
      <c r="R147" s="101"/>
      <c r="S147" s="154"/>
      <c r="T147" s="44"/>
      <c r="U147" s="240"/>
      <c r="V147" s="275"/>
      <c r="W147" s="157"/>
      <c r="X147" s="329" t="s">
        <v>15207</v>
      </c>
      <c r="Y147" s="51"/>
      <c r="Z147" s="329" t="s">
        <v>15207</v>
      </c>
      <c r="AA147" s="329" t="s">
        <v>15250</v>
      </c>
      <c r="AB147" s="50"/>
      <c r="AC147" s="37"/>
      <c r="AD147" s="44"/>
      <c r="AE147" s="44"/>
      <c r="AF147" s="44"/>
      <c r="AG147" s="44" t="s">
        <v>10984</v>
      </c>
      <c r="AH147" s="44"/>
      <c r="AI147" s="276"/>
      <c r="AJ147" s="50"/>
      <c r="AK147" s="55" t="s">
        <v>50</v>
      </c>
      <c r="AL147" s="295" t="s">
        <v>15313</v>
      </c>
      <c r="AM147" s="55" t="s">
        <v>53</v>
      </c>
      <c r="AN147" s="295" t="s">
        <v>15315</v>
      </c>
      <c r="AO147" s="55" t="s">
        <v>41</v>
      </c>
      <c r="AP147" s="295" t="s">
        <v>6290</v>
      </c>
      <c r="AQ147" s="55" t="s">
        <v>50</v>
      </c>
      <c r="AR147" s="295" t="s">
        <v>15315</v>
      </c>
      <c r="AS147" s="277"/>
      <c r="AT147" s="50"/>
      <c r="AU147" s="50"/>
      <c r="AV147" s="51"/>
      <c r="AW147" s="51"/>
      <c r="AX147" s="44"/>
    </row>
    <row r="148" spans="1:50" ht="18">
      <c r="A148" s="37" t="s">
        <v>73</v>
      </c>
      <c r="B148" s="44" t="s">
        <v>11651</v>
      </c>
      <c r="C148" s="274">
        <v>53</v>
      </c>
      <c r="D148" s="38" t="s">
        <v>11652</v>
      </c>
      <c r="E148" s="44" t="s">
        <v>11653</v>
      </c>
      <c r="F148" s="43"/>
      <c r="G148" s="44" t="s">
        <v>11654</v>
      </c>
      <c r="H148" s="44"/>
      <c r="I148" s="44"/>
      <c r="J148" s="37" t="s">
        <v>11655</v>
      </c>
      <c r="K148" s="44"/>
      <c r="L148" s="44"/>
      <c r="M148" s="44"/>
      <c r="N148" s="50"/>
      <c r="O148" s="49"/>
      <c r="P148" s="154"/>
      <c r="Q148" s="44" t="s">
        <v>11656</v>
      </c>
      <c r="R148" s="101"/>
      <c r="S148" s="154"/>
      <c r="T148" s="44"/>
      <c r="U148" s="240"/>
      <c r="V148" s="275"/>
      <c r="W148" s="157"/>
      <c r="X148" s="329" t="s">
        <v>15207</v>
      </c>
      <c r="Y148" s="51"/>
      <c r="Z148" s="329" t="s">
        <v>15207</v>
      </c>
      <c r="AA148" s="329" t="s">
        <v>15216</v>
      </c>
      <c r="AB148" s="50"/>
      <c r="AC148" s="37"/>
      <c r="AD148" s="44"/>
      <c r="AE148" s="44"/>
      <c r="AF148" s="44"/>
      <c r="AG148" s="44" t="s">
        <v>11657</v>
      </c>
      <c r="AH148" s="44"/>
      <c r="AI148" s="276"/>
      <c r="AJ148" s="50"/>
      <c r="AK148" s="55" t="s">
        <v>50</v>
      </c>
      <c r="AL148" s="295" t="s">
        <v>15313</v>
      </c>
      <c r="AM148" s="55" t="s">
        <v>53</v>
      </c>
      <c r="AN148" s="295" t="s">
        <v>15315</v>
      </c>
      <c r="AO148" s="55" t="s">
        <v>41</v>
      </c>
      <c r="AP148" s="295" t="s">
        <v>6290</v>
      </c>
      <c r="AQ148" s="55" t="s">
        <v>50</v>
      </c>
      <c r="AR148" s="295" t="s">
        <v>15315</v>
      </c>
      <c r="AS148" s="277"/>
      <c r="AT148" s="50"/>
      <c r="AU148" s="50"/>
      <c r="AV148" s="51"/>
      <c r="AW148" s="51"/>
      <c r="AX148" s="44"/>
    </row>
    <row r="149" spans="1:50" ht="18">
      <c r="A149" s="37" t="s">
        <v>73</v>
      </c>
      <c r="B149" s="44" t="s">
        <v>11658</v>
      </c>
      <c r="C149" s="274">
        <v>342</v>
      </c>
      <c r="D149" s="38" t="s">
        <v>11659</v>
      </c>
      <c r="E149" s="44" t="s">
        <v>11660</v>
      </c>
      <c r="F149" s="43"/>
      <c r="G149" s="44" t="s">
        <v>11661</v>
      </c>
      <c r="H149" s="44"/>
      <c r="I149" s="44"/>
      <c r="J149" s="37" t="s">
        <v>11662</v>
      </c>
      <c r="K149" s="44"/>
      <c r="L149" s="44"/>
      <c r="M149" s="44"/>
      <c r="N149" s="50"/>
      <c r="O149" s="49"/>
      <c r="P149" s="154"/>
      <c r="Q149" s="334" t="s">
        <v>11663</v>
      </c>
      <c r="R149" s="101"/>
      <c r="S149" s="154"/>
      <c r="T149" s="44"/>
      <c r="U149" s="240"/>
      <c r="V149" s="275"/>
      <c r="W149" s="157"/>
      <c r="X149" s="329" t="s">
        <v>15207</v>
      </c>
      <c r="Y149" s="51"/>
      <c r="Z149" s="329" t="s">
        <v>15207</v>
      </c>
      <c r="AA149" s="329" t="s">
        <v>15209</v>
      </c>
      <c r="AB149" s="50"/>
      <c r="AC149" s="37"/>
      <c r="AD149" s="44"/>
      <c r="AE149" s="44"/>
      <c r="AF149" s="44"/>
      <c r="AG149" s="44" t="s">
        <v>11664</v>
      </c>
      <c r="AH149" s="44"/>
      <c r="AI149" s="276"/>
      <c r="AJ149" s="50"/>
      <c r="AK149" s="55" t="s">
        <v>50</v>
      </c>
      <c r="AL149" s="295" t="s">
        <v>15313</v>
      </c>
      <c r="AM149" s="55" t="s">
        <v>53</v>
      </c>
      <c r="AN149" s="295" t="s">
        <v>15315</v>
      </c>
      <c r="AO149" s="55" t="s">
        <v>41</v>
      </c>
      <c r="AP149" s="295" t="s">
        <v>6290</v>
      </c>
      <c r="AQ149" s="55" t="s">
        <v>50</v>
      </c>
      <c r="AR149" s="295" t="s">
        <v>15315</v>
      </c>
      <c r="AS149" s="277"/>
      <c r="AT149" s="50"/>
      <c r="AU149" s="50"/>
      <c r="AV149" s="51"/>
      <c r="AW149" s="51"/>
      <c r="AX149" s="44"/>
    </row>
    <row r="150" spans="1:50" ht="18">
      <c r="A150" s="37" t="s">
        <v>73</v>
      </c>
      <c r="B150" s="44" t="s">
        <v>11665</v>
      </c>
      <c r="C150" s="274">
        <v>502</v>
      </c>
      <c r="D150" s="38" t="s">
        <v>11666</v>
      </c>
      <c r="E150" s="44" t="s">
        <v>11667</v>
      </c>
      <c r="F150" s="43"/>
      <c r="G150" s="44" t="s">
        <v>11668</v>
      </c>
      <c r="H150" s="44"/>
      <c r="I150" s="44"/>
      <c r="J150" s="37" t="s">
        <v>11669</v>
      </c>
      <c r="K150" s="44"/>
      <c r="L150" s="44"/>
      <c r="M150" s="44"/>
      <c r="N150" s="50"/>
      <c r="O150" s="49"/>
      <c r="P150" s="154"/>
      <c r="Q150" s="334" t="s">
        <v>11670</v>
      </c>
      <c r="R150" s="101"/>
      <c r="S150" s="154"/>
      <c r="T150" s="44"/>
      <c r="U150" s="240"/>
      <c r="V150" s="275"/>
      <c r="W150" s="157"/>
      <c r="X150" s="329" t="s">
        <v>15207</v>
      </c>
      <c r="Y150" s="51"/>
      <c r="Z150" s="329" t="s">
        <v>15207</v>
      </c>
      <c r="AA150" s="329" t="s">
        <v>15226</v>
      </c>
      <c r="AB150" s="50"/>
      <c r="AC150" s="37"/>
      <c r="AD150" s="44"/>
      <c r="AE150" s="44"/>
      <c r="AF150" s="44"/>
      <c r="AG150" s="44" t="s">
        <v>11671</v>
      </c>
      <c r="AH150" s="44"/>
      <c r="AI150" s="276"/>
      <c r="AJ150" s="50"/>
      <c r="AK150" s="55" t="s">
        <v>50</v>
      </c>
      <c r="AL150" s="295" t="s">
        <v>15313</v>
      </c>
      <c r="AM150" s="55" t="s">
        <v>53</v>
      </c>
      <c r="AN150" s="295" t="s">
        <v>15315</v>
      </c>
      <c r="AO150" s="55" t="s">
        <v>41</v>
      </c>
      <c r="AP150" s="295" t="s">
        <v>6290</v>
      </c>
      <c r="AQ150" s="55" t="s">
        <v>50</v>
      </c>
      <c r="AR150" s="295" t="s">
        <v>15315</v>
      </c>
      <c r="AS150" s="277"/>
      <c r="AT150" s="50"/>
      <c r="AU150" s="50"/>
      <c r="AV150" s="51"/>
      <c r="AW150" s="51"/>
      <c r="AX150" s="44"/>
    </row>
    <row r="151" spans="1:50" ht="18">
      <c r="A151" s="37" t="s">
        <v>73</v>
      </c>
      <c r="B151" s="44" t="s">
        <v>11672</v>
      </c>
      <c r="C151" s="274">
        <v>308</v>
      </c>
      <c r="D151" s="38" t="s">
        <v>11673</v>
      </c>
      <c r="E151" s="44" t="s">
        <v>11674</v>
      </c>
      <c r="F151" s="43"/>
      <c r="G151" s="44" t="s">
        <v>11086</v>
      </c>
      <c r="H151" s="44"/>
      <c r="I151" s="44"/>
      <c r="J151" s="37" t="s">
        <v>11675</v>
      </c>
      <c r="K151" s="44"/>
      <c r="L151" s="44"/>
      <c r="M151" s="44"/>
      <c r="N151" s="50"/>
      <c r="O151" s="49"/>
      <c r="P151" s="154"/>
      <c r="Q151" s="44" t="s">
        <v>11253</v>
      </c>
      <c r="R151" s="101"/>
      <c r="S151" s="154"/>
      <c r="T151" s="44"/>
      <c r="U151" s="240"/>
      <c r="V151" s="275"/>
      <c r="W151" s="157"/>
      <c r="X151" s="329" t="s">
        <v>15207</v>
      </c>
      <c r="Y151" s="51"/>
      <c r="Z151" s="329" t="s">
        <v>15207</v>
      </c>
      <c r="AA151" s="329" t="s">
        <v>15251</v>
      </c>
      <c r="AB151" s="50"/>
      <c r="AC151" s="37"/>
      <c r="AD151" s="44"/>
      <c r="AE151" s="44"/>
      <c r="AF151" s="44"/>
      <c r="AG151" s="44" t="s">
        <v>11676</v>
      </c>
      <c r="AH151" s="44"/>
      <c r="AI151" s="276"/>
      <c r="AJ151" s="50"/>
      <c r="AK151" s="55" t="s">
        <v>50</v>
      </c>
      <c r="AL151" s="295" t="s">
        <v>15313</v>
      </c>
      <c r="AM151" s="55" t="s">
        <v>53</v>
      </c>
      <c r="AN151" s="295" t="s">
        <v>15315</v>
      </c>
      <c r="AO151" s="55" t="s">
        <v>41</v>
      </c>
      <c r="AP151" s="295" t="s">
        <v>6290</v>
      </c>
      <c r="AQ151" s="55" t="s">
        <v>50</v>
      </c>
      <c r="AR151" s="295" t="s">
        <v>15315</v>
      </c>
      <c r="AS151" s="277"/>
      <c r="AT151" s="50"/>
      <c r="AU151" s="50"/>
      <c r="AV151" s="51"/>
      <c r="AW151" s="51"/>
      <c r="AX151" s="44"/>
    </row>
    <row r="152" spans="1:50" ht="18">
      <c r="A152" s="37" t="s">
        <v>73</v>
      </c>
      <c r="B152" s="44" t="s">
        <v>11677</v>
      </c>
      <c r="C152" s="274">
        <v>308</v>
      </c>
      <c r="D152" s="38" t="s">
        <v>11678</v>
      </c>
      <c r="E152" s="44" t="s">
        <v>11679</v>
      </c>
      <c r="F152" s="43"/>
      <c r="G152" s="44" t="s">
        <v>11680</v>
      </c>
      <c r="H152" s="44"/>
      <c r="I152" s="44"/>
      <c r="J152" s="37" t="s">
        <v>11675</v>
      </c>
      <c r="K152" s="44"/>
      <c r="L152" s="44"/>
      <c r="M152" s="44"/>
      <c r="N152" s="50"/>
      <c r="O152" s="49"/>
      <c r="P152" s="154"/>
      <c r="Q152" s="44" t="s">
        <v>11253</v>
      </c>
      <c r="R152" s="101"/>
      <c r="S152" s="154"/>
      <c r="T152" s="44"/>
      <c r="U152" s="240"/>
      <c r="V152" s="275"/>
      <c r="W152" s="157"/>
      <c r="X152" s="329" t="s">
        <v>15207</v>
      </c>
      <c r="Y152" s="51"/>
      <c r="Z152" s="329" t="s">
        <v>15207</v>
      </c>
      <c r="AA152" s="329" t="s">
        <v>15251</v>
      </c>
      <c r="AB152" s="50"/>
      <c r="AC152" s="37"/>
      <c r="AD152" s="44"/>
      <c r="AE152" s="44"/>
      <c r="AF152" s="44"/>
      <c r="AG152" s="44" t="s">
        <v>11676</v>
      </c>
      <c r="AH152" s="44"/>
      <c r="AI152" s="276"/>
      <c r="AJ152" s="50"/>
      <c r="AK152" s="55" t="s">
        <v>50</v>
      </c>
      <c r="AL152" s="295" t="s">
        <v>15313</v>
      </c>
      <c r="AM152" s="55" t="s">
        <v>53</v>
      </c>
      <c r="AN152" s="295" t="s">
        <v>15315</v>
      </c>
      <c r="AO152" s="55" t="s">
        <v>41</v>
      </c>
      <c r="AP152" s="295" t="s">
        <v>6290</v>
      </c>
      <c r="AQ152" s="55" t="s">
        <v>50</v>
      </c>
      <c r="AR152" s="295" t="s">
        <v>15315</v>
      </c>
      <c r="AS152" s="277"/>
      <c r="AT152" s="50"/>
      <c r="AU152" s="50"/>
      <c r="AV152" s="51"/>
      <c r="AW152" s="51"/>
      <c r="AX152" s="44"/>
    </row>
    <row r="153" spans="1:50" ht="18">
      <c r="A153" s="37" t="s">
        <v>73</v>
      </c>
      <c r="B153" s="44" t="s">
        <v>11681</v>
      </c>
      <c r="C153" s="274">
        <v>308</v>
      </c>
      <c r="D153" s="38" t="s">
        <v>11682</v>
      </c>
      <c r="E153" s="44" t="s">
        <v>11683</v>
      </c>
      <c r="F153" s="43"/>
      <c r="G153" s="44" t="s">
        <v>11684</v>
      </c>
      <c r="H153" s="44"/>
      <c r="I153" s="44"/>
      <c r="J153" s="37" t="s">
        <v>11675</v>
      </c>
      <c r="K153" s="44"/>
      <c r="L153" s="44"/>
      <c r="M153" s="44"/>
      <c r="N153" s="50"/>
      <c r="O153" s="49"/>
      <c r="P153" s="154"/>
      <c r="Q153" s="44" t="s">
        <v>11253</v>
      </c>
      <c r="R153" s="101"/>
      <c r="S153" s="154"/>
      <c r="T153" s="44"/>
      <c r="U153" s="240"/>
      <c r="V153" s="275"/>
      <c r="W153" s="157"/>
      <c r="X153" s="329" t="s">
        <v>15207</v>
      </c>
      <c r="Y153" s="51"/>
      <c r="Z153" s="329" t="s">
        <v>15207</v>
      </c>
      <c r="AA153" s="329" t="s">
        <v>15251</v>
      </c>
      <c r="AB153" s="50"/>
      <c r="AC153" s="37"/>
      <c r="AD153" s="44"/>
      <c r="AE153" s="44"/>
      <c r="AF153" s="44"/>
      <c r="AG153" s="44" t="s">
        <v>11676</v>
      </c>
      <c r="AH153" s="44"/>
      <c r="AI153" s="276"/>
      <c r="AJ153" s="50"/>
      <c r="AK153" s="55" t="s">
        <v>50</v>
      </c>
      <c r="AL153" s="295" t="s">
        <v>15313</v>
      </c>
      <c r="AM153" s="55" t="s">
        <v>53</v>
      </c>
      <c r="AN153" s="295" t="s">
        <v>15315</v>
      </c>
      <c r="AO153" s="55" t="s">
        <v>41</v>
      </c>
      <c r="AP153" s="295" t="s">
        <v>6290</v>
      </c>
      <c r="AQ153" s="55" t="s">
        <v>50</v>
      </c>
      <c r="AR153" s="295" t="s">
        <v>15315</v>
      </c>
      <c r="AS153" s="277"/>
      <c r="AT153" s="50"/>
      <c r="AU153" s="50"/>
      <c r="AV153" s="51"/>
      <c r="AW153" s="51"/>
      <c r="AX153" s="44"/>
    </row>
    <row r="154" spans="1:50" ht="18">
      <c r="A154" s="37" t="s">
        <v>73</v>
      </c>
      <c r="B154" s="44" t="s">
        <v>11685</v>
      </c>
      <c r="C154" s="274">
        <v>107</v>
      </c>
      <c r="D154" s="38" t="s">
        <v>11686</v>
      </c>
      <c r="E154" s="44" t="s">
        <v>11687</v>
      </c>
      <c r="F154" s="43"/>
      <c r="G154" s="44" t="s">
        <v>11688</v>
      </c>
      <c r="H154" s="44"/>
      <c r="I154" s="44"/>
      <c r="J154" s="37" t="s">
        <v>11640</v>
      </c>
      <c r="K154" s="44"/>
      <c r="L154" s="44"/>
      <c r="M154" s="44"/>
      <c r="N154" s="50"/>
      <c r="O154" s="49"/>
      <c r="P154" s="154"/>
      <c r="Q154" s="44" t="s">
        <v>10763</v>
      </c>
      <c r="R154" s="101"/>
      <c r="S154" s="154"/>
      <c r="T154" s="44"/>
      <c r="U154" s="240"/>
      <c r="V154" s="275"/>
      <c r="W154" s="157"/>
      <c r="X154" s="329" t="s">
        <v>15207</v>
      </c>
      <c r="Y154" s="51"/>
      <c r="Z154" s="329" t="s">
        <v>15207</v>
      </c>
      <c r="AA154" s="329" t="s">
        <v>15213</v>
      </c>
      <c r="AB154" s="50"/>
      <c r="AC154" s="37"/>
      <c r="AD154" s="44"/>
      <c r="AE154" s="44"/>
      <c r="AF154" s="44"/>
      <c r="AG154" s="44" t="s">
        <v>11641</v>
      </c>
      <c r="AH154" s="44"/>
      <c r="AI154" s="276"/>
      <c r="AJ154" s="50"/>
      <c r="AK154" s="55" t="s">
        <v>50</v>
      </c>
      <c r="AL154" s="295" t="s">
        <v>15313</v>
      </c>
      <c r="AM154" s="55" t="s">
        <v>53</v>
      </c>
      <c r="AN154" s="295" t="s">
        <v>15315</v>
      </c>
      <c r="AO154" s="55" t="s">
        <v>41</v>
      </c>
      <c r="AP154" s="295" t="s">
        <v>6290</v>
      </c>
      <c r="AQ154" s="55" t="s">
        <v>50</v>
      </c>
      <c r="AR154" s="295" t="s">
        <v>15315</v>
      </c>
      <c r="AS154" s="277"/>
      <c r="AT154" s="50"/>
      <c r="AU154" s="50"/>
      <c r="AV154" s="51"/>
      <c r="AW154" s="51"/>
      <c r="AX154" s="44"/>
    </row>
    <row r="155" spans="1:50" ht="18">
      <c r="A155" s="37" t="s">
        <v>73</v>
      </c>
      <c r="B155" s="44" t="s">
        <v>11689</v>
      </c>
      <c r="C155" s="274">
        <v>1284</v>
      </c>
      <c r="D155" s="38" t="s">
        <v>11690</v>
      </c>
      <c r="E155" s="44" t="s">
        <v>11691</v>
      </c>
      <c r="F155" s="43"/>
      <c r="G155" s="44" t="s">
        <v>11086</v>
      </c>
      <c r="H155" s="44"/>
      <c r="I155" s="44"/>
      <c r="J155" s="37" t="s">
        <v>11692</v>
      </c>
      <c r="K155" s="44"/>
      <c r="L155" s="44"/>
      <c r="M155" s="44"/>
      <c r="N155" s="50"/>
      <c r="O155" s="49"/>
      <c r="P155" s="154"/>
      <c r="Q155" s="44" t="s">
        <v>10763</v>
      </c>
      <c r="R155" s="101"/>
      <c r="S155" s="154"/>
      <c r="T155" s="44"/>
      <c r="U155" s="240"/>
      <c r="V155" s="275"/>
      <c r="W155" s="157"/>
      <c r="X155" s="329" t="s">
        <v>15207</v>
      </c>
      <c r="Y155" s="51"/>
      <c r="Z155" s="329" t="s">
        <v>15207</v>
      </c>
      <c r="AA155" s="329" t="s">
        <v>15234</v>
      </c>
      <c r="AB155" s="50"/>
      <c r="AC155" s="37"/>
      <c r="AD155" s="44"/>
      <c r="AE155" s="44"/>
      <c r="AF155" s="44"/>
      <c r="AG155" s="44" t="s">
        <v>11693</v>
      </c>
      <c r="AH155" s="44"/>
      <c r="AI155" s="276"/>
      <c r="AJ155" s="50"/>
      <c r="AK155" s="55" t="s">
        <v>50</v>
      </c>
      <c r="AL155" s="295" t="s">
        <v>15313</v>
      </c>
      <c r="AM155" s="55" t="s">
        <v>53</v>
      </c>
      <c r="AN155" s="295" t="s">
        <v>15315</v>
      </c>
      <c r="AO155" s="55" t="s">
        <v>41</v>
      </c>
      <c r="AP155" s="295" t="s">
        <v>6290</v>
      </c>
      <c r="AQ155" s="55" t="s">
        <v>50</v>
      </c>
      <c r="AR155" s="295" t="s">
        <v>15315</v>
      </c>
      <c r="AS155" s="277"/>
      <c r="AT155" s="50"/>
      <c r="AU155" s="50"/>
      <c r="AV155" s="51"/>
      <c r="AW155" s="51"/>
      <c r="AX155" s="44"/>
    </row>
    <row r="156" spans="1:50" ht="18">
      <c r="A156" s="37" t="s">
        <v>73</v>
      </c>
      <c r="B156" s="44" t="s">
        <v>11694</v>
      </c>
      <c r="C156" s="274">
        <v>342</v>
      </c>
      <c r="D156" s="38" t="s">
        <v>11695</v>
      </c>
      <c r="E156" s="44" t="s">
        <v>11696</v>
      </c>
      <c r="F156" s="43"/>
      <c r="G156" s="44" t="s">
        <v>11697</v>
      </c>
      <c r="H156" s="44"/>
      <c r="I156" s="44"/>
      <c r="J156" s="37" t="s">
        <v>11042</v>
      </c>
      <c r="K156" s="44"/>
      <c r="L156" s="44"/>
      <c r="M156" s="44"/>
      <c r="N156" s="50"/>
      <c r="O156" s="49"/>
      <c r="P156" s="154"/>
      <c r="Q156" s="334" t="s">
        <v>11698</v>
      </c>
      <c r="R156" s="101"/>
      <c r="S156" s="154"/>
      <c r="T156" s="44"/>
      <c r="U156" s="240"/>
      <c r="V156" s="275"/>
      <c r="W156" s="157"/>
      <c r="X156" s="329" t="s">
        <v>15207</v>
      </c>
      <c r="Y156" s="51"/>
      <c r="Z156" s="329" t="s">
        <v>15207</v>
      </c>
      <c r="AA156" s="329" t="s">
        <v>15209</v>
      </c>
      <c r="AB156" s="50"/>
      <c r="AC156" s="37"/>
      <c r="AD156" s="44"/>
      <c r="AE156" s="44"/>
      <c r="AF156" s="44"/>
      <c r="AG156" s="44" t="s">
        <v>11044</v>
      </c>
      <c r="AH156" s="44"/>
      <c r="AI156" s="276"/>
      <c r="AJ156" s="50"/>
      <c r="AK156" s="55" t="s">
        <v>50</v>
      </c>
      <c r="AL156" s="295" t="s">
        <v>15313</v>
      </c>
      <c r="AM156" s="55" t="s">
        <v>53</v>
      </c>
      <c r="AN156" s="295" t="s">
        <v>15315</v>
      </c>
      <c r="AO156" s="55" t="s">
        <v>41</v>
      </c>
      <c r="AP156" s="295" t="s">
        <v>6290</v>
      </c>
      <c r="AQ156" s="55" t="s">
        <v>50</v>
      </c>
      <c r="AR156" s="295" t="s">
        <v>15315</v>
      </c>
      <c r="AS156" s="277"/>
      <c r="AT156" s="50"/>
      <c r="AU156" s="50"/>
      <c r="AV156" s="51"/>
      <c r="AW156" s="51"/>
      <c r="AX156" s="44"/>
    </row>
    <row r="157" spans="1:50" ht="18">
      <c r="A157" s="37" t="s">
        <v>73</v>
      </c>
      <c r="B157" s="44" t="s">
        <v>11699</v>
      </c>
      <c r="C157" s="274">
        <v>342</v>
      </c>
      <c r="D157" s="38" t="s">
        <v>11700</v>
      </c>
      <c r="E157" s="44" t="s">
        <v>11701</v>
      </c>
      <c r="F157" s="43"/>
      <c r="G157" s="44" t="s">
        <v>11702</v>
      </c>
      <c r="H157" s="44"/>
      <c r="I157" s="44"/>
      <c r="J157" s="37" t="s">
        <v>11042</v>
      </c>
      <c r="K157" s="44"/>
      <c r="L157" s="44"/>
      <c r="M157" s="44"/>
      <c r="N157" s="50"/>
      <c r="O157" s="49"/>
      <c r="P157" s="154"/>
      <c r="Q157" s="334" t="s">
        <v>11703</v>
      </c>
      <c r="R157" s="101"/>
      <c r="S157" s="154"/>
      <c r="T157" s="44"/>
      <c r="U157" s="240"/>
      <c r="V157" s="275"/>
      <c r="W157" s="157"/>
      <c r="X157" s="329" t="s">
        <v>15207</v>
      </c>
      <c r="Y157" s="51"/>
      <c r="Z157" s="329" t="s">
        <v>15207</v>
      </c>
      <c r="AA157" s="329" t="s">
        <v>15209</v>
      </c>
      <c r="AB157" s="50"/>
      <c r="AC157" s="37"/>
      <c r="AD157" s="44"/>
      <c r="AE157" s="44"/>
      <c r="AF157" s="44"/>
      <c r="AG157" s="44" t="s">
        <v>11044</v>
      </c>
      <c r="AH157" s="44"/>
      <c r="AI157" s="276"/>
      <c r="AJ157" s="50"/>
      <c r="AK157" s="55" t="s">
        <v>50</v>
      </c>
      <c r="AL157" s="295" t="s">
        <v>15313</v>
      </c>
      <c r="AM157" s="55" t="s">
        <v>53</v>
      </c>
      <c r="AN157" s="295" t="s">
        <v>15315</v>
      </c>
      <c r="AO157" s="55" t="s">
        <v>41</v>
      </c>
      <c r="AP157" s="295" t="s">
        <v>6290</v>
      </c>
      <c r="AQ157" s="55" t="s">
        <v>50</v>
      </c>
      <c r="AR157" s="295" t="s">
        <v>15315</v>
      </c>
      <c r="AS157" s="277"/>
      <c r="AT157" s="50"/>
      <c r="AU157" s="50"/>
      <c r="AV157" s="51"/>
      <c r="AW157" s="51"/>
      <c r="AX157" s="44"/>
    </row>
    <row r="158" spans="1:50" ht="18">
      <c r="A158" s="37" t="s">
        <v>73</v>
      </c>
      <c r="B158" s="44" t="s">
        <v>11704</v>
      </c>
      <c r="C158" s="274">
        <v>502</v>
      </c>
      <c r="D158" s="38" t="s">
        <v>11705</v>
      </c>
      <c r="E158" s="44" t="s">
        <v>11706</v>
      </c>
      <c r="F158" s="43"/>
      <c r="G158" s="44" t="s">
        <v>11707</v>
      </c>
      <c r="H158" s="44"/>
      <c r="I158" s="44"/>
      <c r="J158" s="37" t="s">
        <v>11708</v>
      </c>
      <c r="K158" s="44"/>
      <c r="L158" s="44"/>
      <c r="M158" s="44"/>
      <c r="N158" s="50"/>
      <c r="O158" s="49"/>
      <c r="P158" s="154"/>
      <c r="Q158" s="44" t="s">
        <v>11709</v>
      </c>
      <c r="R158" s="101"/>
      <c r="S158" s="154"/>
      <c r="T158" s="44"/>
      <c r="U158" s="240"/>
      <c r="V158" s="275"/>
      <c r="W158" s="157"/>
      <c r="X158" s="329" t="s">
        <v>15207</v>
      </c>
      <c r="Y158" s="51"/>
      <c r="Z158" s="329" t="s">
        <v>15207</v>
      </c>
      <c r="AA158" s="329" t="s">
        <v>15226</v>
      </c>
      <c r="AB158" s="50"/>
      <c r="AC158" s="37"/>
      <c r="AD158" s="44"/>
      <c r="AE158" s="44"/>
      <c r="AF158" s="44"/>
      <c r="AG158" s="44" t="s">
        <v>11710</v>
      </c>
      <c r="AH158" s="44"/>
      <c r="AI158" s="276"/>
      <c r="AJ158" s="50"/>
      <c r="AK158" s="55" t="s">
        <v>50</v>
      </c>
      <c r="AL158" s="295" t="s">
        <v>15313</v>
      </c>
      <c r="AM158" s="55" t="s">
        <v>53</v>
      </c>
      <c r="AN158" s="295" t="s">
        <v>15315</v>
      </c>
      <c r="AO158" s="55" t="s">
        <v>41</v>
      </c>
      <c r="AP158" s="295" t="s">
        <v>6290</v>
      </c>
      <c r="AQ158" s="55" t="s">
        <v>50</v>
      </c>
      <c r="AR158" s="295" t="s">
        <v>15315</v>
      </c>
      <c r="AS158" s="277"/>
      <c r="AT158" s="50"/>
      <c r="AU158" s="50"/>
      <c r="AV158" s="51"/>
      <c r="AW158" s="51"/>
      <c r="AX158" s="44"/>
    </row>
    <row r="159" spans="1:50" ht="18">
      <c r="A159" s="37" t="s">
        <v>73</v>
      </c>
      <c r="B159" s="44" t="s">
        <v>11711</v>
      </c>
      <c r="C159" s="274">
        <v>107</v>
      </c>
      <c r="D159" s="38" t="s">
        <v>11712</v>
      </c>
      <c r="E159" s="44" t="s">
        <v>11713</v>
      </c>
      <c r="F159" s="43"/>
      <c r="G159" s="44" t="s">
        <v>11714</v>
      </c>
      <c r="H159" s="44"/>
      <c r="I159" s="44"/>
      <c r="J159" s="37" t="s">
        <v>11640</v>
      </c>
      <c r="K159" s="44"/>
      <c r="L159" s="44"/>
      <c r="M159" s="44"/>
      <c r="N159" s="50"/>
      <c r="O159" s="49"/>
      <c r="P159" s="154"/>
      <c r="Q159" s="44" t="s">
        <v>10763</v>
      </c>
      <c r="R159" s="101"/>
      <c r="S159" s="154"/>
      <c r="T159" s="44"/>
      <c r="U159" s="240"/>
      <c r="V159" s="275"/>
      <c r="W159" s="157"/>
      <c r="X159" s="329" t="s">
        <v>15207</v>
      </c>
      <c r="Y159" s="51"/>
      <c r="Z159" s="329" t="s">
        <v>15207</v>
      </c>
      <c r="AA159" s="329" t="s">
        <v>15213</v>
      </c>
      <c r="AB159" s="50"/>
      <c r="AC159" s="37"/>
      <c r="AD159" s="44"/>
      <c r="AE159" s="44"/>
      <c r="AF159" s="44"/>
      <c r="AG159" s="44" t="s">
        <v>11641</v>
      </c>
      <c r="AH159" s="44"/>
      <c r="AI159" s="276"/>
      <c r="AJ159" s="50"/>
      <c r="AK159" s="55" t="s">
        <v>50</v>
      </c>
      <c r="AL159" s="295" t="s">
        <v>15313</v>
      </c>
      <c r="AM159" s="55" t="s">
        <v>53</v>
      </c>
      <c r="AN159" s="295" t="s">
        <v>15315</v>
      </c>
      <c r="AO159" s="55" t="s">
        <v>41</v>
      </c>
      <c r="AP159" s="295" t="s">
        <v>6290</v>
      </c>
      <c r="AQ159" s="55" t="s">
        <v>50</v>
      </c>
      <c r="AR159" s="295" t="s">
        <v>15315</v>
      </c>
      <c r="AS159" s="277"/>
      <c r="AT159" s="50"/>
      <c r="AU159" s="50"/>
      <c r="AV159" s="51"/>
      <c r="AW159" s="51"/>
      <c r="AX159" s="44"/>
    </row>
    <row r="160" spans="1:50" ht="18">
      <c r="A160" s="37" t="s">
        <v>73</v>
      </c>
      <c r="B160" s="44" t="s">
        <v>11715</v>
      </c>
      <c r="C160" s="274">
        <v>21</v>
      </c>
      <c r="D160" s="38" t="s">
        <v>11716</v>
      </c>
      <c r="E160" s="44" t="s">
        <v>11717</v>
      </c>
      <c r="F160" s="43"/>
      <c r="G160" s="44" t="s">
        <v>11718</v>
      </c>
      <c r="H160" s="44"/>
      <c r="I160" s="44"/>
      <c r="J160" s="37" t="s">
        <v>11640</v>
      </c>
      <c r="K160" s="44"/>
      <c r="L160" s="44"/>
      <c r="M160" s="44"/>
      <c r="N160" s="50"/>
      <c r="O160" s="49"/>
      <c r="P160" s="154"/>
      <c r="Q160" s="44" t="s">
        <v>10763</v>
      </c>
      <c r="R160" s="101"/>
      <c r="S160" s="154"/>
      <c r="T160" s="44"/>
      <c r="U160" s="240"/>
      <c r="V160" s="275"/>
      <c r="W160" s="157"/>
      <c r="X160" s="329" t="s">
        <v>15207</v>
      </c>
      <c r="Y160" s="51"/>
      <c r="Z160" s="329" t="s">
        <v>15207</v>
      </c>
      <c r="AA160" s="329" t="s">
        <v>15252</v>
      </c>
      <c r="AB160" s="50"/>
      <c r="AC160" s="37"/>
      <c r="AD160" s="44"/>
      <c r="AE160" s="44"/>
      <c r="AF160" s="44"/>
      <c r="AG160" s="44" t="s">
        <v>11641</v>
      </c>
      <c r="AH160" s="44"/>
      <c r="AI160" s="276"/>
      <c r="AJ160" s="50"/>
      <c r="AK160" s="55" t="s">
        <v>50</v>
      </c>
      <c r="AL160" s="295" t="s">
        <v>15313</v>
      </c>
      <c r="AM160" s="55" t="s">
        <v>53</v>
      </c>
      <c r="AN160" s="295" t="s">
        <v>15315</v>
      </c>
      <c r="AO160" s="55" t="s">
        <v>41</v>
      </c>
      <c r="AP160" s="295" t="s">
        <v>6290</v>
      </c>
      <c r="AQ160" s="55" t="s">
        <v>50</v>
      </c>
      <c r="AR160" s="295" t="s">
        <v>15315</v>
      </c>
      <c r="AS160" s="277"/>
      <c r="AT160" s="50"/>
      <c r="AU160" s="50"/>
      <c r="AV160" s="51"/>
      <c r="AW160" s="51"/>
      <c r="AX160" s="44"/>
    </row>
    <row r="161" spans="1:50" ht="18">
      <c r="A161" s="37" t="s">
        <v>73</v>
      </c>
      <c r="B161" s="44" t="s">
        <v>11719</v>
      </c>
      <c r="C161" s="274">
        <v>5</v>
      </c>
      <c r="D161" s="38" t="s">
        <v>11720</v>
      </c>
      <c r="E161" s="44" t="s">
        <v>11721</v>
      </c>
      <c r="F161" s="43"/>
      <c r="G161" s="44" t="s">
        <v>11722</v>
      </c>
      <c r="H161" s="44"/>
      <c r="I161" s="44"/>
      <c r="J161" s="37" t="s">
        <v>11640</v>
      </c>
      <c r="K161" s="44"/>
      <c r="L161" s="44"/>
      <c r="M161" s="44"/>
      <c r="N161" s="50"/>
      <c r="O161" s="49"/>
      <c r="P161" s="154"/>
      <c r="Q161" s="44" t="s">
        <v>10763</v>
      </c>
      <c r="R161" s="101"/>
      <c r="S161" s="154"/>
      <c r="T161" s="44"/>
      <c r="U161" s="240"/>
      <c r="V161" s="275"/>
      <c r="W161" s="157"/>
      <c r="X161" s="329" t="s">
        <v>15207</v>
      </c>
      <c r="Y161" s="51"/>
      <c r="Z161" s="329" t="s">
        <v>15207</v>
      </c>
      <c r="AA161" s="329" t="s">
        <v>15253</v>
      </c>
      <c r="AB161" s="50"/>
      <c r="AC161" s="37"/>
      <c r="AD161" s="44"/>
      <c r="AE161" s="44"/>
      <c r="AF161" s="44"/>
      <c r="AG161" s="44" t="s">
        <v>11641</v>
      </c>
      <c r="AH161" s="44"/>
      <c r="AI161" s="276"/>
      <c r="AJ161" s="50"/>
      <c r="AK161" s="55" t="s">
        <v>50</v>
      </c>
      <c r="AL161" s="295" t="s">
        <v>15313</v>
      </c>
      <c r="AM161" s="55" t="s">
        <v>53</v>
      </c>
      <c r="AN161" s="295" t="s">
        <v>15315</v>
      </c>
      <c r="AO161" s="55" t="s">
        <v>41</v>
      </c>
      <c r="AP161" s="295" t="s">
        <v>6290</v>
      </c>
      <c r="AQ161" s="55" t="s">
        <v>50</v>
      </c>
      <c r="AR161" s="295" t="s">
        <v>15315</v>
      </c>
      <c r="AS161" s="277"/>
      <c r="AT161" s="50"/>
      <c r="AU161" s="50"/>
      <c r="AV161" s="51"/>
      <c r="AW161" s="51"/>
      <c r="AX161" s="44"/>
    </row>
    <row r="162" spans="1:50" ht="18">
      <c r="A162" s="293" t="s">
        <v>73</v>
      </c>
      <c r="B162" s="44" t="s">
        <v>11723</v>
      </c>
      <c r="C162" s="274">
        <v>107</v>
      </c>
      <c r="D162" s="38" t="s">
        <v>11724</v>
      </c>
      <c r="E162" s="44" t="s">
        <v>11725</v>
      </c>
      <c r="F162" s="43"/>
      <c r="G162" s="44" t="s">
        <v>11726</v>
      </c>
      <c r="H162" s="44"/>
      <c r="I162" s="44"/>
      <c r="J162" s="37" t="s">
        <v>10816</v>
      </c>
      <c r="K162" s="44"/>
      <c r="L162" s="44"/>
      <c r="M162" s="44"/>
      <c r="N162" s="50"/>
      <c r="O162" s="49"/>
      <c r="P162" s="154"/>
      <c r="Q162" s="44" t="s">
        <v>10782</v>
      </c>
      <c r="R162" s="101"/>
      <c r="S162" s="154"/>
      <c r="T162" s="44"/>
      <c r="U162" s="240"/>
      <c r="V162" s="275"/>
      <c r="W162" s="157"/>
      <c r="X162" s="329" t="s">
        <v>15207</v>
      </c>
      <c r="Y162" s="51"/>
      <c r="Z162" s="329" t="s">
        <v>15207</v>
      </c>
      <c r="AA162" s="329" t="s">
        <v>15213</v>
      </c>
      <c r="AB162" s="50"/>
      <c r="AC162" s="37"/>
      <c r="AD162" s="44"/>
      <c r="AE162" s="44"/>
      <c r="AF162" s="44"/>
      <c r="AG162" s="44" t="s">
        <v>10817</v>
      </c>
      <c r="AH162" s="44"/>
      <c r="AI162" s="276"/>
      <c r="AJ162" s="50"/>
      <c r="AK162" s="55" t="s">
        <v>50</v>
      </c>
      <c r="AL162" s="295" t="s">
        <v>15314</v>
      </c>
      <c r="AM162" s="55" t="s">
        <v>53</v>
      </c>
      <c r="AN162" s="295" t="s">
        <v>15314</v>
      </c>
      <c r="AO162" s="55" t="s">
        <v>41</v>
      </c>
      <c r="AP162" s="295" t="s">
        <v>6290</v>
      </c>
      <c r="AQ162" s="55" t="s">
        <v>50</v>
      </c>
      <c r="AR162" s="295" t="s">
        <v>526</v>
      </c>
      <c r="AS162" s="277"/>
      <c r="AT162" s="50"/>
      <c r="AU162" s="50"/>
      <c r="AV162" s="51"/>
      <c r="AW162" s="51"/>
      <c r="AX162" s="44"/>
    </row>
    <row r="163" spans="1:50" ht="18">
      <c r="A163" s="37" t="s">
        <v>73</v>
      </c>
      <c r="B163" s="44" t="s">
        <v>11727</v>
      </c>
      <c r="C163" s="274">
        <v>2140</v>
      </c>
      <c r="D163" s="38" t="s">
        <v>11728</v>
      </c>
      <c r="E163" s="44" t="s">
        <v>11729</v>
      </c>
      <c r="F163" s="43"/>
      <c r="G163" s="44" t="s">
        <v>11730</v>
      </c>
      <c r="H163" s="44"/>
      <c r="I163" s="44"/>
      <c r="J163" s="37" t="s">
        <v>11731</v>
      </c>
      <c r="K163" s="44"/>
      <c r="L163" s="44"/>
      <c r="M163" s="44"/>
      <c r="N163" s="50"/>
      <c r="O163" s="49"/>
      <c r="P163" s="154"/>
      <c r="Q163" s="44" t="s">
        <v>10782</v>
      </c>
      <c r="R163" s="101"/>
      <c r="S163" s="154"/>
      <c r="T163" s="44"/>
      <c r="U163" s="240"/>
      <c r="V163" s="275"/>
      <c r="W163" s="157"/>
      <c r="X163" s="329" t="s">
        <v>15207</v>
      </c>
      <c r="Y163" s="51"/>
      <c r="Z163" s="329" t="s">
        <v>15207</v>
      </c>
      <c r="AA163" s="329" t="s">
        <v>15212</v>
      </c>
      <c r="AB163" s="50"/>
      <c r="AC163" s="37"/>
      <c r="AD163" s="44"/>
      <c r="AE163" s="44"/>
      <c r="AF163" s="44"/>
      <c r="AG163" s="44" t="s">
        <v>11732</v>
      </c>
      <c r="AH163" s="44"/>
      <c r="AI163" s="276"/>
      <c r="AJ163" s="50"/>
      <c r="AK163" s="55" t="s">
        <v>50</v>
      </c>
      <c r="AL163" s="295" t="s">
        <v>15314</v>
      </c>
      <c r="AM163" s="55" t="s">
        <v>53</v>
      </c>
      <c r="AN163" s="295" t="s">
        <v>15314</v>
      </c>
      <c r="AO163" s="55" t="s">
        <v>41</v>
      </c>
      <c r="AP163" s="295" t="s">
        <v>6290</v>
      </c>
      <c r="AQ163" s="55" t="s">
        <v>50</v>
      </c>
      <c r="AR163" s="295" t="s">
        <v>526</v>
      </c>
      <c r="AS163" s="277"/>
      <c r="AT163" s="50"/>
      <c r="AU163" s="50"/>
      <c r="AV163" s="51"/>
      <c r="AW163" s="51"/>
      <c r="AX163" s="44"/>
    </row>
    <row r="164" spans="1:50" ht="18">
      <c r="A164" s="37" t="s">
        <v>73</v>
      </c>
      <c r="B164" s="44" t="s">
        <v>11733</v>
      </c>
      <c r="C164" s="274">
        <v>374</v>
      </c>
      <c r="D164" s="38" t="s">
        <v>11734</v>
      </c>
      <c r="E164" s="44" t="s">
        <v>11735</v>
      </c>
      <c r="F164" s="43"/>
      <c r="G164" s="44" t="s">
        <v>11736</v>
      </c>
      <c r="H164" s="44"/>
      <c r="I164" s="44"/>
      <c r="J164" s="37" t="s">
        <v>11737</v>
      </c>
      <c r="K164" s="44"/>
      <c r="L164" s="44"/>
      <c r="M164" s="44"/>
      <c r="N164" s="50"/>
      <c r="O164" s="49"/>
      <c r="P164" s="154"/>
      <c r="Q164" s="44" t="s">
        <v>11227</v>
      </c>
      <c r="R164" s="101"/>
      <c r="S164" s="154"/>
      <c r="T164" s="44"/>
      <c r="U164" s="240"/>
      <c r="V164" s="275"/>
      <c r="W164" s="157"/>
      <c r="X164" s="329" t="s">
        <v>15207</v>
      </c>
      <c r="Y164" s="51"/>
      <c r="Z164" s="329" t="s">
        <v>15207</v>
      </c>
      <c r="AA164" s="329" t="s">
        <v>15254</v>
      </c>
      <c r="AB164" s="50"/>
      <c r="AC164" s="37"/>
      <c r="AD164" s="44"/>
      <c r="AE164" s="44"/>
      <c r="AF164" s="44"/>
      <c r="AG164" s="44" t="s">
        <v>11738</v>
      </c>
      <c r="AH164" s="44"/>
      <c r="AI164" s="276"/>
      <c r="AJ164" s="50"/>
      <c r="AK164" s="55" t="s">
        <v>50</v>
      </c>
      <c r="AL164" s="295" t="s">
        <v>15314</v>
      </c>
      <c r="AM164" s="55" t="s">
        <v>53</v>
      </c>
      <c r="AN164" s="295" t="s">
        <v>15314</v>
      </c>
      <c r="AO164" s="55" t="s">
        <v>41</v>
      </c>
      <c r="AP164" s="295" t="s">
        <v>6290</v>
      </c>
      <c r="AQ164" s="55" t="s">
        <v>50</v>
      </c>
      <c r="AR164" s="295" t="s">
        <v>526</v>
      </c>
      <c r="AS164" s="277"/>
      <c r="AT164" s="50"/>
      <c r="AU164" s="50"/>
      <c r="AV164" s="51"/>
      <c r="AW164" s="51"/>
      <c r="AX164" s="44"/>
    </row>
    <row r="165" spans="1:50" ht="18">
      <c r="A165" s="37" t="s">
        <v>73</v>
      </c>
      <c r="B165" s="44" t="s">
        <v>11739</v>
      </c>
      <c r="C165" s="274">
        <v>0</v>
      </c>
      <c r="D165" s="64" t="s">
        <v>11740</v>
      </c>
      <c r="E165" s="44" t="s">
        <v>11741</v>
      </c>
      <c r="F165" s="43"/>
      <c r="G165" s="44" t="s">
        <v>11742</v>
      </c>
      <c r="H165" s="44"/>
      <c r="I165" s="44"/>
      <c r="J165" s="37" t="s">
        <v>11743</v>
      </c>
      <c r="K165" s="44"/>
      <c r="L165" s="44"/>
      <c r="M165" s="44"/>
      <c r="N165" s="50"/>
      <c r="O165" s="49"/>
      <c r="P165" s="154"/>
      <c r="Q165" s="44" t="s">
        <v>11227</v>
      </c>
      <c r="R165" s="101"/>
      <c r="S165" s="154"/>
      <c r="T165" s="44"/>
      <c r="U165" s="240"/>
      <c r="V165" s="275"/>
      <c r="W165" s="157"/>
      <c r="X165" s="329" t="s">
        <v>15207</v>
      </c>
      <c r="Y165" s="51"/>
      <c r="Z165" s="329" t="s">
        <v>15207</v>
      </c>
      <c r="AA165" s="329" t="s">
        <v>15207</v>
      </c>
      <c r="AB165" s="50"/>
      <c r="AC165" s="37"/>
      <c r="AD165" s="44"/>
      <c r="AE165" s="44"/>
      <c r="AF165" s="44"/>
      <c r="AG165" s="44" t="s">
        <v>11744</v>
      </c>
      <c r="AH165" s="44"/>
      <c r="AI165" s="276"/>
      <c r="AJ165" s="50"/>
      <c r="AK165" s="55" t="s">
        <v>50</v>
      </c>
      <c r="AL165" s="295" t="s">
        <v>15314</v>
      </c>
      <c r="AM165" s="55" t="s">
        <v>53</v>
      </c>
      <c r="AN165" s="295" t="s">
        <v>15314</v>
      </c>
      <c r="AO165" s="55" t="s">
        <v>41</v>
      </c>
      <c r="AP165" s="295" t="s">
        <v>6290</v>
      </c>
      <c r="AQ165" s="55" t="s">
        <v>50</v>
      </c>
      <c r="AR165" s="295" t="s">
        <v>526</v>
      </c>
      <c r="AS165" s="277"/>
      <c r="AT165" s="50"/>
      <c r="AU165" s="50"/>
      <c r="AV165" s="51"/>
      <c r="AW165" s="51"/>
      <c r="AX165" s="44"/>
    </row>
    <row r="166" spans="1:50" ht="18">
      <c r="A166" s="37" t="s">
        <v>73</v>
      </c>
      <c r="B166" s="44" t="s">
        <v>11745</v>
      </c>
      <c r="C166" s="274">
        <v>4066</v>
      </c>
      <c r="D166" s="38" t="s">
        <v>11746</v>
      </c>
      <c r="E166" s="44" t="s">
        <v>11747</v>
      </c>
      <c r="F166" s="43"/>
      <c r="G166" s="44" t="s">
        <v>11748</v>
      </c>
      <c r="H166" s="44"/>
      <c r="I166" s="44"/>
      <c r="J166" s="37" t="s">
        <v>11749</v>
      </c>
      <c r="K166" s="44"/>
      <c r="L166" s="44"/>
      <c r="M166" s="44"/>
      <c r="N166" s="50"/>
      <c r="O166" s="49"/>
      <c r="P166" s="154"/>
      <c r="Q166" s="44" t="s">
        <v>11227</v>
      </c>
      <c r="R166" s="101"/>
      <c r="S166" s="154"/>
      <c r="T166" s="44"/>
      <c r="U166" s="240"/>
      <c r="V166" s="275"/>
      <c r="W166" s="157"/>
      <c r="X166" s="329" t="s">
        <v>15207</v>
      </c>
      <c r="Y166" s="51"/>
      <c r="Z166" s="329" t="s">
        <v>15207</v>
      </c>
      <c r="AA166" s="329" t="s">
        <v>15255</v>
      </c>
      <c r="AB166" s="50"/>
      <c r="AC166" s="37"/>
      <c r="AD166" s="44"/>
      <c r="AE166" s="44"/>
      <c r="AF166" s="44"/>
      <c r="AG166" s="44" t="s">
        <v>11750</v>
      </c>
      <c r="AH166" s="44"/>
      <c r="AI166" s="276"/>
      <c r="AJ166" s="50"/>
      <c r="AK166" s="55" t="s">
        <v>50</v>
      </c>
      <c r="AL166" s="295" t="s">
        <v>15314</v>
      </c>
      <c r="AM166" s="55" t="s">
        <v>53</v>
      </c>
      <c r="AN166" s="295" t="s">
        <v>15314</v>
      </c>
      <c r="AO166" s="55" t="s">
        <v>41</v>
      </c>
      <c r="AP166" s="295" t="s">
        <v>6290</v>
      </c>
      <c r="AQ166" s="55" t="s">
        <v>50</v>
      </c>
      <c r="AR166" s="295" t="s">
        <v>526</v>
      </c>
      <c r="AS166" s="277"/>
      <c r="AT166" s="50"/>
      <c r="AU166" s="50"/>
      <c r="AV166" s="51"/>
      <c r="AW166" s="51"/>
      <c r="AX166" s="44"/>
    </row>
    <row r="167" spans="1:50" ht="18">
      <c r="A167" s="37" t="s">
        <v>73</v>
      </c>
      <c r="B167" s="44" t="s">
        <v>11751</v>
      </c>
      <c r="C167" s="274">
        <v>856</v>
      </c>
      <c r="D167" s="38" t="s">
        <v>11752</v>
      </c>
      <c r="E167" s="44" t="s">
        <v>11753</v>
      </c>
      <c r="F167" s="43"/>
      <c r="G167" s="44" t="s">
        <v>11754</v>
      </c>
      <c r="H167" s="44"/>
      <c r="I167" s="44"/>
      <c r="J167" s="37" t="s">
        <v>11755</v>
      </c>
      <c r="K167" s="44"/>
      <c r="L167" s="44"/>
      <c r="M167" s="44"/>
      <c r="N167" s="50"/>
      <c r="O167" s="49"/>
      <c r="P167" s="154"/>
      <c r="Q167" s="44" t="s">
        <v>11227</v>
      </c>
      <c r="R167" s="101"/>
      <c r="S167" s="154"/>
      <c r="T167" s="44"/>
      <c r="U167" s="240"/>
      <c r="V167" s="275"/>
      <c r="W167" s="157"/>
      <c r="X167" s="329" t="s">
        <v>15207</v>
      </c>
      <c r="Y167" s="51"/>
      <c r="Z167" s="329" t="s">
        <v>15207</v>
      </c>
      <c r="AA167" s="329" t="s">
        <v>15225</v>
      </c>
      <c r="AB167" s="50"/>
      <c r="AC167" s="37"/>
      <c r="AD167" s="44"/>
      <c r="AE167" s="44"/>
      <c r="AF167" s="44"/>
      <c r="AG167" s="44" t="s">
        <v>11756</v>
      </c>
      <c r="AH167" s="44"/>
      <c r="AI167" s="276"/>
      <c r="AJ167" s="50"/>
      <c r="AK167" s="55" t="s">
        <v>50</v>
      </c>
      <c r="AL167" s="295" t="s">
        <v>15314</v>
      </c>
      <c r="AM167" s="55" t="s">
        <v>53</v>
      </c>
      <c r="AN167" s="295" t="s">
        <v>15314</v>
      </c>
      <c r="AO167" s="55" t="s">
        <v>41</v>
      </c>
      <c r="AP167" s="295" t="s">
        <v>6290</v>
      </c>
      <c r="AQ167" s="55" t="s">
        <v>50</v>
      </c>
      <c r="AR167" s="295" t="s">
        <v>526</v>
      </c>
      <c r="AS167" s="277"/>
      <c r="AT167" s="50"/>
      <c r="AU167" s="50"/>
      <c r="AV167" s="51"/>
      <c r="AW167" s="51"/>
      <c r="AX167" s="44"/>
    </row>
    <row r="168" spans="1:50" ht="18">
      <c r="A168" s="37" t="s">
        <v>73</v>
      </c>
      <c r="B168" s="44" t="s">
        <v>11757</v>
      </c>
      <c r="C168" s="274">
        <v>15408</v>
      </c>
      <c r="D168" s="38" t="s">
        <v>11758</v>
      </c>
      <c r="E168" s="44" t="s">
        <v>11759</v>
      </c>
      <c r="F168" s="43"/>
      <c r="G168" s="44" t="s">
        <v>11760</v>
      </c>
      <c r="H168" s="44"/>
      <c r="I168" s="44"/>
      <c r="J168" s="37" t="s">
        <v>11761</v>
      </c>
      <c r="K168" s="44"/>
      <c r="L168" s="44"/>
      <c r="M168" s="44"/>
      <c r="N168" s="50"/>
      <c r="O168" s="49"/>
      <c r="P168" s="154"/>
      <c r="Q168" s="44" t="s">
        <v>11762</v>
      </c>
      <c r="R168" s="101"/>
      <c r="S168" s="154"/>
      <c r="T168" s="44"/>
      <c r="U168" s="240"/>
      <c r="V168" s="275"/>
      <c r="W168" s="157"/>
      <c r="X168" s="329" t="s">
        <v>15207</v>
      </c>
      <c r="Y168" s="51"/>
      <c r="Z168" s="329" t="s">
        <v>15207</v>
      </c>
      <c r="AA168" s="329" t="s">
        <v>15256</v>
      </c>
      <c r="AB168" s="50"/>
      <c r="AC168" s="37"/>
      <c r="AD168" s="44"/>
      <c r="AE168" s="44"/>
      <c r="AF168" s="44"/>
      <c r="AG168" s="44" t="s">
        <v>11763</v>
      </c>
      <c r="AH168" s="44"/>
      <c r="AI168" s="276"/>
      <c r="AJ168" s="50"/>
      <c r="AK168" s="55" t="s">
        <v>50</v>
      </c>
      <c r="AL168" s="295" t="s">
        <v>15314</v>
      </c>
      <c r="AM168" s="55" t="s">
        <v>53</v>
      </c>
      <c r="AN168" s="295" t="s">
        <v>15314</v>
      </c>
      <c r="AO168" s="55" t="s">
        <v>41</v>
      </c>
      <c r="AP168" s="295" t="s">
        <v>6290</v>
      </c>
      <c r="AQ168" s="55" t="s">
        <v>50</v>
      </c>
      <c r="AR168" s="295" t="s">
        <v>526</v>
      </c>
      <c r="AS168" s="277"/>
      <c r="AT168" s="50"/>
      <c r="AU168" s="50"/>
      <c r="AV168" s="51"/>
      <c r="AW168" s="51"/>
      <c r="AX168" s="44"/>
    </row>
    <row r="169" spans="1:50" ht="18">
      <c r="A169" s="37" t="s">
        <v>73</v>
      </c>
      <c r="B169" s="44" t="s">
        <v>11764</v>
      </c>
      <c r="C169" s="274">
        <v>342</v>
      </c>
      <c r="D169" s="38" t="s">
        <v>11765</v>
      </c>
      <c r="E169" s="44" t="s">
        <v>11766</v>
      </c>
      <c r="F169" s="43"/>
      <c r="G169" s="44" t="s">
        <v>11767</v>
      </c>
      <c r="H169" s="44"/>
      <c r="I169" s="44"/>
      <c r="J169" s="37" t="s">
        <v>11768</v>
      </c>
      <c r="K169" s="44"/>
      <c r="L169" s="44"/>
      <c r="M169" s="44"/>
      <c r="N169" s="50"/>
      <c r="O169" s="49"/>
      <c r="P169" s="154"/>
      <c r="Q169" s="334" t="s">
        <v>11769</v>
      </c>
      <c r="R169" s="101"/>
      <c r="S169" s="154"/>
      <c r="T169" s="44"/>
      <c r="U169" s="240"/>
      <c r="V169" s="275"/>
      <c r="W169" s="157"/>
      <c r="X169" s="329" t="s">
        <v>15207</v>
      </c>
      <c r="Y169" s="51"/>
      <c r="Z169" s="329" t="s">
        <v>15207</v>
      </c>
      <c r="AA169" s="329" t="s">
        <v>15209</v>
      </c>
      <c r="AB169" s="50"/>
      <c r="AC169" s="37"/>
      <c r="AD169" s="44"/>
      <c r="AE169" s="44"/>
      <c r="AF169" s="44"/>
      <c r="AG169" s="44" t="s">
        <v>11770</v>
      </c>
      <c r="AH169" s="44"/>
      <c r="AI169" s="276"/>
      <c r="AJ169" s="50"/>
      <c r="AK169" s="55" t="s">
        <v>50</v>
      </c>
      <c r="AL169" s="295" t="s">
        <v>15314</v>
      </c>
      <c r="AM169" s="55" t="s">
        <v>53</v>
      </c>
      <c r="AN169" s="295" t="s">
        <v>15314</v>
      </c>
      <c r="AO169" s="55" t="s">
        <v>41</v>
      </c>
      <c r="AP169" s="295" t="s">
        <v>6290</v>
      </c>
      <c r="AQ169" s="55" t="s">
        <v>50</v>
      </c>
      <c r="AR169" s="295" t="s">
        <v>526</v>
      </c>
      <c r="AS169" s="277"/>
      <c r="AT169" s="50"/>
      <c r="AU169" s="50"/>
      <c r="AV169" s="51"/>
      <c r="AW169" s="51"/>
      <c r="AX169" s="44"/>
    </row>
    <row r="170" spans="1:50" ht="18">
      <c r="A170" s="37" t="s">
        <v>73</v>
      </c>
      <c r="B170" s="44" t="s">
        <v>11771</v>
      </c>
      <c r="C170" s="274">
        <v>342</v>
      </c>
      <c r="D170" s="38" t="s">
        <v>11772</v>
      </c>
      <c r="E170" s="44" t="s">
        <v>11773</v>
      </c>
      <c r="F170" s="43"/>
      <c r="G170" s="44" t="s">
        <v>11774</v>
      </c>
      <c r="H170" s="44"/>
      <c r="I170" s="44"/>
      <c r="J170" s="37" t="s">
        <v>11775</v>
      </c>
      <c r="K170" s="44"/>
      <c r="L170" s="44"/>
      <c r="M170" s="44"/>
      <c r="N170" s="50"/>
      <c r="O170" s="49"/>
      <c r="P170" s="154"/>
      <c r="Q170" s="44" t="s">
        <v>11776</v>
      </c>
      <c r="R170" s="101"/>
      <c r="S170" s="154"/>
      <c r="T170" s="44"/>
      <c r="U170" s="240"/>
      <c r="V170" s="275"/>
      <c r="W170" s="157"/>
      <c r="X170" s="329" t="s">
        <v>15207</v>
      </c>
      <c r="Y170" s="51"/>
      <c r="Z170" s="329" t="s">
        <v>15207</v>
      </c>
      <c r="AA170" s="329" t="s">
        <v>15209</v>
      </c>
      <c r="AB170" s="50"/>
      <c r="AC170" s="37"/>
      <c r="AD170" s="44"/>
      <c r="AE170" s="44"/>
      <c r="AF170" s="44"/>
      <c r="AG170" s="44" t="s">
        <v>11777</v>
      </c>
      <c r="AH170" s="44"/>
      <c r="AI170" s="276"/>
      <c r="AJ170" s="50"/>
      <c r="AK170" s="55" t="s">
        <v>50</v>
      </c>
      <c r="AL170" s="295" t="s">
        <v>15314</v>
      </c>
      <c r="AM170" s="55" t="s">
        <v>53</v>
      </c>
      <c r="AN170" s="295" t="s">
        <v>15314</v>
      </c>
      <c r="AO170" s="55" t="s">
        <v>41</v>
      </c>
      <c r="AP170" s="295" t="s">
        <v>6290</v>
      </c>
      <c r="AQ170" s="55" t="s">
        <v>50</v>
      </c>
      <c r="AR170" s="295" t="s">
        <v>526</v>
      </c>
      <c r="AS170" s="277"/>
      <c r="AT170" s="50"/>
      <c r="AU170" s="50"/>
      <c r="AV170" s="51"/>
      <c r="AW170" s="51"/>
      <c r="AX170" s="44"/>
    </row>
    <row r="171" spans="1:50" ht="18">
      <c r="A171" s="37" t="s">
        <v>73</v>
      </c>
      <c r="B171" s="44" t="s">
        <v>11778</v>
      </c>
      <c r="C171" s="274">
        <v>395</v>
      </c>
      <c r="D171" s="38" t="s">
        <v>11779</v>
      </c>
      <c r="E171" s="44" t="s">
        <v>11780</v>
      </c>
      <c r="F171" s="43"/>
      <c r="G171" s="44" t="s">
        <v>11781</v>
      </c>
      <c r="H171" s="44"/>
      <c r="I171" s="44"/>
      <c r="J171" s="37" t="s">
        <v>11768</v>
      </c>
      <c r="K171" s="44"/>
      <c r="L171" s="44"/>
      <c r="M171" s="44"/>
      <c r="N171" s="50"/>
      <c r="O171" s="49"/>
      <c r="P171" s="154"/>
      <c r="Q171" s="334" t="s">
        <v>11782</v>
      </c>
      <c r="R171" s="101"/>
      <c r="S171" s="154"/>
      <c r="T171" s="44"/>
      <c r="U171" s="240"/>
      <c r="V171" s="275"/>
      <c r="W171" s="157"/>
      <c r="X171" s="329" t="s">
        <v>15207</v>
      </c>
      <c r="Y171" s="51"/>
      <c r="Z171" s="329" t="s">
        <v>15207</v>
      </c>
      <c r="AA171" s="329" t="s">
        <v>15229</v>
      </c>
      <c r="AB171" s="50"/>
      <c r="AC171" s="37"/>
      <c r="AD171" s="44"/>
      <c r="AE171" s="44"/>
      <c r="AF171" s="44"/>
      <c r="AG171" s="44" t="s">
        <v>11770</v>
      </c>
      <c r="AH171" s="44"/>
      <c r="AI171" s="276"/>
      <c r="AJ171" s="50"/>
      <c r="AK171" s="55" t="s">
        <v>50</v>
      </c>
      <c r="AL171" s="295" t="s">
        <v>15314</v>
      </c>
      <c r="AM171" s="55" t="s">
        <v>53</v>
      </c>
      <c r="AN171" s="295" t="s">
        <v>15314</v>
      </c>
      <c r="AO171" s="55" t="s">
        <v>41</v>
      </c>
      <c r="AP171" s="295" t="s">
        <v>6290</v>
      </c>
      <c r="AQ171" s="55" t="s">
        <v>50</v>
      </c>
      <c r="AR171" s="295" t="s">
        <v>526</v>
      </c>
      <c r="AS171" s="277"/>
      <c r="AT171" s="50"/>
      <c r="AU171" s="50"/>
      <c r="AV171" s="51"/>
      <c r="AW171" s="51"/>
      <c r="AX171" s="44"/>
    </row>
    <row r="172" spans="1:50" ht="18">
      <c r="A172" s="37" t="s">
        <v>73</v>
      </c>
      <c r="B172" s="44" t="s">
        <v>11783</v>
      </c>
      <c r="C172" s="274">
        <v>5200</v>
      </c>
      <c r="D172" s="38" t="s">
        <v>11784</v>
      </c>
      <c r="E172" s="44" t="s">
        <v>11785</v>
      </c>
      <c r="F172" s="43"/>
      <c r="G172" s="44" t="s">
        <v>11786</v>
      </c>
      <c r="H172" s="44"/>
      <c r="I172" s="44"/>
      <c r="J172" s="37" t="s">
        <v>11787</v>
      </c>
      <c r="K172" s="44"/>
      <c r="L172" s="44"/>
      <c r="M172" s="44"/>
      <c r="N172" s="50"/>
      <c r="O172" s="49"/>
      <c r="P172" s="154"/>
      <c r="Q172" s="44" t="s">
        <v>10763</v>
      </c>
      <c r="R172" s="101"/>
      <c r="S172" s="154"/>
      <c r="T172" s="44"/>
      <c r="U172" s="240"/>
      <c r="V172" s="275"/>
      <c r="W172" s="157"/>
      <c r="X172" s="329" t="s">
        <v>15207</v>
      </c>
      <c r="Y172" s="51"/>
      <c r="Z172" s="329" t="s">
        <v>15207</v>
      </c>
      <c r="AA172" s="329" t="s">
        <v>15257</v>
      </c>
      <c r="AB172" s="50"/>
      <c r="AC172" s="37"/>
      <c r="AD172" s="44"/>
      <c r="AE172" s="44"/>
      <c r="AF172" s="44"/>
      <c r="AG172" s="44" t="s">
        <v>11788</v>
      </c>
      <c r="AH172" s="44"/>
      <c r="AI172" s="276"/>
      <c r="AJ172" s="50"/>
      <c r="AK172" s="55" t="s">
        <v>50</v>
      </c>
      <c r="AL172" s="295" t="s">
        <v>15314</v>
      </c>
      <c r="AM172" s="55" t="s">
        <v>53</v>
      </c>
      <c r="AN172" s="295" t="s">
        <v>15314</v>
      </c>
      <c r="AO172" s="55" t="s">
        <v>41</v>
      </c>
      <c r="AP172" s="295" t="s">
        <v>6290</v>
      </c>
      <c r="AQ172" s="55" t="s">
        <v>50</v>
      </c>
      <c r="AR172" s="295" t="s">
        <v>526</v>
      </c>
      <c r="AS172" s="277"/>
      <c r="AT172" s="50"/>
      <c r="AU172" s="50"/>
      <c r="AV172" s="51"/>
      <c r="AW172" s="51"/>
      <c r="AX172" s="44"/>
    </row>
    <row r="173" spans="1:50" ht="18">
      <c r="A173" s="37" t="s">
        <v>73</v>
      </c>
      <c r="B173" s="44" t="s">
        <v>11789</v>
      </c>
      <c r="C173" s="274">
        <v>2289</v>
      </c>
      <c r="D173" s="38" t="s">
        <v>11790</v>
      </c>
      <c r="E173" s="44" t="s">
        <v>11791</v>
      </c>
      <c r="F173" s="43"/>
      <c r="G173" s="44" t="s">
        <v>11792</v>
      </c>
      <c r="H173" s="44"/>
      <c r="I173" s="44"/>
      <c r="J173" s="37" t="s">
        <v>11793</v>
      </c>
      <c r="K173" s="44"/>
      <c r="L173" s="44"/>
      <c r="M173" s="44"/>
      <c r="N173" s="50"/>
      <c r="O173" s="49"/>
      <c r="P173" s="154"/>
      <c r="Q173" s="44" t="s">
        <v>10763</v>
      </c>
      <c r="R173" s="101"/>
      <c r="S173" s="154"/>
      <c r="T173" s="44"/>
      <c r="U173" s="240"/>
      <c r="V173" s="275"/>
      <c r="W173" s="157"/>
      <c r="X173" s="329" t="s">
        <v>15207</v>
      </c>
      <c r="Y173" s="51"/>
      <c r="Z173" s="329" t="s">
        <v>15207</v>
      </c>
      <c r="AA173" s="329" t="s">
        <v>15258</v>
      </c>
      <c r="AB173" s="50"/>
      <c r="AC173" s="37"/>
      <c r="AD173" s="44"/>
      <c r="AE173" s="44"/>
      <c r="AF173" s="44"/>
      <c r="AG173" s="44" t="s">
        <v>11794</v>
      </c>
      <c r="AH173" s="44"/>
      <c r="AI173" s="276"/>
      <c r="AJ173" s="50"/>
      <c r="AK173" s="55" t="s">
        <v>50</v>
      </c>
      <c r="AL173" s="295" t="s">
        <v>15314</v>
      </c>
      <c r="AM173" s="55" t="s">
        <v>53</v>
      </c>
      <c r="AN173" s="295" t="s">
        <v>15314</v>
      </c>
      <c r="AO173" s="55" t="s">
        <v>41</v>
      </c>
      <c r="AP173" s="295" t="s">
        <v>6290</v>
      </c>
      <c r="AQ173" s="55" t="s">
        <v>50</v>
      </c>
      <c r="AR173" s="295" t="s">
        <v>526</v>
      </c>
      <c r="AS173" s="277"/>
      <c r="AT173" s="50"/>
      <c r="AU173" s="50"/>
      <c r="AV173" s="51"/>
      <c r="AW173" s="51"/>
      <c r="AX173" s="44"/>
    </row>
    <row r="174" spans="1:50" ht="18">
      <c r="A174" s="37" t="s">
        <v>73</v>
      </c>
      <c r="B174" s="44" t="s">
        <v>11795</v>
      </c>
      <c r="C174" s="274">
        <v>3424</v>
      </c>
      <c r="D174" s="38" t="s">
        <v>11796</v>
      </c>
      <c r="E174" s="44" t="s">
        <v>11797</v>
      </c>
      <c r="F174" s="43"/>
      <c r="G174" s="44" t="s">
        <v>11798</v>
      </c>
      <c r="H174" s="44"/>
      <c r="I174" s="44"/>
      <c r="J174" s="37" t="s">
        <v>11799</v>
      </c>
      <c r="K174" s="44"/>
      <c r="L174" s="44"/>
      <c r="M174" s="44"/>
      <c r="N174" s="50"/>
      <c r="O174" s="49"/>
      <c r="P174" s="154"/>
      <c r="Q174" s="44" t="s">
        <v>11800</v>
      </c>
      <c r="R174" s="101"/>
      <c r="S174" s="154"/>
      <c r="T174" s="44"/>
      <c r="U174" s="240"/>
      <c r="V174" s="275"/>
      <c r="W174" s="157"/>
      <c r="X174" s="329" t="s">
        <v>15207</v>
      </c>
      <c r="Y174" s="51"/>
      <c r="Z174" s="329" t="s">
        <v>15207</v>
      </c>
      <c r="AA174" s="329" t="s">
        <v>15259</v>
      </c>
      <c r="AB174" s="50"/>
      <c r="AC174" s="37"/>
      <c r="AD174" s="44"/>
      <c r="AE174" s="44"/>
      <c r="AF174" s="44"/>
      <c r="AG174" s="44" t="s">
        <v>11801</v>
      </c>
      <c r="AH174" s="44"/>
      <c r="AI174" s="276"/>
      <c r="AJ174" s="50"/>
      <c r="AK174" s="55" t="s">
        <v>50</v>
      </c>
      <c r="AL174" s="295" t="s">
        <v>15314</v>
      </c>
      <c r="AM174" s="55" t="s">
        <v>53</v>
      </c>
      <c r="AN174" s="295" t="s">
        <v>15314</v>
      </c>
      <c r="AO174" s="55" t="s">
        <v>41</v>
      </c>
      <c r="AP174" s="295" t="s">
        <v>6290</v>
      </c>
      <c r="AQ174" s="55" t="s">
        <v>50</v>
      </c>
      <c r="AR174" s="295" t="s">
        <v>526</v>
      </c>
      <c r="AS174" s="277"/>
      <c r="AT174" s="50"/>
      <c r="AU174" s="50"/>
      <c r="AV174" s="51"/>
      <c r="AW174" s="51"/>
      <c r="AX174" s="44"/>
    </row>
    <row r="175" spans="1:50" ht="18">
      <c r="A175" s="37" t="s">
        <v>73</v>
      </c>
      <c r="B175" s="44" t="s">
        <v>11802</v>
      </c>
      <c r="C175" s="274">
        <v>342</v>
      </c>
      <c r="D175" s="38" t="s">
        <v>11803</v>
      </c>
      <c r="E175" s="44" t="s">
        <v>11804</v>
      </c>
      <c r="F175" s="43"/>
      <c r="G175" s="44" t="s">
        <v>11805</v>
      </c>
      <c r="H175" s="44"/>
      <c r="I175" s="44"/>
      <c r="J175" s="37" t="s">
        <v>11806</v>
      </c>
      <c r="K175" s="44"/>
      <c r="L175" s="44"/>
      <c r="M175" s="44"/>
      <c r="N175" s="50"/>
      <c r="O175" s="49"/>
      <c r="P175" s="154"/>
      <c r="Q175" s="334" t="s">
        <v>11807</v>
      </c>
      <c r="R175" s="101"/>
      <c r="S175" s="154"/>
      <c r="T175" s="44"/>
      <c r="U175" s="240"/>
      <c r="V175" s="275"/>
      <c r="W175" s="157"/>
      <c r="X175" s="329" t="s">
        <v>15207</v>
      </c>
      <c r="Y175" s="51"/>
      <c r="Z175" s="329" t="s">
        <v>15207</v>
      </c>
      <c r="AA175" s="329" t="s">
        <v>15209</v>
      </c>
      <c r="AB175" s="50"/>
      <c r="AC175" s="37"/>
      <c r="AD175" s="44"/>
      <c r="AE175" s="44"/>
      <c r="AF175" s="44"/>
      <c r="AG175" s="44" t="s">
        <v>11808</v>
      </c>
      <c r="AH175" s="44"/>
      <c r="AI175" s="276"/>
      <c r="AJ175" s="50"/>
      <c r="AK175" s="55" t="s">
        <v>50</v>
      </c>
      <c r="AL175" s="295" t="s">
        <v>15314</v>
      </c>
      <c r="AM175" s="55" t="s">
        <v>53</v>
      </c>
      <c r="AN175" s="295" t="s">
        <v>15314</v>
      </c>
      <c r="AO175" s="55" t="s">
        <v>41</v>
      </c>
      <c r="AP175" s="295" t="s">
        <v>6290</v>
      </c>
      <c r="AQ175" s="55" t="s">
        <v>50</v>
      </c>
      <c r="AR175" s="295" t="s">
        <v>526</v>
      </c>
      <c r="AS175" s="277"/>
      <c r="AT175" s="50"/>
      <c r="AU175" s="50"/>
      <c r="AV175" s="51"/>
      <c r="AW175" s="51"/>
      <c r="AX175" s="44"/>
    </row>
    <row r="176" spans="1:50" ht="18">
      <c r="A176" s="37" t="s">
        <v>73</v>
      </c>
      <c r="B176" s="44" t="s">
        <v>11809</v>
      </c>
      <c r="C176" s="274">
        <v>342</v>
      </c>
      <c r="D176" s="38" t="s">
        <v>11810</v>
      </c>
      <c r="E176" s="44" t="s">
        <v>11811</v>
      </c>
      <c r="F176" s="43"/>
      <c r="G176" s="44" t="s">
        <v>11812</v>
      </c>
      <c r="H176" s="44"/>
      <c r="I176" s="44"/>
      <c r="J176" s="37" t="s">
        <v>11806</v>
      </c>
      <c r="K176" s="44"/>
      <c r="L176" s="44"/>
      <c r="M176" s="44"/>
      <c r="N176" s="50"/>
      <c r="O176" s="49"/>
      <c r="P176" s="154"/>
      <c r="Q176" s="44" t="s">
        <v>11813</v>
      </c>
      <c r="R176" s="101"/>
      <c r="S176" s="154"/>
      <c r="T176" s="44"/>
      <c r="U176" s="240"/>
      <c r="V176" s="275"/>
      <c r="W176" s="157"/>
      <c r="X176" s="329" t="s">
        <v>15207</v>
      </c>
      <c r="Y176" s="51"/>
      <c r="Z176" s="329" t="s">
        <v>15207</v>
      </c>
      <c r="AA176" s="329" t="s">
        <v>15209</v>
      </c>
      <c r="AB176" s="50"/>
      <c r="AC176" s="37"/>
      <c r="AD176" s="44"/>
      <c r="AE176" s="44"/>
      <c r="AF176" s="44"/>
      <c r="AG176" s="44" t="s">
        <v>11808</v>
      </c>
      <c r="AH176" s="44"/>
      <c r="AI176" s="276"/>
      <c r="AJ176" s="50"/>
      <c r="AK176" s="55" t="s">
        <v>50</v>
      </c>
      <c r="AL176" s="295" t="s">
        <v>15314</v>
      </c>
      <c r="AM176" s="55" t="s">
        <v>53</v>
      </c>
      <c r="AN176" s="295" t="s">
        <v>15314</v>
      </c>
      <c r="AO176" s="55" t="s">
        <v>41</v>
      </c>
      <c r="AP176" s="295" t="s">
        <v>6290</v>
      </c>
      <c r="AQ176" s="55" t="s">
        <v>50</v>
      </c>
      <c r="AR176" s="295" t="s">
        <v>526</v>
      </c>
      <c r="AS176" s="277"/>
      <c r="AT176" s="50"/>
      <c r="AU176" s="50"/>
      <c r="AV176" s="51"/>
      <c r="AW176" s="51"/>
      <c r="AX176" s="44"/>
    </row>
    <row r="177" spans="1:50" ht="18">
      <c r="A177" s="37" t="s">
        <v>73</v>
      </c>
      <c r="B177" s="44" t="s">
        <v>11814</v>
      </c>
      <c r="C177" s="274">
        <v>3188</v>
      </c>
      <c r="D177" s="38" t="s">
        <v>11815</v>
      </c>
      <c r="E177" s="44" t="s">
        <v>11816</v>
      </c>
      <c r="F177" s="43"/>
      <c r="G177" s="44" t="s">
        <v>11086</v>
      </c>
      <c r="H177" s="44"/>
      <c r="I177" s="44"/>
      <c r="J177" s="37" t="s">
        <v>11817</v>
      </c>
      <c r="K177" s="44"/>
      <c r="L177" s="44"/>
      <c r="M177" s="44"/>
      <c r="N177" s="50"/>
      <c r="O177" s="49"/>
      <c r="P177" s="154"/>
      <c r="Q177" s="44" t="s">
        <v>11818</v>
      </c>
      <c r="R177" s="101"/>
      <c r="S177" s="154"/>
      <c r="T177" s="44"/>
      <c r="U177" s="240"/>
      <c r="V177" s="275"/>
      <c r="W177" s="157"/>
      <c r="X177" s="329" t="s">
        <v>15207</v>
      </c>
      <c r="Y177" s="51"/>
      <c r="Z177" s="329" t="s">
        <v>15207</v>
      </c>
      <c r="AA177" s="329" t="s">
        <v>15260</v>
      </c>
      <c r="AB177" s="50"/>
      <c r="AC177" s="37"/>
      <c r="AD177" s="44"/>
      <c r="AE177" s="44"/>
      <c r="AF177" s="44"/>
      <c r="AG177" s="44" t="s">
        <v>11819</v>
      </c>
      <c r="AH177" s="44"/>
      <c r="AI177" s="276"/>
      <c r="AJ177" s="50"/>
      <c r="AK177" s="55" t="s">
        <v>50</v>
      </c>
      <c r="AL177" s="295" t="s">
        <v>15314</v>
      </c>
      <c r="AM177" s="55" t="s">
        <v>53</v>
      </c>
      <c r="AN177" s="295" t="s">
        <v>15314</v>
      </c>
      <c r="AO177" s="55" t="s">
        <v>41</v>
      </c>
      <c r="AP177" s="295" t="s">
        <v>6290</v>
      </c>
      <c r="AQ177" s="55" t="s">
        <v>50</v>
      </c>
      <c r="AR177" s="295" t="s">
        <v>526</v>
      </c>
      <c r="AS177" s="277"/>
      <c r="AT177" s="50"/>
      <c r="AU177" s="50"/>
      <c r="AV177" s="51"/>
      <c r="AW177" s="51"/>
      <c r="AX177" s="44"/>
    </row>
    <row r="178" spans="1:50" ht="18">
      <c r="A178" s="37" t="s">
        <v>73</v>
      </c>
      <c r="B178" s="44" t="s">
        <v>11820</v>
      </c>
      <c r="C178" s="274">
        <v>342</v>
      </c>
      <c r="D178" s="38" t="s">
        <v>11821</v>
      </c>
      <c r="E178" s="44" t="s">
        <v>11822</v>
      </c>
      <c r="F178" s="43"/>
      <c r="G178" s="44" t="s">
        <v>11086</v>
      </c>
      <c r="H178" s="44"/>
      <c r="I178" s="44"/>
      <c r="J178" s="37" t="s">
        <v>11806</v>
      </c>
      <c r="K178" s="44"/>
      <c r="L178" s="44"/>
      <c r="M178" s="44"/>
      <c r="N178" s="50"/>
      <c r="O178" s="49"/>
      <c r="P178" s="154"/>
      <c r="Q178" s="334" t="s">
        <v>11823</v>
      </c>
      <c r="R178" s="101"/>
      <c r="S178" s="154"/>
      <c r="T178" s="44"/>
      <c r="U178" s="240"/>
      <c r="V178" s="275"/>
      <c r="W178" s="157"/>
      <c r="X178" s="329" t="s">
        <v>15207</v>
      </c>
      <c r="Y178" s="51"/>
      <c r="Z178" s="329" t="s">
        <v>15207</v>
      </c>
      <c r="AA178" s="329" t="s">
        <v>15209</v>
      </c>
      <c r="AB178" s="50"/>
      <c r="AC178" s="37"/>
      <c r="AD178" s="44"/>
      <c r="AE178" s="44"/>
      <c r="AF178" s="44"/>
      <c r="AG178" s="44" t="s">
        <v>11808</v>
      </c>
      <c r="AH178" s="44"/>
      <c r="AI178" s="276"/>
      <c r="AJ178" s="50"/>
      <c r="AK178" s="55" t="s">
        <v>50</v>
      </c>
      <c r="AL178" s="295" t="s">
        <v>15314</v>
      </c>
      <c r="AM178" s="55" t="s">
        <v>53</v>
      </c>
      <c r="AN178" s="295" t="s">
        <v>15314</v>
      </c>
      <c r="AO178" s="55" t="s">
        <v>41</v>
      </c>
      <c r="AP178" s="295" t="s">
        <v>6290</v>
      </c>
      <c r="AQ178" s="55" t="s">
        <v>50</v>
      </c>
      <c r="AR178" s="295" t="s">
        <v>526</v>
      </c>
      <c r="AS178" s="277"/>
      <c r="AT178" s="50"/>
      <c r="AU178" s="50"/>
      <c r="AV178" s="51"/>
      <c r="AW178" s="51"/>
      <c r="AX178" s="44"/>
    </row>
    <row r="179" spans="1:50" ht="18">
      <c r="A179" s="37" t="s">
        <v>73</v>
      </c>
      <c r="B179" s="44" t="s">
        <v>11824</v>
      </c>
      <c r="C179" s="274">
        <v>428</v>
      </c>
      <c r="D179" s="38" t="s">
        <v>11825</v>
      </c>
      <c r="E179" s="44" t="s">
        <v>11826</v>
      </c>
      <c r="F179" s="43"/>
      <c r="G179" s="44" t="s">
        <v>11827</v>
      </c>
      <c r="H179" s="44"/>
      <c r="I179" s="44"/>
      <c r="J179" s="37" t="s">
        <v>11828</v>
      </c>
      <c r="K179" s="44"/>
      <c r="L179" s="44"/>
      <c r="M179" s="44"/>
      <c r="N179" s="50"/>
      <c r="O179" s="49"/>
      <c r="P179" s="154"/>
      <c r="Q179" s="334" t="s">
        <v>11829</v>
      </c>
      <c r="R179" s="101"/>
      <c r="S179" s="154"/>
      <c r="T179" s="44"/>
      <c r="U179" s="240"/>
      <c r="V179" s="275"/>
      <c r="W179" s="157"/>
      <c r="X179" s="329" t="s">
        <v>15207</v>
      </c>
      <c r="Y179" s="51"/>
      <c r="Z179" s="329" t="s">
        <v>15207</v>
      </c>
      <c r="AA179" s="329" t="s">
        <v>15261</v>
      </c>
      <c r="AB179" s="50"/>
      <c r="AC179" s="37"/>
      <c r="AD179" s="44"/>
      <c r="AE179" s="44"/>
      <c r="AF179" s="44"/>
      <c r="AG179" s="44" t="s">
        <v>11830</v>
      </c>
      <c r="AH179" s="44"/>
      <c r="AI179" s="276"/>
      <c r="AJ179" s="50"/>
      <c r="AK179" s="55" t="s">
        <v>50</v>
      </c>
      <c r="AL179" s="295" t="s">
        <v>15314</v>
      </c>
      <c r="AM179" s="55" t="s">
        <v>53</v>
      </c>
      <c r="AN179" s="295" t="s">
        <v>15314</v>
      </c>
      <c r="AO179" s="55" t="s">
        <v>41</v>
      </c>
      <c r="AP179" s="295" t="s">
        <v>6290</v>
      </c>
      <c r="AQ179" s="55" t="s">
        <v>50</v>
      </c>
      <c r="AR179" s="295" t="s">
        <v>526</v>
      </c>
      <c r="AS179" s="277"/>
      <c r="AT179" s="50"/>
      <c r="AU179" s="50"/>
      <c r="AV179" s="51"/>
      <c r="AW179" s="51"/>
      <c r="AX179" s="44"/>
    </row>
    <row r="180" spans="1:50" ht="18">
      <c r="A180" s="37" t="s">
        <v>73</v>
      </c>
      <c r="B180" s="44" t="s">
        <v>11831</v>
      </c>
      <c r="C180" s="274">
        <v>1070</v>
      </c>
      <c r="D180" s="38" t="s">
        <v>11832</v>
      </c>
      <c r="E180" s="44" t="s">
        <v>11833</v>
      </c>
      <c r="F180" s="43"/>
      <c r="G180" s="44" t="s">
        <v>11834</v>
      </c>
      <c r="H180" s="44"/>
      <c r="I180" s="44"/>
      <c r="J180" s="37" t="s">
        <v>11835</v>
      </c>
      <c r="K180" s="44"/>
      <c r="L180" s="44"/>
      <c r="M180" s="44"/>
      <c r="N180" s="50"/>
      <c r="O180" s="49"/>
      <c r="P180" s="154"/>
      <c r="Q180" s="44" t="s">
        <v>10763</v>
      </c>
      <c r="R180" s="101"/>
      <c r="S180" s="154"/>
      <c r="T180" s="44"/>
      <c r="U180" s="240"/>
      <c r="V180" s="275"/>
      <c r="W180" s="157"/>
      <c r="X180" s="329" t="s">
        <v>15207</v>
      </c>
      <c r="Y180" s="51"/>
      <c r="Z180" s="329" t="s">
        <v>15207</v>
      </c>
      <c r="AA180" s="329" t="s">
        <v>15214</v>
      </c>
      <c r="AB180" s="50"/>
      <c r="AC180" s="37"/>
      <c r="AD180" s="44"/>
      <c r="AE180" s="44"/>
      <c r="AF180" s="44"/>
      <c r="AG180" s="44" t="s">
        <v>11836</v>
      </c>
      <c r="AH180" s="44"/>
      <c r="AI180" s="276"/>
      <c r="AJ180" s="50"/>
      <c r="AK180" s="55" t="s">
        <v>50</v>
      </c>
      <c r="AL180" s="295" t="s">
        <v>15314</v>
      </c>
      <c r="AM180" s="55" t="s">
        <v>53</v>
      </c>
      <c r="AN180" s="295" t="s">
        <v>15314</v>
      </c>
      <c r="AO180" s="55" t="s">
        <v>41</v>
      </c>
      <c r="AP180" s="295" t="s">
        <v>6290</v>
      </c>
      <c r="AQ180" s="55" t="s">
        <v>50</v>
      </c>
      <c r="AR180" s="295" t="s">
        <v>526</v>
      </c>
      <c r="AS180" s="277"/>
      <c r="AT180" s="50"/>
      <c r="AU180" s="50"/>
      <c r="AV180" s="51"/>
      <c r="AW180" s="51"/>
      <c r="AX180" s="44"/>
    </row>
    <row r="181" spans="1:50" ht="18">
      <c r="A181" s="37" t="s">
        <v>73</v>
      </c>
      <c r="B181" s="44" t="s">
        <v>11837</v>
      </c>
      <c r="C181" s="274">
        <v>342</v>
      </c>
      <c r="D181" s="38" t="s">
        <v>11838</v>
      </c>
      <c r="E181" s="44" t="s">
        <v>11839</v>
      </c>
      <c r="F181" s="43"/>
      <c r="G181" s="44" t="s">
        <v>11840</v>
      </c>
      <c r="H181" s="44"/>
      <c r="I181" s="44"/>
      <c r="J181" s="37" t="s">
        <v>11042</v>
      </c>
      <c r="K181" s="44"/>
      <c r="L181" s="44"/>
      <c r="M181" s="44"/>
      <c r="N181" s="50"/>
      <c r="O181" s="49"/>
      <c r="P181" s="154"/>
      <c r="Q181" s="334" t="s">
        <v>11841</v>
      </c>
      <c r="R181" s="101"/>
      <c r="S181" s="154"/>
      <c r="T181" s="44"/>
      <c r="U181" s="240"/>
      <c r="V181" s="275"/>
      <c r="W181" s="157"/>
      <c r="X181" s="329" t="s">
        <v>15207</v>
      </c>
      <c r="Y181" s="51"/>
      <c r="Z181" s="329" t="s">
        <v>15207</v>
      </c>
      <c r="AA181" s="329" t="s">
        <v>15209</v>
      </c>
      <c r="AB181" s="50"/>
      <c r="AC181" s="37"/>
      <c r="AD181" s="44"/>
      <c r="AE181" s="44"/>
      <c r="AF181" s="44"/>
      <c r="AG181" s="44" t="s">
        <v>11044</v>
      </c>
      <c r="AH181" s="44"/>
      <c r="AI181" s="276"/>
      <c r="AJ181" s="50"/>
      <c r="AK181" s="55" t="s">
        <v>50</v>
      </c>
      <c r="AL181" s="295" t="s">
        <v>15314</v>
      </c>
      <c r="AM181" s="55" t="s">
        <v>53</v>
      </c>
      <c r="AN181" s="295" t="s">
        <v>15314</v>
      </c>
      <c r="AO181" s="55" t="s">
        <v>41</v>
      </c>
      <c r="AP181" s="295" t="s">
        <v>6290</v>
      </c>
      <c r="AQ181" s="55" t="s">
        <v>50</v>
      </c>
      <c r="AR181" s="295" t="s">
        <v>526</v>
      </c>
      <c r="AS181" s="277"/>
      <c r="AT181" s="50"/>
      <c r="AU181" s="50"/>
      <c r="AV181" s="51"/>
      <c r="AW181" s="51"/>
      <c r="AX181" s="44"/>
    </row>
    <row r="182" spans="1:50" ht="18">
      <c r="A182" s="37" t="s">
        <v>73</v>
      </c>
      <c r="B182" s="44" t="s">
        <v>11842</v>
      </c>
      <c r="C182" s="274">
        <v>1348</v>
      </c>
      <c r="D182" s="38" t="s">
        <v>11843</v>
      </c>
      <c r="E182" s="44" t="s">
        <v>11844</v>
      </c>
      <c r="F182" s="43"/>
      <c r="G182" s="44" t="s">
        <v>11845</v>
      </c>
      <c r="H182" s="44"/>
      <c r="I182" s="44"/>
      <c r="J182" s="37" t="s">
        <v>11846</v>
      </c>
      <c r="K182" s="44"/>
      <c r="L182" s="44"/>
      <c r="M182" s="44"/>
      <c r="N182" s="50"/>
      <c r="O182" s="49"/>
      <c r="P182" s="154"/>
      <c r="Q182" s="44" t="s">
        <v>11847</v>
      </c>
      <c r="R182" s="101"/>
      <c r="S182" s="154"/>
      <c r="T182" s="44"/>
      <c r="U182" s="240"/>
      <c r="V182" s="275"/>
      <c r="W182" s="157"/>
      <c r="X182" s="329" t="s">
        <v>15207</v>
      </c>
      <c r="Y182" s="51"/>
      <c r="Z182" s="329" t="s">
        <v>15207</v>
      </c>
      <c r="AA182" s="329" t="s">
        <v>15231</v>
      </c>
      <c r="AB182" s="50"/>
      <c r="AC182" s="37"/>
      <c r="AD182" s="44"/>
      <c r="AE182" s="44"/>
      <c r="AF182" s="44"/>
      <c r="AG182" s="44" t="s">
        <v>11848</v>
      </c>
      <c r="AH182" s="44"/>
      <c r="AI182" s="276"/>
      <c r="AJ182" s="50"/>
      <c r="AK182" s="55" t="s">
        <v>50</v>
      </c>
      <c r="AL182" s="295" t="s">
        <v>15314</v>
      </c>
      <c r="AM182" s="55" t="s">
        <v>53</v>
      </c>
      <c r="AN182" s="295" t="s">
        <v>15314</v>
      </c>
      <c r="AO182" s="55" t="s">
        <v>41</v>
      </c>
      <c r="AP182" s="295" t="s">
        <v>6290</v>
      </c>
      <c r="AQ182" s="55" t="s">
        <v>50</v>
      </c>
      <c r="AR182" s="295" t="s">
        <v>526</v>
      </c>
      <c r="AS182" s="277"/>
      <c r="AT182" s="50"/>
      <c r="AU182" s="50"/>
      <c r="AV182" s="51"/>
      <c r="AW182" s="51"/>
      <c r="AX182" s="44"/>
    </row>
    <row r="183" spans="1:50" ht="18">
      <c r="A183" s="37" t="s">
        <v>73</v>
      </c>
      <c r="B183" s="44" t="s">
        <v>11849</v>
      </c>
      <c r="C183" s="274">
        <v>856</v>
      </c>
      <c r="D183" s="38" t="s">
        <v>11850</v>
      </c>
      <c r="E183" s="44" t="s">
        <v>11851</v>
      </c>
      <c r="F183" s="43"/>
      <c r="G183" s="44" t="s">
        <v>11852</v>
      </c>
      <c r="H183" s="44"/>
      <c r="I183" s="44"/>
      <c r="J183" s="37" t="s">
        <v>11761</v>
      </c>
      <c r="K183" s="44"/>
      <c r="L183" s="44"/>
      <c r="M183" s="44"/>
      <c r="N183" s="50"/>
      <c r="O183" s="49"/>
      <c r="P183" s="154"/>
      <c r="Q183" s="334" t="s">
        <v>11853</v>
      </c>
      <c r="R183" s="101"/>
      <c r="S183" s="154"/>
      <c r="T183" s="44"/>
      <c r="U183" s="240"/>
      <c r="V183" s="275"/>
      <c r="W183" s="157"/>
      <c r="X183" s="329" t="s">
        <v>15207</v>
      </c>
      <c r="Y183" s="51"/>
      <c r="Z183" s="329" t="s">
        <v>15207</v>
      </c>
      <c r="AA183" s="329" t="s">
        <v>15225</v>
      </c>
      <c r="AB183" s="50"/>
      <c r="AC183" s="37"/>
      <c r="AD183" s="44"/>
      <c r="AE183" s="44"/>
      <c r="AF183" s="44"/>
      <c r="AG183" s="44" t="s">
        <v>11763</v>
      </c>
      <c r="AH183" s="44"/>
      <c r="AI183" s="276"/>
      <c r="AJ183" s="50"/>
      <c r="AK183" s="55" t="s">
        <v>50</v>
      </c>
      <c r="AL183" s="295" t="s">
        <v>15314</v>
      </c>
      <c r="AM183" s="55" t="s">
        <v>53</v>
      </c>
      <c r="AN183" s="295" t="s">
        <v>15314</v>
      </c>
      <c r="AO183" s="55" t="s">
        <v>41</v>
      </c>
      <c r="AP183" s="295" t="s">
        <v>6290</v>
      </c>
      <c r="AQ183" s="55" t="s">
        <v>50</v>
      </c>
      <c r="AR183" s="295" t="s">
        <v>526</v>
      </c>
      <c r="AS183" s="277"/>
      <c r="AT183" s="50"/>
      <c r="AU183" s="50"/>
      <c r="AV183" s="51"/>
      <c r="AW183" s="51"/>
      <c r="AX183" s="44"/>
    </row>
    <row r="184" spans="1:50" ht="18">
      <c r="A184" s="37" t="s">
        <v>73</v>
      </c>
      <c r="B184" s="44" t="s">
        <v>11854</v>
      </c>
      <c r="C184" s="274">
        <v>502</v>
      </c>
      <c r="D184" s="38" t="s">
        <v>11855</v>
      </c>
      <c r="E184" s="44" t="s">
        <v>11856</v>
      </c>
      <c r="F184" s="43"/>
      <c r="G184" s="44" t="s">
        <v>11857</v>
      </c>
      <c r="H184" s="44"/>
      <c r="I184" s="44"/>
      <c r="J184" s="37" t="s">
        <v>11858</v>
      </c>
      <c r="K184" s="44"/>
      <c r="L184" s="44"/>
      <c r="M184" s="44"/>
      <c r="N184" s="50"/>
      <c r="O184" s="49"/>
      <c r="P184" s="154"/>
      <c r="Q184" s="334" t="s">
        <v>11859</v>
      </c>
      <c r="R184" s="101"/>
      <c r="S184" s="154"/>
      <c r="T184" s="44"/>
      <c r="U184" s="240"/>
      <c r="V184" s="275"/>
      <c r="W184" s="157"/>
      <c r="X184" s="329" t="s">
        <v>15207</v>
      </c>
      <c r="Y184" s="51"/>
      <c r="Z184" s="329" t="s">
        <v>15207</v>
      </c>
      <c r="AA184" s="329" t="s">
        <v>15226</v>
      </c>
      <c r="AB184" s="50"/>
      <c r="AC184" s="37"/>
      <c r="AD184" s="44"/>
      <c r="AE184" s="44"/>
      <c r="AF184" s="44"/>
      <c r="AG184" s="44" t="s">
        <v>11860</v>
      </c>
      <c r="AH184" s="44"/>
      <c r="AI184" s="276"/>
      <c r="AJ184" s="50"/>
      <c r="AK184" s="55" t="s">
        <v>50</v>
      </c>
      <c r="AL184" s="295" t="s">
        <v>15314</v>
      </c>
      <c r="AM184" s="55" t="s">
        <v>53</v>
      </c>
      <c r="AN184" s="295" t="s">
        <v>15314</v>
      </c>
      <c r="AO184" s="55" t="s">
        <v>41</v>
      </c>
      <c r="AP184" s="295" t="s">
        <v>6290</v>
      </c>
      <c r="AQ184" s="55" t="s">
        <v>50</v>
      </c>
      <c r="AR184" s="295" t="s">
        <v>526</v>
      </c>
      <c r="AS184" s="277"/>
      <c r="AT184" s="50"/>
      <c r="AU184" s="50"/>
      <c r="AV184" s="51"/>
      <c r="AW184" s="51"/>
      <c r="AX184" s="44"/>
    </row>
    <row r="185" spans="1:50" ht="18">
      <c r="A185" s="37" t="s">
        <v>73</v>
      </c>
      <c r="B185" s="44" t="s">
        <v>11861</v>
      </c>
      <c r="C185" s="274">
        <v>342</v>
      </c>
      <c r="D185" s="38" t="s">
        <v>11862</v>
      </c>
      <c r="E185" s="44" t="s">
        <v>11863</v>
      </c>
      <c r="F185" s="43"/>
      <c r="G185" s="44" t="s">
        <v>11086</v>
      </c>
      <c r="H185" s="44"/>
      <c r="I185" s="44"/>
      <c r="J185" s="37" t="s">
        <v>11864</v>
      </c>
      <c r="K185" s="44"/>
      <c r="L185" s="44"/>
      <c r="M185" s="44"/>
      <c r="N185" s="50"/>
      <c r="O185" s="49"/>
      <c r="P185" s="154"/>
      <c r="Q185" s="44" t="s">
        <v>11865</v>
      </c>
      <c r="R185" s="101"/>
      <c r="S185" s="154"/>
      <c r="T185" s="44"/>
      <c r="U185" s="240"/>
      <c r="V185" s="275"/>
      <c r="W185" s="157"/>
      <c r="X185" s="329" t="s">
        <v>15207</v>
      </c>
      <c r="Y185" s="51"/>
      <c r="Z185" s="329" t="s">
        <v>15207</v>
      </c>
      <c r="AA185" s="329" t="s">
        <v>15209</v>
      </c>
      <c r="AB185" s="50"/>
      <c r="AC185" s="37"/>
      <c r="AD185" s="44"/>
      <c r="AE185" s="44"/>
      <c r="AF185" s="44"/>
      <c r="AG185" s="44" t="s">
        <v>11866</v>
      </c>
      <c r="AH185" s="44"/>
      <c r="AI185" s="276"/>
      <c r="AJ185" s="50"/>
      <c r="AK185" s="55" t="s">
        <v>50</v>
      </c>
      <c r="AL185" s="295" t="s">
        <v>15314</v>
      </c>
      <c r="AM185" s="55" t="s">
        <v>53</v>
      </c>
      <c r="AN185" s="295" t="s">
        <v>15314</v>
      </c>
      <c r="AO185" s="55" t="s">
        <v>41</v>
      </c>
      <c r="AP185" s="295" t="s">
        <v>6290</v>
      </c>
      <c r="AQ185" s="55" t="s">
        <v>50</v>
      </c>
      <c r="AR185" s="295" t="s">
        <v>526</v>
      </c>
      <c r="AS185" s="277"/>
      <c r="AT185" s="50"/>
      <c r="AU185" s="50"/>
      <c r="AV185" s="51"/>
      <c r="AW185" s="51"/>
      <c r="AX185" s="44"/>
    </row>
    <row r="186" spans="1:50" ht="18">
      <c r="A186" s="37" t="s">
        <v>73</v>
      </c>
      <c r="B186" s="44" t="s">
        <v>11867</v>
      </c>
      <c r="C186" s="274">
        <v>995</v>
      </c>
      <c r="D186" s="38" t="s">
        <v>11868</v>
      </c>
      <c r="E186" s="44" t="s">
        <v>11869</v>
      </c>
      <c r="F186" s="43"/>
      <c r="G186" s="44" t="s">
        <v>11870</v>
      </c>
      <c r="H186" s="44"/>
      <c r="I186" s="44"/>
      <c r="J186" s="37" t="s">
        <v>11806</v>
      </c>
      <c r="K186" s="44"/>
      <c r="L186" s="44"/>
      <c r="M186" s="44"/>
      <c r="N186" s="50"/>
      <c r="O186" s="49"/>
      <c r="P186" s="154"/>
      <c r="Q186" s="334" t="s">
        <v>11871</v>
      </c>
      <c r="R186" s="101"/>
      <c r="S186" s="154"/>
      <c r="T186" s="44"/>
      <c r="U186" s="240"/>
      <c r="V186" s="275"/>
      <c r="W186" s="157"/>
      <c r="X186" s="329" t="s">
        <v>15207</v>
      </c>
      <c r="Y186" s="51"/>
      <c r="Z186" s="329" t="s">
        <v>15207</v>
      </c>
      <c r="AA186" s="329" t="s">
        <v>15262</v>
      </c>
      <c r="AB186" s="50"/>
      <c r="AC186" s="37"/>
      <c r="AD186" s="44"/>
      <c r="AE186" s="44"/>
      <c r="AF186" s="44"/>
      <c r="AG186" s="44" t="s">
        <v>11808</v>
      </c>
      <c r="AH186" s="44"/>
      <c r="AI186" s="276"/>
      <c r="AJ186" s="50"/>
      <c r="AK186" s="55" t="s">
        <v>50</v>
      </c>
      <c r="AL186" s="295" t="s">
        <v>15314</v>
      </c>
      <c r="AM186" s="55" t="s">
        <v>53</v>
      </c>
      <c r="AN186" s="295" t="s">
        <v>15314</v>
      </c>
      <c r="AO186" s="55" t="s">
        <v>41</v>
      </c>
      <c r="AP186" s="295" t="s">
        <v>6290</v>
      </c>
      <c r="AQ186" s="55" t="s">
        <v>50</v>
      </c>
      <c r="AR186" s="295" t="s">
        <v>526</v>
      </c>
      <c r="AS186" s="277"/>
      <c r="AT186" s="50"/>
      <c r="AU186" s="50"/>
      <c r="AV186" s="51"/>
      <c r="AW186" s="51"/>
      <c r="AX186" s="44"/>
    </row>
    <row r="187" spans="1:50" ht="18">
      <c r="A187" s="37" t="s">
        <v>73</v>
      </c>
      <c r="B187" s="44" t="s">
        <v>11872</v>
      </c>
      <c r="C187" s="274">
        <v>331</v>
      </c>
      <c r="D187" s="38" t="s">
        <v>11873</v>
      </c>
      <c r="E187" s="44" t="s">
        <v>11874</v>
      </c>
      <c r="F187" s="43"/>
      <c r="G187" s="44" t="s">
        <v>11086</v>
      </c>
      <c r="H187" s="44"/>
      <c r="I187" s="44"/>
      <c r="J187" s="37" t="s">
        <v>11806</v>
      </c>
      <c r="K187" s="44"/>
      <c r="L187" s="44"/>
      <c r="M187" s="44"/>
      <c r="N187" s="50"/>
      <c r="O187" s="49"/>
      <c r="P187" s="154"/>
      <c r="Q187" s="334" t="s">
        <v>11875</v>
      </c>
      <c r="R187" s="101"/>
      <c r="S187" s="154"/>
      <c r="T187" s="44"/>
      <c r="U187" s="240"/>
      <c r="V187" s="275"/>
      <c r="W187" s="157"/>
      <c r="X187" s="329" t="s">
        <v>15207</v>
      </c>
      <c r="Y187" s="51"/>
      <c r="Z187" s="329" t="s">
        <v>15207</v>
      </c>
      <c r="AA187" s="329" t="s">
        <v>15210</v>
      </c>
      <c r="AB187" s="50"/>
      <c r="AC187" s="37"/>
      <c r="AD187" s="44"/>
      <c r="AE187" s="44"/>
      <c r="AF187" s="44"/>
      <c r="AG187" s="44" t="s">
        <v>11808</v>
      </c>
      <c r="AH187" s="44"/>
      <c r="AI187" s="276"/>
      <c r="AJ187" s="50"/>
      <c r="AK187" s="55" t="s">
        <v>50</v>
      </c>
      <c r="AL187" s="295" t="s">
        <v>15314</v>
      </c>
      <c r="AM187" s="55" t="s">
        <v>53</v>
      </c>
      <c r="AN187" s="295" t="s">
        <v>15314</v>
      </c>
      <c r="AO187" s="55" t="s">
        <v>41</v>
      </c>
      <c r="AP187" s="295" t="s">
        <v>6290</v>
      </c>
      <c r="AQ187" s="55" t="s">
        <v>50</v>
      </c>
      <c r="AR187" s="295" t="s">
        <v>526</v>
      </c>
      <c r="AS187" s="277"/>
      <c r="AT187" s="50"/>
      <c r="AU187" s="50"/>
      <c r="AV187" s="51"/>
      <c r="AW187" s="51"/>
      <c r="AX187" s="44"/>
    </row>
    <row r="188" spans="1:50" ht="18">
      <c r="A188" s="37" t="s">
        <v>73</v>
      </c>
      <c r="B188" s="44" t="s">
        <v>11876</v>
      </c>
      <c r="C188" s="274">
        <v>107</v>
      </c>
      <c r="D188" s="38" t="s">
        <v>11877</v>
      </c>
      <c r="E188" s="44" t="s">
        <v>11878</v>
      </c>
      <c r="F188" s="43"/>
      <c r="G188" s="44" t="s">
        <v>11879</v>
      </c>
      <c r="H188" s="44"/>
      <c r="I188" s="44"/>
      <c r="J188" s="37" t="s">
        <v>11360</v>
      </c>
      <c r="K188" s="44"/>
      <c r="L188" s="44"/>
      <c r="M188" s="44"/>
      <c r="N188" s="50"/>
      <c r="O188" s="49"/>
      <c r="P188" s="154"/>
      <c r="Q188" s="44" t="s">
        <v>11880</v>
      </c>
      <c r="R188" s="101"/>
      <c r="S188" s="154"/>
      <c r="T188" s="44"/>
      <c r="U188" s="240"/>
      <c r="V188" s="275"/>
      <c r="W188" s="157"/>
      <c r="X188" s="329" t="s">
        <v>15207</v>
      </c>
      <c r="Y188" s="51"/>
      <c r="Z188" s="329" t="s">
        <v>15207</v>
      </c>
      <c r="AA188" s="329" t="s">
        <v>15213</v>
      </c>
      <c r="AB188" s="50"/>
      <c r="AC188" s="37"/>
      <c r="AD188" s="44"/>
      <c r="AE188" s="44"/>
      <c r="AF188" s="44"/>
      <c r="AG188" s="44" t="s">
        <v>11362</v>
      </c>
      <c r="AH188" s="44"/>
      <c r="AI188" s="276"/>
      <c r="AJ188" s="50"/>
      <c r="AK188" s="55" t="s">
        <v>50</v>
      </c>
      <c r="AL188" s="295" t="s">
        <v>15314</v>
      </c>
      <c r="AM188" s="55" t="s">
        <v>53</v>
      </c>
      <c r="AN188" s="295" t="s">
        <v>15314</v>
      </c>
      <c r="AO188" s="55" t="s">
        <v>41</v>
      </c>
      <c r="AP188" s="295" t="s">
        <v>6290</v>
      </c>
      <c r="AQ188" s="55" t="s">
        <v>50</v>
      </c>
      <c r="AR188" s="295" t="s">
        <v>526</v>
      </c>
      <c r="AS188" s="277"/>
      <c r="AT188" s="50"/>
      <c r="AU188" s="50"/>
      <c r="AV188" s="51"/>
      <c r="AW188" s="51"/>
      <c r="AX188" s="44"/>
    </row>
    <row r="189" spans="1:50" ht="18">
      <c r="A189" s="37" t="s">
        <v>73</v>
      </c>
      <c r="B189" s="44" t="s">
        <v>11881</v>
      </c>
      <c r="C189" s="274">
        <v>342</v>
      </c>
      <c r="D189" s="38" t="s">
        <v>11882</v>
      </c>
      <c r="E189" s="44" t="s">
        <v>11883</v>
      </c>
      <c r="F189" s="43"/>
      <c r="G189" s="44" t="s">
        <v>11884</v>
      </c>
      <c r="H189" s="44"/>
      <c r="I189" s="44"/>
      <c r="J189" s="37" t="s">
        <v>11885</v>
      </c>
      <c r="K189" s="44"/>
      <c r="L189" s="44"/>
      <c r="M189" s="44"/>
      <c r="N189" s="50"/>
      <c r="O189" s="49"/>
      <c r="P189" s="154"/>
      <c r="Q189" s="334" t="s">
        <v>11886</v>
      </c>
      <c r="R189" s="101"/>
      <c r="S189" s="154"/>
      <c r="T189" s="44"/>
      <c r="U189" s="240"/>
      <c r="V189" s="275"/>
      <c r="W189" s="157"/>
      <c r="X189" s="329" t="s">
        <v>15207</v>
      </c>
      <c r="Y189" s="51"/>
      <c r="Z189" s="329" t="s">
        <v>15207</v>
      </c>
      <c r="AA189" s="329" t="s">
        <v>15209</v>
      </c>
      <c r="AB189" s="50"/>
      <c r="AC189" s="37"/>
      <c r="AD189" s="44"/>
      <c r="AE189" s="44"/>
      <c r="AF189" s="44"/>
      <c r="AG189" s="44" t="s">
        <v>11887</v>
      </c>
      <c r="AH189" s="44"/>
      <c r="AI189" s="276"/>
      <c r="AJ189" s="50"/>
      <c r="AK189" s="55" t="s">
        <v>50</v>
      </c>
      <c r="AL189" s="295" t="s">
        <v>15314</v>
      </c>
      <c r="AM189" s="55" t="s">
        <v>53</v>
      </c>
      <c r="AN189" s="295" t="s">
        <v>15314</v>
      </c>
      <c r="AO189" s="55" t="s">
        <v>41</v>
      </c>
      <c r="AP189" s="295" t="s">
        <v>6290</v>
      </c>
      <c r="AQ189" s="55" t="s">
        <v>50</v>
      </c>
      <c r="AR189" s="295" t="s">
        <v>526</v>
      </c>
      <c r="AS189" s="277"/>
      <c r="AT189" s="50"/>
      <c r="AU189" s="50"/>
      <c r="AV189" s="51"/>
      <c r="AW189" s="51"/>
      <c r="AX189" s="44"/>
    </row>
    <row r="190" spans="1:50" ht="18">
      <c r="A190" s="37" t="s">
        <v>73</v>
      </c>
      <c r="B190" s="44" t="s">
        <v>11888</v>
      </c>
      <c r="C190" s="274">
        <v>1294</v>
      </c>
      <c r="D190" s="38" t="s">
        <v>11889</v>
      </c>
      <c r="E190" s="44" t="s">
        <v>11890</v>
      </c>
      <c r="F190" s="43"/>
      <c r="G190" s="44" t="s">
        <v>11891</v>
      </c>
      <c r="H190" s="44"/>
      <c r="I190" s="44"/>
      <c r="J190" s="37" t="s">
        <v>11892</v>
      </c>
      <c r="K190" s="44"/>
      <c r="L190" s="44"/>
      <c r="M190" s="44"/>
      <c r="N190" s="50"/>
      <c r="O190" s="49"/>
      <c r="P190" s="154"/>
      <c r="Q190" s="334" t="s">
        <v>11893</v>
      </c>
      <c r="R190" s="101"/>
      <c r="S190" s="154"/>
      <c r="T190" s="44"/>
      <c r="U190" s="240"/>
      <c r="V190" s="275"/>
      <c r="W190" s="157"/>
      <c r="X190" s="329" t="s">
        <v>15207</v>
      </c>
      <c r="Y190" s="51"/>
      <c r="Z190" s="329" t="s">
        <v>15207</v>
      </c>
      <c r="AA190" s="329" t="s">
        <v>15230</v>
      </c>
      <c r="AB190" s="50"/>
      <c r="AC190" s="37"/>
      <c r="AD190" s="44"/>
      <c r="AE190" s="44"/>
      <c r="AF190" s="44"/>
      <c r="AG190" s="44" t="s">
        <v>11894</v>
      </c>
      <c r="AH190" s="44"/>
      <c r="AI190" s="276"/>
      <c r="AJ190" s="50"/>
      <c r="AK190" s="55" t="s">
        <v>50</v>
      </c>
      <c r="AL190" s="295" t="s">
        <v>15314</v>
      </c>
      <c r="AM190" s="55" t="s">
        <v>53</v>
      </c>
      <c r="AN190" s="295" t="s">
        <v>15314</v>
      </c>
      <c r="AO190" s="55" t="s">
        <v>41</v>
      </c>
      <c r="AP190" s="295" t="s">
        <v>6290</v>
      </c>
      <c r="AQ190" s="55" t="s">
        <v>50</v>
      </c>
      <c r="AR190" s="295" t="s">
        <v>526</v>
      </c>
      <c r="AS190" s="277"/>
      <c r="AT190" s="50"/>
      <c r="AU190" s="50"/>
      <c r="AV190" s="51"/>
      <c r="AW190" s="51"/>
      <c r="AX190" s="44"/>
    </row>
    <row r="191" spans="1:50" ht="18">
      <c r="A191" s="37" t="s">
        <v>73</v>
      </c>
      <c r="B191" s="44" t="s">
        <v>11895</v>
      </c>
      <c r="C191" s="274">
        <v>107</v>
      </c>
      <c r="D191" s="38" t="s">
        <v>11896</v>
      </c>
      <c r="E191" s="44" t="s">
        <v>11897</v>
      </c>
      <c r="F191" s="43"/>
      <c r="G191" s="44" t="s">
        <v>11898</v>
      </c>
      <c r="H191" s="44"/>
      <c r="I191" s="44"/>
      <c r="J191" s="37" t="s">
        <v>11899</v>
      </c>
      <c r="K191" s="44"/>
      <c r="L191" s="44"/>
      <c r="M191" s="44"/>
      <c r="N191" s="50"/>
      <c r="O191" s="49"/>
      <c r="P191" s="154"/>
      <c r="Q191" s="44" t="s">
        <v>10763</v>
      </c>
      <c r="R191" s="101"/>
      <c r="S191" s="154"/>
      <c r="T191" s="44"/>
      <c r="U191" s="240"/>
      <c r="V191" s="275"/>
      <c r="W191" s="157"/>
      <c r="X191" s="329" t="s">
        <v>15207</v>
      </c>
      <c r="Y191" s="51"/>
      <c r="Z191" s="329" t="s">
        <v>15207</v>
      </c>
      <c r="AA191" s="329" t="s">
        <v>15213</v>
      </c>
      <c r="AB191" s="50"/>
      <c r="AC191" s="37"/>
      <c r="AD191" s="44"/>
      <c r="AE191" s="44"/>
      <c r="AF191" s="44"/>
      <c r="AG191" s="44" t="s">
        <v>11900</v>
      </c>
      <c r="AH191" s="44"/>
      <c r="AI191" s="276"/>
      <c r="AJ191" s="50"/>
      <c r="AK191" s="55" t="s">
        <v>50</v>
      </c>
      <c r="AL191" s="295" t="s">
        <v>15314</v>
      </c>
      <c r="AM191" s="55" t="s">
        <v>53</v>
      </c>
      <c r="AN191" s="295" t="s">
        <v>15314</v>
      </c>
      <c r="AO191" s="55" t="s">
        <v>41</v>
      </c>
      <c r="AP191" s="295" t="s">
        <v>6290</v>
      </c>
      <c r="AQ191" s="55" t="s">
        <v>50</v>
      </c>
      <c r="AR191" s="295" t="s">
        <v>526</v>
      </c>
      <c r="AS191" s="277"/>
      <c r="AT191" s="50"/>
      <c r="AU191" s="50"/>
      <c r="AV191" s="51"/>
      <c r="AW191" s="51"/>
      <c r="AX191" s="44"/>
    </row>
    <row r="192" spans="1:50" ht="18">
      <c r="A192" s="37" t="s">
        <v>73</v>
      </c>
      <c r="B192" s="44" t="s">
        <v>11901</v>
      </c>
      <c r="C192" s="274">
        <v>1294</v>
      </c>
      <c r="D192" s="38" t="s">
        <v>11902</v>
      </c>
      <c r="E192" s="44" t="s">
        <v>11903</v>
      </c>
      <c r="F192" s="43"/>
      <c r="G192" s="44" t="s">
        <v>11904</v>
      </c>
      <c r="H192" s="44"/>
      <c r="I192" s="44"/>
      <c r="J192" s="37" t="s">
        <v>11899</v>
      </c>
      <c r="K192" s="44"/>
      <c r="L192" s="44"/>
      <c r="M192" s="44"/>
      <c r="N192" s="50"/>
      <c r="O192" s="49"/>
      <c r="P192" s="154"/>
      <c r="Q192" s="334" t="s">
        <v>11905</v>
      </c>
      <c r="R192" s="101"/>
      <c r="S192" s="154"/>
      <c r="T192" s="44"/>
      <c r="U192" s="240"/>
      <c r="V192" s="275"/>
      <c r="W192" s="157"/>
      <c r="X192" s="329" t="s">
        <v>15207</v>
      </c>
      <c r="Y192" s="51"/>
      <c r="Z192" s="329" t="s">
        <v>15207</v>
      </c>
      <c r="AA192" s="329" t="s">
        <v>15230</v>
      </c>
      <c r="AB192" s="50"/>
      <c r="AC192" s="37"/>
      <c r="AD192" s="44"/>
      <c r="AE192" s="44"/>
      <c r="AF192" s="44"/>
      <c r="AG192" s="44" t="s">
        <v>11900</v>
      </c>
      <c r="AH192" s="44"/>
      <c r="AI192" s="276"/>
      <c r="AJ192" s="50"/>
      <c r="AK192" s="55" t="s">
        <v>50</v>
      </c>
      <c r="AL192" s="295" t="s">
        <v>15314</v>
      </c>
      <c r="AM192" s="55" t="s">
        <v>53</v>
      </c>
      <c r="AN192" s="295" t="s">
        <v>15314</v>
      </c>
      <c r="AO192" s="55" t="s">
        <v>41</v>
      </c>
      <c r="AP192" s="295" t="s">
        <v>6290</v>
      </c>
      <c r="AQ192" s="55" t="s">
        <v>50</v>
      </c>
      <c r="AR192" s="295" t="s">
        <v>526</v>
      </c>
      <c r="AS192" s="277"/>
      <c r="AT192" s="50"/>
      <c r="AU192" s="50"/>
      <c r="AV192" s="51"/>
      <c r="AW192" s="51"/>
      <c r="AX192" s="44"/>
    </row>
    <row r="193" spans="1:50" ht="18">
      <c r="A193" s="37" t="s">
        <v>73</v>
      </c>
      <c r="B193" s="44" t="s">
        <v>11906</v>
      </c>
      <c r="C193" s="274">
        <v>342</v>
      </c>
      <c r="D193" s="38" t="s">
        <v>11907</v>
      </c>
      <c r="E193" s="44" t="s">
        <v>11908</v>
      </c>
      <c r="F193" s="43"/>
      <c r="G193" s="44" t="s">
        <v>11909</v>
      </c>
      <c r="H193" s="44"/>
      <c r="I193" s="44"/>
      <c r="J193" s="37" t="s">
        <v>11910</v>
      </c>
      <c r="K193" s="44"/>
      <c r="L193" s="44"/>
      <c r="M193" s="44"/>
      <c r="N193" s="50"/>
      <c r="O193" s="49"/>
      <c r="P193" s="154"/>
      <c r="Q193" s="334" t="s">
        <v>11911</v>
      </c>
      <c r="R193" s="101"/>
      <c r="S193" s="154"/>
      <c r="T193" s="44"/>
      <c r="U193" s="240"/>
      <c r="V193" s="275"/>
      <c r="W193" s="157"/>
      <c r="X193" s="329" t="s">
        <v>15207</v>
      </c>
      <c r="Y193" s="51"/>
      <c r="Z193" s="329" t="s">
        <v>15207</v>
      </c>
      <c r="AA193" s="329" t="s">
        <v>15209</v>
      </c>
      <c r="AB193" s="50"/>
      <c r="AC193" s="37"/>
      <c r="AD193" s="44"/>
      <c r="AE193" s="44"/>
      <c r="AF193" s="44"/>
      <c r="AG193" s="44" t="s">
        <v>11912</v>
      </c>
      <c r="AH193" s="44"/>
      <c r="AI193" s="276"/>
      <c r="AJ193" s="50"/>
      <c r="AK193" s="55" t="s">
        <v>50</v>
      </c>
      <c r="AL193" s="295" t="s">
        <v>15314</v>
      </c>
      <c r="AM193" s="55" t="s">
        <v>53</v>
      </c>
      <c r="AN193" s="295" t="s">
        <v>15314</v>
      </c>
      <c r="AO193" s="55" t="s">
        <v>41</v>
      </c>
      <c r="AP193" s="295" t="s">
        <v>6290</v>
      </c>
      <c r="AQ193" s="55" t="s">
        <v>50</v>
      </c>
      <c r="AR193" s="295" t="s">
        <v>526</v>
      </c>
      <c r="AS193" s="277"/>
      <c r="AT193" s="50"/>
      <c r="AU193" s="50"/>
      <c r="AV193" s="51"/>
      <c r="AW193" s="51"/>
      <c r="AX193" s="44"/>
    </row>
    <row r="194" spans="1:50" ht="18">
      <c r="A194" s="37" t="s">
        <v>73</v>
      </c>
      <c r="B194" s="44" t="s">
        <v>11913</v>
      </c>
      <c r="C194" s="274">
        <v>214</v>
      </c>
      <c r="D194" s="38" t="s">
        <v>11914</v>
      </c>
      <c r="E194" s="44" t="s">
        <v>11915</v>
      </c>
      <c r="F194" s="43"/>
      <c r="G194" s="44" t="s">
        <v>11916</v>
      </c>
      <c r="H194" s="44"/>
      <c r="I194" s="44"/>
      <c r="J194" s="37" t="s">
        <v>11917</v>
      </c>
      <c r="K194" s="44"/>
      <c r="L194" s="44"/>
      <c r="M194" s="44"/>
      <c r="N194" s="50"/>
      <c r="O194" s="49"/>
      <c r="P194" s="154"/>
      <c r="Q194" s="334" t="s">
        <v>11918</v>
      </c>
      <c r="R194" s="101"/>
      <c r="S194" s="154"/>
      <c r="T194" s="44"/>
      <c r="U194" s="240"/>
      <c r="V194" s="275"/>
      <c r="W194" s="157"/>
      <c r="X194" s="329" t="s">
        <v>15207</v>
      </c>
      <c r="Y194" s="51"/>
      <c r="Z194" s="329" t="s">
        <v>15207</v>
      </c>
      <c r="AA194" s="329" t="s">
        <v>15249</v>
      </c>
      <c r="AB194" s="50"/>
      <c r="AC194" s="37"/>
      <c r="AD194" s="44"/>
      <c r="AE194" s="44"/>
      <c r="AF194" s="44"/>
      <c r="AG194" s="44" t="s">
        <v>11919</v>
      </c>
      <c r="AH194" s="44"/>
      <c r="AI194" s="276"/>
      <c r="AJ194" s="50"/>
      <c r="AK194" s="55" t="s">
        <v>50</v>
      </c>
      <c r="AL194" s="295" t="s">
        <v>15314</v>
      </c>
      <c r="AM194" s="55" t="s">
        <v>53</v>
      </c>
      <c r="AN194" s="295" t="s">
        <v>15314</v>
      </c>
      <c r="AO194" s="55" t="s">
        <v>41</v>
      </c>
      <c r="AP194" s="295" t="s">
        <v>6290</v>
      </c>
      <c r="AQ194" s="55" t="s">
        <v>50</v>
      </c>
      <c r="AR194" s="295" t="s">
        <v>526</v>
      </c>
      <c r="AS194" s="277"/>
      <c r="AT194" s="50"/>
      <c r="AU194" s="50"/>
      <c r="AV194" s="51"/>
      <c r="AW194" s="51"/>
      <c r="AX194" s="44"/>
    </row>
    <row r="195" spans="1:50" ht="18">
      <c r="A195" s="37" t="s">
        <v>73</v>
      </c>
      <c r="B195" s="44" t="s">
        <v>11920</v>
      </c>
      <c r="C195" s="274">
        <v>502</v>
      </c>
      <c r="D195" s="38" t="s">
        <v>11921</v>
      </c>
      <c r="E195" s="44" t="s">
        <v>11922</v>
      </c>
      <c r="F195" s="43"/>
      <c r="G195" s="44" t="s">
        <v>11923</v>
      </c>
      <c r="H195" s="44"/>
      <c r="I195" s="44"/>
      <c r="J195" s="37" t="s">
        <v>11924</v>
      </c>
      <c r="K195" s="44"/>
      <c r="L195" s="44"/>
      <c r="M195" s="44"/>
      <c r="N195" s="50"/>
      <c r="O195" s="49"/>
      <c r="P195" s="154"/>
      <c r="Q195" s="334" t="s">
        <v>11925</v>
      </c>
      <c r="R195" s="101"/>
      <c r="S195" s="154"/>
      <c r="T195" s="44"/>
      <c r="U195" s="240"/>
      <c r="V195" s="275"/>
      <c r="W195" s="157"/>
      <c r="X195" s="329" t="s">
        <v>15207</v>
      </c>
      <c r="Y195" s="51"/>
      <c r="Z195" s="329" t="s">
        <v>15207</v>
      </c>
      <c r="AA195" s="329" t="s">
        <v>15226</v>
      </c>
      <c r="AB195" s="50"/>
      <c r="AC195" s="37"/>
      <c r="AD195" s="44"/>
      <c r="AE195" s="44"/>
      <c r="AF195" s="44"/>
      <c r="AG195" s="44" t="s">
        <v>11926</v>
      </c>
      <c r="AH195" s="44"/>
      <c r="AI195" s="276"/>
      <c r="AJ195" s="50"/>
      <c r="AK195" s="55" t="s">
        <v>50</v>
      </c>
      <c r="AL195" s="295" t="s">
        <v>15314</v>
      </c>
      <c r="AM195" s="55" t="s">
        <v>53</v>
      </c>
      <c r="AN195" s="295" t="s">
        <v>15314</v>
      </c>
      <c r="AO195" s="55" t="s">
        <v>41</v>
      </c>
      <c r="AP195" s="295" t="s">
        <v>6290</v>
      </c>
      <c r="AQ195" s="55" t="s">
        <v>50</v>
      </c>
      <c r="AR195" s="295" t="s">
        <v>526</v>
      </c>
      <c r="AS195" s="277"/>
      <c r="AT195" s="50"/>
      <c r="AU195" s="50"/>
      <c r="AV195" s="51"/>
      <c r="AW195" s="51"/>
      <c r="AX195" s="44"/>
    </row>
    <row r="196" spans="1:50" ht="18">
      <c r="A196" s="37" t="s">
        <v>73</v>
      </c>
      <c r="B196" s="44" t="s">
        <v>11927</v>
      </c>
      <c r="C196" s="274">
        <v>342</v>
      </c>
      <c r="D196" s="38" t="s">
        <v>11928</v>
      </c>
      <c r="E196" s="44" t="s">
        <v>11929</v>
      </c>
      <c r="F196" s="43"/>
      <c r="G196" s="44" t="s">
        <v>11930</v>
      </c>
      <c r="H196" s="44"/>
      <c r="I196" s="44"/>
      <c r="J196" s="37" t="s">
        <v>11042</v>
      </c>
      <c r="K196" s="44"/>
      <c r="L196" s="44"/>
      <c r="M196" s="44"/>
      <c r="N196" s="50"/>
      <c r="O196" s="49"/>
      <c r="P196" s="154"/>
      <c r="Q196" s="334" t="s">
        <v>11931</v>
      </c>
      <c r="R196" s="101"/>
      <c r="S196" s="154"/>
      <c r="T196" s="44"/>
      <c r="U196" s="240"/>
      <c r="V196" s="275"/>
      <c r="W196" s="157"/>
      <c r="X196" s="329" t="s">
        <v>15207</v>
      </c>
      <c r="Y196" s="51"/>
      <c r="Z196" s="329" t="s">
        <v>15207</v>
      </c>
      <c r="AA196" s="329" t="s">
        <v>15209</v>
      </c>
      <c r="AB196" s="50"/>
      <c r="AC196" s="37"/>
      <c r="AD196" s="44"/>
      <c r="AE196" s="44"/>
      <c r="AF196" s="44"/>
      <c r="AG196" s="44" t="s">
        <v>11044</v>
      </c>
      <c r="AH196" s="44"/>
      <c r="AI196" s="276"/>
      <c r="AJ196" s="50"/>
      <c r="AK196" s="55" t="s">
        <v>50</v>
      </c>
      <c r="AL196" s="295" t="s">
        <v>15314</v>
      </c>
      <c r="AM196" s="55" t="s">
        <v>53</v>
      </c>
      <c r="AN196" s="295" t="s">
        <v>15314</v>
      </c>
      <c r="AO196" s="55" t="s">
        <v>41</v>
      </c>
      <c r="AP196" s="295" t="s">
        <v>6290</v>
      </c>
      <c r="AQ196" s="55" t="s">
        <v>50</v>
      </c>
      <c r="AR196" s="295" t="s">
        <v>526</v>
      </c>
      <c r="AS196" s="277"/>
      <c r="AT196" s="50"/>
      <c r="AU196" s="50"/>
      <c r="AV196" s="51"/>
      <c r="AW196" s="51"/>
      <c r="AX196" s="44"/>
    </row>
    <row r="197" spans="1:50" ht="18">
      <c r="A197" s="37" t="s">
        <v>73</v>
      </c>
      <c r="B197" s="44" t="s">
        <v>11932</v>
      </c>
      <c r="C197" s="274">
        <v>1070</v>
      </c>
      <c r="D197" s="38" t="s">
        <v>11933</v>
      </c>
      <c r="E197" s="44" t="s">
        <v>11934</v>
      </c>
      <c r="F197" s="43"/>
      <c r="G197" s="44" t="s">
        <v>11935</v>
      </c>
      <c r="H197" s="44"/>
      <c r="I197" s="44"/>
      <c r="J197" s="37" t="s">
        <v>11936</v>
      </c>
      <c r="K197" s="44"/>
      <c r="L197" s="44"/>
      <c r="M197" s="44"/>
      <c r="N197" s="50"/>
      <c r="O197" s="49"/>
      <c r="P197" s="154"/>
      <c r="Q197" s="44" t="s">
        <v>11937</v>
      </c>
      <c r="R197" s="101"/>
      <c r="S197" s="154"/>
      <c r="T197" s="44"/>
      <c r="U197" s="240"/>
      <c r="V197" s="275"/>
      <c r="W197" s="157"/>
      <c r="X197" s="329" t="s">
        <v>15207</v>
      </c>
      <c r="Y197" s="51"/>
      <c r="Z197" s="329" t="s">
        <v>15207</v>
      </c>
      <c r="AA197" s="329" t="s">
        <v>15214</v>
      </c>
      <c r="AB197" s="50"/>
      <c r="AC197" s="37"/>
      <c r="AD197" s="44"/>
      <c r="AE197" s="44"/>
      <c r="AF197" s="44"/>
      <c r="AG197" s="44" t="s">
        <v>11938</v>
      </c>
      <c r="AH197" s="44"/>
      <c r="AI197" s="276"/>
      <c r="AJ197" s="50"/>
      <c r="AK197" s="55" t="s">
        <v>50</v>
      </c>
      <c r="AL197" s="295" t="s">
        <v>15314</v>
      </c>
      <c r="AM197" s="55" t="s">
        <v>53</v>
      </c>
      <c r="AN197" s="295" t="s">
        <v>15314</v>
      </c>
      <c r="AO197" s="55" t="s">
        <v>41</v>
      </c>
      <c r="AP197" s="295" t="s">
        <v>6290</v>
      </c>
      <c r="AQ197" s="55" t="s">
        <v>50</v>
      </c>
      <c r="AR197" s="295" t="s">
        <v>526</v>
      </c>
      <c r="AS197" s="277"/>
      <c r="AT197" s="50"/>
      <c r="AU197" s="50"/>
      <c r="AV197" s="51"/>
      <c r="AW197" s="51"/>
      <c r="AX197" s="44"/>
    </row>
    <row r="198" spans="1:50" ht="18">
      <c r="A198" s="37" t="s">
        <v>73</v>
      </c>
      <c r="B198" s="44" t="s">
        <v>11939</v>
      </c>
      <c r="C198" s="274">
        <v>10700</v>
      </c>
      <c r="D198" s="38" t="s">
        <v>11940</v>
      </c>
      <c r="E198" s="44" t="s">
        <v>11941</v>
      </c>
      <c r="F198" s="43"/>
      <c r="G198" s="44" t="s">
        <v>11086</v>
      </c>
      <c r="H198" s="44"/>
      <c r="I198" s="44"/>
      <c r="J198" s="37" t="s">
        <v>11942</v>
      </c>
      <c r="K198" s="44"/>
      <c r="L198" s="44"/>
      <c r="M198" s="44"/>
      <c r="N198" s="50"/>
      <c r="O198" s="49"/>
      <c r="P198" s="154"/>
      <c r="Q198" s="44" t="s">
        <v>10763</v>
      </c>
      <c r="R198" s="101"/>
      <c r="S198" s="154"/>
      <c r="T198" s="44"/>
      <c r="U198" s="240"/>
      <c r="V198" s="275"/>
      <c r="W198" s="157"/>
      <c r="X198" s="329" t="s">
        <v>15207</v>
      </c>
      <c r="Y198" s="51"/>
      <c r="Z198" s="329" t="s">
        <v>15207</v>
      </c>
      <c r="AA198" s="329" t="s">
        <v>15263</v>
      </c>
      <c r="AB198" s="50"/>
      <c r="AC198" s="37"/>
      <c r="AD198" s="44"/>
      <c r="AE198" s="44"/>
      <c r="AF198" s="44"/>
      <c r="AG198" s="44" t="s">
        <v>11943</v>
      </c>
      <c r="AH198" s="44"/>
      <c r="AI198" s="276"/>
      <c r="AJ198" s="50"/>
      <c r="AK198" s="55" t="s">
        <v>50</v>
      </c>
      <c r="AL198" s="295" t="s">
        <v>15314</v>
      </c>
      <c r="AM198" s="55" t="s">
        <v>53</v>
      </c>
      <c r="AN198" s="295" t="s">
        <v>15314</v>
      </c>
      <c r="AO198" s="55" t="s">
        <v>41</v>
      </c>
      <c r="AP198" s="295" t="s">
        <v>6290</v>
      </c>
      <c r="AQ198" s="55" t="s">
        <v>50</v>
      </c>
      <c r="AR198" s="295" t="s">
        <v>526</v>
      </c>
      <c r="AS198" s="277"/>
      <c r="AT198" s="50"/>
      <c r="AU198" s="50"/>
      <c r="AV198" s="51"/>
      <c r="AW198" s="51"/>
      <c r="AX198" s="44"/>
    </row>
    <row r="199" spans="1:50" ht="18">
      <c r="A199" s="37" t="s">
        <v>73</v>
      </c>
      <c r="B199" s="44" t="s">
        <v>11944</v>
      </c>
      <c r="C199" s="274">
        <v>716</v>
      </c>
      <c r="D199" s="38" t="s">
        <v>11945</v>
      </c>
      <c r="E199" s="44" t="s">
        <v>11946</v>
      </c>
      <c r="F199" s="43"/>
      <c r="G199" s="44" t="s">
        <v>11947</v>
      </c>
      <c r="H199" s="44"/>
      <c r="I199" s="44"/>
      <c r="J199" s="37" t="s">
        <v>11948</v>
      </c>
      <c r="K199" s="44"/>
      <c r="L199" s="44"/>
      <c r="M199" s="44"/>
      <c r="N199" s="50"/>
      <c r="O199" s="49"/>
      <c r="P199" s="154"/>
      <c r="Q199" s="334" t="s">
        <v>11949</v>
      </c>
      <c r="R199" s="101"/>
      <c r="S199" s="154"/>
      <c r="T199" s="44"/>
      <c r="U199" s="240"/>
      <c r="V199" s="275"/>
      <c r="W199" s="157"/>
      <c r="X199" s="329" t="s">
        <v>15207</v>
      </c>
      <c r="Y199" s="51"/>
      <c r="Z199" s="329" t="s">
        <v>15207</v>
      </c>
      <c r="AA199" s="329" t="s">
        <v>15264</v>
      </c>
      <c r="AB199" s="50"/>
      <c r="AC199" s="37"/>
      <c r="AD199" s="44"/>
      <c r="AE199" s="44"/>
      <c r="AF199" s="44"/>
      <c r="AG199" s="44" t="s">
        <v>11950</v>
      </c>
      <c r="AH199" s="44"/>
      <c r="AI199" s="276"/>
      <c r="AJ199" s="50"/>
      <c r="AK199" s="55" t="s">
        <v>50</v>
      </c>
      <c r="AL199" s="295" t="s">
        <v>15314</v>
      </c>
      <c r="AM199" s="55" t="s">
        <v>53</v>
      </c>
      <c r="AN199" s="295" t="s">
        <v>15314</v>
      </c>
      <c r="AO199" s="55" t="s">
        <v>41</v>
      </c>
      <c r="AP199" s="295" t="s">
        <v>6290</v>
      </c>
      <c r="AQ199" s="55" t="s">
        <v>50</v>
      </c>
      <c r="AR199" s="295" t="s">
        <v>526</v>
      </c>
      <c r="AS199" s="277"/>
      <c r="AT199" s="50"/>
      <c r="AU199" s="50"/>
      <c r="AV199" s="51"/>
      <c r="AW199" s="51"/>
      <c r="AX199" s="44"/>
    </row>
    <row r="200" spans="1:50" ht="18">
      <c r="A200" s="37" t="s">
        <v>73</v>
      </c>
      <c r="B200" s="44" t="s">
        <v>11951</v>
      </c>
      <c r="C200" s="274">
        <v>308</v>
      </c>
      <c r="D200" s="38" t="s">
        <v>11952</v>
      </c>
      <c r="E200" s="44" t="s">
        <v>11953</v>
      </c>
      <c r="F200" s="43"/>
      <c r="G200" s="44" t="s">
        <v>11954</v>
      </c>
      <c r="H200" s="44"/>
      <c r="I200" s="44"/>
      <c r="J200" s="37" t="s">
        <v>11955</v>
      </c>
      <c r="K200" s="44"/>
      <c r="L200" s="44"/>
      <c r="M200" s="44"/>
      <c r="N200" s="50"/>
      <c r="O200" s="49"/>
      <c r="P200" s="154"/>
      <c r="Q200" s="44" t="s">
        <v>11253</v>
      </c>
      <c r="R200" s="101"/>
      <c r="S200" s="154"/>
      <c r="T200" s="44"/>
      <c r="U200" s="240"/>
      <c r="V200" s="275"/>
      <c r="W200" s="157"/>
      <c r="X200" s="329" t="s">
        <v>15207</v>
      </c>
      <c r="Y200" s="51"/>
      <c r="Z200" s="329" t="s">
        <v>15207</v>
      </c>
      <c r="AA200" s="329" t="s">
        <v>15251</v>
      </c>
      <c r="AB200" s="50"/>
      <c r="AC200" s="37"/>
      <c r="AD200" s="44"/>
      <c r="AE200" s="44"/>
      <c r="AF200" s="44"/>
      <c r="AG200" s="44" t="s">
        <v>11956</v>
      </c>
      <c r="AH200" s="44"/>
      <c r="AI200" s="276"/>
      <c r="AJ200" s="50"/>
      <c r="AK200" s="55" t="s">
        <v>50</v>
      </c>
      <c r="AL200" s="295" t="s">
        <v>15314</v>
      </c>
      <c r="AM200" s="55" t="s">
        <v>53</v>
      </c>
      <c r="AN200" s="295" t="s">
        <v>15314</v>
      </c>
      <c r="AO200" s="55" t="s">
        <v>41</v>
      </c>
      <c r="AP200" s="295" t="s">
        <v>6290</v>
      </c>
      <c r="AQ200" s="55" t="s">
        <v>50</v>
      </c>
      <c r="AR200" s="295" t="s">
        <v>526</v>
      </c>
      <c r="AS200" s="277"/>
      <c r="AT200" s="50"/>
      <c r="AU200" s="50"/>
      <c r="AV200" s="51"/>
      <c r="AW200" s="51"/>
      <c r="AX200" s="44"/>
    </row>
    <row r="201" spans="1:50" ht="18">
      <c r="A201" s="293" t="s">
        <v>73</v>
      </c>
      <c r="B201" s="44" t="s">
        <v>11957</v>
      </c>
      <c r="C201" s="274">
        <v>331</v>
      </c>
      <c r="D201" s="38" t="s">
        <v>11958</v>
      </c>
      <c r="E201" s="44" t="s">
        <v>11959</v>
      </c>
      <c r="F201" s="43"/>
      <c r="G201" s="44" t="s">
        <v>11960</v>
      </c>
      <c r="H201" s="44"/>
      <c r="I201" s="44"/>
      <c r="J201" s="37" t="s">
        <v>11961</v>
      </c>
      <c r="K201" s="44"/>
      <c r="L201" s="44"/>
      <c r="M201" s="44"/>
      <c r="N201" s="50"/>
      <c r="O201" s="49"/>
      <c r="P201" s="154"/>
      <c r="Q201" s="334" t="s">
        <v>11962</v>
      </c>
      <c r="R201" s="101"/>
      <c r="S201" s="154"/>
      <c r="T201" s="44"/>
      <c r="U201" s="240"/>
      <c r="V201" s="275"/>
      <c r="W201" s="157"/>
      <c r="X201" s="329" t="s">
        <v>15207</v>
      </c>
      <c r="Y201" s="51"/>
      <c r="Z201" s="329" t="s">
        <v>15207</v>
      </c>
      <c r="AA201" s="329" t="s">
        <v>15210</v>
      </c>
      <c r="AB201" s="50"/>
      <c r="AC201" s="37"/>
      <c r="AD201" s="44"/>
      <c r="AE201" s="44"/>
      <c r="AF201" s="44"/>
      <c r="AG201" s="44" t="s">
        <v>11963</v>
      </c>
      <c r="AH201" s="44"/>
      <c r="AI201" s="276"/>
      <c r="AJ201" s="50"/>
      <c r="AK201" s="55" t="s">
        <v>50</v>
      </c>
      <c r="AL201" s="295" t="s">
        <v>15314</v>
      </c>
      <c r="AM201" s="55" t="s">
        <v>53</v>
      </c>
      <c r="AN201" s="295" t="s">
        <v>15316</v>
      </c>
      <c r="AO201" s="55" t="s">
        <v>41</v>
      </c>
      <c r="AP201" s="295" t="s">
        <v>6290</v>
      </c>
      <c r="AQ201" s="55" t="s">
        <v>50</v>
      </c>
      <c r="AR201" s="295" t="s">
        <v>526</v>
      </c>
      <c r="AS201" s="277"/>
      <c r="AT201" s="50"/>
      <c r="AU201" s="50"/>
      <c r="AV201" s="51"/>
      <c r="AW201" s="51"/>
      <c r="AX201" s="44"/>
    </row>
    <row r="202" spans="1:50" ht="18">
      <c r="A202" s="37" t="s">
        <v>73</v>
      </c>
      <c r="B202" s="44" t="s">
        <v>11964</v>
      </c>
      <c r="C202" s="274">
        <v>535</v>
      </c>
      <c r="D202" s="38" t="s">
        <v>11965</v>
      </c>
      <c r="E202" s="44" t="s">
        <v>11966</v>
      </c>
      <c r="F202" s="43"/>
      <c r="G202" s="44" t="s">
        <v>11967</v>
      </c>
      <c r="H202" s="44"/>
      <c r="I202" s="44"/>
      <c r="J202" s="37" t="s">
        <v>11968</v>
      </c>
      <c r="K202" s="44"/>
      <c r="L202" s="44"/>
      <c r="M202" s="44"/>
      <c r="N202" s="50"/>
      <c r="O202" s="49"/>
      <c r="P202" s="154"/>
      <c r="Q202" s="44" t="s">
        <v>10782</v>
      </c>
      <c r="R202" s="101"/>
      <c r="S202" s="154"/>
      <c r="T202" s="44"/>
      <c r="U202" s="240"/>
      <c r="V202" s="275"/>
      <c r="W202" s="157"/>
      <c r="X202" s="329" t="s">
        <v>15207</v>
      </c>
      <c r="Y202" s="51"/>
      <c r="Z202" s="329" t="s">
        <v>15207</v>
      </c>
      <c r="AA202" s="329" t="s">
        <v>15217</v>
      </c>
      <c r="AB202" s="50"/>
      <c r="AC202" s="37"/>
      <c r="AD202" s="44"/>
      <c r="AE202" s="44"/>
      <c r="AF202" s="44"/>
      <c r="AG202" s="44" t="s">
        <v>11969</v>
      </c>
      <c r="AH202" s="44"/>
      <c r="AI202" s="276"/>
      <c r="AJ202" s="50"/>
      <c r="AK202" s="55" t="s">
        <v>50</v>
      </c>
      <c r="AL202" s="295" t="s">
        <v>15314</v>
      </c>
      <c r="AM202" s="55" t="s">
        <v>53</v>
      </c>
      <c r="AN202" s="295" t="s">
        <v>15316</v>
      </c>
      <c r="AO202" s="55" t="s">
        <v>41</v>
      </c>
      <c r="AP202" s="295" t="s">
        <v>6290</v>
      </c>
      <c r="AQ202" s="55" t="s">
        <v>50</v>
      </c>
      <c r="AR202" s="295" t="s">
        <v>526</v>
      </c>
      <c r="AS202" s="277"/>
      <c r="AT202" s="50"/>
      <c r="AU202" s="50"/>
      <c r="AV202" s="51"/>
      <c r="AW202" s="51"/>
      <c r="AX202" s="44"/>
    </row>
    <row r="203" spans="1:50" ht="18">
      <c r="A203" s="37" t="s">
        <v>73</v>
      </c>
      <c r="B203" s="44" t="s">
        <v>11970</v>
      </c>
      <c r="C203" s="274">
        <v>2080</v>
      </c>
      <c r="D203" s="38" t="s">
        <v>11971</v>
      </c>
      <c r="E203" s="44" t="s">
        <v>11972</v>
      </c>
      <c r="F203" s="43"/>
      <c r="G203" s="44" t="s">
        <v>11973</v>
      </c>
      <c r="H203" s="44"/>
      <c r="I203" s="44"/>
      <c r="J203" s="37" t="s">
        <v>11974</v>
      </c>
      <c r="K203" s="44"/>
      <c r="L203" s="44"/>
      <c r="M203" s="44"/>
      <c r="N203" s="50"/>
      <c r="O203" s="49"/>
      <c r="P203" s="154"/>
      <c r="Q203" s="44" t="s">
        <v>10782</v>
      </c>
      <c r="R203" s="101"/>
      <c r="S203" s="154"/>
      <c r="T203" s="44"/>
      <c r="U203" s="240"/>
      <c r="V203" s="275"/>
      <c r="W203" s="157"/>
      <c r="X203" s="329" t="s">
        <v>15207</v>
      </c>
      <c r="Y203" s="51"/>
      <c r="Z203" s="329" t="s">
        <v>15207</v>
      </c>
      <c r="AA203" s="329" t="s">
        <v>15265</v>
      </c>
      <c r="AB203" s="50"/>
      <c r="AC203" s="37"/>
      <c r="AD203" s="44"/>
      <c r="AE203" s="44"/>
      <c r="AF203" s="44"/>
      <c r="AG203" s="44" t="s">
        <v>11975</v>
      </c>
      <c r="AH203" s="44"/>
      <c r="AI203" s="276"/>
      <c r="AJ203" s="50"/>
      <c r="AK203" s="55" t="s">
        <v>50</v>
      </c>
      <c r="AL203" s="295" t="s">
        <v>15314</v>
      </c>
      <c r="AM203" s="55" t="s">
        <v>53</v>
      </c>
      <c r="AN203" s="295" t="s">
        <v>15316</v>
      </c>
      <c r="AO203" s="55" t="s">
        <v>41</v>
      </c>
      <c r="AP203" s="295" t="s">
        <v>6290</v>
      </c>
      <c r="AQ203" s="55" t="s">
        <v>50</v>
      </c>
      <c r="AR203" s="295" t="s">
        <v>526</v>
      </c>
      <c r="AS203" s="277"/>
      <c r="AT203" s="50"/>
      <c r="AU203" s="50"/>
      <c r="AV203" s="51"/>
      <c r="AW203" s="51"/>
      <c r="AX203" s="44"/>
    </row>
    <row r="204" spans="1:50" ht="18">
      <c r="A204" s="37" t="s">
        <v>73</v>
      </c>
      <c r="B204" s="44" t="s">
        <v>11976</v>
      </c>
      <c r="C204" s="274">
        <v>1070</v>
      </c>
      <c r="D204" s="38" t="s">
        <v>11977</v>
      </c>
      <c r="E204" s="44" t="s">
        <v>11978</v>
      </c>
      <c r="F204" s="43"/>
      <c r="G204" s="44" t="s">
        <v>11979</v>
      </c>
      <c r="H204" s="44"/>
      <c r="I204" s="44"/>
      <c r="J204" s="37" t="s">
        <v>11980</v>
      </c>
      <c r="K204" s="44"/>
      <c r="L204" s="44"/>
      <c r="M204" s="44"/>
      <c r="N204" s="50"/>
      <c r="O204" s="49"/>
      <c r="P204" s="154"/>
      <c r="Q204" s="44" t="s">
        <v>10763</v>
      </c>
      <c r="R204" s="101"/>
      <c r="S204" s="154"/>
      <c r="T204" s="44"/>
      <c r="U204" s="240"/>
      <c r="V204" s="275"/>
      <c r="W204" s="157"/>
      <c r="X204" s="329" t="s">
        <v>15207</v>
      </c>
      <c r="Y204" s="51"/>
      <c r="Z204" s="329" t="s">
        <v>15207</v>
      </c>
      <c r="AA204" s="329" t="s">
        <v>15214</v>
      </c>
      <c r="AB204" s="50"/>
      <c r="AC204" s="37"/>
      <c r="AD204" s="44"/>
      <c r="AE204" s="44"/>
      <c r="AF204" s="44"/>
      <c r="AG204" s="44" t="s">
        <v>11981</v>
      </c>
      <c r="AH204" s="44"/>
      <c r="AI204" s="276"/>
      <c r="AJ204" s="50"/>
      <c r="AK204" s="55" t="s">
        <v>50</v>
      </c>
      <c r="AL204" s="295" t="s">
        <v>15314</v>
      </c>
      <c r="AM204" s="55" t="s">
        <v>53</v>
      </c>
      <c r="AN204" s="295" t="s">
        <v>15316</v>
      </c>
      <c r="AO204" s="55" t="s">
        <v>41</v>
      </c>
      <c r="AP204" s="295" t="s">
        <v>6290</v>
      </c>
      <c r="AQ204" s="55" t="s">
        <v>50</v>
      </c>
      <c r="AR204" s="295" t="s">
        <v>526</v>
      </c>
      <c r="AS204" s="277"/>
      <c r="AT204" s="50"/>
      <c r="AU204" s="50"/>
      <c r="AV204" s="51"/>
      <c r="AW204" s="51"/>
      <c r="AX204" s="44"/>
    </row>
    <row r="205" spans="1:50" ht="18">
      <c r="A205" s="37" t="s">
        <v>73</v>
      </c>
      <c r="B205" s="44" t="s">
        <v>11982</v>
      </c>
      <c r="C205" s="274">
        <v>342</v>
      </c>
      <c r="D205" s="38" t="s">
        <v>11983</v>
      </c>
      <c r="E205" s="44" t="s">
        <v>11984</v>
      </c>
      <c r="F205" s="43"/>
      <c r="G205" s="44" t="s">
        <v>11985</v>
      </c>
      <c r="H205" s="44"/>
      <c r="I205" s="44"/>
      <c r="J205" s="37" t="s">
        <v>11986</v>
      </c>
      <c r="K205" s="44"/>
      <c r="L205" s="44"/>
      <c r="M205" s="44"/>
      <c r="N205" s="50"/>
      <c r="O205" s="49"/>
      <c r="P205" s="154"/>
      <c r="Q205" s="334" t="s">
        <v>11987</v>
      </c>
      <c r="R205" s="101"/>
      <c r="S205" s="154"/>
      <c r="T205" s="44"/>
      <c r="U205" s="240"/>
      <c r="V205" s="275"/>
      <c r="W205" s="157"/>
      <c r="X205" s="329" t="s">
        <v>15207</v>
      </c>
      <c r="Y205" s="51"/>
      <c r="Z205" s="329" t="s">
        <v>15207</v>
      </c>
      <c r="AA205" s="329" t="s">
        <v>15209</v>
      </c>
      <c r="AB205" s="50"/>
      <c r="AC205" s="37"/>
      <c r="AD205" s="44"/>
      <c r="AE205" s="44"/>
      <c r="AF205" s="44"/>
      <c r="AG205" s="44" t="s">
        <v>11988</v>
      </c>
      <c r="AH205" s="44"/>
      <c r="AI205" s="276"/>
      <c r="AJ205" s="50"/>
      <c r="AK205" s="55" t="s">
        <v>50</v>
      </c>
      <c r="AL205" s="295" t="s">
        <v>15314</v>
      </c>
      <c r="AM205" s="55" t="s">
        <v>53</v>
      </c>
      <c r="AN205" s="295" t="s">
        <v>15316</v>
      </c>
      <c r="AO205" s="55" t="s">
        <v>41</v>
      </c>
      <c r="AP205" s="295" t="s">
        <v>6290</v>
      </c>
      <c r="AQ205" s="55" t="s">
        <v>50</v>
      </c>
      <c r="AR205" s="295" t="s">
        <v>526</v>
      </c>
      <c r="AS205" s="277"/>
      <c r="AT205" s="50"/>
      <c r="AU205" s="50"/>
      <c r="AV205" s="51"/>
      <c r="AW205" s="51"/>
      <c r="AX205" s="44"/>
    </row>
    <row r="206" spans="1:50" ht="18">
      <c r="A206" s="37" t="s">
        <v>73</v>
      </c>
      <c r="B206" s="44" t="s">
        <v>11989</v>
      </c>
      <c r="C206" s="274">
        <v>502</v>
      </c>
      <c r="D206" s="38" t="s">
        <v>11990</v>
      </c>
      <c r="E206" s="44" t="s">
        <v>11991</v>
      </c>
      <c r="F206" s="43"/>
      <c r="G206" s="44" t="s">
        <v>11086</v>
      </c>
      <c r="H206" s="44"/>
      <c r="I206" s="44"/>
      <c r="J206" s="37" t="s">
        <v>11992</v>
      </c>
      <c r="K206" s="44"/>
      <c r="L206" s="44"/>
      <c r="M206" s="44"/>
      <c r="N206" s="50"/>
      <c r="O206" s="49"/>
      <c r="P206" s="154"/>
      <c r="Q206" s="334" t="s">
        <v>11993</v>
      </c>
      <c r="R206" s="101"/>
      <c r="S206" s="154"/>
      <c r="T206" s="44"/>
      <c r="U206" s="240"/>
      <c r="V206" s="275"/>
      <c r="W206" s="157"/>
      <c r="X206" s="329" t="s">
        <v>15207</v>
      </c>
      <c r="Y206" s="51"/>
      <c r="Z206" s="329" t="s">
        <v>15207</v>
      </c>
      <c r="AA206" s="329" t="s">
        <v>15226</v>
      </c>
      <c r="AB206" s="50"/>
      <c r="AC206" s="37"/>
      <c r="AD206" s="44"/>
      <c r="AE206" s="44"/>
      <c r="AF206" s="44"/>
      <c r="AG206" s="44" t="s">
        <v>11994</v>
      </c>
      <c r="AH206" s="44"/>
      <c r="AI206" s="276"/>
      <c r="AJ206" s="50"/>
      <c r="AK206" s="55" t="s">
        <v>50</v>
      </c>
      <c r="AL206" s="295" t="s">
        <v>15314</v>
      </c>
      <c r="AM206" s="55" t="s">
        <v>53</v>
      </c>
      <c r="AN206" s="295" t="s">
        <v>15316</v>
      </c>
      <c r="AO206" s="55" t="s">
        <v>41</v>
      </c>
      <c r="AP206" s="295" t="s">
        <v>6290</v>
      </c>
      <c r="AQ206" s="55" t="s">
        <v>50</v>
      </c>
      <c r="AR206" s="295" t="s">
        <v>526</v>
      </c>
      <c r="AS206" s="277"/>
      <c r="AT206" s="50"/>
      <c r="AU206" s="50"/>
      <c r="AV206" s="51"/>
      <c r="AW206" s="51"/>
      <c r="AX206" s="44"/>
    </row>
    <row r="207" spans="1:50" ht="18">
      <c r="A207" s="37" t="s">
        <v>73</v>
      </c>
      <c r="B207" s="44" t="s">
        <v>11995</v>
      </c>
      <c r="C207" s="274">
        <v>1070</v>
      </c>
      <c r="D207" s="38" t="s">
        <v>11996</v>
      </c>
      <c r="E207" s="44" t="s">
        <v>11997</v>
      </c>
      <c r="F207" s="43"/>
      <c r="G207" s="44" t="s">
        <v>11998</v>
      </c>
      <c r="H207" s="44"/>
      <c r="I207" s="44"/>
      <c r="J207" s="37" t="s">
        <v>11999</v>
      </c>
      <c r="K207" s="44"/>
      <c r="L207" s="44"/>
      <c r="M207" s="44"/>
      <c r="N207" s="50"/>
      <c r="O207" s="49"/>
      <c r="P207" s="154"/>
      <c r="Q207" s="44" t="s">
        <v>12000</v>
      </c>
      <c r="R207" s="101"/>
      <c r="S207" s="154"/>
      <c r="T207" s="44"/>
      <c r="U207" s="240"/>
      <c r="V207" s="275"/>
      <c r="W207" s="157"/>
      <c r="X207" s="329" t="s">
        <v>15207</v>
      </c>
      <c r="Y207" s="51"/>
      <c r="Z207" s="329" t="s">
        <v>15207</v>
      </c>
      <c r="AA207" s="329" t="s">
        <v>15214</v>
      </c>
      <c r="AB207" s="50"/>
      <c r="AC207" s="37"/>
      <c r="AD207" s="44"/>
      <c r="AE207" s="44"/>
      <c r="AF207" s="44"/>
      <c r="AG207" s="44" t="s">
        <v>12001</v>
      </c>
      <c r="AH207" s="44"/>
      <c r="AI207" s="276"/>
      <c r="AJ207" s="50"/>
      <c r="AK207" s="55" t="s">
        <v>50</v>
      </c>
      <c r="AL207" s="295" t="s">
        <v>15314</v>
      </c>
      <c r="AM207" s="55" t="s">
        <v>53</v>
      </c>
      <c r="AN207" s="295" t="s">
        <v>15316</v>
      </c>
      <c r="AO207" s="55" t="s">
        <v>41</v>
      </c>
      <c r="AP207" s="295" t="s">
        <v>6290</v>
      </c>
      <c r="AQ207" s="55" t="s">
        <v>50</v>
      </c>
      <c r="AR207" s="295" t="s">
        <v>526</v>
      </c>
      <c r="AS207" s="277"/>
      <c r="AT207" s="50"/>
      <c r="AU207" s="50"/>
      <c r="AV207" s="51"/>
      <c r="AW207" s="51"/>
      <c r="AX207" s="44"/>
    </row>
    <row r="208" spans="1:50" ht="18">
      <c r="A208" s="37" t="s">
        <v>73</v>
      </c>
      <c r="B208" s="44" t="s">
        <v>12002</v>
      </c>
      <c r="C208" s="274">
        <v>963</v>
      </c>
      <c r="D208" s="38" t="s">
        <v>12003</v>
      </c>
      <c r="E208" s="44" t="s">
        <v>12004</v>
      </c>
      <c r="F208" s="43"/>
      <c r="G208" s="44" t="s">
        <v>12005</v>
      </c>
      <c r="H208" s="44"/>
      <c r="I208" s="44"/>
      <c r="J208" s="37" t="s">
        <v>12006</v>
      </c>
      <c r="K208" s="44"/>
      <c r="L208" s="44"/>
      <c r="M208" s="44"/>
      <c r="N208" s="50"/>
      <c r="O208" s="49"/>
      <c r="P208" s="154"/>
      <c r="Q208" s="334" t="s">
        <v>12007</v>
      </c>
      <c r="R208" s="101"/>
      <c r="S208" s="154"/>
      <c r="T208" s="44"/>
      <c r="U208" s="240"/>
      <c r="V208" s="275"/>
      <c r="W208" s="157"/>
      <c r="X208" s="329" t="s">
        <v>15207</v>
      </c>
      <c r="Y208" s="51"/>
      <c r="Z208" s="329" t="s">
        <v>15207</v>
      </c>
      <c r="AA208" s="329" t="s">
        <v>15211</v>
      </c>
      <c r="AB208" s="50"/>
      <c r="AC208" s="37"/>
      <c r="AD208" s="44"/>
      <c r="AE208" s="44"/>
      <c r="AF208" s="44"/>
      <c r="AG208" s="44" t="s">
        <v>12008</v>
      </c>
      <c r="AH208" s="44"/>
      <c r="AI208" s="276"/>
      <c r="AJ208" s="50"/>
      <c r="AK208" s="55" t="s">
        <v>50</v>
      </c>
      <c r="AL208" s="295" t="s">
        <v>15314</v>
      </c>
      <c r="AM208" s="55" t="s">
        <v>53</v>
      </c>
      <c r="AN208" s="295" t="s">
        <v>15316</v>
      </c>
      <c r="AO208" s="55" t="s">
        <v>41</v>
      </c>
      <c r="AP208" s="295" t="s">
        <v>6290</v>
      </c>
      <c r="AQ208" s="55" t="s">
        <v>50</v>
      </c>
      <c r="AR208" s="295" t="s">
        <v>526</v>
      </c>
      <c r="AS208" s="277"/>
      <c r="AT208" s="50"/>
      <c r="AU208" s="50"/>
      <c r="AV208" s="51"/>
      <c r="AW208" s="51"/>
      <c r="AX208" s="44"/>
    </row>
    <row r="209" spans="1:50" ht="18">
      <c r="A209" s="37" t="s">
        <v>73</v>
      </c>
      <c r="B209" s="44" t="s">
        <v>12009</v>
      </c>
      <c r="C209" s="274">
        <v>502</v>
      </c>
      <c r="D209" s="38" t="s">
        <v>12010</v>
      </c>
      <c r="E209" s="44" t="s">
        <v>12011</v>
      </c>
      <c r="F209" s="43"/>
      <c r="G209" s="44" t="s">
        <v>12012</v>
      </c>
      <c r="H209" s="44"/>
      <c r="I209" s="44"/>
      <c r="J209" s="37" t="s">
        <v>12013</v>
      </c>
      <c r="K209" s="44"/>
      <c r="L209" s="44"/>
      <c r="M209" s="44"/>
      <c r="N209" s="50"/>
      <c r="O209" s="49"/>
      <c r="P209" s="154"/>
      <c r="Q209" s="334" t="s">
        <v>12014</v>
      </c>
      <c r="R209" s="101"/>
      <c r="S209" s="154"/>
      <c r="T209" s="44"/>
      <c r="U209" s="240"/>
      <c r="V209" s="275"/>
      <c r="W209" s="157"/>
      <c r="X209" s="329" t="s">
        <v>15207</v>
      </c>
      <c r="Y209" s="51"/>
      <c r="Z209" s="329" t="s">
        <v>15207</v>
      </c>
      <c r="AA209" s="329" t="s">
        <v>15226</v>
      </c>
      <c r="AB209" s="50"/>
      <c r="AC209" s="37"/>
      <c r="AD209" s="44"/>
      <c r="AE209" s="44"/>
      <c r="AF209" s="44"/>
      <c r="AG209" s="44" t="s">
        <v>12015</v>
      </c>
      <c r="AH209" s="44"/>
      <c r="AI209" s="276"/>
      <c r="AJ209" s="50"/>
      <c r="AK209" s="55" t="s">
        <v>50</v>
      </c>
      <c r="AL209" s="295" t="s">
        <v>15314</v>
      </c>
      <c r="AM209" s="55" t="s">
        <v>53</v>
      </c>
      <c r="AN209" s="295" t="s">
        <v>15316</v>
      </c>
      <c r="AO209" s="55" t="s">
        <v>41</v>
      </c>
      <c r="AP209" s="295" t="s">
        <v>6290</v>
      </c>
      <c r="AQ209" s="55" t="s">
        <v>50</v>
      </c>
      <c r="AR209" s="295" t="s">
        <v>526</v>
      </c>
      <c r="AS209" s="277"/>
      <c r="AT209" s="50"/>
      <c r="AU209" s="50"/>
      <c r="AV209" s="51"/>
      <c r="AW209" s="51"/>
      <c r="AX209" s="44"/>
    </row>
    <row r="210" spans="1:50" ht="18">
      <c r="A210" s="37" t="s">
        <v>73</v>
      </c>
      <c r="B210" s="44" t="s">
        <v>12016</v>
      </c>
      <c r="C210" s="274">
        <v>214</v>
      </c>
      <c r="D210" s="38" t="s">
        <v>12017</v>
      </c>
      <c r="E210" s="44" t="s">
        <v>12018</v>
      </c>
      <c r="F210" s="43"/>
      <c r="G210" s="44" t="s">
        <v>12019</v>
      </c>
      <c r="H210" s="44"/>
      <c r="I210" s="44"/>
      <c r="J210" s="37" t="s">
        <v>11360</v>
      </c>
      <c r="K210" s="44"/>
      <c r="L210" s="44"/>
      <c r="M210" s="44"/>
      <c r="N210" s="50"/>
      <c r="O210" s="49"/>
      <c r="P210" s="154"/>
      <c r="Q210" s="44" t="s">
        <v>12020</v>
      </c>
      <c r="R210" s="101"/>
      <c r="S210" s="154"/>
      <c r="T210" s="44"/>
      <c r="U210" s="240"/>
      <c r="V210" s="275"/>
      <c r="W210" s="157"/>
      <c r="X210" s="329" t="s">
        <v>15207</v>
      </c>
      <c r="Y210" s="51"/>
      <c r="Z210" s="329" t="s">
        <v>15207</v>
      </c>
      <c r="AA210" s="329" t="s">
        <v>15249</v>
      </c>
      <c r="AB210" s="50"/>
      <c r="AC210" s="37"/>
      <c r="AD210" s="44"/>
      <c r="AE210" s="44"/>
      <c r="AF210" s="44"/>
      <c r="AG210" s="44" t="s">
        <v>11362</v>
      </c>
      <c r="AH210" s="44"/>
      <c r="AI210" s="276"/>
      <c r="AJ210" s="50"/>
      <c r="AK210" s="55" t="s">
        <v>50</v>
      </c>
      <c r="AL210" s="295" t="s">
        <v>15314</v>
      </c>
      <c r="AM210" s="55" t="s">
        <v>53</v>
      </c>
      <c r="AN210" s="295" t="s">
        <v>15316</v>
      </c>
      <c r="AO210" s="55" t="s">
        <v>41</v>
      </c>
      <c r="AP210" s="295" t="s">
        <v>6290</v>
      </c>
      <c r="AQ210" s="55" t="s">
        <v>50</v>
      </c>
      <c r="AR210" s="295" t="s">
        <v>526</v>
      </c>
      <c r="AS210" s="277"/>
      <c r="AT210" s="50"/>
      <c r="AU210" s="50"/>
      <c r="AV210" s="51"/>
      <c r="AW210" s="51"/>
      <c r="AX210" s="44"/>
    </row>
    <row r="211" spans="1:50" ht="18">
      <c r="A211" s="37" t="s">
        <v>73</v>
      </c>
      <c r="B211" s="44" t="s">
        <v>12021</v>
      </c>
      <c r="C211" s="274">
        <v>856</v>
      </c>
      <c r="D211" s="38" t="s">
        <v>12022</v>
      </c>
      <c r="E211" s="44" t="s">
        <v>12023</v>
      </c>
      <c r="F211" s="43"/>
      <c r="G211" s="44" t="s">
        <v>12024</v>
      </c>
      <c r="H211" s="44"/>
      <c r="I211" s="44"/>
      <c r="J211" s="37" t="s">
        <v>12025</v>
      </c>
      <c r="K211" s="44"/>
      <c r="L211" s="44"/>
      <c r="M211" s="44"/>
      <c r="N211" s="50"/>
      <c r="O211" s="49"/>
      <c r="P211" s="154"/>
      <c r="Q211" s="334" t="s">
        <v>12026</v>
      </c>
      <c r="R211" s="101"/>
      <c r="S211" s="154"/>
      <c r="T211" s="44"/>
      <c r="U211" s="240"/>
      <c r="V211" s="275"/>
      <c r="W211" s="157"/>
      <c r="X211" s="329" t="s">
        <v>15207</v>
      </c>
      <c r="Y211" s="51"/>
      <c r="Z211" s="329" t="s">
        <v>15207</v>
      </c>
      <c r="AA211" s="329" t="s">
        <v>15225</v>
      </c>
      <c r="AB211" s="50"/>
      <c r="AC211" s="37"/>
      <c r="AD211" s="44"/>
      <c r="AE211" s="44"/>
      <c r="AF211" s="44"/>
      <c r="AG211" s="44" t="s">
        <v>12027</v>
      </c>
      <c r="AH211" s="44"/>
      <c r="AI211" s="276"/>
      <c r="AJ211" s="50"/>
      <c r="AK211" s="55" t="s">
        <v>50</v>
      </c>
      <c r="AL211" s="295" t="s">
        <v>15314</v>
      </c>
      <c r="AM211" s="55" t="s">
        <v>53</v>
      </c>
      <c r="AN211" s="295" t="s">
        <v>15316</v>
      </c>
      <c r="AO211" s="55" t="s">
        <v>41</v>
      </c>
      <c r="AP211" s="295" t="s">
        <v>6290</v>
      </c>
      <c r="AQ211" s="55" t="s">
        <v>50</v>
      </c>
      <c r="AR211" s="295" t="s">
        <v>526</v>
      </c>
      <c r="AS211" s="277"/>
      <c r="AT211" s="50"/>
      <c r="AU211" s="50"/>
      <c r="AV211" s="51"/>
      <c r="AW211" s="51"/>
      <c r="AX211" s="44"/>
    </row>
    <row r="212" spans="1:50" ht="18">
      <c r="A212" s="37" t="s">
        <v>73</v>
      </c>
      <c r="B212" s="44" t="s">
        <v>12028</v>
      </c>
      <c r="C212" s="274">
        <v>1465</v>
      </c>
      <c r="D212" s="38" t="s">
        <v>12029</v>
      </c>
      <c r="E212" s="44" t="s">
        <v>12030</v>
      </c>
      <c r="F212" s="43"/>
      <c r="G212" s="44" t="s">
        <v>12031</v>
      </c>
      <c r="H212" s="44"/>
      <c r="I212" s="44"/>
      <c r="J212" s="37" t="s">
        <v>12032</v>
      </c>
      <c r="K212" s="44"/>
      <c r="L212" s="44"/>
      <c r="M212" s="44"/>
      <c r="N212" s="50"/>
      <c r="O212" s="49"/>
      <c r="P212" s="154"/>
      <c r="Q212" s="334" t="s">
        <v>12033</v>
      </c>
      <c r="R212" s="101"/>
      <c r="S212" s="154"/>
      <c r="T212" s="44"/>
      <c r="U212" s="240"/>
      <c r="V212" s="275"/>
      <c r="W212" s="157"/>
      <c r="X212" s="329" t="s">
        <v>15207</v>
      </c>
      <c r="Y212" s="51"/>
      <c r="Z212" s="329" t="s">
        <v>15207</v>
      </c>
      <c r="AA212" s="329" t="s">
        <v>15266</v>
      </c>
      <c r="AB212" s="50"/>
      <c r="AC212" s="37"/>
      <c r="AD212" s="44"/>
      <c r="AE212" s="44"/>
      <c r="AF212" s="44"/>
      <c r="AG212" s="44" t="s">
        <v>12034</v>
      </c>
      <c r="AH212" s="44"/>
      <c r="AI212" s="276"/>
      <c r="AJ212" s="50"/>
      <c r="AK212" s="55" t="s">
        <v>50</v>
      </c>
      <c r="AL212" s="295" t="s">
        <v>15314</v>
      </c>
      <c r="AM212" s="55" t="s">
        <v>53</v>
      </c>
      <c r="AN212" s="295" t="s">
        <v>15316</v>
      </c>
      <c r="AO212" s="55" t="s">
        <v>41</v>
      </c>
      <c r="AP212" s="295" t="s">
        <v>6290</v>
      </c>
      <c r="AQ212" s="55" t="s">
        <v>50</v>
      </c>
      <c r="AR212" s="295" t="s">
        <v>526</v>
      </c>
      <c r="AS212" s="277"/>
      <c r="AT212" s="50"/>
      <c r="AU212" s="50"/>
      <c r="AV212" s="51"/>
      <c r="AW212" s="51"/>
      <c r="AX212" s="44"/>
    </row>
    <row r="213" spans="1:50" ht="18">
      <c r="A213" s="37" t="s">
        <v>73</v>
      </c>
      <c r="B213" s="44" t="s">
        <v>12035</v>
      </c>
      <c r="C213" s="274">
        <v>4387</v>
      </c>
      <c r="D213" s="38" t="s">
        <v>12036</v>
      </c>
      <c r="E213" s="44" t="s">
        <v>12037</v>
      </c>
      <c r="F213" s="43"/>
      <c r="G213" s="44" t="s">
        <v>11086</v>
      </c>
      <c r="H213" s="44"/>
      <c r="I213" s="44"/>
      <c r="J213" s="37" t="s">
        <v>12038</v>
      </c>
      <c r="K213" s="44"/>
      <c r="L213" s="44"/>
      <c r="M213" s="44"/>
      <c r="N213" s="50"/>
      <c r="O213" s="49"/>
      <c r="P213" s="154"/>
      <c r="Q213" s="44" t="s">
        <v>12039</v>
      </c>
      <c r="R213" s="101"/>
      <c r="S213" s="154"/>
      <c r="T213" s="44"/>
      <c r="U213" s="240"/>
      <c r="V213" s="275"/>
      <c r="W213" s="157"/>
      <c r="X213" s="329" t="s">
        <v>15207</v>
      </c>
      <c r="Y213" s="51"/>
      <c r="Z213" s="329" t="s">
        <v>15207</v>
      </c>
      <c r="AA213" s="329" t="s">
        <v>15267</v>
      </c>
      <c r="AB213" s="50"/>
      <c r="AC213" s="37"/>
      <c r="AD213" s="44"/>
      <c r="AE213" s="44"/>
      <c r="AF213" s="44"/>
      <c r="AG213" s="44" t="s">
        <v>12040</v>
      </c>
      <c r="AH213" s="44"/>
      <c r="AI213" s="276"/>
      <c r="AJ213" s="50"/>
      <c r="AK213" s="55" t="s">
        <v>50</v>
      </c>
      <c r="AL213" s="295" t="s">
        <v>15314</v>
      </c>
      <c r="AM213" s="55" t="s">
        <v>53</v>
      </c>
      <c r="AN213" s="295" t="s">
        <v>15316</v>
      </c>
      <c r="AO213" s="55" t="s">
        <v>41</v>
      </c>
      <c r="AP213" s="295" t="s">
        <v>6290</v>
      </c>
      <c r="AQ213" s="55" t="s">
        <v>50</v>
      </c>
      <c r="AR213" s="295" t="s">
        <v>526</v>
      </c>
      <c r="AS213" s="277"/>
      <c r="AT213" s="50"/>
      <c r="AU213" s="50"/>
      <c r="AV213" s="51"/>
      <c r="AW213" s="51"/>
      <c r="AX213" s="44"/>
    </row>
    <row r="214" spans="1:50" ht="18">
      <c r="A214" s="37" t="s">
        <v>73</v>
      </c>
      <c r="B214" s="44" t="s">
        <v>12041</v>
      </c>
      <c r="C214" s="274">
        <v>395</v>
      </c>
      <c r="D214" s="38" t="s">
        <v>12042</v>
      </c>
      <c r="E214" s="44" t="s">
        <v>12043</v>
      </c>
      <c r="F214" s="43"/>
      <c r="G214" s="44" t="s">
        <v>12044</v>
      </c>
      <c r="H214" s="44"/>
      <c r="I214" s="44"/>
      <c r="J214" s="37" t="s">
        <v>12045</v>
      </c>
      <c r="K214" s="44"/>
      <c r="L214" s="44"/>
      <c r="M214" s="44"/>
      <c r="N214" s="50"/>
      <c r="O214" s="49"/>
      <c r="P214" s="154"/>
      <c r="Q214" s="44" t="s">
        <v>10763</v>
      </c>
      <c r="R214" s="101"/>
      <c r="S214" s="154"/>
      <c r="T214" s="44"/>
      <c r="U214" s="240"/>
      <c r="V214" s="275"/>
      <c r="W214" s="157"/>
      <c r="X214" s="329" t="s">
        <v>15207</v>
      </c>
      <c r="Y214" s="51"/>
      <c r="Z214" s="329" t="s">
        <v>15207</v>
      </c>
      <c r="AA214" s="329" t="s">
        <v>15229</v>
      </c>
      <c r="AB214" s="50"/>
      <c r="AC214" s="37"/>
      <c r="AD214" s="44"/>
      <c r="AE214" s="44"/>
      <c r="AF214" s="44"/>
      <c r="AG214" s="44" t="s">
        <v>12046</v>
      </c>
      <c r="AH214" s="44"/>
      <c r="AI214" s="276"/>
      <c r="AJ214" s="50"/>
      <c r="AK214" s="55" t="s">
        <v>50</v>
      </c>
      <c r="AL214" s="295" t="s">
        <v>15314</v>
      </c>
      <c r="AM214" s="55" t="s">
        <v>53</v>
      </c>
      <c r="AN214" s="295" t="s">
        <v>15316</v>
      </c>
      <c r="AO214" s="55" t="s">
        <v>41</v>
      </c>
      <c r="AP214" s="295" t="s">
        <v>6290</v>
      </c>
      <c r="AQ214" s="55" t="s">
        <v>50</v>
      </c>
      <c r="AR214" s="295" t="s">
        <v>526</v>
      </c>
      <c r="AS214" s="277"/>
      <c r="AT214" s="50"/>
      <c r="AU214" s="50"/>
      <c r="AV214" s="51"/>
      <c r="AW214" s="51"/>
      <c r="AX214" s="44"/>
    </row>
    <row r="215" spans="1:50" ht="18">
      <c r="A215" s="37" t="s">
        <v>73</v>
      </c>
      <c r="B215" s="44" t="s">
        <v>12047</v>
      </c>
      <c r="C215" s="274">
        <v>342</v>
      </c>
      <c r="D215" s="38" t="s">
        <v>12048</v>
      </c>
      <c r="E215" s="44" t="s">
        <v>12049</v>
      </c>
      <c r="F215" s="43"/>
      <c r="G215" s="44" t="s">
        <v>12050</v>
      </c>
      <c r="H215" s="44"/>
      <c r="I215" s="44"/>
      <c r="J215" s="37" t="s">
        <v>12045</v>
      </c>
      <c r="K215" s="44"/>
      <c r="L215" s="44"/>
      <c r="M215" s="44"/>
      <c r="N215" s="50"/>
      <c r="O215" s="49"/>
      <c r="P215" s="154"/>
      <c r="Q215" s="44" t="s">
        <v>10763</v>
      </c>
      <c r="R215" s="101"/>
      <c r="S215" s="154"/>
      <c r="T215" s="44"/>
      <c r="U215" s="240"/>
      <c r="V215" s="275"/>
      <c r="W215" s="157"/>
      <c r="X215" s="329" t="s">
        <v>15207</v>
      </c>
      <c r="Y215" s="51"/>
      <c r="Z215" s="329" t="s">
        <v>15207</v>
      </c>
      <c r="AA215" s="329" t="s">
        <v>15209</v>
      </c>
      <c r="AB215" s="50"/>
      <c r="AC215" s="37"/>
      <c r="AD215" s="44"/>
      <c r="AE215" s="44"/>
      <c r="AF215" s="44"/>
      <c r="AG215" s="44" t="s">
        <v>12046</v>
      </c>
      <c r="AH215" s="44"/>
      <c r="AI215" s="276"/>
      <c r="AJ215" s="50"/>
      <c r="AK215" s="55" t="s">
        <v>50</v>
      </c>
      <c r="AL215" s="295" t="s">
        <v>15314</v>
      </c>
      <c r="AM215" s="55" t="s">
        <v>53</v>
      </c>
      <c r="AN215" s="295" t="s">
        <v>15316</v>
      </c>
      <c r="AO215" s="55" t="s">
        <v>41</v>
      </c>
      <c r="AP215" s="295" t="s">
        <v>6290</v>
      </c>
      <c r="AQ215" s="55" t="s">
        <v>50</v>
      </c>
      <c r="AR215" s="295" t="s">
        <v>526</v>
      </c>
      <c r="AS215" s="277"/>
      <c r="AT215" s="50"/>
      <c r="AU215" s="50"/>
      <c r="AV215" s="51"/>
      <c r="AW215" s="51"/>
      <c r="AX215" s="44"/>
    </row>
    <row r="216" spans="1:50" ht="18">
      <c r="A216" s="37" t="s">
        <v>73</v>
      </c>
      <c r="B216" s="44" t="s">
        <v>12051</v>
      </c>
      <c r="C216" s="274">
        <v>342</v>
      </c>
      <c r="D216" s="38" t="s">
        <v>12052</v>
      </c>
      <c r="E216" s="44" t="s">
        <v>12053</v>
      </c>
      <c r="F216" s="43"/>
      <c r="G216" s="44" t="s">
        <v>12054</v>
      </c>
      <c r="H216" s="44"/>
      <c r="I216" s="44"/>
      <c r="J216" s="37" t="s">
        <v>12045</v>
      </c>
      <c r="K216" s="44"/>
      <c r="L216" s="44"/>
      <c r="M216" s="44"/>
      <c r="N216" s="50"/>
      <c r="O216" s="49"/>
      <c r="P216" s="154"/>
      <c r="Q216" s="44" t="s">
        <v>10763</v>
      </c>
      <c r="R216" s="101"/>
      <c r="S216" s="154"/>
      <c r="T216" s="44"/>
      <c r="U216" s="240"/>
      <c r="V216" s="275"/>
      <c r="W216" s="157"/>
      <c r="X216" s="329" t="s">
        <v>15207</v>
      </c>
      <c r="Y216" s="51"/>
      <c r="Z216" s="329" t="s">
        <v>15207</v>
      </c>
      <c r="AA216" s="329" t="s">
        <v>15209</v>
      </c>
      <c r="AB216" s="50"/>
      <c r="AC216" s="37"/>
      <c r="AD216" s="44"/>
      <c r="AE216" s="44"/>
      <c r="AF216" s="44"/>
      <c r="AG216" s="44" t="s">
        <v>12046</v>
      </c>
      <c r="AH216" s="44"/>
      <c r="AI216" s="276"/>
      <c r="AJ216" s="50"/>
      <c r="AK216" s="55" t="s">
        <v>50</v>
      </c>
      <c r="AL216" s="295" t="s">
        <v>15314</v>
      </c>
      <c r="AM216" s="55" t="s">
        <v>53</v>
      </c>
      <c r="AN216" s="295" t="s">
        <v>15316</v>
      </c>
      <c r="AO216" s="55" t="s">
        <v>41</v>
      </c>
      <c r="AP216" s="295" t="s">
        <v>6290</v>
      </c>
      <c r="AQ216" s="55" t="s">
        <v>50</v>
      </c>
      <c r="AR216" s="295" t="s">
        <v>526</v>
      </c>
      <c r="AS216" s="277"/>
      <c r="AT216" s="50"/>
      <c r="AU216" s="50"/>
      <c r="AV216" s="51"/>
      <c r="AW216" s="51"/>
      <c r="AX216" s="44"/>
    </row>
    <row r="217" spans="1:50" ht="18">
      <c r="A217" s="37" t="s">
        <v>73</v>
      </c>
      <c r="B217" s="44" t="s">
        <v>12055</v>
      </c>
      <c r="C217" s="274">
        <v>1996</v>
      </c>
      <c r="D217" s="38" t="s">
        <v>12056</v>
      </c>
      <c r="E217" s="44" t="s">
        <v>12057</v>
      </c>
      <c r="F217" s="43"/>
      <c r="G217" s="44" t="s">
        <v>12058</v>
      </c>
      <c r="H217" s="44"/>
      <c r="I217" s="44"/>
      <c r="J217" s="37" t="s">
        <v>12059</v>
      </c>
      <c r="K217" s="44"/>
      <c r="L217" s="44"/>
      <c r="M217" s="44"/>
      <c r="N217" s="50"/>
      <c r="O217" s="49"/>
      <c r="P217" s="154"/>
      <c r="Q217" s="334" t="s">
        <v>12060</v>
      </c>
      <c r="R217" s="101"/>
      <c r="S217" s="154"/>
      <c r="T217" s="44"/>
      <c r="U217" s="240"/>
      <c r="V217" s="275"/>
      <c r="W217" s="157"/>
      <c r="X217" s="329" t="s">
        <v>15207</v>
      </c>
      <c r="Y217" s="51"/>
      <c r="Z217" s="329" t="s">
        <v>15207</v>
      </c>
      <c r="AA217" s="329" t="s">
        <v>15241</v>
      </c>
      <c r="AB217" s="50"/>
      <c r="AC217" s="37"/>
      <c r="AD217" s="44"/>
      <c r="AE217" s="44"/>
      <c r="AF217" s="44"/>
      <c r="AG217" s="44" t="s">
        <v>12061</v>
      </c>
      <c r="AH217" s="44"/>
      <c r="AI217" s="276"/>
      <c r="AJ217" s="50"/>
      <c r="AK217" s="55" t="s">
        <v>50</v>
      </c>
      <c r="AL217" s="295" t="s">
        <v>15314</v>
      </c>
      <c r="AM217" s="55" t="s">
        <v>53</v>
      </c>
      <c r="AN217" s="295" t="s">
        <v>15316</v>
      </c>
      <c r="AO217" s="55" t="s">
        <v>41</v>
      </c>
      <c r="AP217" s="295" t="s">
        <v>6290</v>
      </c>
      <c r="AQ217" s="55" t="s">
        <v>50</v>
      </c>
      <c r="AR217" s="295" t="s">
        <v>526</v>
      </c>
      <c r="AS217" s="277"/>
      <c r="AT217" s="50"/>
      <c r="AU217" s="50"/>
      <c r="AV217" s="51"/>
      <c r="AW217" s="51"/>
      <c r="AX217" s="44"/>
    </row>
    <row r="218" spans="1:50" ht="18">
      <c r="A218" s="37" t="s">
        <v>73</v>
      </c>
      <c r="B218" s="44" t="s">
        <v>12062</v>
      </c>
      <c r="C218" s="274">
        <v>53</v>
      </c>
      <c r="D218" s="38" t="s">
        <v>12063</v>
      </c>
      <c r="E218" s="44" t="s">
        <v>12064</v>
      </c>
      <c r="F218" s="43"/>
      <c r="G218" s="44" t="s">
        <v>12065</v>
      </c>
      <c r="H218" s="44"/>
      <c r="I218" s="44"/>
      <c r="J218" s="37" t="s">
        <v>12066</v>
      </c>
      <c r="K218" s="44"/>
      <c r="L218" s="44"/>
      <c r="M218" s="44"/>
      <c r="N218" s="50"/>
      <c r="O218" s="49"/>
      <c r="P218" s="154"/>
      <c r="Q218" s="44" t="s">
        <v>12067</v>
      </c>
      <c r="R218" s="101"/>
      <c r="S218" s="154"/>
      <c r="T218" s="44"/>
      <c r="U218" s="240"/>
      <c r="V218" s="275"/>
      <c r="W218" s="157"/>
      <c r="X218" s="329" t="s">
        <v>15207</v>
      </c>
      <c r="Y218" s="51"/>
      <c r="Z218" s="329" t="s">
        <v>15207</v>
      </c>
      <c r="AA218" s="329" t="s">
        <v>15216</v>
      </c>
      <c r="AB218" s="50"/>
      <c r="AC218" s="37"/>
      <c r="AD218" s="44"/>
      <c r="AE218" s="44"/>
      <c r="AF218" s="44"/>
      <c r="AG218" s="44" t="s">
        <v>12068</v>
      </c>
      <c r="AH218" s="44"/>
      <c r="AI218" s="276"/>
      <c r="AJ218" s="50"/>
      <c r="AK218" s="55" t="s">
        <v>50</v>
      </c>
      <c r="AL218" s="295" t="s">
        <v>15314</v>
      </c>
      <c r="AM218" s="55" t="s">
        <v>53</v>
      </c>
      <c r="AN218" s="295" t="s">
        <v>15316</v>
      </c>
      <c r="AO218" s="55" t="s">
        <v>41</v>
      </c>
      <c r="AP218" s="295" t="s">
        <v>6290</v>
      </c>
      <c r="AQ218" s="55" t="s">
        <v>50</v>
      </c>
      <c r="AR218" s="295" t="s">
        <v>526</v>
      </c>
      <c r="AS218" s="277"/>
      <c r="AT218" s="50"/>
      <c r="AU218" s="50"/>
      <c r="AV218" s="51"/>
      <c r="AW218" s="51"/>
      <c r="AX218" s="44"/>
    </row>
    <row r="219" spans="1:50" ht="18">
      <c r="A219" s="37" t="s">
        <v>73</v>
      </c>
      <c r="B219" s="44" t="s">
        <v>12069</v>
      </c>
      <c r="C219" s="274">
        <v>1258</v>
      </c>
      <c r="D219" s="38" t="s">
        <v>12070</v>
      </c>
      <c r="E219" s="44" t="s">
        <v>12071</v>
      </c>
      <c r="F219" s="43"/>
      <c r="G219" s="44" t="s">
        <v>12072</v>
      </c>
      <c r="H219" s="44"/>
      <c r="I219" s="44"/>
      <c r="J219" s="37" t="s">
        <v>12073</v>
      </c>
      <c r="K219" s="44"/>
      <c r="L219" s="44"/>
      <c r="M219" s="44"/>
      <c r="N219" s="50"/>
      <c r="O219" s="49"/>
      <c r="P219" s="154"/>
      <c r="Q219" s="334" t="s">
        <v>12074</v>
      </c>
      <c r="R219" s="101"/>
      <c r="S219" s="154"/>
      <c r="T219" s="44"/>
      <c r="U219" s="240"/>
      <c r="V219" s="275"/>
      <c r="W219" s="157"/>
      <c r="X219" s="329" t="s">
        <v>15207</v>
      </c>
      <c r="Y219" s="51"/>
      <c r="Z219" s="329" t="s">
        <v>15207</v>
      </c>
      <c r="AA219" s="329" t="s">
        <v>15268</v>
      </c>
      <c r="AB219" s="50"/>
      <c r="AC219" s="37"/>
      <c r="AD219" s="44"/>
      <c r="AE219" s="44"/>
      <c r="AF219" s="44"/>
      <c r="AG219" s="44" t="s">
        <v>2212</v>
      </c>
      <c r="AH219" s="44"/>
      <c r="AI219" s="276"/>
      <c r="AJ219" s="50"/>
      <c r="AK219" s="55" t="s">
        <v>50</v>
      </c>
      <c r="AL219" s="295" t="s">
        <v>15314</v>
      </c>
      <c r="AM219" s="55" t="s">
        <v>53</v>
      </c>
      <c r="AN219" s="295" t="s">
        <v>15316</v>
      </c>
      <c r="AO219" s="55" t="s">
        <v>41</v>
      </c>
      <c r="AP219" s="295" t="s">
        <v>6290</v>
      </c>
      <c r="AQ219" s="55" t="s">
        <v>50</v>
      </c>
      <c r="AR219" s="295" t="s">
        <v>526</v>
      </c>
      <c r="AS219" s="277"/>
      <c r="AT219" s="50"/>
      <c r="AU219" s="50"/>
      <c r="AV219" s="51"/>
      <c r="AW219" s="51"/>
      <c r="AX219" s="44"/>
    </row>
    <row r="220" spans="1:50" ht="18">
      <c r="A220" s="37" t="s">
        <v>73</v>
      </c>
      <c r="B220" s="44" t="s">
        <v>12075</v>
      </c>
      <c r="C220" s="274">
        <v>53</v>
      </c>
      <c r="D220" s="38" t="s">
        <v>12076</v>
      </c>
      <c r="E220" s="44" t="s">
        <v>12077</v>
      </c>
      <c r="F220" s="43"/>
      <c r="G220" s="44" t="s">
        <v>12078</v>
      </c>
      <c r="H220" s="44"/>
      <c r="I220" s="44"/>
      <c r="J220" s="37" t="s">
        <v>12079</v>
      </c>
      <c r="K220" s="44"/>
      <c r="L220" s="44"/>
      <c r="M220" s="44"/>
      <c r="N220" s="50"/>
      <c r="O220" s="49"/>
      <c r="P220" s="154"/>
      <c r="Q220" s="44" t="s">
        <v>12080</v>
      </c>
      <c r="R220" s="101"/>
      <c r="S220" s="154"/>
      <c r="T220" s="44"/>
      <c r="U220" s="240"/>
      <c r="V220" s="275"/>
      <c r="W220" s="157"/>
      <c r="X220" s="329" t="s">
        <v>15207</v>
      </c>
      <c r="Y220" s="51"/>
      <c r="Z220" s="329" t="s">
        <v>15207</v>
      </c>
      <c r="AA220" s="329" t="s">
        <v>15216</v>
      </c>
      <c r="AB220" s="50"/>
      <c r="AC220" s="37"/>
      <c r="AD220" s="44"/>
      <c r="AE220" s="44"/>
      <c r="AF220" s="44"/>
      <c r="AG220" s="44" t="s">
        <v>12081</v>
      </c>
      <c r="AH220" s="44"/>
      <c r="AI220" s="276"/>
      <c r="AJ220" s="50"/>
      <c r="AK220" s="55" t="s">
        <v>50</v>
      </c>
      <c r="AL220" s="295" t="s">
        <v>15314</v>
      </c>
      <c r="AM220" s="55" t="s">
        <v>53</v>
      </c>
      <c r="AN220" s="295" t="s">
        <v>15316</v>
      </c>
      <c r="AO220" s="55" t="s">
        <v>41</v>
      </c>
      <c r="AP220" s="295" t="s">
        <v>6290</v>
      </c>
      <c r="AQ220" s="55" t="s">
        <v>50</v>
      </c>
      <c r="AR220" s="295" t="s">
        <v>526</v>
      </c>
      <c r="AS220" s="277"/>
      <c r="AT220" s="50"/>
      <c r="AU220" s="50"/>
      <c r="AV220" s="51"/>
      <c r="AW220" s="51"/>
      <c r="AX220" s="44"/>
    </row>
    <row r="221" spans="1:50" ht="18">
      <c r="A221" s="37" t="s">
        <v>73</v>
      </c>
      <c r="B221" s="44" t="s">
        <v>12082</v>
      </c>
      <c r="C221" s="274">
        <v>8132</v>
      </c>
      <c r="D221" s="38" t="s">
        <v>12083</v>
      </c>
      <c r="E221" s="44" t="s">
        <v>12084</v>
      </c>
      <c r="F221" s="43"/>
      <c r="G221" s="44" t="s">
        <v>11086</v>
      </c>
      <c r="H221" s="44"/>
      <c r="I221" s="44"/>
      <c r="J221" s="37" t="s">
        <v>12085</v>
      </c>
      <c r="K221" s="44"/>
      <c r="L221" s="44"/>
      <c r="M221" s="44"/>
      <c r="N221" s="50"/>
      <c r="O221" s="49"/>
      <c r="P221" s="154"/>
      <c r="Q221" s="44" t="s">
        <v>12086</v>
      </c>
      <c r="R221" s="101"/>
      <c r="S221" s="154"/>
      <c r="T221" s="44"/>
      <c r="U221" s="240"/>
      <c r="V221" s="275"/>
      <c r="W221" s="157"/>
      <c r="X221" s="329" t="s">
        <v>15207</v>
      </c>
      <c r="Y221" s="51"/>
      <c r="Z221" s="329" t="s">
        <v>15207</v>
      </c>
      <c r="AA221" s="329" t="s">
        <v>15269</v>
      </c>
      <c r="AB221" s="50"/>
      <c r="AC221" s="37"/>
      <c r="AD221" s="44"/>
      <c r="AE221" s="44"/>
      <c r="AF221" s="44"/>
      <c r="AG221" s="44" t="s">
        <v>12087</v>
      </c>
      <c r="AH221" s="44"/>
      <c r="AI221" s="276"/>
      <c r="AJ221" s="50"/>
      <c r="AK221" s="55" t="s">
        <v>50</v>
      </c>
      <c r="AL221" s="295" t="s">
        <v>15314</v>
      </c>
      <c r="AM221" s="55" t="s">
        <v>53</v>
      </c>
      <c r="AN221" s="295" t="s">
        <v>15316</v>
      </c>
      <c r="AO221" s="55" t="s">
        <v>41</v>
      </c>
      <c r="AP221" s="295" t="s">
        <v>6290</v>
      </c>
      <c r="AQ221" s="55" t="s">
        <v>50</v>
      </c>
      <c r="AR221" s="295" t="s">
        <v>526</v>
      </c>
      <c r="AS221" s="277"/>
      <c r="AT221" s="50"/>
      <c r="AU221" s="50"/>
      <c r="AV221" s="51"/>
      <c r="AW221" s="51"/>
      <c r="AX221" s="44"/>
    </row>
    <row r="222" spans="1:50" ht="18">
      <c r="A222" s="37" t="s">
        <v>73</v>
      </c>
      <c r="B222" s="44" t="s">
        <v>12088</v>
      </c>
      <c r="C222" s="274">
        <v>963</v>
      </c>
      <c r="D222" s="38" t="s">
        <v>12089</v>
      </c>
      <c r="E222" s="44" t="s">
        <v>12090</v>
      </c>
      <c r="F222" s="43"/>
      <c r="G222" s="44" t="s">
        <v>12091</v>
      </c>
      <c r="H222" s="44"/>
      <c r="I222" s="44"/>
      <c r="J222" s="37" t="s">
        <v>12092</v>
      </c>
      <c r="K222" s="44"/>
      <c r="L222" s="44"/>
      <c r="M222" s="44"/>
      <c r="N222" s="50"/>
      <c r="O222" s="49"/>
      <c r="P222" s="154"/>
      <c r="Q222" s="334" t="s">
        <v>12093</v>
      </c>
      <c r="R222" s="101"/>
      <c r="S222" s="154"/>
      <c r="T222" s="44"/>
      <c r="U222" s="240"/>
      <c r="V222" s="275"/>
      <c r="W222" s="157"/>
      <c r="X222" s="329" t="s">
        <v>15207</v>
      </c>
      <c r="Y222" s="51"/>
      <c r="Z222" s="329" t="s">
        <v>15207</v>
      </c>
      <c r="AA222" s="329" t="s">
        <v>15211</v>
      </c>
      <c r="AB222" s="50"/>
      <c r="AC222" s="37"/>
      <c r="AD222" s="44"/>
      <c r="AE222" s="44"/>
      <c r="AF222" s="44"/>
      <c r="AG222" s="44" t="s">
        <v>12094</v>
      </c>
      <c r="AH222" s="44"/>
      <c r="AI222" s="276"/>
      <c r="AJ222" s="50"/>
      <c r="AK222" s="55" t="s">
        <v>50</v>
      </c>
      <c r="AL222" s="295" t="s">
        <v>15314</v>
      </c>
      <c r="AM222" s="55" t="s">
        <v>53</v>
      </c>
      <c r="AN222" s="295" t="s">
        <v>15316</v>
      </c>
      <c r="AO222" s="55" t="s">
        <v>41</v>
      </c>
      <c r="AP222" s="295" t="s">
        <v>6290</v>
      </c>
      <c r="AQ222" s="55" t="s">
        <v>50</v>
      </c>
      <c r="AR222" s="295" t="s">
        <v>526</v>
      </c>
      <c r="AS222" s="277"/>
      <c r="AT222" s="50"/>
      <c r="AU222" s="50"/>
      <c r="AV222" s="51"/>
      <c r="AW222" s="51"/>
      <c r="AX222" s="44"/>
    </row>
    <row r="223" spans="1:50" ht="18">
      <c r="A223" s="37" t="s">
        <v>73</v>
      </c>
      <c r="B223" s="44" t="s">
        <v>12095</v>
      </c>
      <c r="C223" s="274">
        <v>331</v>
      </c>
      <c r="D223" s="38" t="s">
        <v>12096</v>
      </c>
      <c r="E223" s="44" t="s">
        <v>12097</v>
      </c>
      <c r="F223" s="43"/>
      <c r="G223" s="44" t="s">
        <v>12098</v>
      </c>
      <c r="H223" s="44"/>
      <c r="I223" s="44"/>
      <c r="J223" s="37" t="s">
        <v>12099</v>
      </c>
      <c r="K223" s="44"/>
      <c r="L223" s="44"/>
      <c r="M223" s="44"/>
      <c r="N223" s="50"/>
      <c r="O223" s="49"/>
      <c r="P223" s="154"/>
      <c r="Q223" s="334" t="s">
        <v>12100</v>
      </c>
      <c r="R223" s="101"/>
      <c r="S223" s="154"/>
      <c r="T223" s="44"/>
      <c r="U223" s="240"/>
      <c r="V223" s="275"/>
      <c r="W223" s="157"/>
      <c r="X223" s="329" t="s">
        <v>15207</v>
      </c>
      <c r="Y223" s="51"/>
      <c r="Z223" s="329" t="s">
        <v>15207</v>
      </c>
      <c r="AA223" s="329" t="s">
        <v>15210</v>
      </c>
      <c r="AB223" s="50"/>
      <c r="AC223" s="37"/>
      <c r="AD223" s="44"/>
      <c r="AE223" s="44"/>
      <c r="AF223" s="44"/>
      <c r="AG223" s="44" t="s">
        <v>12101</v>
      </c>
      <c r="AH223" s="44"/>
      <c r="AI223" s="276"/>
      <c r="AJ223" s="50"/>
      <c r="AK223" s="55" t="s">
        <v>50</v>
      </c>
      <c r="AL223" s="295" t="s">
        <v>15314</v>
      </c>
      <c r="AM223" s="55" t="s">
        <v>53</v>
      </c>
      <c r="AN223" s="295" t="s">
        <v>15316</v>
      </c>
      <c r="AO223" s="55" t="s">
        <v>41</v>
      </c>
      <c r="AP223" s="295" t="s">
        <v>6290</v>
      </c>
      <c r="AQ223" s="55" t="s">
        <v>50</v>
      </c>
      <c r="AR223" s="295" t="s">
        <v>526</v>
      </c>
      <c r="AS223" s="277"/>
      <c r="AT223" s="50"/>
      <c r="AU223" s="50"/>
      <c r="AV223" s="51"/>
      <c r="AW223" s="51"/>
      <c r="AX223" s="44"/>
    </row>
    <row r="224" spans="1:50" ht="18">
      <c r="A224" s="37" t="s">
        <v>73</v>
      </c>
      <c r="B224" s="44" t="s">
        <v>12102</v>
      </c>
      <c r="C224" s="274">
        <v>331</v>
      </c>
      <c r="D224" s="38" t="s">
        <v>12103</v>
      </c>
      <c r="E224" s="44" t="s">
        <v>12104</v>
      </c>
      <c r="F224" s="43"/>
      <c r="G224" s="44" t="s">
        <v>12105</v>
      </c>
      <c r="H224" s="44"/>
      <c r="I224" s="44"/>
      <c r="J224" s="37" t="s">
        <v>12106</v>
      </c>
      <c r="K224" s="44"/>
      <c r="L224" s="44"/>
      <c r="M224" s="44"/>
      <c r="N224" s="50"/>
      <c r="O224" s="49"/>
      <c r="P224" s="154"/>
      <c r="Q224" s="44" t="s">
        <v>12107</v>
      </c>
      <c r="R224" s="101"/>
      <c r="S224" s="154"/>
      <c r="T224" s="44"/>
      <c r="U224" s="240"/>
      <c r="V224" s="275"/>
      <c r="W224" s="157"/>
      <c r="X224" s="329" t="s">
        <v>15207</v>
      </c>
      <c r="Y224" s="51"/>
      <c r="Z224" s="329" t="s">
        <v>15207</v>
      </c>
      <c r="AA224" s="329" t="s">
        <v>15210</v>
      </c>
      <c r="AB224" s="50"/>
      <c r="AC224" s="37"/>
      <c r="AD224" s="44"/>
      <c r="AE224" s="44"/>
      <c r="AF224" s="44"/>
      <c r="AG224" s="44" t="s">
        <v>12108</v>
      </c>
      <c r="AH224" s="44"/>
      <c r="AI224" s="276"/>
      <c r="AJ224" s="50"/>
      <c r="AK224" s="55" t="s">
        <v>50</v>
      </c>
      <c r="AL224" s="295" t="s">
        <v>15314</v>
      </c>
      <c r="AM224" s="55" t="s">
        <v>53</v>
      </c>
      <c r="AN224" s="295" t="s">
        <v>15316</v>
      </c>
      <c r="AO224" s="55" t="s">
        <v>41</v>
      </c>
      <c r="AP224" s="295" t="s">
        <v>6290</v>
      </c>
      <c r="AQ224" s="55" t="s">
        <v>50</v>
      </c>
      <c r="AR224" s="295" t="s">
        <v>526</v>
      </c>
      <c r="AS224" s="277"/>
      <c r="AT224" s="50"/>
      <c r="AU224" s="50"/>
      <c r="AV224" s="51"/>
      <c r="AW224" s="51"/>
      <c r="AX224" s="44"/>
    </row>
    <row r="225" spans="1:50" ht="18">
      <c r="A225" s="37" t="s">
        <v>73</v>
      </c>
      <c r="B225" s="44" t="s">
        <v>12109</v>
      </c>
      <c r="C225" s="274">
        <v>1465</v>
      </c>
      <c r="D225" s="38" t="s">
        <v>12110</v>
      </c>
      <c r="E225" s="44" t="s">
        <v>12111</v>
      </c>
      <c r="F225" s="43"/>
      <c r="G225" s="44" t="s">
        <v>11086</v>
      </c>
      <c r="H225" s="44"/>
      <c r="I225" s="44"/>
      <c r="J225" s="37" t="s">
        <v>12112</v>
      </c>
      <c r="K225" s="44"/>
      <c r="L225" s="44"/>
      <c r="M225" s="44"/>
      <c r="N225" s="50"/>
      <c r="O225" s="49"/>
      <c r="P225" s="154"/>
      <c r="Q225" s="334" t="s">
        <v>12113</v>
      </c>
      <c r="R225" s="101"/>
      <c r="S225" s="154"/>
      <c r="T225" s="44"/>
      <c r="U225" s="240"/>
      <c r="V225" s="275"/>
      <c r="W225" s="157"/>
      <c r="X225" s="329" t="s">
        <v>15207</v>
      </c>
      <c r="Y225" s="51"/>
      <c r="Z225" s="329" t="s">
        <v>15207</v>
      </c>
      <c r="AA225" s="329" t="s">
        <v>15266</v>
      </c>
      <c r="AB225" s="50"/>
      <c r="AC225" s="37"/>
      <c r="AD225" s="44"/>
      <c r="AE225" s="44"/>
      <c r="AF225" s="44"/>
      <c r="AG225" s="44" t="s">
        <v>12114</v>
      </c>
      <c r="AH225" s="44"/>
      <c r="AI225" s="276"/>
      <c r="AJ225" s="50"/>
      <c r="AK225" s="55" t="s">
        <v>50</v>
      </c>
      <c r="AL225" s="295" t="s">
        <v>15314</v>
      </c>
      <c r="AM225" s="55" t="s">
        <v>53</v>
      </c>
      <c r="AN225" s="295" t="s">
        <v>15316</v>
      </c>
      <c r="AO225" s="55" t="s">
        <v>41</v>
      </c>
      <c r="AP225" s="295" t="s">
        <v>6290</v>
      </c>
      <c r="AQ225" s="55" t="s">
        <v>50</v>
      </c>
      <c r="AR225" s="295" t="s">
        <v>526</v>
      </c>
      <c r="AS225" s="277"/>
      <c r="AT225" s="50"/>
      <c r="AU225" s="50"/>
      <c r="AV225" s="51"/>
      <c r="AW225" s="51"/>
      <c r="AX225" s="44"/>
    </row>
    <row r="226" spans="1:50" ht="18">
      <c r="A226" s="37" t="s">
        <v>73</v>
      </c>
      <c r="B226" s="44" t="s">
        <v>12115</v>
      </c>
      <c r="C226" s="274">
        <v>1926</v>
      </c>
      <c r="D226" s="38" t="s">
        <v>12116</v>
      </c>
      <c r="E226" s="44" t="s">
        <v>12117</v>
      </c>
      <c r="F226" s="43"/>
      <c r="G226" s="44" t="s">
        <v>12118</v>
      </c>
      <c r="H226" s="44"/>
      <c r="I226" s="44"/>
      <c r="J226" s="37" t="s">
        <v>12119</v>
      </c>
      <c r="K226" s="44"/>
      <c r="L226" s="44"/>
      <c r="M226" s="44"/>
      <c r="N226" s="50"/>
      <c r="O226" s="49"/>
      <c r="P226" s="154"/>
      <c r="Q226" s="44" t="s">
        <v>11075</v>
      </c>
      <c r="R226" s="101"/>
      <c r="S226" s="154"/>
      <c r="T226" s="44"/>
      <c r="U226" s="240"/>
      <c r="V226" s="275"/>
      <c r="W226" s="157"/>
      <c r="X226" s="329" t="s">
        <v>15207</v>
      </c>
      <c r="Y226" s="51"/>
      <c r="Z226" s="329" t="s">
        <v>15207</v>
      </c>
      <c r="AA226" s="329" t="s">
        <v>15239</v>
      </c>
      <c r="AB226" s="50"/>
      <c r="AC226" s="37"/>
      <c r="AD226" s="44"/>
      <c r="AE226" s="44"/>
      <c r="AF226" s="44"/>
      <c r="AG226" s="44" t="s">
        <v>12120</v>
      </c>
      <c r="AH226" s="44"/>
      <c r="AI226" s="276"/>
      <c r="AJ226" s="50"/>
      <c r="AK226" s="55" t="s">
        <v>50</v>
      </c>
      <c r="AL226" s="295" t="s">
        <v>15314</v>
      </c>
      <c r="AM226" s="55" t="s">
        <v>53</v>
      </c>
      <c r="AN226" s="295" t="s">
        <v>15316</v>
      </c>
      <c r="AO226" s="55" t="s">
        <v>41</v>
      </c>
      <c r="AP226" s="295" t="s">
        <v>6290</v>
      </c>
      <c r="AQ226" s="55" t="s">
        <v>50</v>
      </c>
      <c r="AR226" s="295" t="s">
        <v>526</v>
      </c>
      <c r="AS226" s="277"/>
      <c r="AT226" s="50"/>
      <c r="AU226" s="50"/>
      <c r="AV226" s="51"/>
      <c r="AW226" s="51"/>
      <c r="AX226" s="44"/>
    </row>
    <row r="227" spans="1:50" ht="18">
      <c r="A227" s="37" t="s">
        <v>73</v>
      </c>
      <c r="B227" s="44" t="s">
        <v>12121</v>
      </c>
      <c r="C227" s="274">
        <v>342</v>
      </c>
      <c r="D227" s="38" t="s">
        <v>12122</v>
      </c>
      <c r="E227" s="44" t="s">
        <v>12123</v>
      </c>
      <c r="F227" s="43"/>
      <c r="G227" s="44" t="s">
        <v>12124</v>
      </c>
      <c r="H227" s="44"/>
      <c r="I227" s="44"/>
      <c r="J227" s="37" t="s">
        <v>12119</v>
      </c>
      <c r="K227" s="44"/>
      <c r="L227" s="44"/>
      <c r="M227" s="44"/>
      <c r="N227" s="50"/>
      <c r="O227" s="49"/>
      <c r="P227" s="154"/>
      <c r="Q227" s="44" t="s">
        <v>10763</v>
      </c>
      <c r="R227" s="101"/>
      <c r="S227" s="154"/>
      <c r="T227" s="44"/>
      <c r="U227" s="240"/>
      <c r="V227" s="275"/>
      <c r="W227" s="157"/>
      <c r="X227" s="329" t="s">
        <v>15207</v>
      </c>
      <c r="Y227" s="51"/>
      <c r="Z227" s="329" t="s">
        <v>15207</v>
      </c>
      <c r="AA227" s="329" t="s">
        <v>15209</v>
      </c>
      <c r="AB227" s="50"/>
      <c r="AC227" s="37"/>
      <c r="AD227" s="44"/>
      <c r="AE227" s="44"/>
      <c r="AF227" s="44"/>
      <c r="AG227" s="44" t="s">
        <v>12120</v>
      </c>
      <c r="AH227" s="44"/>
      <c r="AI227" s="276"/>
      <c r="AJ227" s="50"/>
      <c r="AK227" s="55" t="s">
        <v>50</v>
      </c>
      <c r="AL227" s="295" t="s">
        <v>15314</v>
      </c>
      <c r="AM227" s="55" t="s">
        <v>53</v>
      </c>
      <c r="AN227" s="295" t="s">
        <v>15316</v>
      </c>
      <c r="AO227" s="55" t="s">
        <v>41</v>
      </c>
      <c r="AP227" s="295" t="s">
        <v>6290</v>
      </c>
      <c r="AQ227" s="55" t="s">
        <v>50</v>
      </c>
      <c r="AR227" s="295" t="s">
        <v>526</v>
      </c>
      <c r="AS227" s="277"/>
      <c r="AT227" s="50"/>
      <c r="AU227" s="50"/>
      <c r="AV227" s="51"/>
      <c r="AW227" s="51"/>
      <c r="AX227" s="44"/>
    </row>
    <row r="228" spans="1:50" ht="18">
      <c r="A228" s="37" t="s">
        <v>73</v>
      </c>
      <c r="B228" s="44" t="s">
        <v>12125</v>
      </c>
      <c r="C228" s="274">
        <v>53</v>
      </c>
      <c r="D228" s="38" t="s">
        <v>12126</v>
      </c>
      <c r="E228" s="44" t="s">
        <v>12127</v>
      </c>
      <c r="F228" s="43"/>
      <c r="G228" s="44" t="s">
        <v>12128</v>
      </c>
      <c r="H228" s="44"/>
      <c r="I228" s="44"/>
      <c r="J228" s="37" t="s">
        <v>12129</v>
      </c>
      <c r="K228" s="44"/>
      <c r="L228" s="44"/>
      <c r="M228" s="44"/>
      <c r="N228" s="50"/>
      <c r="O228" s="49"/>
      <c r="P228" s="154"/>
      <c r="Q228" s="44" t="s">
        <v>12130</v>
      </c>
      <c r="R228" s="101"/>
      <c r="S228" s="154"/>
      <c r="T228" s="44"/>
      <c r="U228" s="240"/>
      <c r="V228" s="275"/>
      <c r="W228" s="157"/>
      <c r="X228" s="329" t="s">
        <v>15207</v>
      </c>
      <c r="Y228" s="51"/>
      <c r="Z228" s="329" t="s">
        <v>15207</v>
      </c>
      <c r="AA228" s="329" t="s">
        <v>15216</v>
      </c>
      <c r="AB228" s="50"/>
      <c r="AC228" s="37"/>
      <c r="AD228" s="44"/>
      <c r="AE228" s="44"/>
      <c r="AF228" s="44"/>
      <c r="AG228" s="44" t="s">
        <v>12131</v>
      </c>
      <c r="AH228" s="44"/>
      <c r="AI228" s="276"/>
      <c r="AJ228" s="50"/>
      <c r="AK228" s="55" t="s">
        <v>50</v>
      </c>
      <c r="AL228" s="295" t="s">
        <v>15314</v>
      </c>
      <c r="AM228" s="55" t="s">
        <v>53</v>
      </c>
      <c r="AN228" s="295" t="s">
        <v>15316</v>
      </c>
      <c r="AO228" s="55" t="s">
        <v>41</v>
      </c>
      <c r="AP228" s="295" t="s">
        <v>6290</v>
      </c>
      <c r="AQ228" s="55" t="s">
        <v>50</v>
      </c>
      <c r="AR228" s="295" t="s">
        <v>526</v>
      </c>
      <c r="AS228" s="277"/>
      <c r="AT228" s="50"/>
      <c r="AU228" s="50"/>
      <c r="AV228" s="51"/>
      <c r="AW228" s="51"/>
      <c r="AX228" s="44"/>
    </row>
    <row r="229" spans="1:50" ht="18">
      <c r="A229" s="37" t="s">
        <v>73</v>
      </c>
      <c r="B229" s="44" t="s">
        <v>12132</v>
      </c>
      <c r="C229" s="274">
        <v>111</v>
      </c>
      <c r="D229" s="38" t="s">
        <v>12133</v>
      </c>
      <c r="E229" s="44" t="s">
        <v>12134</v>
      </c>
      <c r="F229" s="43"/>
      <c r="G229" s="44" t="s">
        <v>12135</v>
      </c>
      <c r="H229" s="44"/>
      <c r="I229" s="44"/>
      <c r="J229" s="37" t="s">
        <v>12136</v>
      </c>
      <c r="K229" s="44"/>
      <c r="L229" s="44"/>
      <c r="M229" s="44"/>
      <c r="N229" s="50"/>
      <c r="O229" s="49"/>
      <c r="P229" s="154"/>
      <c r="Q229" s="44" t="s">
        <v>10763</v>
      </c>
      <c r="R229" s="101"/>
      <c r="S229" s="154"/>
      <c r="T229" s="44"/>
      <c r="U229" s="240"/>
      <c r="V229" s="275"/>
      <c r="W229" s="157"/>
      <c r="X229" s="329" t="s">
        <v>15207</v>
      </c>
      <c r="Y229" s="51"/>
      <c r="Z229" s="329" t="s">
        <v>15207</v>
      </c>
      <c r="AA229" s="329" t="s">
        <v>15270</v>
      </c>
      <c r="AB229" s="50"/>
      <c r="AC229" s="37"/>
      <c r="AD229" s="44"/>
      <c r="AE229" s="44"/>
      <c r="AF229" s="44"/>
      <c r="AG229" s="44" t="s">
        <v>12137</v>
      </c>
      <c r="AH229" s="44"/>
      <c r="AI229" s="276"/>
      <c r="AJ229" s="50"/>
      <c r="AK229" s="55" t="s">
        <v>50</v>
      </c>
      <c r="AL229" s="295" t="s">
        <v>15314</v>
      </c>
      <c r="AM229" s="55" t="s">
        <v>53</v>
      </c>
      <c r="AN229" s="295" t="s">
        <v>15316</v>
      </c>
      <c r="AO229" s="55" t="s">
        <v>41</v>
      </c>
      <c r="AP229" s="295" t="s">
        <v>6290</v>
      </c>
      <c r="AQ229" s="55" t="s">
        <v>50</v>
      </c>
      <c r="AR229" s="295" t="s">
        <v>526</v>
      </c>
      <c r="AS229" s="277"/>
      <c r="AT229" s="50"/>
      <c r="AU229" s="50"/>
      <c r="AV229" s="51"/>
      <c r="AW229" s="51"/>
      <c r="AX229" s="44"/>
    </row>
    <row r="230" spans="1:50" ht="18">
      <c r="A230" s="37" t="s">
        <v>73</v>
      </c>
      <c r="B230" s="44" t="s">
        <v>12138</v>
      </c>
      <c r="C230" s="274">
        <v>331</v>
      </c>
      <c r="D230" s="38" t="s">
        <v>12139</v>
      </c>
      <c r="E230" s="44" t="s">
        <v>12140</v>
      </c>
      <c r="F230" s="43"/>
      <c r="G230" s="44" t="s">
        <v>12141</v>
      </c>
      <c r="H230" s="44"/>
      <c r="I230" s="44"/>
      <c r="J230" s="37" t="s">
        <v>12142</v>
      </c>
      <c r="K230" s="44"/>
      <c r="L230" s="44"/>
      <c r="M230" s="44"/>
      <c r="N230" s="50"/>
      <c r="O230" s="49"/>
      <c r="P230" s="154"/>
      <c r="Q230" s="334" t="s">
        <v>12143</v>
      </c>
      <c r="R230" s="101"/>
      <c r="S230" s="154"/>
      <c r="T230" s="44"/>
      <c r="U230" s="240"/>
      <c r="V230" s="275"/>
      <c r="W230" s="157"/>
      <c r="X230" s="329" t="s">
        <v>15207</v>
      </c>
      <c r="Y230" s="51"/>
      <c r="Z230" s="329" t="s">
        <v>15207</v>
      </c>
      <c r="AA230" s="329" t="s">
        <v>15210</v>
      </c>
      <c r="AB230" s="50"/>
      <c r="AC230" s="37"/>
      <c r="AD230" s="44"/>
      <c r="AE230" s="44"/>
      <c r="AF230" s="44"/>
      <c r="AG230" s="44" t="s">
        <v>12144</v>
      </c>
      <c r="AH230" s="44"/>
      <c r="AI230" s="276"/>
      <c r="AJ230" s="50"/>
      <c r="AK230" s="55" t="s">
        <v>50</v>
      </c>
      <c r="AL230" s="295" t="s">
        <v>15314</v>
      </c>
      <c r="AM230" s="55" t="s">
        <v>53</v>
      </c>
      <c r="AN230" s="295" t="s">
        <v>15316</v>
      </c>
      <c r="AO230" s="55" t="s">
        <v>41</v>
      </c>
      <c r="AP230" s="295" t="s">
        <v>6290</v>
      </c>
      <c r="AQ230" s="55" t="s">
        <v>50</v>
      </c>
      <c r="AR230" s="295" t="s">
        <v>526</v>
      </c>
      <c r="AS230" s="277"/>
      <c r="AT230" s="50"/>
      <c r="AU230" s="50"/>
      <c r="AV230" s="51"/>
      <c r="AW230" s="51"/>
      <c r="AX230" s="44"/>
    </row>
    <row r="231" spans="1:50" ht="18">
      <c r="A231" s="37" t="s">
        <v>73</v>
      </c>
      <c r="B231" s="44" t="s">
        <v>12145</v>
      </c>
      <c r="C231" s="274">
        <v>331</v>
      </c>
      <c r="D231" s="38" t="s">
        <v>12146</v>
      </c>
      <c r="E231" s="44" t="s">
        <v>12147</v>
      </c>
      <c r="F231" s="43"/>
      <c r="G231" s="44" t="s">
        <v>12148</v>
      </c>
      <c r="H231" s="44"/>
      <c r="I231" s="44"/>
      <c r="J231" s="37" t="s">
        <v>12142</v>
      </c>
      <c r="K231" s="44"/>
      <c r="L231" s="44"/>
      <c r="M231" s="44"/>
      <c r="N231" s="50"/>
      <c r="O231" s="49"/>
      <c r="P231" s="154"/>
      <c r="Q231" s="334" t="s">
        <v>12149</v>
      </c>
      <c r="R231" s="101"/>
      <c r="S231" s="154"/>
      <c r="T231" s="44"/>
      <c r="U231" s="240"/>
      <c r="V231" s="275"/>
      <c r="W231" s="157"/>
      <c r="X231" s="329" t="s">
        <v>15207</v>
      </c>
      <c r="Y231" s="51"/>
      <c r="Z231" s="329" t="s">
        <v>15207</v>
      </c>
      <c r="AA231" s="329" t="s">
        <v>15210</v>
      </c>
      <c r="AB231" s="50"/>
      <c r="AC231" s="37"/>
      <c r="AD231" s="44"/>
      <c r="AE231" s="44"/>
      <c r="AF231" s="44"/>
      <c r="AG231" s="44" t="s">
        <v>12144</v>
      </c>
      <c r="AH231" s="44"/>
      <c r="AI231" s="276"/>
      <c r="AJ231" s="50"/>
      <c r="AK231" s="55" t="s">
        <v>50</v>
      </c>
      <c r="AL231" s="295" t="s">
        <v>15314</v>
      </c>
      <c r="AM231" s="55" t="s">
        <v>53</v>
      </c>
      <c r="AN231" s="295" t="s">
        <v>15316</v>
      </c>
      <c r="AO231" s="55" t="s">
        <v>41</v>
      </c>
      <c r="AP231" s="295" t="s">
        <v>6290</v>
      </c>
      <c r="AQ231" s="55" t="s">
        <v>50</v>
      </c>
      <c r="AR231" s="295" t="s">
        <v>526</v>
      </c>
      <c r="AS231" s="277"/>
      <c r="AT231" s="50"/>
      <c r="AU231" s="50"/>
      <c r="AV231" s="51"/>
      <c r="AW231" s="51"/>
      <c r="AX231" s="44"/>
    </row>
    <row r="232" spans="1:50" ht="18">
      <c r="A232" s="37" t="s">
        <v>73</v>
      </c>
      <c r="B232" s="44" t="s">
        <v>12150</v>
      </c>
      <c r="C232" s="274">
        <v>1465</v>
      </c>
      <c r="D232" s="38" t="s">
        <v>12151</v>
      </c>
      <c r="E232" s="44" t="s">
        <v>12152</v>
      </c>
      <c r="F232" s="43"/>
      <c r="G232" s="44" t="s">
        <v>12153</v>
      </c>
      <c r="H232" s="44"/>
      <c r="I232" s="44"/>
      <c r="J232" s="37" t="s">
        <v>12154</v>
      </c>
      <c r="K232" s="44"/>
      <c r="L232" s="44"/>
      <c r="M232" s="44"/>
      <c r="N232" s="50"/>
      <c r="O232" s="49"/>
      <c r="P232" s="154"/>
      <c r="Q232" s="334" t="s">
        <v>12155</v>
      </c>
      <c r="R232" s="101"/>
      <c r="S232" s="154"/>
      <c r="T232" s="44"/>
      <c r="U232" s="240"/>
      <c r="V232" s="275"/>
      <c r="W232" s="157"/>
      <c r="X232" s="329" t="s">
        <v>15207</v>
      </c>
      <c r="Y232" s="51"/>
      <c r="Z232" s="329" t="s">
        <v>15207</v>
      </c>
      <c r="AA232" s="329" t="s">
        <v>15266</v>
      </c>
      <c r="AB232" s="50"/>
      <c r="AC232" s="37"/>
      <c r="AD232" s="44"/>
      <c r="AE232" s="44"/>
      <c r="AF232" s="44"/>
      <c r="AG232" s="44" t="s">
        <v>12156</v>
      </c>
      <c r="AH232" s="44"/>
      <c r="AI232" s="276"/>
      <c r="AJ232" s="50"/>
      <c r="AK232" s="55" t="s">
        <v>50</v>
      </c>
      <c r="AL232" s="295" t="s">
        <v>15314</v>
      </c>
      <c r="AM232" s="55" t="s">
        <v>53</v>
      </c>
      <c r="AN232" s="295" t="s">
        <v>15316</v>
      </c>
      <c r="AO232" s="55" t="s">
        <v>41</v>
      </c>
      <c r="AP232" s="295" t="s">
        <v>6290</v>
      </c>
      <c r="AQ232" s="55" t="s">
        <v>50</v>
      </c>
      <c r="AR232" s="295" t="s">
        <v>526</v>
      </c>
      <c r="AS232" s="277"/>
      <c r="AT232" s="50"/>
      <c r="AU232" s="50"/>
      <c r="AV232" s="51"/>
      <c r="AW232" s="51"/>
      <c r="AX232" s="44"/>
    </row>
    <row r="233" spans="1:50" ht="18">
      <c r="A233" s="37" t="s">
        <v>73</v>
      </c>
      <c r="B233" s="44" t="s">
        <v>12157</v>
      </c>
      <c r="C233" s="274">
        <v>160</v>
      </c>
      <c r="D233" s="38" t="s">
        <v>12158</v>
      </c>
      <c r="E233" s="44" t="s">
        <v>12159</v>
      </c>
      <c r="F233" s="43"/>
      <c r="G233" s="44" t="s">
        <v>12160</v>
      </c>
      <c r="H233" s="44"/>
      <c r="I233" s="44"/>
      <c r="J233" s="37" t="s">
        <v>12161</v>
      </c>
      <c r="K233" s="44"/>
      <c r="L233" s="44"/>
      <c r="M233" s="44"/>
      <c r="N233" s="50"/>
      <c r="O233" s="49"/>
      <c r="P233" s="154"/>
      <c r="Q233" s="44" t="s">
        <v>12162</v>
      </c>
      <c r="R233" s="101"/>
      <c r="S233" s="154"/>
      <c r="T233" s="44"/>
      <c r="U233" s="240"/>
      <c r="V233" s="275"/>
      <c r="W233" s="157"/>
      <c r="X233" s="329" t="s">
        <v>15207</v>
      </c>
      <c r="Y233" s="51"/>
      <c r="Z233" s="329" t="s">
        <v>15207</v>
      </c>
      <c r="AA233" s="329" t="s">
        <v>15271</v>
      </c>
      <c r="AB233" s="50"/>
      <c r="AC233" s="37"/>
      <c r="AD233" s="44"/>
      <c r="AE233" s="44"/>
      <c r="AF233" s="44"/>
      <c r="AG233" s="44" t="s">
        <v>12163</v>
      </c>
      <c r="AH233" s="44"/>
      <c r="AI233" s="276"/>
      <c r="AJ233" s="50"/>
      <c r="AK233" s="55" t="s">
        <v>50</v>
      </c>
      <c r="AL233" s="295" t="s">
        <v>15314</v>
      </c>
      <c r="AM233" s="55" t="s">
        <v>53</v>
      </c>
      <c r="AN233" s="295" t="s">
        <v>15316</v>
      </c>
      <c r="AO233" s="55" t="s">
        <v>41</v>
      </c>
      <c r="AP233" s="295" t="s">
        <v>6290</v>
      </c>
      <c r="AQ233" s="55" t="s">
        <v>50</v>
      </c>
      <c r="AR233" s="295" t="s">
        <v>526</v>
      </c>
      <c r="AS233" s="277"/>
      <c r="AT233" s="50"/>
      <c r="AU233" s="50"/>
      <c r="AV233" s="51"/>
      <c r="AW233" s="51"/>
      <c r="AX233" s="44"/>
    </row>
    <row r="234" spans="1:50" ht="18">
      <c r="A234" s="37" t="s">
        <v>73</v>
      </c>
      <c r="B234" s="44" t="s">
        <v>12164</v>
      </c>
      <c r="C234" s="274">
        <v>10700</v>
      </c>
      <c r="D234" s="38" t="s">
        <v>12165</v>
      </c>
      <c r="E234" s="44" t="s">
        <v>12166</v>
      </c>
      <c r="F234" s="43"/>
      <c r="G234" s="44" t="s">
        <v>12167</v>
      </c>
      <c r="H234" s="44"/>
      <c r="I234" s="44"/>
      <c r="J234" s="37" t="s">
        <v>12168</v>
      </c>
      <c r="K234" s="44"/>
      <c r="L234" s="44"/>
      <c r="M234" s="44"/>
      <c r="N234" s="50"/>
      <c r="O234" s="49"/>
      <c r="P234" s="154"/>
      <c r="Q234" s="44" t="s">
        <v>10763</v>
      </c>
      <c r="R234" s="101"/>
      <c r="S234" s="154"/>
      <c r="T234" s="44"/>
      <c r="U234" s="240"/>
      <c r="V234" s="275"/>
      <c r="W234" s="157"/>
      <c r="X234" s="329" t="s">
        <v>15207</v>
      </c>
      <c r="Y234" s="51"/>
      <c r="Z234" s="329" t="s">
        <v>15207</v>
      </c>
      <c r="AA234" s="329" t="s">
        <v>15263</v>
      </c>
      <c r="AB234" s="50"/>
      <c r="AC234" s="37"/>
      <c r="AD234" s="44"/>
      <c r="AE234" s="44"/>
      <c r="AF234" s="44"/>
      <c r="AG234" s="44" t="s">
        <v>12169</v>
      </c>
      <c r="AH234" s="44"/>
      <c r="AI234" s="276"/>
      <c r="AJ234" s="50" t="s">
        <v>12170</v>
      </c>
      <c r="AK234" s="55" t="s">
        <v>50</v>
      </c>
      <c r="AL234" s="295" t="s">
        <v>15314</v>
      </c>
      <c r="AM234" s="55" t="s">
        <v>53</v>
      </c>
      <c r="AN234" s="295" t="s">
        <v>15316</v>
      </c>
      <c r="AO234" s="55" t="s">
        <v>41</v>
      </c>
      <c r="AP234" s="295" t="s">
        <v>6290</v>
      </c>
      <c r="AQ234" s="55" t="s">
        <v>50</v>
      </c>
      <c r="AR234" s="295" t="s">
        <v>526</v>
      </c>
      <c r="AS234" s="277"/>
      <c r="AT234" s="50"/>
      <c r="AU234" s="50"/>
      <c r="AV234" s="51"/>
      <c r="AW234" s="51"/>
      <c r="AX234" s="44"/>
    </row>
    <row r="235" spans="1:50" ht="18">
      <c r="A235" s="37" t="s">
        <v>73</v>
      </c>
      <c r="B235" s="44" t="s">
        <v>12171</v>
      </c>
      <c r="C235" s="274">
        <v>1498</v>
      </c>
      <c r="D235" s="38" t="s">
        <v>12172</v>
      </c>
      <c r="E235" s="44" t="s">
        <v>12173</v>
      </c>
      <c r="F235" s="43"/>
      <c r="G235" s="44" t="s">
        <v>12174</v>
      </c>
      <c r="H235" s="44"/>
      <c r="I235" s="44"/>
      <c r="J235" s="37" t="s">
        <v>12175</v>
      </c>
      <c r="K235" s="44"/>
      <c r="L235" s="44"/>
      <c r="M235" s="44"/>
      <c r="N235" s="50"/>
      <c r="O235" s="49"/>
      <c r="P235" s="154"/>
      <c r="Q235" s="44" t="s">
        <v>12176</v>
      </c>
      <c r="R235" s="101"/>
      <c r="S235" s="154"/>
      <c r="T235" s="44"/>
      <c r="U235" s="240"/>
      <c r="V235" s="275"/>
      <c r="W235" s="157"/>
      <c r="X235" s="329" t="s">
        <v>15207</v>
      </c>
      <c r="Y235" s="51"/>
      <c r="Z235" s="329" t="s">
        <v>15207</v>
      </c>
      <c r="AA235" s="329" t="s">
        <v>15272</v>
      </c>
      <c r="AB235" s="50"/>
      <c r="AC235" s="37"/>
      <c r="AD235" s="44"/>
      <c r="AE235" s="44"/>
      <c r="AF235" s="44"/>
      <c r="AG235" s="44" t="s">
        <v>12177</v>
      </c>
      <c r="AH235" s="44"/>
      <c r="AI235" s="276"/>
      <c r="AJ235" s="50"/>
      <c r="AK235" s="55" t="s">
        <v>50</v>
      </c>
      <c r="AL235" s="295" t="s">
        <v>15314</v>
      </c>
      <c r="AM235" s="55" t="s">
        <v>53</v>
      </c>
      <c r="AN235" s="295" t="s">
        <v>15316</v>
      </c>
      <c r="AO235" s="55" t="s">
        <v>41</v>
      </c>
      <c r="AP235" s="295" t="s">
        <v>6290</v>
      </c>
      <c r="AQ235" s="55" t="s">
        <v>50</v>
      </c>
      <c r="AR235" s="295" t="s">
        <v>526</v>
      </c>
      <c r="AS235" s="277"/>
      <c r="AT235" s="50"/>
      <c r="AU235" s="50"/>
      <c r="AV235" s="51"/>
      <c r="AW235" s="51"/>
      <c r="AX235" s="44"/>
    </row>
    <row r="236" spans="1:50" ht="18">
      <c r="A236" s="37" t="s">
        <v>73</v>
      </c>
      <c r="B236" s="44" t="s">
        <v>12178</v>
      </c>
      <c r="C236" s="274">
        <v>52000</v>
      </c>
      <c r="D236" s="38" t="s">
        <v>12179</v>
      </c>
      <c r="E236" s="44" t="s">
        <v>12180</v>
      </c>
      <c r="F236" s="43"/>
      <c r="G236" s="44" t="s">
        <v>12181</v>
      </c>
      <c r="H236" s="44"/>
      <c r="I236" s="44"/>
      <c r="J236" s="37" t="s">
        <v>12182</v>
      </c>
      <c r="K236" s="44"/>
      <c r="L236" s="44"/>
      <c r="M236" s="44"/>
      <c r="N236" s="50"/>
      <c r="O236" s="49"/>
      <c r="P236" s="154"/>
      <c r="Q236" s="44" t="s">
        <v>10763</v>
      </c>
      <c r="R236" s="101"/>
      <c r="S236" s="154"/>
      <c r="T236" s="44"/>
      <c r="U236" s="240"/>
      <c r="V236" s="275"/>
      <c r="W236" s="157"/>
      <c r="X236" s="329" t="s">
        <v>15207</v>
      </c>
      <c r="Y236" s="51"/>
      <c r="Z236" s="329" t="s">
        <v>15207</v>
      </c>
      <c r="AA236" s="329" t="s">
        <v>15273</v>
      </c>
      <c r="AB236" s="50"/>
      <c r="AC236" s="37"/>
      <c r="AD236" s="44"/>
      <c r="AE236" s="44"/>
      <c r="AF236" s="44"/>
      <c r="AG236" s="44" t="s">
        <v>12183</v>
      </c>
      <c r="AH236" s="44"/>
      <c r="AI236" s="276"/>
      <c r="AJ236" s="50"/>
      <c r="AK236" s="55" t="s">
        <v>50</v>
      </c>
      <c r="AL236" s="295" t="s">
        <v>15314</v>
      </c>
      <c r="AM236" s="55" t="s">
        <v>53</v>
      </c>
      <c r="AN236" s="295" t="s">
        <v>15316</v>
      </c>
      <c r="AO236" s="55" t="s">
        <v>41</v>
      </c>
      <c r="AP236" s="295" t="s">
        <v>6290</v>
      </c>
      <c r="AQ236" s="55" t="s">
        <v>50</v>
      </c>
      <c r="AR236" s="295" t="s">
        <v>526</v>
      </c>
      <c r="AS236" s="277"/>
      <c r="AT236" s="50"/>
      <c r="AU236" s="50"/>
      <c r="AV236" s="51"/>
      <c r="AW236" s="51"/>
      <c r="AX236" s="44"/>
    </row>
    <row r="237" spans="1:50" ht="18">
      <c r="A237" s="293" t="s">
        <v>73</v>
      </c>
      <c r="B237" s="44" t="s">
        <v>12184</v>
      </c>
      <c r="C237" s="274">
        <v>3120</v>
      </c>
      <c r="D237" s="38" t="s">
        <v>12185</v>
      </c>
      <c r="E237" s="44" t="s">
        <v>12186</v>
      </c>
      <c r="F237" s="43"/>
      <c r="G237" s="44" t="s">
        <v>12187</v>
      </c>
      <c r="H237" s="44"/>
      <c r="I237" s="44"/>
      <c r="J237" s="37" t="s">
        <v>12188</v>
      </c>
      <c r="K237" s="44"/>
      <c r="L237" s="44"/>
      <c r="M237" s="44"/>
      <c r="N237" s="50"/>
      <c r="O237" s="49"/>
      <c r="P237" s="154"/>
      <c r="Q237" s="44" t="s">
        <v>10782</v>
      </c>
      <c r="R237" s="101"/>
      <c r="S237" s="154"/>
      <c r="T237" s="44"/>
      <c r="U237" s="240"/>
      <c r="V237" s="275"/>
      <c r="W237" s="157"/>
      <c r="X237" s="329" t="s">
        <v>15207</v>
      </c>
      <c r="Y237" s="51"/>
      <c r="Z237" s="329" t="s">
        <v>15207</v>
      </c>
      <c r="AA237" s="329" t="s">
        <v>15274</v>
      </c>
      <c r="AB237" s="50"/>
      <c r="AC237" s="37"/>
      <c r="AD237" s="44"/>
      <c r="AE237" s="44"/>
      <c r="AF237" s="44"/>
      <c r="AG237" s="44" t="s">
        <v>12189</v>
      </c>
      <c r="AH237" s="44"/>
      <c r="AI237" s="276"/>
      <c r="AJ237" s="50"/>
      <c r="AK237" s="55" t="s">
        <v>50</v>
      </c>
      <c r="AL237" s="295" t="s">
        <v>15314</v>
      </c>
      <c r="AM237" s="55" t="s">
        <v>53</v>
      </c>
      <c r="AN237" s="295" t="s">
        <v>15316</v>
      </c>
      <c r="AO237" s="55" t="s">
        <v>41</v>
      </c>
      <c r="AP237" s="295" t="s">
        <v>484</v>
      </c>
      <c r="AQ237" s="55" t="s">
        <v>50</v>
      </c>
      <c r="AR237" s="295" t="s">
        <v>526</v>
      </c>
      <c r="AS237" s="277"/>
      <c r="AT237" s="50"/>
      <c r="AU237" s="50"/>
      <c r="AV237" s="51"/>
      <c r="AW237" s="51"/>
      <c r="AX237" s="44"/>
    </row>
    <row r="238" spans="1:50" ht="18">
      <c r="A238" s="37" t="s">
        <v>73</v>
      </c>
      <c r="B238" s="44" t="s">
        <v>12190</v>
      </c>
      <c r="C238" s="274">
        <v>1040</v>
      </c>
      <c r="D238" s="38" t="s">
        <v>12191</v>
      </c>
      <c r="E238" s="44" t="s">
        <v>12192</v>
      </c>
      <c r="F238" s="43"/>
      <c r="G238" s="44" t="s">
        <v>12193</v>
      </c>
      <c r="H238" s="44"/>
      <c r="I238" s="44"/>
      <c r="J238" s="37" t="s">
        <v>12194</v>
      </c>
      <c r="K238" s="44"/>
      <c r="L238" s="44"/>
      <c r="M238" s="44"/>
      <c r="N238" s="50"/>
      <c r="O238" s="49"/>
      <c r="P238" s="154"/>
      <c r="Q238" s="44" t="s">
        <v>10782</v>
      </c>
      <c r="R238" s="101"/>
      <c r="S238" s="154"/>
      <c r="T238" s="44"/>
      <c r="U238" s="240"/>
      <c r="V238" s="275"/>
      <c r="W238" s="157"/>
      <c r="X238" s="329" t="s">
        <v>15207</v>
      </c>
      <c r="Y238" s="51"/>
      <c r="Z238" s="329" t="s">
        <v>15207</v>
      </c>
      <c r="AA238" s="329" t="s">
        <v>15275</v>
      </c>
      <c r="AB238" s="50"/>
      <c r="AC238" s="37"/>
      <c r="AD238" s="44"/>
      <c r="AE238" s="44"/>
      <c r="AF238" s="44"/>
      <c r="AG238" s="44" t="s">
        <v>12195</v>
      </c>
      <c r="AH238" s="44"/>
      <c r="AI238" s="276"/>
      <c r="AJ238" s="50"/>
      <c r="AK238" s="55" t="s">
        <v>50</v>
      </c>
      <c r="AL238" s="295" t="s">
        <v>15314</v>
      </c>
      <c r="AM238" s="55" t="s">
        <v>53</v>
      </c>
      <c r="AN238" s="295" t="s">
        <v>15316</v>
      </c>
      <c r="AO238" s="55" t="s">
        <v>41</v>
      </c>
      <c r="AP238" s="295" t="s">
        <v>484</v>
      </c>
      <c r="AQ238" s="55" t="s">
        <v>50</v>
      </c>
      <c r="AR238" s="295" t="s">
        <v>526</v>
      </c>
      <c r="AS238" s="277"/>
      <c r="AT238" s="50"/>
      <c r="AU238" s="50"/>
      <c r="AV238" s="51"/>
      <c r="AW238" s="51"/>
      <c r="AX238" s="44"/>
    </row>
    <row r="239" spans="1:50" ht="18">
      <c r="A239" s="37" t="s">
        <v>73</v>
      </c>
      <c r="B239" s="44" t="s">
        <v>12196</v>
      </c>
      <c r="C239" s="274">
        <v>107</v>
      </c>
      <c r="D239" s="38" t="s">
        <v>12197</v>
      </c>
      <c r="E239" s="44" t="s">
        <v>12198</v>
      </c>
      <c r="F239" s="43"/>
      <c r="G239" s="44" t="s">
        <v>12199</v>
      </c>
      <c r="H239" s="44"/>
      <c r="I239" s="44"/>
      <c r="J239" s="37" t="s">
        <v>10799</v>
      </c>
      <c r="K239" s="44"/>
      <c r="L239" s="44"/>
      <c r="M239" s="44"/>
      <c r="N239" s="50"/>
      <c r="O239" s="49"/>
      <c r="P239" s="154"/>
      <c r="Q239" s="44" t="s">
        <v>10782</v>
      </c>
      <c r="R239" s="101"/>
      <c r="S239" s="154"/>
      <c r="T239" s="44"/>
      <c r="U239" s="240"/>
      <c r="V239" s="275"/>
      <c r="W239" s="157"/>
      <c r="X239" s="329" t="s">
        <v>15207</v>
      </c>
      <c r="Y239" s="51"/>
      <c r="Z239" s="329" t="s">
        <v>15207</v>
      </c>
      <c r="AA239" s="329" t="s">
        <v>15213</v>
      </c>
      <c r="AB239" s="50"/>
      <c r="AC239" s="37"/>
      <c r="AD239" s="44"/>
      <c r="AE239" s="44"/>
      <c r="AF239" s="44"/>
      <c r="AG239" s="44" t="s">
        <v>10800</v>
      </c>
      <c r="AH239" s="44"/>
      <c r="AI239" s="276"/>
      <c r="AJ239" s="50"/>
      <c r="AK239" s="55" t="s">
        <v>50</v>
      </c>
      <c r="AL239" s="295" t="s">
        <v>15314</v>
      </c>
      <c r="AM239" s="55" t="s">
        <v>53</v>
      </c>
      <c r="AN239" s="295" t="s">
        <v>15316</v>
      </c>
      <c r="AO239" s="55" t="s">
        <v>41</v>
      </c>
      <c r="AP239" s="295" t="s">
        <v>484</v>
      </c>
      <c r="AQ239" s="55" t="s">
        <v>50</v>
      </c>
      <c r="AR239" s="295" t="s">
        <v>526</v>
      </c>
      <c r="AS239" s="277"/>
      <c r="AT239" s="50"/>
      <c r="AU239" s="50"/>
      <c r="AV239" s="51"/>
      <c r="AW239" s="51"/>
      <c r="AX239" s="44"/>
    </row>
    <row r="240" spans="1:50" ht="18">
      <c r="A240" s="37" t="s">
        <v>73</v>
      </c>
      <c r="B240" s="44" t="s">
        <v>12200</v>
      </c>
      <c r="C240" s="274">
        <v>502</v>
      </c>
      <c r="D240" s="38" t="s">
        <v>12201</v>
      </c>
      <c r="E240" s="44" t="s">
        <v>12202</v>
      </c>
      <c r="F240" s="43"/>
      <c r="G240" s="44" t="s">
        <v>12203</v>
      </c>
      <c r="H240" s="44"/>
      <c r="I240" s="44"/>
      <c r="J240" s="37" t="s">
        <v>12204</v>
      </c>
      <c r="K240" s="44"/>
      <c r="L240" s="44"/>
      <c r="M240" s="44"/>
      <c r="N240" s="50"/>
      <c r="O240" s="49"/>
      <c r="P240" s="154"/>
      <c r="Q240" s="44" t="s">
        <v>12205</v>
      </c>
      <c r="R240" s="101"/>
      <c r="S240" s="154"/>
      <c r="T240" s="44"/>
      <c r="U240" s="240"/>
      <c r="V240" s="275"/>
      <c r="W240" s="157"/>
      <c r="X240" s="329" t="s">
        <v>15207</v>
      </c>
      <c r="Y240" s="51"/>
      <c r="Z240" s="329" t="s">
        <v>15207</v>
      </c>
      <c r="AA240" s="329" t="s">
        <v>15226</v>
      </c>
      <c r="AB240" s="50"/>
      <c r="AC240" s="37"/>
      <c r="AD240" s="44"/>
      <c r="AE240" s="44"/>
      <c r="AF240" s="44"/>
      <c r="AG240" s="44" t="s">
        <v>12206</v>
      </c>
      <c r="AH240" s="44"/>
      <c r="AI240" s="276"/>
      <c r="AJ240" s="50"/>
      <c r="AK240" s="55" t="s">
        <v>50</v>
      </c>
      <c r="AL240" s="295" t="s">
        <v>15314</v>
      </c>
      <c r="AM240" s="55" t="s">
        <v>53</v>
      </c>
      <c r="AN240" s="295" t="s">
        <v>15316</v>
      </c>
      <c r="AO240" s="55" t="s">
        <v>41</v>
      </c>
      <c r="AP240" s="295" t="s">
        <v>484</v>
      </c>
      <c r="AQ240" s="55" t="s">
        <v>50</v>
      </c>
      <c r="AR240" s="295" t="s">
        <v>526</v>
      </c>
      <c r="AS240" s="277"/>
      <c r="AT240" s="50"/>
      <c r="AU240" s="50"/>
      <c r="AV240" s="51"/>
      <c r="AW240" s="51"/>
      <c r="AX240" s="44"/>
    </row>
    <row r="241" spans="1:50" ht="18">
      <c r="A241" s="37" t="s">
        <v>73</v>
      </c>
      <c r="B241" s="44" t="s">
        <v>12207</v>
      </c>
      <c r="C241" s="274">
        <v>331</v>
      </c>
      <c r="D241" s="38" t="s">
        <v>12208</v>
      </c>
      <c r="E241" s="44" t="s">
        <v>12209</v>
      </c>
      <c r="F241" s="43"/>
      <c r="G241" s="44" t="s">
        <v>12210</v>
      </c>
      <c r="H241" s="44"/>
      <c r="I241" s="44"/>
      <c r="J241" s="37" t="s">
        <v>12211</v>
      </c>
      <c r="K241" s="44"/>
      <c r="L241" s="44"/>
      <c r="M241" s="44"/>
      <c r="N241" s="50"/>
      <c r="O241" s="49"/>
      <c r="P241" s="154"/>
      <c r="Q241" s="334" t="s">
        <v>12212</v>
      </c>
      <c r="R241" s="101"/>
      <c r="S241" s="154"/>
      <c r="T241" s="44"/>
      <c r="U241" s="240"/>
      <c r="V241" s="275"/>
      <c r="W241" s="157"/>
      <c r="X241" s="329" t="s">
        <v>15207</v>
      </c>
      <c r="Y241" s="51"/>
      <c r="Z241" s="329" t="s">
        <v>15207</v>
      </c>
      <c r="AA241" s="329" t="s">
        <v>15210</v>
      </c>
      <c r="AB241" s="50"/>
      <c r="AC241" s="37"/>
      <c r="AD241" s="44"/>
      <c r="AE241" s="44"/>
      <c r="AF241" s="44"/>
      <c r="AG241" s="44" t="s">
        <v>12213</v>
      </c>
      <c r="AH241" s="44"/>
      <c r="AI241" s="276"/>
      <c r="AJ241" s="50"/>
      <c r="AK241" s="55" t="s">
        <v>50</v>
      </c>
      <c r="AL241" s="295" t="s">
        <v>15314</v>
      </c>
      <c r="AM241" s="55" t="s">
        <v>53</v>
      </c>
      <c r="AN241" s="295" t="s">
        <v>15316</v>
      </c>
      <c r="AO241" s="55" t="s">
        <v>41</v>
      </c>
      <c r="AP241" s="295" t="s">
        <v>484</v>
      </c>
      <c r="AQ241" s="55" t="s">
        <v>50</v>
      </c>
      <c r="AR241" s="295" t="s">
        <v>526</v>
      </c>
      <c r="AS241" s="277"/>
      <c r="AT241" s="50"/>
      <c r="AU241" s="50"/>
      <c r="AV241" s="51"/>
      <c r="AW241" s="51"/>
      <c r="AX241" s="44"/>
    </row>
    <row r="242" spans="1:50" ht="18">
      <c r="A242" s="37" t="s">
        <v>73</v>
      </c>
      <c r="B242" s="44" t="s">
        <v>12214</v>
      </c>
      <c r="C242" s="274">
        <v>856</v>
      </c>
      <c r="D242" s="38" t="s">
        <v>12215</v>
      </c>
      <c r="E242" s="44" t="s">
        <v>12216</v>
      </c>
      <c r="F242" s="43"/>
      <c r="G242" s="44" t="s">
        <v>12217</v>
      </c>
      <c r="H242" s="44"/>
      <c r="I242" s="44"/>
      <c r="J242" s="37" t="s">
        <v>12218</v>
      </c>
      <c r="K242" s="44"/>
      <c r="L242" s="44"/>
      <c r="M242" s="44"/>
      <c r="N242" s="50"/>
      <c r="O242" s="49"/>
      <c r="P242" s="154"/>
      <c r="Q242" s="334" t="s">
        <v>12219</v>
      </c>
      <c r="R242" s="101"/>
      <c r="S242" s="154"/>
      <c r="T242" s="44"/>
      <c r="U242" s="240"/>
      <c r="V242" s="275"/>
      <c r="W242" s="157"/>
      <c r="X242" s="329" t="s">
        <v>15207</v>
      </c>
      <c r="Y242" s="51"/>
      <c r="Z242" s="329" t="s">
        <v>15207</v>
      </c>
      <c r="AA242" s="329" t="s">
        <v>15225</v>
      </c>
      <c r="AB242" s="50"/>
      <c r="AC242" s="37"/>
      <c r="AD242" s="44"/>
      <c r="AE242" s="44"/>
      <c r="AF242" s="44"/>
      <c r="AG242" s="44" t="s">
        <v>12220</v>
      </c>
      <c r="AH242" s="44"/>
      <c r="AI242" s="276"/>
      <c r="AJ242" s="50"/>
      <c r="AK242" s="55" t="s">
        <v>50</v>
      </c>
      <c r="AL242" s="295" t="s">
        <v>15314</v>
      </c>
      <c r="AM242" s="55" t="s">
        <v>53</v>
      </c>
      <c r="AN242" s="295" t="s">
        <v>15316</v>
      </c>
      <c r="AO242" s="55" t="s">
        <v>41</v>
      </c>
      <c r="AP242" s="295" t="s">
        <v>484</v>
      </c>
      <c r="AQ242" s="55" t="s">
        <v>50</v>
      </c>
      <c r="AR242" s="295" t="s">
        <v>526</v>
      </c>
      <c r="AS242" s="277"/>
      <c r="AT242" s="50"/>
      <c r="AU242" s="50"/>
      <c r="AV242" s="51"/>
      <c r="AW242" s="51"/>
      <c r="AX242" s="44"/>
    </row>
    <row r="243" spans="1:50" ht="18">
      <c r="A243" s="37" t="s">
        <v>73</v>
      </c>
      <c r="B243" s="44" t="s">
        <v>12221</v>
      </c>
      <c r="C243" s="274">
        <v>2996</v>
      </c>
      <c r="D243" s="38" t="s">
        <v>12222</v>
      </c>
      <c r="E243" s="44" t="s">
        <v>12223</v>
      </c>
      <c r="F243" s="43"/>
      <c r="G243" s="44" t="s">
        <v>12224</v>
      </c>
      <c r="H243" s="44"/>
      <c r="I243" s="44"/>
      <c r="J243" s="37" t="s">
        <v>12225</v>
      </c>
      <c r="K243" s="44"/>
      <c r="L243" s="44"/>
      <c r="M243" s="44"/>
      <c r="N243" s="50"/>
      <c r="O243" s="49"/>
      <c r="P243" s="154"/>
      <c r="Q243" s="44" t="s">
        <v>12226</v>
      </c>
      <c r="R243" s="101"/>
      <c r="S243" s="154"/>
      <c r="T243" s="44"/>
      <c r="U243" s="240"/>
      <c r="V243" s="275"/>
      <c r="W243" s="157"/>
      <c r="X243" s="329" t="s">
        <v>15207</v>
      </c>
      <c r="Y243" s="51"/>
      <c r="Z243" s="329" t="s">
        <v>15207</v>
      </c>
      <c r="AA243" s="329" t="s">
        <v>15276</v>
      </c>
      <c r="AB243" s="50"/>
      <c r="AC243" s="37"/>
      <c r="AD243" s="44"/>
      <c r="AE243" s="44"/>
      <c r="AF243" s="44"/>
      <c r="AG243" s="44" t="s">
        <v>12227</v>
      </c>
      <c r="AH243" s="44"/>
      <c r="AI243" s="276"/>
      <c r="AJ243" s="50"/>
      <c r="AK243" s="55" t="s">
        <v>50</v>
      </c>
      <c r="AL243" s="295" t="s">
        <v>15314</v>
      </c>
      <c r="AM243" s="55" t="s">
        <v>53</v>
      </c>
      <c r="AN243" s="295" t="s">
        <v>15316</v>
      </c>
      <c r="AO243" s="55" t="s">
        <v>41</v>
      </c>
      <c r="AP243" s="295" t="s">
        <v>484</v>
      </c>
      <c r="AQ243" s="55" t="s">
        <v>50</v>
      </c>
      <c r="AR243" s="295" t="s">
        <v>526</v>
      </c>
      <c r="AS243" s="277"/>
      <c r="AT243" s="50"/>
      <c r="AU243" s="50"/>
      <c r="AV243" s="51"/>
      <c r="AW243" s="51"/>
      <c r="AX243" s="44"/>
    </row>
    <row r="244" spans="1:50" ht="18">
      <c r="A244" s="37" t="s">
        <v>73</v>
      </c>
      <c r="B244" s="44" t="s">
        <v>12228</v>
      </c>
      <c r="C244" s="274">
        <v>5392</v>
      </c>
      <c r="D244" s="38" t="s">
        <v>12229</v>
      </c>
      <c r="E244" s="44" t="s">
        <v>12230</v>
      </c>
      <c r="F244" s="43"/>
      <c r="G244" s="44" t="s">
        <v>12231</v>
      </c>
      <c r="H244" s="44"/>
      <c r="I244" s="44"/>
      <c r="J244" s="37" t="s">
        <v>12225</v>
      </c>
      <c r="K244" s="44"/>
      <c r="L244" s="44"/>
      <c r="M244" s="44"/>
      <c r="N244" s="50"/>
      <c r="O244" s="49"/>
      <c r="P244" s="154"/>
      <c r="Q244" s="44" t="s">
        <v>12226</v>
      </c>
      <c r="R244" s="101"/>
      <c r="S244" s="154"/>
      <c r="T244" s="44"/>
      <c r="U244" s="240"/>
      <c r="V244" s="275"/>
      <c r="W244" s="157"/>
      <c r="X244" s="329" t="s">
        <v>15207</v>
      </c>
      <c r="Y244" s="51"/>
      <c r="Z244" s="329" t="s">
        <v>15207</v>
      </c>
      <c r="AA244" s="329" t="s">
        <v>15277</v>
      </c>
      <c r="AB244" s="50"/>
      <c r="AC244" s="37"/>
      <c r="AD244" s="44"/>
      <c r="AE244" s="44"/>
      <c r="AF244" s="44"/>
      <c r="AG244" s="44" t="s">
        <v>12227</v>
      </c>
      <c r="AH244" s="44"/>
      <c r="AI244" s="276"/>
      <c r="AJ244" s="50"/>
      <c r="AK244" s="55" t="s">
        <v>50</v>
      </c>
      <c r="AL244" s="295" t="s">
        <v>15314</v>
      </c>
      <c r="AM244" s="55" t="s">
        <v>53</v>
      </c>
      <c r="AN244" s="295" t="s">
        <v>15316</v>
      </c>
      <c r="AO244" s="55" t="s">
        <v>41</v>
      </c>
      <c r="AP244" s="295" t="s">
        <v>484</v>
      </c>
      <c r="AQ244" s="55" t="s">
        <v>50</v>
      </c>
      <c r="AR244" s="295" t="s">
        <v>526</v>
      </c>
      <c r="AS244" s="277"/>
      <c r="AT244" s="50"/>
      <c r="AU244" s="50"/>
      <c r="AV244" s="51"/>
      <c r="AW244" s="51"/>
      <c r="AX244" s="44"/>
    </row>
    <row r="245" spans="1:50" ht="18">
      <c r="A245" s="37" t="s">
        <v>73</v>
      </c>
      <c r="B245" s="44" t="s">
        <v>12232</v>
      </c>
      <c r="C245" s="274">
        <v>5392</v>
      </c>
      <c r="D245" s="38" t="s">
        <v>12233</v>
      </c>
      <c r="E245" s="44" t="s">
        <v>12234</v>
      </c>
      <c r="F245" s="43"/>
      <c r="G245" s="44" t="s">
        <v>12235</v>
      </c>
      <c r="H245" s="44"/>
      <c r="I245" s="44"/>
      <c r="J245" s="37" t="s">
        <v>12225</v>
      </c>
      <c r="K245" s="44"/>
      <c r="L245" s="44"/>
      <c r="M245" s="44"/>
      <c r="N245" s="50"/>
      <c r="O245" s="49"/>
      <c r="P245" s="154"/>
      <c r="Q245" s="44" t="s">
        <v>12226</v>
      </c>
      <c r="R245" s="101"/>
      <c r="S245" s="154"/>
      <c r="T245" s="44"/>
      <c r="U245" s="240"/>
      <c r="V245" s="275"/>
      <c r="W245" s="157"/>
      <c r="X245" s="329" t="s">
        <v>15207</v>
      </c>
      <c r="Y245" s="51"/>
      <c r="Z245" s="329" t="s">
        <v>15207</v>
      </c>
      <c r="AA245" s="329" t="s">
        <v>15277</v>
      </c>
      <c r="AB245" s="50"/>
      <c r="AC245" s="37"/>
      <c r="AD245" s="44"/>
      <c r="AE245" s="44"/>
      <c r="AF245" s="44"/>
      <c r="AG245" s="44" t="s">
        <v>12227</v>
      </c>
      <c r="AH245" s="44"/>
      <c r="AI245" s="276"/>
      <c r="AJ245" s="50"/>
      <c r="AK245" s="55" t="s">
        <v>50</v>
      </c>
      <c r="AL245" s="295" t="s">
        <v>15314</v>
      </c>
      <c r="AM245" s="55" t="s">
        <v>53</v>
      </c>
      <c r="AN245" s="295" t="s">
        <v>15316</v>
      </c>
      <c r="AO245" s="55" t="s">
        <v>41</v>
      </c>
      <c r="AP245" s="295" t="s">
        <v>484</v>
      </c>
      <c r="AQ245" s="55" t="s">
        <v>50</v>
      </c>
      <c r="AR245" s="295" t="s">
        <v>526</v>
      </c>
      <c r="AS245" s="277"/>
      <c r="AT245" s="50"/>
      <c r="AU245" s="50"/>
      <c r="AV245" s="51"/>
      <c r="AW245" s="51"/>
      <c r="AX245" s="44"/>
    </row>
    <row r="246" spans="1:50" ht="18">
      <c r="A246" s="37" t="s">
        <v>73</v>
      </c>
      <c r="B246" s="44" t="s">
        <v>12236</v>
      </c>
      <c r="C246" s="274">
        <v>684</v>
      </c>
      <c r="D246" s="38" t="s">
        <v>12237</v>
      </c>
      <c r="E246" s="44" t="s">
        <v>12238</v>
      </c>
      <c r="F246" s="43"/>
      <c r="G246" s="44" t="s">
        <v>11086</v>
      </c>
      <c r="H246" s="44"/>
      <c r="I246" s="44"/>
      <c r="J246" s="37" t="s">
        <v>12225</v>
      </c>
      <c r="K246" s="44"/>
      <c r="L246" s="44"/>
      <c r="M246" s="44"/>
      <c r="N246" s="50"/>
      <c r="O246" s="49"/>
      <c r="P246" s="154"/>
      <c r="Q246" s="334" t="s">
        <v>12239</v>
      </c>
      <c r="R246" s="101"/>
      <c r="S246" s="154"/>
      <c r="T246" s="44"/>
      <c r="U246" s="240"/>
      <c r="V246" s="275"/>
      <c r="W246" s="157"/>
      <c r="X246" s="329" t="s">
        <v>15207</v>
      </c>
      <c r="Y246" s="51"/>
      <c r="Z246" s="329" t="s">
        <v>15207</v>
      </c>
      <c r="AA246" s="329" t="s">
        <v>15220</v>
      </c>
      <c r="AB246" s="50"/>
      <c r="AC246" s="37"/>
      <c r="AD246" s="44"/>
      <c r="AE246" s="44"/>
      <c r="AF246" s="44"/>
      <c r="AG246" s="44" t="s">
        <v>12227</v>
      </c>
      <c r="AH246" s="44"/>
      <c r="AI246" s="276"/>
      <c r="AJ246" s="50"/>
      <c r="AK246" s="55" t="s">
        <v>50</v>
      </c>
      <c r="AL246" s="295" t="s">
        <v>15314</v>
      </c>
      <c r="AM246" s="55" t="s">
        <v>53</v>
      </c>
      <c r="AN246" s="295" t="s">
        <v>15316</v>
      </c>
      <c r="AO246" s="55" t="s">
        <v>41</v>
      </c>
      <c r="AP246" s="295" t="s">
        <v>484</v>
      </c>
      <c r="AQ246" s="55" t="s">
        <v>50</v>
      </c>
      <c r="AR246" s="295" t="s">
        <v>526</v>
      </c>
      <c r="AS246" s="277"/>
      <c r="AT246" s="50"/>
      <c r="AU246" s="50"/>
      <c r="AV246" s="51"/>
      <c r="AW246" s="51"/>
      <c r="AX246" s="44"/>
    </row>
    <row r="247" spans="1:50" ht="18">
      <c r="A247" s="37" t="s">
        <v>73</v>
      </c>
      <c r="B247" s="44" t="s">
        <v>12240</v>
      </c>
      <c r="C247" s="274">
        <v>502</v>
      </c>
      <c r="D247" s="38" t="s">
        <v>12241</v>
      </c>
      <c r="E247" s="44" t="s">
        <v>12242</v>
      </c>
      <c r="F247" s="43"/>
      <c r="G247" s="44" t="s">
        <v>12243</v>
      </c>
      <c r="H247" s="44"/>
      <c r="I247" s="44"/>
      <c r="J247" s="37" t="s">
        <v>11440</v>
      </c>
      <c r="K247" s="44"/>
      <c r="L247" s="44"/>
      <c r="M247" s="44"/>
      <c r="N247" s="50"/>
      <c r="O247" s="49"/>
      <c r="P247" s="154"/>
      <c r="Q247" s="334" t="s">
        <v>12244</v>
      </c>
      <c r="R247" s="101"/>
      <c r="S247" s="154"/>
      <c r="T247" s="44"/>
      <c r="U247" s="240"/>
      <c r="V247" s="275"/>
      <c r="W247" s="157"/>
      <c r="X247" s="329" t="s">
        <v>15207</v>
      </c>
      <c r="Y247" s="51"/>
      <c r="Z247" s="329" t="s">
        <v>15207</v>
      </c>
      <c r="AA247" s="329" t="s">
        <v>15226</v>
      </c>
      <c r="AB247" s="50"/>
      <c r="AC247" s="37"/>
      <c r="AD247" s="44"/>
      <c r="AE247" s="44"/>
      <c r="AF247" s="44"/>
      <c r="AG247" s="44" t="s">
        <v>11442</v>
      </c>
      <c r="AH247" s="44"/>
      <c r="AI247" s="276"/>
      <c r="AJ247" s="50"/>
      <c r="AK247" s="55" t="s">
        <v>50</v>
      </c>
      <c r="AL247" s="295" t="s">
        <v>15314</v>
      </c>
      <c r="AM247" s="55" t="s">
        <v>53</v>
      </c>
      <c r="AN247" s="295" t="s">
        <v>15316</v>
      </c>
      <c r="AO247" s="55" t="s">
        <v>41</v>
      </c>
      <c r="AP247" s="295" t="s">
        <v>484</v>
      </c>
      <c r="AQ247" s="55" t="s">
        <v>50</v>
      </c>
      <c r="AR247" s="295" t="s">
        <v>526</v>
      </c>
      <c r="AS247" s="277"/>
      <c r="AT247" s="50"/>
      <c r="AU247" s="50"/>
      <c r="AV247" s="51"/>
      <c r="AW247" s="51"/>
      <c r="AX247" s="44"/>
    </row>
    <row r="248" spans="1:50" ht="18">
      <c r="A248" s="37" t="s">
        <v>73</v>
      </c>
      <c r="B248" s="44" t="s">
        <v>12245</v>
      </c>
      <c r="C248" s="274">
        <v>684</v>
      </c>
      <c r="D248" s="38" t="s">
        <v>12246</v>
      </c>
      <c r="E248" s="44" t="s">
        <v>12247</v>
      </c>
      <c r="F248" s="43"/>
      <c r="G248" s="44" t="s">
        <v>12248</v>
      </c>
      <c r="H248" s="44"/>
      <c r="I248" s="44"/>
      <c r="J248" s="37" t="s">
        <v>11440</v>
      </c>
      <c r="K248" s="44"/>
      <c r="L248" s="44"/>
      <c r="M248" s="44"/>
      <c r="N248" s="50"/>
      <c r="O248" s="49"/>
      <c r="P248" s="154"/>
      <c r="Q248" s="334" t="s">
        <v>12249</v>
      </c>
      <c r="R248" s="101"/>
      <c r="S248" s="154"/>
      <c r="T248" s="44"/>
      <c r="U248" s="240"/>
      <c r="V248" s="275"/>
      <c r="W248" s="157"/>
      <c r="X248" s="329" t="s">
        <v>15207</v>
      </c>
      <c r="Y248" s="51"/>
      <c r="Z248" s="329" t="s">
        <v>15207</v>
      </c>
      <c r="AA248" s="329" t="s">
        <v>15220</v>
      </c>
      <c r="AB248" s="50"/>
      <c r="AC248" s="37"/>
      <c r="AD248" s="44"/>
      <c r="AE248" s="44"/>
      <c r="AF248" s="44"/>
      <c r="AG248" s="44" t="s">
        <v>11442</v>
      </c>
      <c r="AH248" s="44"/>
      <c r="AI248" s="276"/>
      <c r="AJ248" s="50"/>
      <c r="AK248" s="55" t="s">
        <v>50</v>
      </c>
      <c r="AL248" s="295" t="s">
        <v>15314</v>
      </c>
      <c r="AM248" s="55" t="s">
        <v>53</v>
      </c>
      <c r="AN248" s="295" t="s">
        <v>15316</v>
      </c>
      <c r="AO248" s="55" t="s">
        <v>41</v>
      </c>
      <c r="AP248" s="295" t="s">
        <v>484</v>
      </c>
      <c r="AQ248" s="55" t="s">
        <v>50</v>
      </c>
      <c r="AR248" s="295" t="s">
        <v>526</v>
      </c>
      <c r="AS248" s="277"/>
      <c r="AT248" s="50"/>
      <c r="AU248" s="50"/>
      <c r="AV248" s="51"/>
      <c r="AW248" s="51"/>
      <c r="AX248" s="44"/>
    </row>
    <row r="249" spans="1:50" ht="18">
      <c r="A249" s="37" t="s">
        <v>73</v>
      </c>
      <c r="B249" s="44" t="s">
        <v>12250</v>
      </c>
      <c r="C249" s="274">
        <v>502</v>
      </c>
      <c r="D249" s="38" t="s">
        <v>12251</v>
      </c>
      <c r="E249" s="44" t="s">
        <v>12252</v>
      </c>
      <c r="F249" s="43"/>
      <c r="G249" s="44" t="s">
        <v>12253</v>
      </c>
      <c r="H249" s="44"/>
      <c r="I249" s="44"/>
      <c r="J249" s="37" t="s">
        <v>11440</v>
      </c>
      <c r="K249" s="44"/>
      <c r="L249" s="44"/>
      <c r="M249" s="44"/>
      <c r="N249" s="50"/>
      <c r="O249" s="49"/>
      <c r="P249" s="154"/>
      <c r="Q249" s="334" t="s">
        <v>12254</v>
      </c>
      <c r="R249" s="101"/>
      <c r="S249" s="154"/>
      <c r="T249" s="44"/>
      <c r="U249" s="240"/>
      <c r="V249" s="275"/>
      <c r="W249" s="157"/>
      <c r="X249" s="329" t="s">
        <v>15207</v>
      </c>
      <c r="Y249" s="51"/>
      <c r="Z249" s="329" t="s">
        <v>15207</v>
      </c>
      <c r="AA249" s="329" t="s">
        <v>15226</v>
      </c>
      <c r="AB249" s="50"/>
      <c r="AC249" s="37"/>
      <c r="AD249" s="44"/>
      <c r="AE249" s="44"/>
      <c r="AF249" s="44"/>
      <c r="AG249" s="44" t="s">
        <v>11442</v>
      </c>
      <c r="AH249" s="44"/>
      <c r="AI249" s="276"/>
      <c r="AJ249" s="50"/>
      <c r="AK249" s="55" t="s">
        <v>50</v>
      </c>
      <c r="AL249" s="295" t="s">
        <v>15314</v>
      </c>
      <c r="AM249" s="55" t="s">
        <v>53</v>
      </c>
      <c r="AN249" s="295" t="s">
        <v>15316</v>
      </c>
      <c r="AO249" s="55" t="s">
        <v>41</v>
      </c>
      <c r="AP249" s="295" t="s">
        <v>484</v>
      </c>
      <c r="AQ249" s="55" t="s">
        <v>50</v>
      </c>
      <c r="AR249" s="295" t="s">
        <v>526</v>
      </c>
      <c r="AS249" s="277"/>
      <c r="AT249" s="50"/>
      <c r="AU249" s="50"/>
      <c r="AV249" s="51"/>
      <c r="AW249" s="51"/>
      <c r="AX249" s="44"/>
    </row>
    <row r="250" spans="1:50" ht="18">
      <c r="A250" s="37" t="s">
        <v>73</v>
      </c>
      <c r="B250" s="44" t="s">
        <v>12255</v>
      </c>
      <c r="C250" s="274">
        <v>428</v>
      </c>
      <c r="D250" s="38" t="s">
        <v>12256</v>
      </c>
      <c r="E250" s="44" t="s">
        <v>12257</v>
      </c>
      <c r="F250" s="43"/>
      <c r="G250" s="44" t="s">
        <v>12258</v>
      </c>
      <c r="H250" s="44"/>
      <c r="I250" s="44"/>
      <c r="J250" s="37" t="s">
        <v>12259</v>
      </c>
      <c r="K250" s="44"/>
      <c r="L250" s="44"/>
      <c r="M250" s="44"/>
      <c r="N250" s="50"/>
      <c r="O250" s="49"/>
      <c r="P250" s="154"/>
      <c r="Q250" s="334" t="s">
        <v>12260</v>
      </c>
      <c r="R250" s="101"/>
      <c r="S250" s="154"/>
      <c r="T250" s="44"/>
      <c r="U250" s="240"/>
      <c r="V250" s="275"/>
      <c r="W250" s="157"/>
      <c r="X250" s="329" t="s">
        <v>15207</v>
      </c>
      <c r="Y250" s="51"/>
      <c r="Z250" s="329" t="s">
        <v>15207</v>
      </c>
      <c r="AA250" s="329" t="s">
        <v>15261</v>
      </c>
      <c r="AB250" s="50"/>
      <c r="AC250" s="37"/>
      <c r="AD250" s="44"/>
      <c r="AE250" s="44"/>
      <c r="AF250" s="44"/>
      <c r="AG250" s="44" t="s">
        <v>12261</v>
      </c>
      <c r="AH250" s="44"/>
      <c r="AI250" s="276"/>
      <c r="AJ250" s="50"/>
      <c r="AK250" s="55" t="s">
        <v>50</v>
      </c>
      <c r="AL250" s="295" t="s">
        <v>15314</v>
      </c>
      <c r="AM250" s="55" t="s">
        <v>53</v>
      </c>
      <c r="AN250" s="295" t="s">
        <v>15316</v>
      </c>
      <c r="AO250" s="55" t="s">
        <v>41</v>
      </c>
      <c r="AP250" s="295" t="s">
        <v>484</v>
      </c>
      <c r="AQ250" s="55" t="s">
        <v>50</v>
      </c>
      <c r="AR250" s="295" t="s">
        <v>526</v>
      </c>
      <c r="AS250" s="277"/>
      <c r="AT250" s="50"/>
      <c r="AU250" s="50"/>
      <c r="AV250" s="51"/>
      <c r="AW250" s="51"/>
      <c r="AX250" s="44"/>
    </row>
    <row r="251" spans="1:50" ht="18">
      <c r="A251" s="37" t="s">
        <v>73</v>
      </c>
      <c r="B251" s="44" t="s">
        <v>12262</v>
      </c>
      <c r="C251" s="274">
        <v>428</v>
      </c>
      <c r="D251" s="38" t="s">
        <v>12263</v>
      </c>
      <c r="E251" s="44" t="s">
        <v>12264</v>
      </c>
      <c r="F251" s="43"/>
      <c r="G251" s="44" t="s">
        <v>11086</v>
      </c>
      <c r="H251" s="44"/>
      <c r="I251" s="44"/>
      <c r="J251" s="37" t="s">
        <v>12265</v>
      </c>
      <c r="K251" s="44"/>
      <c r="L251" s="44"/>
      <c r="M251" s="44"/>
      <c r="N251" s="50"/>
      <c r="O251" s="49"/>
      <c r="P251" s="154"/>
      <c r="Q251" s="334" t="s">
        <v>12266</v>
      </c>
      <c r="R251" s="101"/>
      <c r="S251" s="154"/>
      <c r="T251" s="44"/>
      <c r="U251" s="240"/>
      <c r="V251" s="275"/>
      <c r="W251" s="157"/>
      <c r="X251" s="329" t="s">
        <v>15207</v>
      </c>
      <c r="Y251" s="51"/>
      <c r="Z251" s="329" t="s">
        <v>15207</v>
      </c>
      <c r="AA251" s="329" t="s">
        <v>15261</v>
      </c>
      <c r="AB251" s="50"/>
      <c r="AC251" s="37"/>
      <c r="AD251" s="44"/>
      <c r="AE251" s="44"/>
      <c r="AF251" s="44"/>
      <c r="AG251" s="44" t="s">
        <v>12267</v>
      </c>
      <c r="AH251" s="44"/>
      <c r="AI251" s="276"/>
      <c r="AJ251" s="50"/>
      <c r="AK251" s="55" t="s">
        <v>50</v>
      </c>
      <c r="AL251" s="295" t="s">
        <v>15314</v>
      </c>
      <c r="AM251" s="55" t="s">
        <v>53</v>
      </c>
      <c r="AN251" s="295" t="s">
        <v>15316</v>
      </c>
      <c r="AO251" s="55" t="s">
        <v>41</v>
      </c>
      <c r="AP251" s="295" t="s">
        <v>484</v>
      </c>
      <c r="AQ251" s="55" t="s">
        <v>50</v>
      </c>
      <c r="AR251" s="295" t="s">
        <v>526</v>
      </c>
      <c r="AS251" s="277"/>
      <c r="AT251" s="50"/>
      <c r="AU251" s="50"/>
      <c r="AV251" s="51"/>
      <c r="AW251" s="51"/>
      <c r="AX251" s="44"/>
    </row>
    <row r="252" spans="1:50" ht="18">
      <c r="A252" s="37" t="s">
        <v>73</v>
      </c>
      <c r="B252" s="44" t="s">
        <v>12268</v>
      </c>
      <c r="C252" s="274">
        <v>502</v>
      </c>
      <c r="D252" s="38" t="s">
        <v>12269</v>
      </c>
      <c r="E252" s="44" t="s">
        <v>12270</v>
      </c>
      <c r="F252" s="43"/>
      <c r="G252" s="44" t="s">
        <v>12271</v>
      </c>
      <c r="H252" s="44"/>
      <c r="I252" s="44"/>
      <c r="J252" s="37" t="s">
        <v>12272</v>
      </c>
      <c r="K252" s="44"/>
      <c r="L252" s="44"/>
      <c r="M252" s="44"/>
      <c r="N252" s="50"/>
      <c r="O252" s="49"/>
      <c r="P252" s="154"/>
      <c r="Q252" s="334" t="s">
        <v>12273</v>
      </c>
      <c r="R252" s="101"/>
      <c r="S252" s="154"/>
      <c r="T252" s="44"/>
      <c r="U252" s="240"/>
      <c r="V252" s="275"/>
      <c r="W252" s="157"/>
      <c r="X252" s="329" t="s">
        <v>15207</v>
      </c>
      <c r="Y252" s="51"/>
      <c r="Z252" s="329" t="s">
        <v>15207</v>
      </c>
      <c r="AA252" s="329" t="s">
        <v>15226</v>
      </c>
      <c r="AB252" s="50"/>
      <c r="AC252" s="37"/>
      <c r="AD252" s="44"/>
      <c r="AE252" s="44"/>
      <c r="AF252" s="44"/>
      <c r="AG252" s="44" t="s">
        <v>12274</v>
      </c>
      <c r="AH252" s="44"/>
      <c r="AI252" s="276"/>
      <c r="AJ252" s="50"/>
      <c r="AK252" s="55" t="s">
        <v>50</v>
      </c>
      <c r="AL252" s="295" t="s">
        <v>15314</v>
      </c>
      <c r="AM252" s="55" t="s">
        <v>53</v>
      </c>
      <c r="AN252" s="295" t="s">
        <v>15316</v>
      </c>
      <c r="AO252" s="55" t="s">
        <v>41</v>
      </c>
      <c r="AP252" s="295" t="s">
        <v>484</v>
      </c>
      <c r="AQ252" s="55" t="s">
        <v>50</v>
      </c>
      <c r="AR252" s="295" t="s">
        <v>526</v>
      </c>
      <c r="AS252" s="277"/>
      <c r="AT252" s="50"/>
      <c r="AU252" s="50"/>
      <c r="AV252" s="51"/>
      <c r="AW252" s="51"/>
      <c r="AX252" s="44"/>
    </row>
    <row r="253" spans="1:50" ht="18">
      <c r="A253" s="37" t="s">
        <v>73</v>
      </c>
      <c r="B253" s="44" t="s">
        <v>12275</v>
      </c>
      <c r="C253" s="274">
        <v>53</v>
      </c>
      <c r="D253" s="38" t="s">
        <v>12276</v>
      </c>
      <c r="E253" s="44" t="s">
        <v>12277</v>
      </c>
      <c r="F253" s="43"/>
      <c r="G253" s="44" t="s">
        <v>12278</v>
      </c>
      <c r="H253" s="44"/>
      <c r="I253" s="44"/>
      <c r="J253" s="37" t="s">
        <v>12279</v>
      </c>
      <c r="K253" s="44"/>
      <c r="L253" s="44"/>
      <c r="M253" s="44"/>
      <c r="N253" s="50"/>
      <c r="O253" s="49"/>
      <c r="P253" s="154"/>
      <c r="Q253" s="44" t="s">
        <v>12280</v>
      </c>
      <c r="R253" s="101"/>
      <c r="S253" s="154"/>
      <c r="T253" s="44"/>
      <c r="U253" s="240"/>
      <c r="V253" s="275"/>
      <c r="W253" s="157"/>
      <c r="X253" s="329" t="s">
        <v>15207</v>
      </c>
      <c r="Y253" s="51"/>
      <c r="Z253" s="329" t="s">
        <v>15207</v>
      </c>
      <c r="AA253" s="329" t="s">
        <v>15216</v>
      </c>
      <c r="AB253" s="50"/>
      <c r="AC253" s="37"/>
      <c r="AD253" s="44"/>
      <c r="AE253" s="44"/>
      <c r="AF253" s="44"/>
      <c r="AG253" s="44" t="s">
        <v>12281</v>
      </c>
      <c r="AH253" s="44"/>
      <c r="AI253" s="276"/>
      <c r="AJ253" s="50"/>
      <c r="AK253" s="55" t="s">
        <v>50</v>
      </c>
      <c r="AL253" s="295" t="s">
        <v>15314</v>
      </c>
      <c r="AM253" s="55" t="s">
        <v>53</v>
      </c>
      <c r="AN253" s="295" t="s">
        <v>15316</v>
      </c>
      <c r="AO253" s="55" t="s">
        <v>41</v>
      </c>
      <c r="AP253" s="295" t="s">
        <v>484</v>
      </c>
      <c r="AQ253" s="55" t="s">
        <v>50</v>
      </c>
      <c r="AR253" s="295" t="s">
        <v>526</v>
      </c>
      <c r="AS253" s="277"/>
      <c r="AT253" s="50"/>
      <c r="AU253" s="50"/>
      <c r="AV253" s="51"/>
      <c r="AW253" s="51"/>
      <c r="AX253" s="44"/>
    </row>
    <row r="254" spans="1:50" ht="18">
      <c r="A254" s="37" t="s">
        <v>73</v>
      </c>
      <c r="B254" s="44" t="s">
        <v>12282</v>
      </c>
      <c r="C254" s="274">
        <v>342</v>
      </c>
      <c r="D254" s="38" t="s">
        <v>12283</v>
      </c>
      <c r="E254" s="44" t="s">
        <v>12284</v>
      </c>
      <c r="F254" s="43"/>
      <c r="G254" s="44" t="s">
        <v>12285</v>
      </c>
      <c r="H254" s="44"/>
      <c r="I254" s="44"/>
      <c r="J254" s="37" t="s">
        <v>12286</v>
      </c>
      <c r="K254" s="44"/>
      <c r="L254" s="44"/>
      <c r="M254" s="44"/>
      <c r="N254" s="50"/>
      <c r="O254" s="49"/>
      <c r="P254" s="154"/>
      <c r="Q254" s="44" t="s">
        <v>12287</v>
      </c>
      <c r="R254" s="101"/>
      <c r="S254" s="154"/>
      <c r="T254" s="44"/>
      <c r="U254" s="240"/>
      <c r="V254" s="275"/>
      <c r="W254" s="157"/>
      <c r="X254" s="329" t="s">
        <v>15207</v>
      </c>
      <c r="Y254" s="51"/>
      <c r="Z254" s="329" t="s">
        <v>15207</v>
      </c>
      <c r="AA254" s="329" t="s">
        <v>15209</v>
      </c>
      <c r="AB254" s="50"/>
      <c r="AC254" s="37"/>
      <c r="AD254" s="44"/>
      <c r="AE254" s="44"/>
      <c r="AF254" s="44"/>
      <c r="AG254" s="44" t="s">
        <v>12288</v>
      </c>
      <c r="AH254" s="44"/>
      <c r="AI254" s="276"/>
      <c r="AJ254" s="50"/>
      <c r="AK254" s="55" t="s">
        <v>50</v>
      </c>
      <c r="AL254" s="295" t="s">
        <v>15314</v>
      </c>
      <c r="AM254" s="55" t="s">
        <v>53</v>
      </c>
      <c r="AN254" s="295" t="s">
        <v>15316</v>
      </c>
      <c r="AO254" s="55" t="s">
        <v>41</v>
      </c>
      <c r="AP254" s="295" t="s">
        <v>484</v>
      </c>
      <c r="AQ254" s="55" t="s">
        <v>50</v>
      </c>
      <c r="AR254" s="295" t="s">
        <v>526</v>
      </c>
      <c r="AS254" s="277"/>
      <c r="AT254" s="50"/>
      <c r="AU254" s="50"/>
      <c r="AV254" s="51"/>
      <c r="AW254" s="51"/>
      <c r="AX254" s="44"/>
    </row>
    <row r="255" spans="1:50" ht="18">
      <c r="A255" s="37" t="s">
        <v>73</v>
      </c>
      <c r="B255" s="44" t="s">
        <v>12289</v>
      </c>
      <c r="C255" s="274">
        <v>342</v>
      </c>
      <c r="D255" s="38" t="s">
        <v>12290</v>
      </c>
      <c r="E255" s="44" t="s">
        <v>12291</v>
      </c>
      <c r="F255" s="43"/>
      <c r="G255" s="44" t="s">
        <v>12292</v>
      </c>
      <c r="H255" s="44"/>
      <c r="I255" s="44"/>
      <c r="J255" s="37" t="s">
        <v>12293</v>
      </c>
      <c r="K255" s="44"/>
      <c r="L255" s="44"/>
      <c r="M255" s="44"/>
      <c r="N255" s="50"/>
      <c r="O255" s="49"/>
      <c r="P255" s="154"/>
      <c r="Q255" s="334" t="s">
        <v>12294</v>
      </c>
      <c r="R255" s="101"/>
      <c r="S255" s="154"/>
      <c r="T255" s="44"/>
      <c r="U255" s="240"/>
      <c r="V255" s="275"/>
      <c r="W255" s="157"/>
      <c r="X255" s="329" t="s">
        <v>15207</v>
      </c>
      <c r="Y255" s="51"/>
      <c r="Z255" s="329" t="s">
        <v>15207</v>
      </c>
      <c r="AA255" s="329" t="s">
        <v>15209</v>
      </c>
      <c r="AB255" s="50"/>
      <c r="AC255" s="37"/>
      <c r="AD255" s="44"/>
      <c r="AE255" s="44"/>
      <c r="AF255" s="44"/>
      <c r="AG255" s="44" t="s">
        <v>12295</v>
      </c>
      <c r="AH255" s="44"/>
      <c r="AI255" s="276"/>
      <c r="AJ255" s="50"/>
      <c r="AK255" s="55" t="s">
        <v>50</v>
      </c>
      <c r="AL255" s="295" t="s">
        <v>15314</v>
      </c>
      <c r="AM255" s="55" t="s">
        <v>53</v>
      </c>
      <c r="AN255" s="295" t="s">
        <v>15316</v>
      </c>
      <c r="AO255" s="55" t="s">
        <v>41</v>
      </c>
      <c r="AP255" s="295" t="s">
        <v>484</v>
      </c>
      <c r="AQ255" s="55" t="s">
        <v>50</v>
      </c>
      <c r="AR255" s="295" t="s">
        <v>526</v>
      </c>
      <c r="AS255" s="277"/>
      <c r="AT255" s="50"/>
      <c r="AU255" s="50"/>
      <c r="AV255" s="51"/>
      <c r="AW255" s="51"/>
      <c r="AX255" s="44"/>
    </row>
    <row r="256" spans="1:50" ht="18">
      <c r="A256" s="37" t="s">
        <v>73</v>
      </c>
      <c r="B256" s="44" t="s">
        <v>12296</v>
      </c>
      <c r="C256" s="274">
        <v>684</v>
      </c>
      <c r="D256" s="38" t="s">
        <v>12297</v>
      </c>
      <c r="E256" s="44" t="s">
        <v>12298</v>
      </c>
      <c r="F256" s="43"/>
      <c r="G256" s="44" t="s">
        <v>12299</v>
      </c>
      <c r="H256" s="44"/>
      <c r="I256" s="44"/>
      <c r="J256" s="37" t="s">
        <v>12286</v>
      </c>
      <c r="K256" s="44"/>
      <c r="L256" s="44"/>
      <c r="M256" s="44"/>
      <c r="N256" s="50"/>
      <c r="O256" s="49"/>
      <c r="P256" s="154"/>
      <c r="Q256" s="334" t="s">
        <v>12300</v>
      </c>
      <c r="R256" s="101"/>
      <c r="S256" s="154"/>
      <c r="T256" s="44"/>
      <c r="U256" s="240"/>
      <c r="V256" s="275"/>
      <c r="W256" s="157"/>
      <c r="X256" s="329" t="s">
        <v>15207</v>
      </c>
      <c r="Y256" s="51"/>
      <c r="Z256" s="329" t="s">
        <v>15207</v>
      </c>
      <c r="AA256" s="329" t="s">
        <v>15220</v>
      </c>
      <c r="AB256" s="50"/>
      <c r="AC256" s="37"/>
      <c r="AD256" s="44"/>
      <c r="AE256" s="44"/>
      <c r="AF256" s="44"/>
      <c r="AG256" s="44" t="s">
        <v>12288</v>
      </c>
      <c r="AH256" s="44"/>
      <c r="AI256" s="276"/>
      <c r="AJ256" s="50"/>
      <c r="AK256" s="55" t="s">
        <v>50</v>
      </c>
      <c r="AL256" s="295" t="s">
        <v>15314</v>
      </c>
      <c r="AM256" s="55" t="s">
        <v>53</v>
      </c>
      <c r="AN256" s="295" t="s">
        <v>15316</v>
      </c>
      <c r="AO256" s="55" t="s">
        <v>41</v>
      </c>
      <c r="AP256" s="295" t="s">
        <v>484</v>
      </c>
      <c r="AQ256" s="55" t="s">
        <v>50</v>
      </c>
      <c r="AR256" s="295" t="s">
        <v>526</v>
      </c>
      <c r="AS256" s="277"/>
      <c r="AT256" s="50"/>
      <c r="AU256" s="50"/>
      <c r="AV256" s="51"/>
      <c r="AW256" s="51"/>
      <c r="AX256" s="44"/>
    </row>
    <row r="257" spans="1:50" ht="18">
      <c r="A257" s="293" t="s">
        <v>73</v>
      </c>
      <c r="B257" s="44" t="s">
        <v>12301</v>
      </c>
      <c r="C257" s="274">
        <v>6848</v>
      </c>
      <c r="D257" s="38" t="s">
        <v>12302</v>
      </c>
      <c r="E257" s="44" t="s">
        <v>12303</v>
      </c>
      <c r="F257" s="43"/>
      <c r="G257" s="44" t="s">
        <v>12304</v>
      </c>
      <c r="H257" s="44"/>
      <c r="I257" s="44"/>
      <c r="J257" s="37" t="s">
        <v>12305</v>
      </c>
      <c r="K257" s="44"/>
      <c r="L257" s="44"/>
      <c r="M257" s="44"/>
      <c r="N257" s="50"/>
      <c r="O257" s="49"/>
      <c r="P257" s="154"/>
      <c r="Q257" s="44" t="s">
        <v>11600</v>
      </c>
      <c r="R257" s="101"/>
      <c r="S257" s="154"/>
      <c r="T257" s="44"/>
      <c r="U257" s="240"/>
      <c r="V257" s="275"/>
      <c r="W257" s="157"/>
      <c r="X257" s="329" t="s">
        <v>15207</v>
      </c>
      <c r="Y257" s="51"/>
      <c r="Z257" s="329" t="s">
        <v>15207</v>
      </c>
      <c r="AA257" s="329" t="s">
        <v>15278</v>
      </c>
      <c r="AB257" s="50"/>
      <c r="AC257" s="37"/>
      <c r="AD257" s="44"/>
      <c r="AE257" s="44"/>
      <c r="AF257" s="44"/>
      <c r="AG257" s="44" t="s">
        <v>12306</v>
      </c>
      <c r="AH257" s="44"/>
      <c r="AI257" s="276"/>
      <c r="AJ257" s="50"/>
      <c r="AK257" s="55" t="s">
        <v>50</v>
      </c>
      <c r="AL257" s="295" t="s">
        <v>526</v>
      </c>
      <c r="AM257" s="55" t="s">
        <v>53</v>
      </c>
      <c r="AN257" s="295" t="s">
        <v>122</v>
      </c>
      <c r="AO257" s="55" t="s">
        <v>41</v>
      </c>
      <c r="AP257" s="295" t="s">
        <v>484</v>
      </c>
      <c r="AQ257" s="55" t="s">
        <v>41</v>
      </c>
      <c r="AR257" s="295" t="s">
        <v>1334</v>
      </c>
      <c r="AS257" s="277"/>
      <c r="AT257" s="50"/>
      <c r="AU257" s="50"/>
      <c r="AV257" s="51"/>
      <c r="AW257" s="51"/>
      <c r="AX257" s="44"/>
    </row>
    <row r="258" spans="1:50" ht="18">
      <c r="A258" s="37" t="s">
        <v>73</v>
      </c>
      <c r="B258" s="44" t="s">
        <v>12307</v>
      </c>
      <c r="C258" s="274">
        <v>2065</v>
      </c>
      <c r="D258" s="38" t="s">
        <v>12308</v>
      </c>
      <c r="E258" s="44" t="s">
        <v>12309</v>
      </c>
      <c r="F258" s="43"/>
      <c r="G258" s="44" t="s">
        <v>12310</v>
      </c>
      <c r="H258" s="44"/>
      <c r="I258" s="44"/>
      <c r="J258" s="37" t="s">
        <v>12311</v>
      </c>
      <c r="K258" s="44"/>
      <c r="L258" s="44"/>
      <c r="M258" s="44"/>
      <c r="N258" s="50"/>
      <c r="O258" s="49"/>
      <c r="P258" s="154"/>
      <c r="Q258" s="44" t="s">
        <v>12312</v>
      </c>
      <c r="R258" s="101"/>
      <c r="S258" s="154"/>
      <c r="T258" s="44"/>
      <c r="U258" s="240"/>
      <c r="V258" s="275"/>
      <c r="W258" s="157"/>
      <c r="X258" s="329" t="s">
        <v>15207</v>
      </c>
      <c r="Y258" s="51"/>
      <c r="Z258" s="329" t="s">
        <v>15207</v>
      </c>
      <c r="AA258" s="329" t="s">
        <v>15279</v>
      </c>
      <c r="AB258" s="50"/>
      <c r="AC258" s="37"/>
      <c r="AD258" s="44"/>
      <c r="AE258" s="44"/>
      <c r="AF258" s="44"/>
      <c r="AG258" s="44" t="s">
        <v>12313</v>
      </c>
      <c r="AH258" s="44"/>
      <c r="AI258" s="276"/>
      <c r="AJ258" s="50"/>
      <c r="AK258" s="55" t="s">
        <v>50</v>
      </c>
      <c r="AL258" s="295" t="s">
        <v>526</v>
      </c>
      <c r="AM258" s="55" t="s">
        <v>53</v>
      </c>
      <c r="AN258" s="295" t="s">
        <v>122</v>
      </c>
      <c r="AO258" s="55" t="s">
        <v>41</v>
      </c>
      <c r="AP258" s="295" t="s">
        <v>484</v>
      </c>
      <c r="AQ258" s="55" t="s">
        <v>41</v>
      </c>
      <c r="AR258" s="295" t="s">
        <v>1334</v>
      </c>
      <c r="AS258" s="277"/>
      <c r="AT258" s="50"/>
      <c r="AU258" s="50"/>
      <c r="AV258" s="51"/>
      <c r="AW258" s="51"/>
      <c r="AX258" s="44"/>
    </row>
    <row r="259" spans="1:50" ht="18">
      <c r="A259" s="37" t="s">
        <v>73</v>
      </c>
      <c r="B259" s="44" t="s">
        <v>12314</v>
      </c>
      <c r="C259" s="274">
        <v>5200</v>
      </c>
      <c r="D259" s="38" t="s">
        <v>12315</v>
      </c>
      <c r="E259" s="44" t="s">
        <v>12316</v>
      </c>
      <c r="F259" s="43"/>
      <c r="G259" s="44" t="s">
        <v>12317</v>
      </c>
      <c r="H259" s="44"/>
      <c r="I259" s="44"/>
      <c r="J259" s="37" t="s">
        <v>12318</v>
      </c>
      <c r="K259" s="44"/>
      <c r="L259" s="44"/>
      <c r="M259" s="44"/>
      <c r="N259" s="50"/>
      <c r="O259" s="49"/>
      <c r="P259" s="154"/>
      <c r="Q259" s="44" t="s">
        <v>10782</v>
      </c>
      <c r="R259" s="101"/>
      <c r="S259" s="154"/>
      <c r="T259" s="44"/>
      <c r="U259" s="240"/>
      <c r="V259" s="275"/>
      <c r="W259" s="157"/>
      <c r="X259" s="329" t="s">
        <v>15207</v>
      </c>
      <c r="Y259" s="51"/>
      <c r="Z259" s="329" t="s">
        <v>15207</v>
      </c>
      <c r="AA259" s="329" t="s">
        <v>15257</v>
      </c>
      <c r="AB259" s="50"/>
      <c r="AC259" s="37"/>
      <c r="AD259" s="44"/>
      <c r="AE259" s="44"/>
      <c r="AF259" s="44"/>
      <c r="AG259" s="44" t="s">
        <v>5493</v>
      </c>
      <c r="AH259" s="44"/>
      <c r="AI259" s="276"/>
      <c r="AJ259" s="50"/>
      <c r="AK259" s="55" t="s">
        <v>50</v>
      </c>
      <c r="AL259" s="295" t="s">
        <v>526</v>
      </c>
      <c r="AM259" s="55" t="s">
        <v>53</v>
      </c>
      <c r="AN259" s="295" t="s">
        <v>122</v>
      </c>
      <c r="AO259" s="55" t="s">
        <v>41</v>
      </c>
      <c r="AP259" s="295" t="s">
        <v>484</v>
      </c>
      <c r="AQ259" s="55" t="s">
        <v>41</v>
      </c>
      <c r="AR259" s="295" t="s">
        <v>1334</v>
      </c>
      <c r="AS259" s="277"/>
      <c r="AT259" s="50"/>
      <c r="AU259" s="50"/>
      <c r="AV259" s="51"/>
      <c r="AW259" s="51"/>
      <c r="AX259" s="44"/>
    </row>
    <row r="260" spans="1:50" ht="18">
      <c r="A260" s="37" t="s">
        <v>73</v>
      </c>
      <c r="B260" s="44" t="s">
        <v>12319</v>
      </c>
      <c r="C260" s="274">
        <v>5350</v>
      </c>
      <c r="D260" s="38" t="s">
        <v>12320</v>
      </c>
      <c r="E260" s="44" t="s">
        <v>12321</v>
      </c>
      <c r="F260" s="43"/>
      <c r="G260" s="44" t="s">
        <v>12322</v>
      </c>
      <c r="H260" s="44"/>
      <c r="I260" s="44"/>
      <c r="J260" s="37" t="s">
        <v>12013</v>
      </c>
      <c r="K260" s="44"/>
      <c r="L260" s="44"/>
      <c r="M260" s="44"/>
      <c r="N260" s="50"/>
      <c r="O260" s="49"/>
      <c r="P260" s="154"/>
      <c r="Q260" s="44" t="s">
        <v>10782</v>
      </c>
      <c r="R260" s="101"/>
      <c r="S260" s="154"/>
      <c r="T260" s="44"/>
      <c r="U260" s="240"/>
      <c r="V260" s="275"/>
      <c r="W260" s="157"/>
      <c r="X260" s="329" t="s">
        <v>15207</v>
      </c>
      <c r="Y260" s="51"/>
      <c r="Z260" s="329" t="s">
        <v>15207</v>
      </c>
      <c r="AA260" s="329" t="s">
        <v>15280</v>
      </c>
      <c r="AB260" s="50"/>
      <c r="AC260" s="37"/>
      <c r="AD260" s="44"/>
      <c r="AE260" s="44"/>
      <c r="AF260" s="44"/>
      <c r="AG260" s="44" t="s">
        <v>12015</v>
      </c>
      <c r="AH260" s="44"/>
      <c r="AI260" s="276"/>
      <c r="AJ260" s="50"/>
      <c r="AK260" s="55" t="s">
        <v>50</v>
      </c>
      <c r="AL260" s="295" t="s">
        <v>526</v>
      </c>
      <c r="AM260" s="55" t="s">
        <v>53</v>
      </c>
      <c r="AN260" s="295" t="s">
        <v>122</v>
      </c>
      <c r="AO260" s="55" t="s">
        <v>41</v>
      </c>
      <c r="AP260" s="295" t="s">
        <v>484</v>
      </c>
      <c r="AQ260" s="55" t="s">
        <v>41</v>
      </c>
      <c r="AR260" s="295" t="s">
        <v>1334</v>
      </c>
      <c r="AS260" s="277"/>
      <c r="AT260" s="50"/>
      <c r="AU260" s="50"/>
      <c r="AV260" s="51"/>
      <c r="AW260" s="51"/>
      <c r="AX260" s="44"/>
    </row>
    <row r="261" spans="1:50" ht="18">
      <c r="A261" s="37" t="s">
        <v>73</v>
      </c>
      <c r="B261" s="44" t="s">
        <v>12323</v>
      </c>
      <c r="C261" s="274">
        <v>107</v>
      </c>
      <c r="D261" s="38" t="s">
        <v>12324</v>
      </c>
      <c r="E261" s="44" t="s">
        <v>12325</v>
      </c>
      <c r="F261" s="43"/>
      <c r="G261" s="44" t="s">
        <v>12326</v>
      </c>
      <c r="H261" s="44"/>
      <c r="I261" s="44"/>
      <c r="J261" s="37" t="s">
        <v>10816</v>
      </c>
      <c r="K261" s="44"/>
      <c r="L261" s="44"/>
      <c r="M261" s="44"/>
      <c r="N261" s="50"/>
      <c r="O261" s="49"/>
      <c r="P261" s="154"/>
      <c r="Q261" s="44" t="s">
        <v>10782</v>
      </c>
      <c r="R261" s="101"/>
      <c r="S261" s="154"/>
      <c r="T261" s="44"/>
      <c r="U261" s="240"/>
      <c r="V261" s="275"/>
      <c r="W261" s="157"/>
      <c r="X261" s="329" t="s">
        <v>15207</v>
      </c>
      <c r="Y261" s="51"/>
      <c r="Z261" s="329" t="s">
        <v>15207</v>
      </c>
      <c r="AA261" s="329" t="s">
        <v>15213</v>
      </c>
      <c r="AB261" s="50"/>
      <c r="AC261" s="37"/>
      <c r="AD261" s="44"/>
      <c r="AE261" s="44"/>
      <c r="AF261" s="44"/>
      <c r="AG261" s="44" t="s">
        <v>10817</v>
      </c>
      <c r="AH261" s="44"/>
      <c r="AI261" s="276"/>
      <c r="AJ261" s="50"/>
      <c r="AK261" s="55" t="s">
        <v>50</v>
      </c>
      <c r="AL261" s="295" t="s">
        <v>526</v>
      </c>
      <c r="AM261" s="55" t="s">
        <v>53</v>
      </c>
      <c r="AN261" s="295" t="s">
        <v>122</v>
      </c>
      <c r="AO261" s="55" t="s">
        <v>41</v>
      </c>
      <c r="AP261" s="295" t="s">
        <v>484</v>
      </c>
      <c r="AQ261" s="55" t="s">
        <v>41</v>
      </c>
      <c r="AR261" s="295" t="s">
        <v>1334</v>
      </c>
      <c r="AS261" s="277"/>
      <c r="AT261" s="50"/>
      <c r="AU261" s="50"/>
      <c r="AV261" s="51"/>
      <c r="AW261" s="51"/>
      <c r="AX261" s="44"/>
    </row>
    <row r="262" spans="1:50" ht="18">
      <c r="A262" s="37" t="s">
        <v>73</v>
      </c>
      <c r="B262" s="44" t="s">
        <v>12327</v>
      </c>
      <c r="C262" s="274">
        <v>342</v>
      </c>
      <c r="D262" s="38" t="s">
        <v>12328</v>
      </c>
      <c r="E262" s="44" t="s">
        <v>12329</v>
      </c>
      <c r="F262" s="43"/>
      <c r="G262" s="44" t="s">
        <v>12330</v>
      </c>
      <c r="H262" s="44"/>
      <c r="I262" s="44"/>
      <c r="J262" s="37" t="s">
        <v>12331</v>
      </c>
      <c r="K262" s="44"/>
      <c r="L262" s="44"/>
      <c r="M262" s="44"/>
      <c r="N262" s="50"/>
      <c r="O262" s="49"/>
      <c r="P262" s="154"/>
      <c r="Q262" s="334" t="s">
        <v>12332</v>
      </c>
      <c r="R262" s="101"/>
      <c r="S262" s="154"/>
      <c r="T262" s="44"/>
      <c r="U262" s="240"/>
      <c r="V262" s="275"/>
      <c r="W262" s="157"/>
      <c r="X262" s="329" t="s">
        <v>15207</v>
      </c>
      <c r="Y262" s="51"/>
      <c r="Z262" s="329" t="s">
        <v>15207</v>
      </c>
      <c r="AA262" s="329" t="s">
        <v>15209</v>
      </c>
      <c r="AB262" s="50"/>
      <c r="AC262" s="37"/>
      <c r="AD262" s="44"/>
      <c r="AE262" s="44"/>
      <c r="AF262" s="44"/>
      <c r="AG262" s="44" t="s">
        <v>12333</v>
      </c>
      <c r="AH262" s="44"/>
      <c r="AI262" s="276"/>
      <c r="AJ262" s="50"/>
      <c r="AK262" s="55" t="s">
        <v>50</v>
      </c>
      <c r="AL262" s="295" t="s">
        <v>526</v>
      </c>
      <c r="AM262" s="55" t="s">
        <v>53</v>
      </c>
      <c r="AN262" s="295" t="s">
        <v>122</v>
      </c>
      <c r="AO262" s="55" t="s">
        <v>41</v>
      </c>
      <c r="AP262" s="295" t="s">
        <v>484</v>
      </c>
      <c r="AQ262" s="55" t="s">
        <v>41</v>
      </c>
      <c r="AR262" s="295" t="s">
        <v>1334</v>
      </c>
      <c r="AS262" s="277"/>
      <c r="AT262" s="50"/>
      <c r="AU262" s="50"/>
      <c r="AV262" s="51"/>
      <c r="AW262" s="51"/>
      <c r="AX262" s="44"/>
    </row>
    <row r="263" spans="1:50" ht="18">
      <c r="A263" s="37" t="s">
        <v>73</v>
      </c>
      <c r="B263" s="44" t="s">
        <v>12334</v>
      </c>
      <c r="C263" s="274">
        <v>1605</v>
      </c>
      <c r="D263" s="38" t="s">
        <v>12335</v>
      </c>
      <c r="E263" s="44" t="s">
        <v>12336</v>
      </c>
      <c r="F263" s="43"/>
      <c r="G263" s="44" t="s">
        <v>12337</v>
      </c>
      <c r="H263" s="44"/>
      <c r="I263" s="44"/>
      <c r="J263" s="37" t="s">
        <v>12338</v>
      </c>
      <c r="K263" s="44"/>
      <c r="L263" s="44"/>
      <c r="M263" s="44"/>
      <c r="N263" s="50"/>
      <c r="O263" s="49"/>
      <c r="P263" s="154"/>
      <c r="Q263" s="44" t="s">
        <v>12339</v>
      </c>
      <c r="R263" s="101"/>
      <c r="S263" s="154"/>
      <c r="T263" s="44"/>
      <c r="U263" s="240"/>
      <c r="V263" s="275"/>
      <c r="W263" s="157"/>
      <c r="X263" s="329" t="s">
        <v>15207</v>
      </c>
      <c r="Y263" s="51"/>
      <c r="Z263" s="329" t="s">
        <v>15207</v>
      </c>
      <c r="AA263" s="329" t="s">
        <v>15281</v>
      </c>
      <c r="AB263" s="50"/>
      <c r="AC263" s="37"/>
      <c r="AD263" s="44"/>
      <c r="AE263" s="44"/>
      <c r="AF263" s="44"/>
      <c r="AG263" s="44" t="s">
        <v>12340</v>
      </c>
      <c r="AH263" s="44"/>
      <c r="AI263" s="276"/>
      <c r="AJ263" s="50"/>
      <c r="AK263" s="55" t="s">
        <v>50</v>
      </c>
      <c r="AL263" s="295" t="s">
        <v>526</v>
      </c>
      <c r="AM263" s="55" t="s">
        <v>53</v>
      </c>
      <c r="AN263" s="295" t="s">
        <v>122</v>
      </c>
      <c r="AO263" s="55" t="s">
        <v>41</v>
      </c>
      <c r="AP263" s="295" t="s">
        <v>484</v>
      </c>
      <c r="AQ263" s="55" t="s">
        <v>41</v>
      </c>
      <c r="AR263" s="295" t="s">
        <v>1334</v>
      </c>
      <c r="AS263" s="277"/>
      <c r="AT263" s="50"/>
      <c r="AU263" s="50"/>
      <c r="AV263" s="51"/>
      <c r="AW263" s="51"/>
      <c r="AX263" s="44"/>
    </row>
    <row r="264" spans="1:50" ht="18">
      <c r="A264" s="37" t="s">
        <v>73</v>
      </c>
      <c r="B264" s="44" t="s">
        <v>12341</v>
      </c>
      <c r="C264" s="274">
        <v>374</v>
      </c>
      <c r="D264" s="38" t="s">
        <v>12342</v>
      </c>
      <c r="E264" s="44" t="s">
        <v>12343</v>
      </c>
      <c r="F264" s="43"/>
      <c r="G264" s="44" t="s">
        <v>12344</v>
      </c>
      <c r="H264" s="44"/>
      <c r="I264" s="44"/>
      <c r="J264" s="37" t="s">
        <v>12345</v>
      </c>
      <c r="K264" s="44"/>
      <c r="L264" s="44"/>
      <c r="M264" s="44"/>
      <c r="N264" s="50"/>
      <c r="O264" s="49"/>
      <c r="P264" s="154"/>
      <c r="Q264" s="44" t="s">
        <v>11227</v>
      </c>
      <c r="R264" s="101"/>
      <c r="S264" s="154"/>
      <c r="T264" s="44"/>
      <c r="U264" s="240"/>
      <c r="V264" s="275"/>
      <c r="W264" s="157"/>
      <c r="X264" s="329" t="s">
        <v>15207</v>
      </c>
      <c r="Y264" s="51"/>
      <c r="Z264" s="329" t="s">
        <v>15207</v>
      </c>
      <c r="AA264" s="329" t="s">
        <v>15254</v>
      </c>
      <c r="AB264" s="50"/>
      <c r="AC264" s="37"/>
      <c r="AD264" s="44"/>
      <c r="AE264" s="44"/>
      <c r="AF264" s="44"/>
      <c r="AG264" s="44" t="s">
        <v>12346</v>
      </c>
      <c r="AH264" s="44"/>
      <c r="AI264" s="276"/>
      <c r="AJ264" s="50"/>
      <c r="AK264" s="55" t="s">
        <v>50</v>
      </c>
      <c r="AL264" s="295" t="s">
        <v>526</v>
      </c>
      <c r="AM264" s="55" t="s">
        <v>53</v>
      </c>
      <c r="AN264" s="295" t="s">
        <v>122</v>
      </c>
      <c r="AO264" s="55" t="s">
        <v>41</v>
      </c>
      <c r="AP264" s="295" t="s">
        <v>484</v>
      </c>
      <c r="AQ264" s="55" t="s">
        <v>41</v>
      </c>
      <c r="AR264" s="295" t="s">
        <v>1334</v>
      </c>
      <c r="AS264" s="277"/>
      <c r="AT264" s="50"/>
      <c r="AU264" s="50"/>
      <c r="AV264" s="51"/>
      <c r="AW264" s="51"/>
      <c r="AX264" s="44"/>
    </row>
    <row r="265" spans="1:50" ht="18">
      <c r="A265" s="37" t="s">
        <v>73</v>
      </c>
      <c r="B265" s="44" t="s">
        <v>12347</v>
      </c>
      <c r="C265" s="274">
        <v>856</v>
      </c>
      <c r="D265" s="38" t="s">
        <v>12348</v>
      </c>
      <c r="E265" s="44" t="s">
        <v>12349</v>
      </c>
      <c r="F265" s="43"/>
      <c r="G265" s="44" t="s">
        <v>12350</v>
      </c>
      <c r="H265" s="44"/>
      <c r="I265" s="44"/>
      <c r="J265" s="37" t="s">
        <v>12351</v>
      </c>
      <c r="K265" s="44"/>
      <c r="L265" s="44"/>
      <c r="M265" s="44"/>
      <c r="N265" s="50"/>
      <c r="O265" s="49"/>
      <c r="P265" s="154"/>
      <c r="Q265" s="44" t="s">
        <v>11227</v>
      </c>
      <c r="R265" s="101"/>
      <c r="S265" s="154"/>
      <c r="T265" s="44"/>
      <c r="U265" s="240"/>
      <c r="V265" s="275"/>
      <c r="W265" s="157"/>
      <c r="X265" s="329" t="s">
        <v>15207</v>
      </c>
      <c r="Y265" s="51"/>
      <c r="Z265" s="329" t="s">
        <v>15207</v>
      </c>
      <c r="AA265" s="329" t="s">
        <v>15225</v>
      </c>
      <c r="AB265" s="50"/>
      <c r="AC265" s="37"/>
      <c r="AD265" s="44"/>
      <c r="AE265" s="44"/>
      <c r="AF265" s="44"/>
      <c r="AG265" s="44" t="s">
        <v>12352</v>
      </c>
      <c r="AH265" s="44"/>
      <c r="AI265" s="276"/>
      <c r="AJ265" s="50"/>
      <c r="AK265" s="55" t="s">
        <v>50</v>
      </c>
      <c r="AL265" s="295" t="s">
        <v>526</v>
      </c>
      <c r="AM265" s="55" t="s">
        <v>53</v>
      </c>
      <c r="AN265" s="295" t="s">
        <v>122</v>
      </c>
      <c r="AO265" s="55" t="s">
        <v>41</v>
      </c>
      <c r="AP265" s="295" t="s">
        <v>484</v>
      </c>
      <c r="AQ265" s="55" t="s">
        <v>41</v>
      </c>
      <c r="AR265" s="295" t="s">
        <v>1334</v>
      </c>
      <c r="AS265" s="277"/>
      <c r="AT265" s="50"/>
      <c r="AU265" s="50"/>
      <c r="AV265" s="51"/>
      <c r="AW265" s="51"/>
      <c r="AX265" s="44"/>
    </row>
    <row r="266" spans="1:50" ht="18">
      <c r="A266" s="37" t="s">
        <v>73</v>
      </c>
      <c r="B266" s="44" t="s">
        <v>12353</v>
      </c>
      <c r="C266" s="274">
        <v>342</v>
      </c>
      <c r="D266" s="38" t="s">
        <v>12354</v>
      </c>
      <c r="E266" s="44" t="s">
        <v>12355</v>
      </c>
      <c r="F266" s="43"/>
      <c r="G266" s="44" t="s">
        <v>12356</v>
      </c>
      <c r="H266" s="44"/>
      <c r="I266" s="44"/>
      <c r="J266" s="37" t="s">
        <v>12357</v>
      </c>
      <c r="K266" s="44"/>
      <c r="L266" s="44"/>
      <c r="M266" s="44"/>
      <c r="N266" s="50"/>
      <c r="O266" s="49"/>
      <c r="P266" s="154"/>
      <c r="Q266" s="334" t="s">
        <v>12358</v>
      </c>
      <c r="R266" s="101"/>
      <c r="S266" s="154"/>
      <c r="T266" s="44"/>
      <c r="U266" s="240"/>
      <c r="V266" s="275"/>
      <c r="W266" s="157"/>
      <c r="X266" s="329" t="s">
        <v>15207</v>
      </c>
      <c r="Y266" s="51"/>
      <c r="Z266" s="329" t="s">
        <v>15207</v>
      </c>
      <c r="AA266" s="329" t="s">
        <v>15209</v>
      </c>
      <c r="AB266" s="50"/>
      <c r="AC266" s="37"/>
      <c r="AD266" s="44"/>
      <c r="AE266" s="44"/>
      <c r="AF266" s="44"/>
      <c r="AG266" s="44" t="s">
        <v>12359</v>
      </c>
      <c r="AH266" s="44"/>
      <c r="AI266" s="276"/>
      <c r="AJ266" s="50"/>
      <c r="AK266" s="55" t="s">
        <v>50</v>
      </c>
      <c r="AL266" s="295" t="s">
        <v>526</v>
      </c>
      <c r="AM266" s="55" t="s">
        <v>53</v>
      </c>
      <c r="AN266" s="295" t="s">
        <v>122</v>
      </c>
      <c r="AO266" s="55" t="s">
        <v>41</v>
      </c>
      <c r="AP266" s="295" t="s">
        <v>484</v>
      </c>
      <c r="AQ266" s="55" t="s">
        <v>41</v>
      </c>
      <c r="AR266" s="295" t="s">
        <v>1334</v>
      </c>
      <c r="AS266" s="277"/>
      <c r="AT266" s="50"/>
      <c r="AU266" s="50"/>
      <c r="AV266" s="51"/>
      <c r="AW266" s="51"/>
      <c r="AX266" s="44"/>
    </row>
    <row r="267" spans="1:50" ht="18">
      <c r="A267" s="37" t="s">
        <v>73</v>
      </c>
      <c r="B267" s="44" t="s">
        <v>12360</v>
      </c>
      <c r="C267" s="274">
        <v>342</v>
      </c>
      <c r="D267" s="38" t="s">
        <v>12361</v>
      </c>
      <c r="E267" s="44" t="s">
        <v>12362</v>
      </c>
      <c r="F267" s="43"/>
      <c r="G267" s="44" t="s">
        <v>12363</v>
      </c>
      <c r="H267" s="44"/>
      <c r="I267" s="44"/>
      <c r="J267" s="37" t="s">
        <v>12357</v>
      </c>
      <c r="K267" s="44"/>
      <c r="L267" s="44"/>
      <c r="M267" s="44"/>
      <c r="N267" s="50"/>
      <c r="O267" s="49"/>
      <c r="P267" s="154"/>
      <c r="Q267" s="334" t="s">
        <v>12364</v>
      </c>
      <c r="R267" s="101"/>
      <c r="S267" s="154"/>
      <c r="T267" s="44"/>
      <c r="U267" s="240"/>
      <c r="V267" s="275"/>
      <c r="W267" s="157"/>
      <c r="X267" s="329" t="s">
        <v>15207</v>
      </c>
      <c r="Y267" s="51"/>
      <c r="Z267" s="329" t="s">
        <v>15207</v>
      </c>
      <c r="AA267" s="329" t="s">
        <v>15209</v>
      </c>
      <c r="AB267" s="50"/>
      <c r="AC267" s="37"/>
      <c r="AD267" s="44"/>
      <c r="AE267" s="44"/>
      <c r="AF267" s="44"/>
      <c r="AG267" s="44" t="s">
        <v>12359</v>
      </c>
      <c r="AH267" s="44"/>
      <c r="AI267" s="276"/>
      <c r="AJ267" s="50"/>
      <c r="AK267" s="55" t="s">
        <v>50</v>
      </c>
      <c r="AL267" s="295" t="s">
        <v>526</v>
      </c>
      <c r="AM267" s="55" t="s">
        <v>53</v>
      </c>
      <c r="AN267" s="295" t="s">
        <v>122</v>
      </c>
      <c r="AO267" s="55" t="s">
        <v>41</v>
      </c>
      <c r="AP267" s="295" t="s">
        <v>484</v>
      </c>
      <c r="AQ267" s="55" t="s">
        <v>41</v>
      </c>
      <c r="AR267" s="295" t="s">
        <v>1334</v>
      </c>
      <c r="AS267" s="277"/>
      <c r="AT267" s="50"/>
      <c r="AU267" s="50"/>
      <c r="AV267" s="51"/>
      <c r="AW267" s="51"/>
      <c r="AX267" s="44"/>
    </row>
    <row r="268" spans="1:50" ht="18">
      <c r="A268" s="37" t="s">
        <v>73</v>
      </c>
      <c r="B268" s="44" t="s">
        <v>12365</v>
      </c>
      <c r="C268" s="274">
        <v>3659</v>
      </c>
      <c r="D268" s="38" t="s">
        <v>12366</v>
      </c>
      <c r="E268" s="44" t="s">
        <v>12367</v>
      </c>
      <c r="F268" s="43"/>
      <c r="G268" s="44" t="s">
        <v>12368</v>
      </c>
      <c r="H268" s="44"/>
      <c r="I268" s="44"/>
      <c r="J268" s="37" t="s">
        <v>12369</v>
      </c>
      <c r="K268" s="44"/>
      <c r="L268" s="44"/>
      <c r="M268" s="44"/>
      <c r="N268" s="50"/>
      <c r="O268" s="49"/>
      <c r="P268" s="154"/>
      <c r="Q268" s="44" t="s">
        <v>12370</v>
      </c>
      <c r="R268" s="101"/>
      <c r="S268" s="154"/>
      <c r="T268" s="44"/>
      <c r="U268" s="240"/>
      <c r="V268" s="275"/>
      <c r="W268" s="157"/>
      <c r="X268" s="329" t="s">
        <v>15207</v>
      </c>
      <c r="Y268" s="51"/>
      <c r="Z268" s="329" t="s">
        <v>15207</v>
      </c>
      <c r="AA268" s="329" t="s">
        <v>15282</v>
      </c>
      <c r="AB268" s="50"/>
      <c r="AC268" s="37"/>
      <c r="AD268" s="44"/>
      <c r="AE268" s="44"/>
      <c r="AF268" s="44"/>
      <c r="AG268" s="44" t="s">
        <v>12371</v>
      </c>
      <c r="AH268" s="44"/>
      <c r="AI268" s="276"/>
      <c r="AJ268" s="50"/>
      <c r="AK268" s="55" t="s">
        <v>50</v>
      </c>
      <c r="AL268" s="295" t="s">
        <v>526</v>
      </c>
      <c r="AM268" s="55" t="s">
        <v>53</v>
      </c>
      <c r="AN268" s="295" t="s">
        <v>122</v>
      </c>
      <c r="AO268" s="55" t="s">
        <v>41</v>
      </c>
      <c r="AP268" s="295" t="s">
        <v>484</v>
      </c>
      <c r="AQ268" s="55" t="s">
        <v>41</v>
      </c>
      <c r="AR268" s="295" t="s">
        <v>1334</v>
      </c>
      <c r="AS268" s="277"/>
      <c r="AT268" s="50"/>
      <c r="AU268" s="50"/>
      <c r="AV268" s="51"/>
      <c r="AW268" s="51"/>
      <c r="AX268" s="44"/>
    </row>
    <row r="269" spans="1:50" ht="18">
      <c r="A269" s="37" t="s">
        <v>73</v>
      </c>
      <c r="B269" s="44" t="s">
        <v>12372</v>
      </c>
      <c r="C269" s="274">
        <v>1027</v>
      </c>
      <c r="D269" s="38" t="s">
        <v>12373</v>
      </c>
      <c r="E269" s="44" t="s">
        <v>12374</v>
      </c>
      <c r="F269" s="43"/>
      <c r="G269" s="44" t="s">
        <v>12375</v>
      </c>
      <c r="H269" s="44"/>
      <c r="I269" s="44"/>
      <c r="J269" s="37" t="s">
        <v>10916</v>
      </c>
      <c r="K269" s="44"/>
      <c r="L269" s="44"/>
      <c r="M269" s="44"/>
      <c r="N269" s="50"/>
      <c r="O269" s="49"/>
      <c r="P269" s="154"/>
      <c r="Q269" s="334" t="s">
        <v>12376</v>
      </c>
      <c r="R269" s="101"/>
      <c r="S269" s="154"/>
      <c r="T269" s="44"/>
      <c r="U269" s="240"/>
      <c r="V269" s="275"/>
      <c r="W269" s="157"/>
      <c r="X269" s="329" t="s">
        <v>15207</v>
      </c>
      <c r="Y269" s="51"/>
      <c r="Z269" s="329" t="s">
        <v>15207</v>
      </c>
      <c r="AA269" s="329" t="s">
        <v>15243</v>
      </c>
      <c r="AB269" s="50"/>
      <c r="AC269" s="37"/>
      <c r="AD269" s="44"/>
      <c r="AE269" s="44"/>
      <c r="AF269" s="44"/>
      <c r="AG269" s="44" t="s">
        <v>10917</v>
      </c>
      <c r="AH269" s="44"/>
      <c r="AI269" s="276"/>
      <c r="AJ269" s="50"/>
      <c r="AK269" s="55" t="s">
        <v>50</v>
      </c>
      <c r="AL269" s="295" t="s">
        <v>526</v>
      </c>
      <c r="AM269" s="55" t="s">
        <v>53</v>
      </c>
      <c r="AN269" s="295" t="s">
        <v>122</v>
      </c>
      <c r="AO269" s="55" t="s">
        <v>41</v>
      </c>
      <c r="AP269" s="295" t="s">
        <v>484</v>
      </c>
      <c r="AQ269" s="55" t="s">
        <v>41</v>
      </c>
      <c r="AR269" s="295" t="s">
        <v>1334</v>
      </c>
      <c r="AS269" s="277"/>
      <c r="AT269" s="50"/>
      <c r="AU269" s="50"/>
      <c r="AV269" s="51"/>
      <c r="AW269" s="51"/>
      <c r="AX269" s="44"/>
    </row>
    <row r="270" spans="1:50" ht="18">
      <c r="A270" s="37" t="s">
        <v>73</v>
      </c>
      <c r="B270" s="44" t="s">
        <v>12377</v>
      </c>
      <c r="C270" s="274">
        <v>342</v>
      </c>
      <c r="D270" s="38" t="s">
        <v>12378</v>
      </c>
      <c r="E270" s="44" t="s">
        <v>12379</v>
      </c>
      <c r="F270" s="43"/>
      <c r="G270" s="44" t="s">
        <v>12380</v>
      </c>
      <c r="H270" s="44"/>
      <c r="I270" s="44"/>
      <c r="J270" s="37" t="s">
        <v>12381</v>
      </c>
      <c r="K270" s="44"/>
      <c r="L270" s="44"/>
      <c r="M270" s="44"/>
      <c r="N270" s="50"/>
      <c r="O270" s="49"/>
      <c r="P270" s="154"/>
      <c r="Q270" s="334" t="s">
        <v>12382</v>
      </c>
      <c r="R270" s="101"/>
      <c r="S270" s="154"/>
      <c r="T270" s="44"/>
      <c r="U270" s="240"/>
      <c r="V270" s="275"/>
      <c r="W270" s="157"/>
      <c r="X270" s="329" t="s">
        <v>15207</v>
      </c>
      <c r="Y270" s="51"/>
      <c r="Z270" s="329" t="s">
        <v>15207</v>
      </c>
      <c r="AA270" s="329" t="s">
        <v>15209</v>
      </c>
      <c r="AB270" s="50"/>
      <c r="AC270" s="37"/>
      <c r="AD270" s="44"/>
      <c r="AE270" s="44"/>
      <c r="AF270" s="44"/>
      <c r="AG270" s="44" t="s">
        <v>12383</v>
      </c>
      <c r="AH270" s="44"/>
      <c r="AI270" s="276"/>
      <c r="AJ270" s="50"/>
      <c r="AK270" s="55" t="s">
        <v>50</v>
      </c>
      <c r="AL270" s="295" t="s">
        <v>526</v>
      </c>
      <c r="AM270" s="55" t="s">
        <v>53</v>
      </c>
      <c r="AN270" s="295" t="s">
        <v>122</v>
      </c>
      <c r="AO270" s="55" t="s">
        <v>41</v>
      </c>
      <c r="AP270" s="295" t="s">
        <v>484</v>
      </c>
      <c r="AQ270" s="55" t="s">
        <v>41</v>
      </c>
      <c r="AR270" s="295" t="s">
        <v>1334</v>
      </c>
      <c r="AS270" s="277"/>
      <c r="AT270" s="50"/>
      <c r="AU270" s="50"/>
      <c r="AV270" s="51"/>
      <c r="AW270" s="51"/>
      <c r="AX270" s="44"/>
    </row>
    <row r="271" spans="1:50" ht="18">
      <c r="A271" s="37" t="s">
        <v>73</v>
      </c>
      <c r="B271" s="44" t="s">
        <v>12384</v>
      </c>
      <c r="C271" s="274">
        <v>845</v>
      </c>
      <c r="D271" s="38" t="s">
        <v>12385</v>
      </c>
      <c r="E271" s="44" t="s">
        <v>12386</v>
      </c>
      <c r="F271" s="43"/>
      <c r="G271" s="44" t="s">
        <v>12387</v>
      </c>
      <c r="H271" s="44"/>
      <c r="I271" s="44"/>
      <c r="J271" s="37" t="s">
        <v>12369</v>
      </c>
      <c r="K271" s="44"/>
      <c r="L271" s="44"/>
      <c r="M271" s="44"/>
      <c r="N271" s="50"/>
      <c r="O271" s="49"/>
      <c r="P271" s="154"/>
      <c r="Q271" s="334" t="s">
        <v>12388</v>
      </c>
      <c r="R271" s="101"/>
      <c r="S271" s="154"/>
      <c r="T271" s="44"/>
      <c r="U271" s="240"/>
      <c r="V271" s="275"/>
      <c r="W271" s="157"/>
      <c r="X271" s="329" t="s">
        <v>15207</v>
      </c>
      <c r="Y271" s="51"/>
      <c r="Z271" s="329" t="s">
        <v>15207</v>
      </c>
      <c r="AA271" s="329" t="s">
        <v>15283</v>
      </c>
      <c r="AB271" s="50"/>
      <c r="AC271" s="37"/>
      <c r="AD271" s="44"/>
      <c r="AE271" s="44"/>
      <c r="AF271" s="44"/>
      <c r="AG271" s="44" t="s">
        <v>12371</v>
      </c>
      <c r="AH271" s="44"/>
      <c r="AI271" s="276"/>
      <c r="AJ271" s="50"/>
      <c r="AK271" s="55" t="s">
        <v>50</v>
      </c>
      <c r="AL271" s="295" t="s">
        <v>526</v>
      </c>
      <c r="AM271" s="55" t="s">
        <v>53</v>
      </c>
      <c r="AN271" s="295" t="s">
        <v>122</v>
      </c>
      <c r="AO271" s="55" t="s">
        <v>41</v>
      </c>
      <c r="AP271" s="295" t="s">
        <v>484</v>
      </c>
      <c r="AQ271" s="55" t="s">
        <v>41</v>
      </c>
      <c r="AR271" s="295" t="s">
        <v>1334</v>
      </c>
      <c r="AS271" s="277"/>
      <c r="AT271" s="50"/>
      <c r="AU271" s="50"/>
      <c r="AV271" s="51"/>
      <c r="AW271" s="51"/>
      <c r="AX271" s="44"/>
    </row>
    <row r="272" spans="1:50" ht="18">
      <c r="A272" s="37" t="s">
        <v>73</v>
      </c>
      <c r="B272" s="44" t="s">
        <v>12389</v>
      </c>
      <c r="C272" s="274">
        <v>1926</v>
      </c>
      <c r="D272" s="38" t="s">
        <v>12390</v>
      </c>
      <c r="E272" s="44" t="s">
        <v>12391</v>
      </c>
      <c r="F272" s="43"/>
      <c r="G272" s="44" t="s">
        <v>12392</v>
      </c>
      <c r="H272" s="44"/>
      <c r="I272" s="44"/>
      <c r="J272" s="37" t="s">
        <v>12393</v>
      </c>
      <c r="K272" s="44"/>
      <c r="L272" s="44"/>
      <c r="M272" s="44"/>
      <c r="N272" s="50"/>
      <c r="O272" s="49"/>
      <c r="P272" s="154"/>
      <c r="Q272" s="44" t="s">
        <v>11075</v>
      </c>
      <c r="R272" s="101"/>
      <c r="S272" s="154"/>
      <c r="T272" s="44"/>
      <c r="U272" s="240"/>
      <c r="V272" s="275"/>
      <c r="W272" s="157"/>
      <c r="X272" s="329" t="s">
        <v>15207</v>
      </c>
      <c r="Y272" s="51"/>
      <c r="Z272" s="329" t="s">
        <v>15207</v>
      </c>
      <c r="AA272" s="329" t="s">
        <v>15239</v>
      </c>
      <c r="AB272" s="50"/>
      <c r="AC272" s="37"/>
      <c r="AD272" s="44"/>
      <c r="AE272" s="44"/>
      <c r="AF272" s="44"/>
      <c r="AG272" s="44" t="s">
        <v>12394</v>
      </c>
      <c r="AH272" s="44"/>
      <c r="AI272" s="276"/>
      <c r="AJ272" s="50"/>
      <c r="AK272" s="55" t="s">
        <v>50</v>
      </c>
      <c r="AL272" s="295" t="s">
        <v>526</v>
      </c>
      <c r="AM272" s="55" t="s">
        <v>53</v>
      </c>
      <c r="AN272" s="295" t="s">
        <v>122</v>
      </c>
      <c r="AO272" s="55" t="s">
        <v>41</v>
      </c>
      <c r="AP272" s="295" t="s">
        <v>484</v>
      </c>
      <c r="AQ272" s="55" t="s">
        <v>41</v>
      </c>
      <c r="AR272" s="295" t="s">
        <v>1334</v>
      </c>
      <c r="AS272" s="277"/>
      <c r="AT272" s="50"/>
      <c r="AU272" s="50"/>
      <c r="AV272" s="51"/>
      <c r="AW272" s="51"/>
      <c r="AX272" s="44"/>
    </row>
    <row r="273" spans="1:50" ht="18">
      <c r="A273" s="37" t="s">
        <v>73</v>
      </c>
      <c r="B273" s="44" t="s">
        <v>12395</v>
      </c>
      <c r="C273" s="274">
        <v>502</v>
      </c>
      <c r="D273" s="38" t="s">
        <v>12396</v>
      </c>
      <c r="E273" s="44" t="s">
        <v>12397</v>
      </c>
      <c r="F273" s="43"/>
      <c r="G273" s="44" t="s">
        <v>12398</v>
      </c>
      <c r="H273" s="44"/>
      <c r="I273" s="44"/>
      <c r="J273" s="37" t="s">
        <v>12399</v>
      </c>
      <c r="K273" s="44"/>
      <c r="L273" s="44"/>
      <c r="M273" s="44"/>
      <c r="N273" s="50"/>
      <c r="O273" s="49"/>
      <c r="P273" s="154"/>
      <c r="Q273" s="44" t="s">
        <v>12400</v>
      </c>
      <c r="R273" s="101"/>
      <c r="S273" s="154"/>
      <c r="T273" s="44"/>
      <c r="U273" s="240"/>
      <c r="V273" s="275"/>
      <c r="W273" s="157"/>
      <c r="X273" s="329" t="s">
        <v>15207</v>
      </c>
      <c r="Y273" s="51"/>
      <c r="Z273" s="329" t="s">
        <v>15207</v>
      </c>
      <c r="AA273" s="329" t="s">
        <v>15226</v>
      </c>
      <c r="AB273" s="50"/>
      <c r="AC273" s="37"/>
      <c r="AD273" s="44"/>
      <c r="AE273" s="44"/>
      <c r="AF273" s="44"/>
      <c r="AG273" s="44" t="s">
        <v>7749</v>
      </c>
      <c r="AH273" s="44"/>
      <c r="AI273" s="276"/>
      <c r="AJ273" s="50"/>
      <c r="AK273" s="55" t="s">
        <v>50</v>
      </c>
      <c r="AL273" s="295" t="s">
        <v>526</v>
      </c>
      <c r="AM273" s="55" t="s">
        <v>53</v>
      </c>
      <c r="AN273" s="295" t="s">
        <v>122</v>
      </c>
      <c r="AO273" s="55" t="s">
        <v>41</v>
      </c>
      <c r="AP273" s="295" t="s">
        <v>484</v>
      </c>
      <c r="AQ273" s="55" t="s">
        <v>41</v>
      </c>
      <c r="AR273" s="295" t="s">
        <v>1334</v>
      </c>
      <c r="AS273" s="277"/>
      <c r="AT273" s="50"/>
      <c r="AU273" s="50"/>
      <c r="AV273" s="51"/>
      <c r="AW273" s="51"/>
      <c r="AX273" s="44"/>
    </row>
    <row r="274" spans="1:50" ht="18">
      <c r="A274" s="37" t="s">
        <v>73</v>
      </c>
      <c r="B274" s="44" t="s">
        <v>12401</v>
      </c>
      <c r="C274" s="274">
        <v>684</v>
      </c>
      <c r="D274" s="38" t="s">
        <v>12402</v>
      </c>
      <c r="E274" s="44" t="s">
        <v>12403</v>
      </c>
      <c r="F274" s="43"/>
      <c r="G274" s="44" t="s">
        <v>12404</v>
      </c>
      <c r="H274" s="44"/>
      <c r="I274" s="44"/>
      <c r="J274" s="37" t="s">
        <v>12405</v>
      </c>
      <c r="K274" s="44"/>
      <c r="L274" s="44"/>
      <c r="M274" s="44"/>
      <c r="N274" s="50"/>
      <c r="O274" s="49"/>
      <c r="P274" s="154"/>
      <c r="Q274" s="334" t="s">
        <v>12406</v>
      </c>
      <c r="R274" s="101"/>
      <c r="S274" s="154"/>
      <c r="T274" s="44"/>
      <c r="U274" s="240"/>
      <c r="V274" s="275"/>
      <c r="W274" s="157"/>
      <c r="X274" s="329" t="s">
        <v>15207</v>
      </c>
      <c r="Y274" s="51"/>
      <c r="Z274" s="329" t="s">
        <v>15207</v>
      </c>
      <c r="AA274" s="329" t="s">
        <v>15220</v>
      </c>
      <c r="AB274" s="50"/>
      <c r="AC274" s="37"/>
      <c r="AD274" s="44"/>
      <c r="AE274" s="44"/>
      <c r="AF274" s="44"/>
      <c r="AG274" s="44" t="s">
        <v>12407</v>
      </c>
      <c r="AH274" s="44"/>
      <c r="AI274" s="276"/>
      <c r="AJ274" s="50"/>
      <c r="AK274" s="55" t="s">
        <v>50</v>
      </c>
      <c r="AL274" s="295" t="s">
        <v>526</v>
      </c>
      <c r="AM274" s="55" t="s">
        <v>53</v>
      </c>
      <c r="AN274" s="295" t="s">
        <v>122</v>
      </c>
      <c r="AO274" s="55" t="s">
        <v>41</v>
      </c>
      <c r="AP274" s="295" t="s">
        <v>484</v>
      </c>
      <c r="AQ274" s="55" t="s">
        <v>41</v>
      </c>
      <c r="AR274" s="295" t="s">
        <v>1334</v>
      </c>
      <c r="AS274" s="277"/>
      <c r="AT274" s="50"/>
      <c r="AU274" s="50"/>
      <c r="AV274" s="51"/>
      <c r="AW274" s="51"/>
      <c r="AX274" s="44"/>
    </row>
    <row r="275" spans="1:50" ht="18">
      <c r="A275" s="37" t="s">
        <v>73</v>
      </c>
      <c r="B275" s="44" t="s">
        <v>12408</v>
      </c>
      <c r="C275" s="274">
        <v>342</v>
      </c>
      <c r="D275" s="38" t="s">
        <v>12409</v>
      </c>
      <c r="E275" s="44" t="s">
        <v>12410</v>
      </c>
      <c r="F275" s="43"/>
      <c r="G275" s="44" t="s">
        <v>12411</v>
      </c>
      <c r="H275" s="44"/>
      <c r="I275" s="44"/>
      <c r="J275" s="37" t="s">
        <v>11067</v>
      </c>
      <c r="K275" s="44"/>
      <c r="L275" s="44"/>
      <c r="M275" s="44"/>
      <c r="N275" s="50"/>
      <c r="O275" s="49"/>
      <c r="P275" s="154"/>
      <c r="Q275" s="44" t="s">
        <v>12412</v>
      </c>
      <c r="R275" s="101"/>
      <c r="S275" s="154"/>
      <c r="T275" s="44"/>
      <c r="U275" s="240"/>
      <c r="V275" s="275"/>
      <c r="W275" s="157"/>
      <c r="X275" s="329" t="s">
        <v>15207</v>
      </c>
      <c r="Y275" s="51"/>
      <c r="Z275" s="329" t="s">
        <v>15207</v>
      </c>
      <c r="AA275" s="329" t="s">
        <v>15209</v>
      </c>
      <c r="AB275" s="50"/>
      <c r="AC275" s="37"/>
      <c r="AD275" s="44"/>
      <c r="AE275" s="44"/>
      <c r="AF275" s="44"/>
      <c r="AG275" s="44" t="s">
        <v>11069</v>
      </c>
      <c r="AH275" s="44"/>
      <c r="AI275" s="276"/>
      <c r="AJ275" s="50"/>
      <c r="AK275" s="55" t="s">
        <v>50</v>
      </c>
      <c r="AL275" s="295" t="s">
        <v>526</v>
      </c>
      <c r="AM275" s="55" t="s">
        <v>53</v>
      </c>
      <c r="AN275" s="295" t="s">
        <v>122</v>
      </c>
      <c r="AO275" s="55" t="s">
        <v>41</v>
      </c>
      <c r="AP275" s="295" t="s">
        <v>484</v>
      </c>
      <c r="AQ275" s="55" t="s">
        <v>41</v>
      </c>
      <c r="AR275" s="295" t="s">
        <v>1334</v>
      </c>
      <c r="AS275" s="277"/>
      <c r="AT275" s="50"/>
      <c r="AU275" s="50"/>
      <c r="AV275" s="51"/>
      <c r="AW275" s="51"/>
      <c r="AX275" s="44"/>
    </row>
    <row r="276" spans="1:50" ht="18">
      <c r="A276" s="37" t="s">
        <v>73</v>
      </c>
      <c r="B276" s="44" t="s">
        <v>12413</v>
      </c>
      <c r="C276" s="274">
        <v>684</v>
      </c>
      <c r="D276" s="38" t="s">
        <v>12414</v>
      </c>
      <c r="E276" s="44" t="s">
        <v>12415</v>
      </c>
      <c r="F276" s="43"/>
      <c r="G276" s="44" t="s">
        <v>12416</v>
      </c>
      <c r="H276" s="44"/>
      <c r="I276" s="44"/>
      <c r="J276" s="37" t="s">
        <v>12417</v>
      </c>
      <c r="K276" s="44"/>
      <c r="L276" s="44"/>
      <c r="M276" s="44"/>
      <c r="N276" s="50"/>
      <c r="O276" s="49"/>
      <c r="P276" s="154"/>
      <c r="Q276" s="334" t="s">
        <v>12418</v>
      </c>
      <c r="R276" s="101"/>
      <c r="S276" s="154"/>
      <c r="T276" s="44"/>
      <c r="U276" s="240"/>
      <c r="V276" s="275"/>
      <c r="W276" s="157"/>
      <c r="X276" s="329" t="s">
        <v>15207</v>
      </c>
      <c r="Y276" s="51"/>
      <c r="Z276" s="329" t="s">
        <v>15207</v>
      </c>
      <c r="AA276" s="329" t="s">
        <v>15220</v>
      </c>
      <c r="AB276" s="50"/>
      <c r="AC276" s="37"/>
      <c r="AD276" s="44"/>
      <c r="AE276" s="44"/>
      <c r="AF276" s="44"/>
      <c r="AG276" s="44" t="s">
        <v>12419</v>
      </c>
      <c r="AH276" s="44"/>
      <c r="AI276" s="276"/>
      <c r="AJ276" s="50"/>
      <c r="AK276" s="55" t="s">
        <v>50</v>
      </c>
      <c r="AL276" s="295" t="s">
        <v>526</v>
      </c>
      <c r="AM276" s="55" t="s">
        <v>53</v>
      </c>
      <c r="AN276" s="295" t="s">
        <v>122</v>
      </c>
      <c r="AO276" s="55" t="s">
        <v>41</v>
      </c>
      <c r="AP276" s="295" t="s">
        <v>484</v>
      </c>
      <c r="AQ276" s="55" t="s">
        <v>41</v>
      </c>
      <c r="AR276" s="295" t="s">
        <v>1334</v>
      </c>
      <c r="AS276" s="277"/>
      <c r="AT276" s="50"/>
      <c r="AU276" s="50"/>
      <c r="AV276" s="51"/>
      <c r="AW276" s="51"/>
      <c r="AX276" s="44"/>
    </row>
    <row r="277" spans="1:50" ht="18">
      <c r="A277" s="37" t="s">
        <v>73</v>
      </c>
      <c r="B277" s="44" t="s">
        <v>12420</v>
      </c>
      <c r="C277" s="274">
        <v>385</v>
      </c>
      <c r="D277" s="38" t="s">
        <v>12421</v>
      </c>
      <c r="E277" s="44" t="s">
        <v>12422</v>
      </c>
      <c r="F277" s="43"/>
      <c r="G277" s="44" t="s">
        <v>12423</v>
      </c>
      <c r="H277" s="44"/>
      <c r="I277" s="44"/>
      <c r="J277" s="37" t="s">
        <v>12424</v>
      </c>
      <c r="K277" s="44"/>
      <c r="L277" s="44"/>
      <c r="M277" s="44"/>
      <c r="N277" s="50"/>
      <c r="O277" s="49"/>
      <c r="P277" s="154"/>
      <c r="Q277" s="334" t="s">
        <v>12425</v>
      </c>
      <c r="R277" s="101"/>
      <c r="S277" s="154"/>
      <c r="T277" s="44"/>
      <c r="U277" s="240"/>
      <c r="V277" s="275"/>
      <c r="W277" s="157"/>
      <c r="X277" s="329" t="s">
        <v>15207</v>
      </c>
      <c r="Y277" s="51"/>
      <c r="Z277" s="329" t="s">
        <v>15207</v>
      </c>
      <c r="AA277" s="329" t="s">
        <v>15237</v>
      </c>
      <c r="AB277" s="50"/>
      <c r="AC277" s="37"/>
      <c r="AD277" s="44"/>
      <c r="AE277" s="44"/>
      <c r="AF277" s="44"/>
      <c r="AG277" s="44" t="s">
        <v>12426</v>
      </c>
      <c r="AH277" s="44"/>
      <c r="AI277" s="276"/>
      <c r="AJ277" s="50"/>
      <c r="AK277" s="55" t="s">
        <v>50</v>
      </c>
      <c r="AL277" s="295" t="s">
        <v>526</v>
      </c>
      <c r="AM277" s="55" t="s">
        <v>53</v>
      </c>
      <c r="AN277" s="295" t="s">
        <v>122</v>
      </c>
      <c r="AO277" s="55" t="s">
        <v>41</v>
      </c>
      <c r="AP277" s="295" t="s">
        <v>484</v>
      </c>
      <c r="AQ277" s="55" t="s">
        <v>41</v>
      </c>
      <c r="AR277" s="295" t="s">
        <v>1334</v>
      </c>
      <c r="AS277" s="277"/>
      <c r="AT277" s="50"/>
      <c r="AU277" s="50"/>
      <c r="AV277" s="51"/>
      <c r="AW277" s="51"/>
      <c r="AX277" s="44"/>
    </row>
    <row r="278" spans="1:50" ht="18">
      <c r="A278" s="37" t="s">
        <v>73</v>
      </c>
      <c r="B278" s="44" t="s">
        <v>12427</v>
      </c>
      <c r="C278" s="274">
        <v>342</v>
      </c>
      <c r="D278" s="38" t="s">
        <v>12428</v>
      </c>
      <c r="E278" s="44" t="s">
        <v>12429</v>
      </c>
      <c r="F278" s="43"/>
      <c r="G278" s="44" t="s">
        <v>12430</v>
      </c>
      <c r="H278" s="44"/>
      <c r="I278" s="44"/>
      <c r="J278" s="37" t="s">
        <v>12393</v>
      </c>
      <c r="K278" s="44"/>
      <c r="L278" s="44"/>
      <c r="M278" s="44"/>
      <c r="N278" s="50"/>
      <c r="O278" s="49"/>
      <c r="P278" s="154"/>
      <c r="Q278" s="334" t="s">
        <v>12431</v>
      </c>
      <c r="R278" s="101"/>
      <c r="S278" s="154"/>
      <c r="T278" s="44"/>
      <c r="U278" s="240"/>
      <c r="V278" s="275"/>
      <c r="W278" s="157"/>
      <c r="X278" s="329" t="s">
        <v>15207</v>
      </c>
      <c r="Y278" s="51"/>
      <c r="Z278" s="329" t="s">
        <v>15207</v>
      </c>
      <c r="AA278" s="329" t="s">
        <v>15209</v>
      </c>
      <c r="AB278" s="50"/>
      <c r="AC278" s="37"/>
      <c r="AD278" s="44"/>
      <c r="AE278" s="44"/>
      <c r="AF278" s="44"/>
      <c r="AG278" s="44" t="s">
        <v>12394</v>
      </c>
      <c r="AH278" s="44"/>
      <c r="AI278" s="276"/>
      <c r="AJ278" s="50"/>
      <c r="AK278" s="55" t="s">
        <v>50</v>
      </c>
      <c r="AL278" s="295" t="s">
        <v>526</v>
      </c>
      <c r="AM278" s="55" t="s">
        <v>53</v>
      </c>
      <c r="AN278" s="295" t="s">
        <v>122</v>
      </c>
      <c r="AO278" s="55" t="s">
        <v>41</v>
      </c>
      <c r="AP278" s="295" t="s">
        <v>484</v>
      </c>
      <c r="AQ278" s="55" t="s">
        <v>41</v>
      </c>
      <c r="AR278" s="295" t="s">
        <v>1334</v>
      </c>
      <c r="AS278" s="277"/>
      <c r="AT278" s="50"/>
      <c r="AU278" s="50"/>
      <c r="AV278" s="51"/>
      <c r="AW278" s="51"/>
      <c r="AX278" s="44"/>
    </row>
    <row r="279" spans="1:50" ht="18">
      <c r="A279" s="37" t="s">
        <v>73</v>
      </c>
      <c r="B279" s="44" t="s">
        <v>12432</v>
      </c>
      <c r="C279" s="274">
        <v>342</v>
      </c>
      <c r="D279" s="38" t="s">
        <v>12433</v>
      </c>
      <c r="E279" s="44" t="s">
        <v>12434</v>
      </c>
      <c r="F279" s="43"/>
      <c r="G279" s="44" t="s">
        <v>12435</v>
      </c>
      <c r="H279" s="44"/>
      <c r="I279" s="44"/>
      <c r="J279" s="37" t="s">
        <v>11272</v>
      </c>
      <c r="K279" s="44"/>
      <c r="L279" s="44"/>
      <c r="M279" s="44"/>
      <c r="N279" s="50"/>
      <c r="O279" s="49"/>
      <c r="P279" s="154"/>
      <c r="Q279" s="334" t="s">
        <v>12436</v>
      </c>
      <c r="R279" s="101"/>
      <c r="S279" s="154"/>
      <c r="T279" s="44"/>
      <c r="U279" s="240"/>
      <c r="V279" s="275"/>
      <c r="W279" s="157"/>
      <c r="X279" s="329" t="s">
        <v>15207</v>
      </c>
      <c r="Y279" s="51"/>
      <c r="Z279" s="329" t="s">
        <v>15207</v>
      </c>
      <c r="AA279" s="329" t="s">
        <v>15209</v>
      </c>
      <c r="AB279" s="50"/>
      <c r="AC279" s="37"/>
      <c r="AD279" s="44"/>
      <c r="AE279" s="44"/>
      <c r="AF279" s="44"/>
      <c r="AG279" s="44" t="s">
        <v>11274</v>
      </c>
      <c r="AH279" s="44"/>
      <c r="AI279" s="276"/>
      <c r="AJ279" s="50"/>
      <c r="AK279" s="55" t="s">
        <v>50</v>
      </c>
      <c r="AL279" s="295" t="s">
        <v>526</v>
      </c>
      <c r="AM279" s="55" t="s">
        <v>53</v>
      </c>
      <c r="AN279" s="295" t="s">
        <v>122</v>
      </c>
      <c r="AO279" s="55" t="s">
        <v>41</v>
      </c>
      <c r="AP279" s="295" t="s">
        <v>484</v>
      </c>
      <c r="AQ279" s="55" t="s">
        <v>41</v>
      </c>
      <c r="AR279" s="295" t="s">
        <v>1334</v>
      </c>
      <c r="AS279" s="277"/>
      <c r="AT279" s="50"/>
      <c r="AU279" s="50"/>
      <c r="AV279" s="51"/>
      <c r="AW279" s="51"/>
      <c r="AX279" s="44"/>
    </row>
    <row r="280" spans="1:50" ht="18">
      <c r="A280" s="37" t="s">
        <v>73</v>
      </c>
      <c r="B280" s="44" t="s">
        <v>12437</v>
      </c>
      <c r="C280" s="274">
        <v>1369</v>
      </c>
      <c r="D280" s="38" t="s">
        <v>12438</v>
      </c>
      <c r="E280" s="44" t="s">
        <v>12439</v>
      </c>
      <c r="F280" s="43"/>
      <c r="G280" s="44" t="s">
        <v>12440</v>
      </c>
      <c r="H280" s="44"/>
      <c r="I280" s="44"/>
      <c r="J280" s="37" t="s">
        <v>12441</v>
      </c>
      <c r="K280" s="44"/>
      <c r="L280" s="44"/>
      <c r="M280" s="44"/>
      <c r="N280" s="50"/>
      <c r="O280" s="49"/>
      <c r="P280" s="154"/>
      <c r="Q280" s="334" t="s">
        <v>12442</v>
      </c>
      <c r="R280" s="101"/>
      <c r="S280" s="154"/>
      <c r="T280" s="44"/>
      <c r="U280" s="240"/>
      <c r="V280" s="275"/>
      <c r="W280" s="157"/>
      <c r="X280" s="329" t="s">
        <v>15207</v>
      </c>
      <c r="Y280" s="51"/>
      <c r="Z280" s="329" t="s">
        <v>15207</v>
      </c>
      <c r="AA280" s="329" t="s">
        <v>15284</v>
      </c>
      <c r="AB280" s="50"/>
      <c r="AC280" s="37"/>
      <c r="AD280" s="44"/>
      <c r="AE280" s="44"/>
      <c r="AF280" s="44"/>
      <c r="AG280" s="44" t="s">
        <v>12443</v>
      </c>
      <c r="AH280" s="44"/>
      <c r="AI280" s="276"/>
      <c r="AJ280" s="50"/>
      <c r="AK280" s="55" t="s">
        <v>50</v>
      </c>
      <c r="AL280" s="295" t="s">
        <v>526</v>
      </c>
      <c r="AM280" s="55" t="s">
        <v>53</v>
      </c>
      <c r="AN280" s="295" t="s">
        <v>122</v>
      </c>
      <c r="AO280" s="55" t="s">
        <v>41</v>
      </c>
      <c r="AP280" s="295" t="s">
        <v>484</v>
      </c>
      <c r="AQ280" s="55" t="s">
        <v>41</v>
      </c>
      <c r="AR280" s="295" t="s">
        <v>1334</v>
      </c>
      <c r="AS280" s="277"/>
      <c r="AT280" s="50"/>
      <c r="AU280" s="50"/>
      <c r="AV280" s="51"/>
      <c r="AW280" s="51"/>
      <c r="AX280" s="44"/>
    </row>
    <row r="281" spans="1:50" ht="18">
      <c r="A281" s="37" t="s">
        <v>73</v>
      </c>
      <c r="B281" s="44" t="s">
        <v>12444</v>
      </c>
      <c r="C281" s="274">
        <v>1684</v>
      </c>
      <c r="D281" s="38" t="s">
        <v>12445</v>
      </c>
      <c r="E281" s="44" t="s">
        <v>12446</v>
      </c>
      <c r="F281" s="43"/>
      <c r="G281" s="44" t="s">
        <v>12447</v>
      </c>
      <c r="H281" s="44"/>
      <c r="I281" s="44"/>
      <c r="J281" s="37" t="s">
        <v>12448</v>
      </c>
      <c r="K281" s="44"/>
      <c r="L281" s="44"/>
      <c r="M281" s="44"/>
      <c r="N281" s="50"/>
      <c r="O281" s="49"/>
      <c r="P281" s="154"/>
      <c r="Q281" s="44" t="s">
        <v>11075</v>
      </c>
      <c r="R281" s="101"/>
      <c r="S281" s="154"/>
      <c r="T281" s="44"/>
      <c r="U281" s="240"/>
      <c r="V281" s="275"/>
      <c r="W281" s="157"/>
      <c r="X281" s="329" t="s">
        <v>15207</v>
      </c>
      <c r="Y281" s="51"/>
      <c r="Z281" s="329" t="s">
        <v>15207</v>
      </c>
      <c r="AA281" s="329" t="s">
        <v>15285</v>
      </c>
      <c r="AB281" s="50"/>
      <c r="AC281" s="37"/>
      <c r="AD281" s="44"/>
      <c r="AE281" s="44"/>
      <c r="AF281" s="44"/>
      <c r="AG281" s="44" t="s">
        <v>12449</v>
      </c>
      <c r="AH281" s="44"/>
      <c r="AI281" s="276"/>
      <c r="AJ281" s="50"/>
      <c r="AK281" s="55" t="s">
        <v>50</v>
      </c>
      <c r="AL281" s="295" t="s">
        <v>526</v>
      </c>
      <c r="AM281" s="55" t="s">
        <v>53</v>
      </c>
      <c r="AN281" s="295" t="s">
        <v>122</v>
      </c>
      <c r="AO281" s="55" t="s">
        <v>41</v>
      </c>
      <c r="AP281" s="295" t="s">
        <v>484</v>
      </c>
      <c r="AQ281" s="55" t="s">
        <v>41</v>
      </c>
      <c r="AR281" s="295" t="s">
        <v>1334</v>
      </c>
      <c r="AS281" s="277"/>
      <c r="AT281" s="50"/>
      <c r="AU281" s="50"/>
      <c r="AV281" s="51"/>
      <c r="AW281" s="51"/>
      <c r="AX281" s="44"/>
    </row>
    <row r="282" spans="1:50" ht="18">
      <c r="A282" s="37" t="s">
        <v>73</v>
      </c>
      <c r="B282" s="44" t="s">
        <v>12450</v>
      </c>
      <c r="C282" s="274">
        <v>53</v>
      </c>
      <c r="D282" s="38" t="s">
        <v>12451</v>
      </c>
      <c r="E282" s="44" t="s">
        <v>12452</v>
      </c>
      <c r="F282" s="43"/>
      <c r="G282" s="44" t="s">
        <v>12453</v>
      </c>
      <c r="H282" s="44"/>
      <c r="I282" s="44"/>
      <c r="J282" s="37" t="s">
        <v>12454</v>
      </c>
      <c r="K282" s="44"/>
      <c r="L282" s="44"/>
      <c r="M282" s="44"/>
      <c r="N282" s="50"/>
      <c r="O282" s="49"/>
      <c r="P282" s="154"/>
      <c r="Q282" s="44" t="s">
        <v>12455</v>
      </c>
      <c r="R282" s="101"/>
      <c r="S282" s="154"/>
      <c r="T282" s="44"/>
      <c r="U282" s="240"/>
      <c r="V282" s="275"/>
      <c r="W282" s="157"/>
      <c r="X282" s="329" t="s">
        <v>15207</v>
      </c>
      <c r="Y282" s="51"/>
      <c r="Z282" s="329" t="s">
        <v>15207</v>
      </c>
      <c r="AA282" s="329" t="s">
        <v>15216</v>
      </c>
      <c r="AB282" s="50"/>
      <c r="AC282" s="37"/>
      <c r="AD282" s="44"/>
      <c r="AE282" s="44"/>
      <c r="AF282" s="44"/>
      <c r="AG282" s="44" t="s">
        <v>12456</v>
      </c>
      <c r="AH282" s="44"/>
      <c r="AI282" s="276"/>
      <c r="AJ282" s="50"/>
      <c r="AK282" s="55" t="s">
        <v>50</v>
      </c>
      <c r="AL282" s="295" t="s">
        <v>526</v>
      </c>
      <c r="AM282" s="55" t="s">
        <v>53</v>
      </c>
      <c r="AN282" s="295" t="s">
        <v>122</v>
      </c>
      <c r="AO282" s="55" t="s">
        <v>41</v>
      </c>
      <c r="AP282" s="295" t="s">
        <v>484</v>
      </c>
      <c r="AQ282" s="55" t="s">
        <v>41</v>
      </c>
      <c r="AR282" s="295" t="s">
        <v>1334</v>
      </c>
      <c r="AS282" s="277"/>
      <c r="AT282" s="50"/>
      <c r="AU282" s="50"/>
      <c r="AV282" s="51"/>
      <c r="AW282" s="51"/>
      <c r="AX282" s="44"/>
    </row>
    <row r="283" spans="1:50" ht="18">
      <c r="A283" s="37" t="s">
        <v>73</v>
      </c>
      <c r="B283" s="44" t="s">
        <v>12457</v>
      </c>
      <c r="C283" s="274">
        <v>331</v>
      </c>
      <c r="D283" s="38" t="s">
        <v>12458</v>
      </c>
      <c r="E283" s="44" t="s">
        <v>12459</v>
      </c>
      <c r="F283" s="43"/>
      <c r="G283" s="44" t="s">
        <v>12460</v>
      </c>
      <c r="H283" s="44"/>
      <c r="I283" s="44"/>
      <c r="J283" s="37" t="s">
        <v>12461</v>
      </c>
      <c r="K283" s="44"/>
      <c r="L283" s="44"/>
      <c r="M283" s="44"/>
      <c r="N283" s="50"/>
      <c r="O283" s="49"/>
      <c r="P283" s="154"/>
      <c r="Q283" s="334" t="s">
        <v>12462</v>
      </c>
      <c r="R283" s="101"/>
      <c r="S283" s="154"/>
      <c r="T283" s="44"/>
      <c r="U283" s="240"/>
      <c r="V283" s="275"/>
      <c r="W283" s="157"/>
      <c r="X283" s="329" t="s">
        <v>15207</v>
      </c>
      <c r="Y283" s="51"/>
      <c r="Z283" s="329" t="s">
        <v>15207</v>
      </c>
      <c r="AA283" s="329" t="s">
        <v>15210</v>
      </c>
      <c r="AB283" s="50"/>
      <c r="AC283" s="37"/>
      <c r="AD283" s="44"/>
      <c r="AE283" s="44"/>
      <c r="AF283" s="44"/>
      <c r="AG283" s="44" t="s">
        <v>12463</v>
      </c>
      <c r="AH283" s="44"/>
      <c r="AI283" s="276"/>
      <c r="AJ283" s="50"/>
      <c r="AK283" s="55" t="s">
        <v>50</v>
      </c>
      <c r="AL283" s="295" t="s">
        <v>526</v>
      </c>
      <c r="AM283" s="55" t="s">
        <v>53</v>
      </c>
      <c r="AN283" s="295" t="s">
        <v>122</v>
      </c>
      <c r="AO283" s="55" t="s">
        <v>41</v>
      </c>
      <c r="AP283" s="295" t="s">
        <v>484</v>
      </c>
      <c r="AQ283" s="55" t="s">
        <v>41</v>
      </c>
      <c r="AR283" s="295" t="s">
        <v>1334</v>
      </c>
      <c r="AS283" s="277"/>
      <c r="AT283" s="50"/>
      <c r="AU283" s="50"/>
      <c r="AV283" s="51"/>
      <c r="AW283" s="51"/>
      <c r="AX283" s="44"/>
    </row>
    <row r="284" spans="1:50" ht="18">
      <c r="A284" s="37" t="s">
        <v>73</v>
      </c>
      <c r="B284" s="44" t="s">
        <v>12464</v>
      </c>
      <c r="C284" s="274">
        <v>2808</v>
      </c>
      <c r="D284" s="38" t="s">
        <v>12465</v>
      </c>
      <c r="E284" s="44" t="s">
        <v>12466</v>
      </c>
      <c r="F284" s="43"/>
      <c r="G284" s="44" t="s">
        <v>12467</v>
      </c>
      <c r="H284" s="44"/>
      <c r="I284" s="44"/>
      <c r="J284" s="37" t="s">
        <v>12468</v>
      </c>
      <c r="K284" s="44"/>
      <c r="L284" s="44"/>
      <c r="M284" s="44"/>
      <c r="N284" s="50"/>
      <c r="O284" s="49"/>
      <c r="P284" s="154"/>
      <c r="Q284" s="44" t="s">
        <v>12339</v>
      </c>
      <c r="R284" s="101"/>
      <c r="S284" s="154"/>
      <c r="T284" s="44"/>
      <c r="U284" s="240"/>
      <c r="V284" s="275"/>
      <c r="W284" s="157"/>
      <c r="X284" s="329" t="s">
        <v>15207</v>
      </c>
      <c r="Y284" s="51"/>
      <c r="Z284" s="329" t="s">
        <v>15207</v>
      </c>
      <c r="AA284" s="329" t="s">
        <v>15286</v>
      </c>
      <c r="AB284" s="50"/>
      <c r="AC284" s="37"/>
      <c r="AD284" s="44"/>
      <c r="AE284" s="44"/>
      <c r="AF284" s="44"/>
      <c r="AG284" s="44" t="s">
        <v>12469</v>
      </c>
      <c r="AH284" s="44"/>
      <c r="AI284" s="276"/>
      <c r="AJ284" s="50"/>
      <c r="AK284" s="55" t="s">
        <v>50</v>
      </c>
      <c r="AL284" s="295" t="s">
        <v>526</v>
      </c>
      <c r="AM284" s="55" t="s">
        <v>53</v>
      </c>
      <c r="AN284" s="295" t="s">
        <v>122</v>
      </c>
      <c r="AO284" s="55" t="s">
        <v>41</v>
      </c>
      <c r="AP284" s="295" t="s">
        <v>484</v>
      </c>
      <c r="AQ284" s="55" t="s">
        <v>41</v>
      </c>
      <c r="AR284" s="295" t="s">
        <v>1334</v>
      </c>
      <c r="AS284" s="277"/>
      <c r="AT284" s="50"/>
      <c r="AU284" s="50"/>
      <c r="AV284" s="51"/>
      <c r="AW284" s="51"/>
      <c r="AX284" s="44"/>
    </row>
    <row r="285" spans="1:50" ht="18">
      <c r="A285" s="37" t="s">
        <v>73</v>
      </c>
      <c r="B285" s="44" t="s">
        <v>12470</v>
      </c>
      <c r="C285" s="274">
        <v>1369</v>
      </c>
      <c r="D285" s="38" t="s">
        <v>12471</v>
      </c>
      <c r="E285" s="44" t="s">
        <v>12472</v>
      </c>
      <c r="F285" s="43"/>
      <c r="G285" s="44" t="s">
        <v>12473</v>
      </c>
      <c r="H285" s="44"/>
      <c r="I285" s="44"/>
      <c r="J285" s="37" t="s">
        <v>12474</v>
      </c>
      <c r="K285" s="44"/>
      <c r="L285" s="44"/>
      <c r="M285" s="44"/>
      <c r="N285" s="50"/>
      <c r="O285" s="49"/>
      <c r="P285" s="154"/>
      <c r="Q285" s="334" t="s">
        <v>12475</v>
      </c>
      <c r="R285" s="101"/>
      <c r="S285" s="154"/>
      <c r="T285" s="44"/>
      <c r="U285" s="240"/>
      <c r="V285" s="275"/>
      <c r="W285" s="157"/>
      <c r="X285" s="329" t="s">
        <v>15207</v>
      </c>
      <c r="Y285" s="51"/>
      <c r="Z285" s="329" t="s">
        <v>15207</v>
      </c>
      <c r="AA285" s="329" t="s">
        <v>15284</v>
      </c>
      <c r="AB285" s="50"/>
      <c r="AC285" s="37"/>
      <c r="AD285" s="44"/>
      <c r="AE285" s="44"/>
      <c r="AF285" s="44"/>
      <c r="AG285" s="44" t="s">
        <v>12476</v>
      </c>
      <c r="AH285" s="44"/>
      <c r="AI285" s="276"/>
      <c r="AJ285" s="50"/>
      <c r="AK285" s="55" t="s">
        <v>50</v>
      </c>
      <c r="AL285" s="295" t="s">
        <v>526</v>
      </c>
      <c r="AM285" s="55" t="s">
        <v>53</v>
      </c>
      <c r="AN285" s="295" t="s">
        <v>122</v>
      </c>
      <c r="AO285" s="55" t="s">
        <v>41</v>
      </c>
      <c r="AP285" s="295" t="s">
        <v>484</v>
      </c>
      <c r="AQ285" s="55" t="s">
        <v>41</v>
      </c>
      <c r="AR285" s="295" t="s">
        <v>1334</v>
      </c>
      <c r="AS285" s="277"/>
      <c r="AT285" s="50"/>
      <c r="AU285" s="50"/>
      <c r="AV285" s="51"/>
      <c r="AW285" s="51"/>
      <c r="AX285" s="44"/>
    </row>
    <row r="286" spans="1:50" ht="18">
      <c r="A286" s="37" t="s">
        <v>73</v>
      </c>
      <c r="B286" s="44" t="s">
        <v>12477</v>
      </c>
      <c r="C286" s="274">
        <v>428</v>
      </c>
      <c r="D286" s="38" t="s">
        <v>12478</v>
      </c>
      <c r="E286" s="44" t="s">
        <v>12479</v>
      </c>
      <c r="F286" s="43"/>
      <c r="G286" s="44" t="s">
        <v>12480</v>
      </c>
      <c r="H286" s="44"/>
      <c r="I286" s="44"/>
      <c r="J286" s="37" t="s">
        <v>12481</v>
      </c>
      <c r="K286" s="44"/>
      <c r="L286" s="44"/>
      <c r="M286" s="44"/>
      <c r="N286" s="50"/>
      <c r="O286" s="49"/>
      <c r="P286" s="154"/>
      <c r="Q286" s="334" t="s">
        <v>12482</v>
      </c>
      <c r="R286" s="101"/>
      <c r="S286" s="154"/>
      <c r="T286" s="44"/>
      <c r="U286" s="240"/>
      <c r="V286" s="275"/>
      <c r="W286" s="157"/>
      <c r="X286" s="329" t="s">
        <v>15207</v>
      </c>
      <c r="Y286" s="51"/>
      <c r="Z286" s="329" t="s">
        <v>15207</v>
      </c>
      <c r="AA286" s="329" t="s">
        <v>15261</v>
      </c>
      <c r="AB286" s="50"/>
      <c r="AC286" s="37"/>
      <c r="AD286" s="44"/>
      <c r="AE286" s="44"/>
      <c r="AF286" s="44"/>
      <c r="AG286" s="44" t="s">
        <v>12483</v>
      </c>
      <c r="AH286" s="44"/>
      <c r="AI286" s="276"/>
      <c r="AJ286" s="50"/>
      <c r="AK286" s="55" t="s">
        <v>50</v>
      </c>
      <c r="AL286" s="295" t="s">
        <v>526</v>
      </c>
      <c r="AM286" s="55" t="s">
        <v>53</v>
      </c>
      <c r="AN286" s="295" t="s">
        <v>122</v>
      </c>
      <c r="AO286" s="55" t="s">
        <v>41</v>
      </c>
      <c r="AP286" s="295" t="s">
        <v>484</v>
      </c>
      <c r="AQ286" s="55" t="s">
        <v>41</v>
      </c>
      <c r="AR286" s="295" t="s">
        <v>1334</v>
      </c>
      <c r="AS286" s="277"/>
      <c r="AT286" s="50"/>
      <c r="AU286" s="50"/>
      <c r="AV286" s="51"/>
      <c r="AW286" s="51"/>
      <c r="AX286" s="44"/>
    </row>
    <row r="287" spans="1:50" ht="18">
      <c r="A287" s="37" t="s">
        <v>73</v>
      </c>
      <c r="B287" s="44" t="s">
        <v>12484</v>
      </c>
      <c r="C287" s="274">
        <v>642</v>
      </c>
      <c r="D287" s="38" t="s">
        <v>12485</v>
      </c>
      <c r="E287" s="44" t="s">
        <v>12486</v>
      </c>
      <c r="F287" s="43"/>
      <c r="G287" s="44" t="s">
        <v>12487</v>
      </c>
      <c r="H287" s="44"/>
      <c r="I287" s="44"/>
      <c r="J287" s="37" t="s">
        <v>12488</v>
      </c>
      <c r="K287" s="44"/>
      <c r="L287" s="44"/>
      <c r="M287" s="44"/>
      <c r="N287" s="50"/>
      <c r="O287" s="49"/>
      <c r="P287" s="154"/>
      <c r="Q287" s="334" t="s">
        <v>12489</v>
      </c>
      <c r="R287" s="101"/>
      <c r="S287" s="154"/>
      <c r="T287" s="44"/>
      <c r="U287" s="240"/>
      <c r="V287" s="275"/>
      <c r="W287" s="157"/>
      <c r="X287" s="329" t="s">
        <v>15207</v>
      </c>
      <c r="Y287" s="51"/>
      <c r="Z287" s="329" t="s">
        <v>15207</v>
      </c>
      <c r="AA287" s="329" t="s">
        <v>15287</v>
      </c>
      <c r="AB287" s="50"/>
      <c r="AC287" s="37"/>
      <c r="AD287" s="44"/>
      <c r="AE287" s="44"/>
      <c r="AF287" s="44"/>
      <c r="AG287" s="44" t="s">
        <v>12490</v>
      </c>
      <c r="AH287" s="44"/>
      <c r="AI287" s="276"/>
      <c r="AJ287" s="50"/>
      <c r="AK287" s="55" t="s">
        <v>50</v>
      </c>
      <c r="AL287" s="295" t="s">
        <v>526</v>
      </c>
      <c r="AM287" s="55" t="s">
        <v>53</v>
      </c>
      <c r="AN287" s="295" t="s">
        <v>122</v>
      </c>
      <c r="AO287" s="55" t="s">
        <v>41</v>
      </c>
      <c r="AP287" s="295" t="s">
        <v>484</v>
      </c>
      <c r="AQ287" s="55" t="s">
        <v>41</v>
      </c>
      <c r="AR287" s="295" t="s">
        <v>1334</v>
      </c>
      <c r="AS287" s="277"/>
      <c r="AT287" s="50"/>
      <c r="AU287" s="50"/>
      <c r="AV287" s="51"/>
      <c r="AW287" s="51"/>
      <c r="AX287" s="44"/>
    </row>
    <row r="288" spans="1:50" ht="18">
      <c r="A288" s="37" t="s">
        <v>73</v>
      </c>
      <c r="B288" s="44" t="s">
        <v>12491</v>
      </c>
      <c r="C288" s="274">
        <v>1872</v>
      </c>
      <c r="D288" s="38" t="s">
        <v>12492</v>
      </c>
      <c r="E288" s="44" t="s">
        <v>12493</v>
      </c>
      <c r="F288" s="43"/>
      <c r="G288" s="44" t="s">
        <v>12494</v>
      </c>
      <c r="H288" s="44"/>
      <c r="I288" s="44"/>
      <c r="J288" s="37" t="s">
        <v>12495</v>
      </c>
      <c r="K288" s="44"/>
      <c r="L288" s="44"/>
      <c r="M288" s="44"/>
      <c r="N288" s="50"/>
      <c r="O288" s="49"/>
      <c r="P288" s="154"/>
      <c r="Q288" s="44" t="s">
        <v>12496</v>
      </c>
      <c r="R288" s="101"/>
      <c r="S288" s="154"/>
      <c r="T288" s="44"/>
      <c r="U288" s="240"/>
      <c r="V288" s="275"/>
      <c r="W288" s="157"/>
      <c r="X288" s="329" t="s">
        <v>15207</v>
      </c>
      <c r="Y288" s="51"/>
      <c r="Z288" s="329" t="s">
        <v>15207</v>
      </c>
      <c r="AA288" s="329" t="s">
        <v>15288</v>
      </c>
      <c r="AB288" s="50"/>
      <c r="AC288" s="37"/>
      <c r="AD288" s="44"/>
      <c r="AE288" s="44"/>
      <c r="AF288" s="44"/>
      <c r="AG288" s="44" t="s">
        <v>12497</v>
      </c>
      <c r="AH288" s="44"/>
      <c r="AI288" s="276"/>
      <c r="AJ288" s="50"/>
      <c r="AK288" s="55" t="s">
        <v>50</v>
      </c>
      <c r="AL288" s="295" t="s">
        <v>526</v>
      </c>
      <c r="AM288" s="55" t="s">
        <v>53</v>
      </c>
      <c r="AN288" s="295" t="s">
        <v>122</v>
      </c>
      <c r="AO288" s="55" t="s">
        <v>41</v>
      </c>
      <c r="AP288" s="295" t="s">
        <v>484</v>
      </c>
      <c r="AQ288" s="55" t="s">
        <v>41</v>
      </c>
      <c r="AR288" s="295" t="s">
        <v>1334</v>
      </c>
      <c r="AS288" s="277"/>
      <c r="AT288" s="50"/>
      <c r="AU288" s="50"/>
      <c r="AV288" s="51"/>
      <c r="AW288" s="51"/>
      <c r="AX288" s="44"/>
    </row>
    <row r="289" spans="1:50" ht="18">
      <c r="A289" s="37" t="s">
        <v>73</v>
      </c>
      <c r="B289" s="44" t="s">
        <v>12498</v>
      </c>
      <c r="C289" s="274">
        <v>342</v>
      </c>
      <c r="D289" s="38" t="s">
        <v>12499</v>
      </c>
      <c r="E289" s="44" t="s">
        <v>12500</v>
      </c>
      <c r="F289" s="43"/>
      <c r="G289" s="44" t="s">
        <v>12501</v>
      </c>
      <c r="H289" s="44"/>
      <c r="I289" s="44"/>
      <c r="J289" s="37" t="s">
        <v>12502</v>
      </c>
      <c r="K289" s="44"/>
      <c r="L289" s="44"/>
      <c r="M289" s="44"/>
      <c r="N289" s="50"/>
      <c r="O289" s="49"/>
      <c r="P289" s="154"/>
      <c r="Q289" s="334" t="s">
        <v>12503</v>
      </c>
      <c r="R289" s="101"/>
      <c r="S289" s="154"/>
      <c r="T289" s="44"/>
      <c r="U289" s="240"/>
      <c r="V289" s="275"/>
      <c r="W289" s="157"/>
      <c r="X289" s="329" t="s">
        <v>15207</v>
      </c>
      <c r="Y289" s="51"/>
      <c r="Z289" s="329" t="s">
        <v>15207</v>
      </c>
      <c r="AA289" s="329" t="s">
        <v>15209</v>
      </c>
      <c r="AB289" s="50"/>
      <c r="AC289" s="37"/>
      <c r="AD289" s="44"/>
      <c r="AE289" s="44"/>
      <c r="AF289" s="44"/>
      <c r="AG289" s="44" t="s">
        <v>12504</v>
      </c>
      <c r="AH289" s="44"/>
      <c r="AI289" s="276"/>
      <c r="AJ289" s="50"/>
      <c r="AK289" s="55" t="s">
        <v>50</v>
      </c>
      <c r="AL289" s="295" t="s">
        <v>526</v>
      </c>
      <c r="AM289" s="55" t="s">
        <v>53</v>
      </c>
      <c r="AN289" s="295" t="s">
        <v>122</v>
      </c>
      <c r="AO289" s="55" t="s">
        <v>41</v>
      </c>
      <c r="AP289" s="295" t="s">
        <v>484</v>
      </c>
      <c r="AQ289" s="55" t="s">
        <v>41</v>
      </c>
      <c r="AR289" s="295" t="s">
        <v>1334</v>
      </c>
      <c r="AS289" s="277"/>
      <c r="AT289" s="50"/>
      <c r="AU289" s="50"/>
      <c r="AV289" s="51"/>
      <c r="AW289" s="51"/>
      <c r="AX289" s="44"/>
    </row>
    <row r="290" spans="1:50" ht="18">
      <c r="A290" s="37" t="s">
        <v>73</v>
      </c>
      <c r="B290" s="44" t="s">
        <v>12505</v>
      </c>
      <c r="C290" s="274">
        <v>342</v>
      </c>
      <c r="D290" s="38" t="s">
        <v>12506</v>
      </c>
      <c r="E290" s="44" t="s">
        <v>12507</v>
      </c>
      <c r="F290" s="43"/>
      <c r="G290" s="44" t="s">
        <v>11086</v>
      </c>
      <c r="H290" s="44"/>
      <c r="I290" s="44"/>
      <c r="J290" s="37" t="s">
        <v>11042</v>
      </c>
      <c r="K290" s="44"/>
      <c r="L290" s="44"/>
      <c r="M290" s="44"/>
      <c r="N290" s="50"/>
      <c r="O290" s="49"/>
      <c r="P290" s="154"/>
      <c r="Q290" s="334" t="s">
        <v>12508</v>
      </c>
      <c r="R290" s="101"/>
      <c r="S290" s="154"/>
      <c r="T290" s="44"/>
      <c r="U290" s="240"/>
      <c r="V290" s="275"/>
      <c r="W290" s="157"/>
      <c r="X290" s="329" t="s">
        <v>15207</v>
      </c>
      <c r="Y290" s="51"/>
      <c r="Z290" s="329" t="s">
        <v>15207</v>
      </c>
      <c r="AA290" s="329" t="s">
        <v>15209</v>
      </c>
      <c r="AB290" s="50"/>
      <c r="AC290" s="37"/>
      <c r="AD290" s="44"/>
      <c r="AE290" s="44"/>
      <c r="AF290" s="44"/>
      <c r="AG290" s="44" t="s">
        <v>11044</v>
      </c>
      <c r="AH290" s="44"/>
      <c r="AI290" s="276"/>
      <c r="AJ290" s="50"/>
      <c r="AK290" s="55" t="s">
        <v>50</v>
      </c>
      <c r="AL290" s="295" t="s">
        <v>526</v>
      </c>
      <c r="AM290" s="55" t="s">
        <v>53</v>
      </c>
      <c r="AN290" s="295" t="s">
        <v>122</v>
      </c>
      <c r="AO290" s="55" t="s">
        <v>41</v>
      </c>
      <c r="AP290" s="295" t="s">
        <v>484</v>
      </c>
      <c r="AQ290" s="55" t="s">
        <v>41</v>
      </c>
      <c r="AR290" s="295" t="s">
        <v>1334</v>
      </c>
      <c r="AS290" s="277"/>
      <c r="AT290" s="50"/>
      <c r="AU290" s="50"/>
      <c r="AV290" s="51"/>
      <c r="AW290" s="51"/>
      <c r="AX290" s="44"/>
    </row>
    <row r="291" spans="1:50" ht="18">
      <c r="A291" s="37" t="s">
        <v>73</v>
      </c>
      <c r="B291" s="44" t="s">
        <v>12509</v>
      </c>
      <c r="C291" s="274">
        <v>331</v>
      </c>
      <c r="D291" s="38" t="s">
        <v>12510</v>
      </c>
      <c r="E291" s="44" t="s">
        <v>12511</v>
      </c>
      <c r="F291" s="43"/>
      <c r="G291" s="44" t="s">
        <v>12512</v>
      </c>
      <c r="H291" s="44"/>
      <c r="I291" s="44"/>
      <c r="J291" s="37" t="s">
        <v>12513</v>
      </c>
      <c r="K291" s="44"/>
      <c r="L291" s="44"/>
      <c r="M291" s="44"/>
      <c r="N291" s="50"/>
      <c r="O291" s="49"/>
      <c r="P291" s="154"/>
      <c r="Q291" s="334" t="s">
        <v>12514</v>
      </c>
      <c r="R291" s="101"/>
      <c r="S291" s="154"/>
      <c r="T291" s="44"/>
      <c r="U291" s="240"/>
      <c r="V291" s="275"/>
      <c r="W291" s="157"/>
      <c r="X291" s="329" t="s">
        <v>15207</v>
      </c>
      <c r="Y291" s="51"/>
      <c r="Z291" s="329" t="s">
        <v>15207</v>
      </c>
      <c r="AA291" s="329" t="s">
        <v>15210</v>
      </c>
      <c r="AB291" s="50"/>
      <c r="AC291" s="37"/>
      <c r="AD291" s="44"/>
      <c r="AE291" s="44"/>
      <c r="AF291" s="44"/>
      <c r="AG291" s="44" t="s">
        <v>12515</v>
      </c>
      <c r="AH291" s="44"/>
      <c r="AI291" s="276"/>
      <c r="AJ291" s="50"/>
      <c r="AK291" s="55" t="s">
        <v>50</v>
      </c>
      <c r="AL291" s="295" t="s">
        <v>526</v>
      </c>
      <c r="AM291" s="55" t="s">
        <v>53</v>
      </c>
      <c r="AN291" s="295" t="s">
        <v>122</v>
      </c>
      <c r="AO291" s="55" t="s">
        <v>41</v>
      </c>
      <c r="AP291" s="295" t="s">
        <v>484</v>
      </c>
      <c r="AQ291" s="55" t="s">
        <v>41</v>
      </c>
      <c r="AR291" s="295" t="s">
        <v>1334</v>
      </c>
      <c r="AS291" s="277"/>
      <c r="AT291" s="50"/>
      <c r="AU291" s="50"/>
      <c r="AV291" s="51"/>
      <c r="AW291" s="51"/>
      <c r="AX291" s="44"/>
    </row>
    <row r="292" spans="1:50" ht="18">
      <c r="A292" s="37" t="s">
        <v>73</v>
      </c>
      <c r="B292" s="44" t="s">
        <v>12516</v>
      </c>
      <c r="C292" s="274">
        <v>342</v>
      </c>
      <c r="D292" s="38" t="s">
        <v>12517</v>
      </c>
      <c r="E292" s="44" t="s">
        <v>12518</v>
      </c>
      <c r="F292" s="43"/>
      <c r="G292" s="44" t="s">
        <v>12519</v>
      </c>
      <c r="H292" s="44"/>
      <c r="I292" s="44"/>
      <c r="J292" s="37" t="s">
        <v>12520</v>
      </c>
      <c r="K292" s="44"/>
      <c r="L292" s="44"/>
      <c r="M292" s="44"/>
      <c r="N292" s="50"/>
      <c r="O292" s="49"/>
      <c r="P292" s="154"/>
      <c r="Q292" s="334" t="s">
        <v>12521</v>
      </c>
      <c r="R292" s="101"/>
      <c r="S292" s="154"/>
      <c r="T292" s="44"/>
      <c r="U292" s="240"/>
      <c r="V292" s="275"/>
      <c r="W292" s="157"/>
      <c r="X292" s="329" t="s">
        <v>15207</v>
      </c>
      <c r="Y292" s="51"/>
      <c r="Z292" s="329" t="s">
        <v>15207</v>
      </c>
      <c r="AA292" s="329" t="s">
        <v>15209</v>
      </c>
      <c r="AB292" s="50"/>
      <c r="AC292" s="37"/>
      <c r="AD292" s="44"/>
      <c r="AE292" s="44"/>
      <c r="AF292" s="44"/>
      <c r="AG292" s="44" t="s">
        <v>12522</v>
      </c>
      <c r="AH292" s="44"/>
      <c r="AI292" s="276"/>
      <c r="AJ292" s="50"/>
      <c r="AK292" s="55" t="s">
        <v>50</v>
      </c>
      <c r="AL292" s="295" t="s">
        <v>526</v>
      </c>
      <c r="AM292" s="55" t="s">
        <v>53</v>
      </c>
      <c r="AN292" s="295" t="s">
        <v>122</v>
      </c>
      <c r="AO292" s="55" t="s">
        <v>41</v>
      </c>
      <c r="AP292" s="295" t="s">
        <v>484</v>
      </c>
      <c r="AQ292" s="55" t="s">
        <v>41</v>
      </c>
      <c r="AR292" s="295" t="s">
        <v>1334</v>
      </c>
      <c r="AS292" s="277"/>
      <c r="AT292" s="50"/>
      <c r="AU292" s="50"/>
      <c r="AV292" s="51"/>
      <c r="AW292" s="51"/>
      <c r="AX292" s="44"/>
    </row>
    <row r="293" spans="1:50" ht="18">
      <c r="A293" s="37" t="s">
        <v>73</v>
      </c>
      <c r="B293" s="44" t="s">
        <v>12523</v>
      </c>
      <c r="C293" s="274">
        <v>331</v>
      </c>
      <c r="D293" s="38" t="s">
        <v>12524</v>
      </c>
      <c r="E293" s="44" t="s">
        <v>12525</v>
      </c>
      <c r="F293" s="43"/>
      <c r="G293" s="44" t="s">
        <v>12526</v>
      </c>
      <c r="H293" s="44"/>
      <c r="I293" s="44"/>
      <c r="J293" s="37" t="s">
        <v>11042</v>
      </c>
      <c r="K293" s="44"/>
      <c r="L293" s="44"/>
      <c r="M293" s="44"/>
      <c r="N293" s="50"/>
      <c r="O293" s="49"/>
      <c r="P293" s="154"/>
      <c r="Q293" s="334" t="s">
        <v>12527</v>
      </c>
      <c r="R293" s="101"/>
      <c r="S293" s="154"/>
      <c r="T293" s="44"/>
      <c r="U293" s="240"/>
      <c r="V293" s="275"/>
      <c r="W293" s="157"/>
      <c r="X293" s="329" t="s">
        <v>15207</v>
      </c>
      <c r="Y293" s="51"/>
      <c r="Z293" s="329" t="s">
        <v>15207</v>
      </c>
      <c r="AA293" s="329" t="s">
        <v>15210</v>
      </c>
      <c r="AB293" s="50"/>
      <c r="AC293" s="37"/>
      <c r="AD293" s="44"/>
      <c r="AE293" s="44"/>
      <c r="AF293" s="44"/>
      <c r="AG293" s="44" t="s">
        <v>11044</v>
      </c>
      <c r="AH293" s="44"/>
      <c r="AI293" s="276"/>
      <c r="AJ293" s="50"/>
      <c r="AK293" s="55" t="s">
        <v>50</v>
      </c>
      <c r="AL293" s="295" t="s">
        <v>526</v>
      </c>
      <c r="AM293" s="55" t="s">
        <v>53</v>
      </c>
      <c r="AN293" s="295" t="s">
        <v>122</v>
      </c>
      <c r="AO293" s="55" t="s">
        <v>41</v>
      </c>
      <c r="AP293" s="295" t="s">
        <v>484</v>
      </c>
      <c r="AQ293" s="55" t="s">
        <v>41</v>
      </c>
      <c r="AR293" s="295" t="s">
        <v>1334</v>
      </c>
      <c r="AS293" s="277"/>
      <c r="AT293" s="50"/>
      <c r="AU293" s="50"/>
      <c r="AV293" s="51"/>
      <c r="AW293" s="51"/>
      <c r="AX293" s="44"/>
    </row>
    <row r="294" spans="1:50" ht="18">
      <c r="A294" s="37" t="s">
        <v>73</v>
      </c>
      <c r="B294" s="44" t="s">
        <v>12528</v>
      </c>
      <c r="C294" s="274">
        <v>342</v>
      </c>
      <c r="D294" s="38" t="s">
        <v>12529</v>
      </c>
      <c r="E294" s="44" t="s">
        <v>12530</v>
      </c>
      <c r="F294" s="43"/>
      <c r="G294" s="44" t="s">
        <v>12531</v>
      </c>
      <c r="H294" s="44"/>
      <c r="I294" s="44"/>
      <c r="J294" s="37" t="s">
        <v>12520</v>
      </c>
      <c r="K294" s="44"/>
      <c r="L294" s="44"/>
      <c r="M294" s="44"/>
      <c r="N294" s="50"/>
      <c r="O294" s="49"/>
      <c r="P294" s="154"/>
      <c r="Q294" s="44" t="s">
        <v>12532</v>
      </c>
      <c r="R294" s="101"/>
      <c r="S294" s="154"/>
      <c r="T294" s="44"/>
      <c r="U294" s="240"/>
      <c r="V294" s="275"/>
      <c r="W294" s="157"/>
      <c r="X294" s="329" t="s">
        <v>15207</v>
      </c>
      <c r="Y294" s="51"/>
      <c r="Z294" s="329" t="s">
        <v>15207</v>
      </c>
      <c r="AA294" s="329" t="s">
        <v>15209</v>
      </c>
      <c r="AB294" s="50"/>
      <c r="AC294" s="37"/>
      <c r="AD294" s="44"/>
      <c r="AE294" s="44"/>
      <c r="AF294" s="44"/>
      <c r="AG294" s="44" t="s">
        <v>12522</v>
      </c>
      <c r="AH294" s="44"/>
      <c r="AI294" s="276"/>
      <c r="AJ294" s="50"/>
      <c r="AK294" s="55" t="s">
        <v>50</v>
      </c>
      <c r="AL294" s="295" t="s">
        <v>526</v>
      </c>
      <c r="AM294" s="55" t="s">
        <v>53</v>
      </c>
      <c r="AN294" s="295" t="s">
        <v>122</v>
      </c>
      <c r="AO294" s="55" t="s">
        <v>41</v>
      </c>
      <c r="AP294" s="295" t="s">
        <v>484</v>
      </c>
      <c r="AQ294" s="55" t="s">
        <v>41</v>
      </c>
      <c r="AR294" s="295" t="s">
        <v>1334</v>
      </c>
      <c r="AS294" s="277"/>
      <c r="AT294" s="50"/>
      <c r="AU294" s="50"/>
      <c r="AV294" s="51"/>
      <c r="AW294" s="51"/>
      <c r="AX294" s="44"/>
    </row>
    <row r="295" spans="1:50" ht="18">
      <c r="A295" s="37" t="s">
        <v>73</v>
      </c>
      <c r="B295" s="44" t="s">
        <v>12533</v>
      </c>
      <c r="C295" s="274">
        <v>342</v>
      </c>
      <c r="D295" s="38" t="s">
        <v>12534</v>
      </c>
      <c r="E295" s="44" t="s">
        <v>12535</v>
      </c>
      <c r="F295" s="43"/>
      <c r="G295" s="44" t="s">
        <v>12536</v>
      </c>
      <c r="H295" s="44"/>
      <c r="I295" s="44"/>
      <c r="J295" s="37" t="s">
        <v>12537</v>
      </c>
      <c r="K295" s="44"/>
      <c r="L295" s="44"/>
      <c r="M295" s="44"/>
      <c r="N295" s="50"/>
      <c r="O295" s="49"/>
      <c r="P295" s="154"/>
      <c r="Q295" s="334" t="s">
        <v>12538</v>
      </c>
      <c r="R295" s="101"/>
      <c r="S295" s="154"/>
      <c r="T295" s="44"/>
      <c r="U295" s="240"/>
      <c r="V295" s="275"/>
      <c r="W295" s="157"/>
      <c r="X295" s="329" t="s">
        <v>15207</v>
      </c>
      <c r="Y295" s="51"/>
      <c r="Z295" s="329" t="s">
        <v>15207</v>
      </c>
      <c r="AA295" s="329" t="s">
        <v>15209</v>
      </c>
      <c r="AB295" s="50"/>
      <c r="AC295" s="37"/>
      <c r="AD295" s="44"/>
      <c r="AE295" s="44"/>
      <c r="AF295" s="44"/>
      <c r="AG295" s="44" t="s">
        <v>12539</v>
      </c>
      <c r="AH295" s="44"/>
      <c r="AI295" s="276"/>
      <c r="AJ295" s="50"/>
      <c r="AK295" s="55" t="s">
        <v>50</v>
      </c>
      <c r="AL295" s="295" t="s">
        <v>526</v>
      </c>
      <c r="AM295" s="55" t="s">
        <v>53</v>
      </c>
      <c r="AN295" s="295" t="s">
        <v>122</v>
      </c>
      <c r="AO295" s="55" t="s">
        <v>41</v>
      </c>
      <c r="AP295" s="295" t="s">
        <v>484</v>
      </c>
      <c r="AQ295" s="55" t="s">
        <v>41</v>
      </c>
      <c r="AR295" s="295" t="s">
        <v>1334</v>
      </c>
      <c r="AS295" s="277"/>
      <c r="AT295" s="50"/>
      <c r="AU295" s="50"/>
      <c r="AV295" s="51"/>
      <c r="AW295" s="51"/>
      <c r="AX295" s="44"/>
    </row>
    <row r="296" spans="1:50" ht="18">
      <c r="A296" s="37" t="s">
        <v>73</v>
      </c>
      <c r="B296" s="44" t="s">
        <v>12540</v>
      </c>
      <c r="C296" s="274">
        <v>428</v>
      </c>
      <c r="D296" s="38" t="s">
        <v>12541</v>
      </c>
      <c r="E296" s="44" t="s">
        <v>12542</v>
      </c>
      <c r="F296" s="43"/>
      <c r="G296" s="44" t="s">
        <v>12543</v>
      </c>
      <c r="H296" s="44"/>
      <c r="I296" s="44"/>
      <c r="J296" s="37" t="s">
        <v>12544</v>
      </c>
      <c r="K296" s="44"/>
      <c r="L296" s="44"/>
      <c r="M296" s="44"/>
      <c r="N296" s="50"/>
      <c r="O296" s="49"/>
      <c r="P296" s="154"/>
      <c r="Q296" s="334" t="s">
        <v>12545</v>
      </c>
      <c r="R296" s="101"/>
      <c r="S296" s="154"/>
      <c r="T296" s="44"/>
      <c r="U296" s="240"/>
      <c r="V296" s="275"/>
      <c r="W296" s="157"/>
      <c r="X296" s="329" t="s">
        <v>15207</v>
      </c>
      <c r="Y296" s="51"/>
      <c r="Z296" s="329" t="s">
        <v>15207</v>
      </c>
      <c r="AA296" s="329" t="s">
        <v>15261</v>
      </c>
      <c r="AB296" s="50"/>
      <c r="AC296" s="37"/>
      <c r="AD296" s="44"/>
      <c r="AE296" s="44"/>
      <c r="AF296" s="44"/>
      <c r="AG296" s="44" t="s">
        <v>12546</v>
      </c>
      <c r="AH296" s="44"/>
      <c r="AI296" s="276"/>
      <c r="AJ296" s="50"/>
      <c r="AK296" s="55" t="s">
        <v>50</v>
      </c>
      <c r="AL296" s="295" t="s">
        <v>526</v>
      </c>
      <c r="AM296" s="55" t="s">
        <v>53</v>
      </c>
      <c r="AN296" s="295" t="s">
        <v>122</v>
      </c>
      <c r="AO296" s="55" t="s">
        <v>41</v>
      </c>
      <c r="AP296" s="295" t="s">
        <v>484</v>
      </c>
      <c r="AQ296" s="55" t="s">
        <v>41</v>
      </c>
      <c r="AR296" s="295" t="s">
        <v>1334</v>
      </c>
      <c r="AS296" s="277"/>
      <c r="AT296" s="50"/>
      <c r="AU296" s="50"/>
      <c r="AV296" s="51"/>
      <c r="AW296" s="51"/>
      <c r="AX296" s="44"/>
    </row>
    <row r="297" spans="1:50" ht="18">
      <c r="A297" s="37" t="s">
        <v>73</v>
      </c>
      <c r="B297" s="44" t="s">
        <v>12547</v>
      </c>
      <c r="C297" s="274">
        <v>502</v>
      </c>
      <c r="D297" s="38" t="s">
        <v>12548</v>
      </c>
      <c r="E297" s="44" t="s">
        <v>12549</v>
      </c>
      <c r="F297" s="43"/>
      <c r="G297" s="44" t="s">
        <v>12550</v>
      </c>
      <c r="H297" s="44"/>
      <c r="I297" s="44"/>
      <c r="J297" s="37" t="s">
        <v>12551</v>
      </c>
      <c r="K297" s="44"/>
      <c r="L297" s="44"/>
      <c r="M297" s="44"/>
      <c r="N297" s="50"/>
      <c r="O297" s="49"/>
      <c r="P297" s="154"/>
      <c r="Q297" s="334" t="s">
        <v>12552</v>
      </c>
      <c r="R297" s="101"/>
      <c r="S297" s="154"/>
      <c r="T297" s="44"/>
      <c r="U297" s="240"/>
      <c r="V297" s="275"/>
      <c r="W297" s="157"/>
      <c r="X297" s="329" t="s">
        <v>15207</v>
      </c>
      <c r="Y297" s="51"/>
      <c r="Z297" s="329" t="s">
        <v>15207</v>
      </c>
      <c r="AA297" s="329" t="s">
        <v>15226</v>
      </c>
      <c r="AB297" s="50"/>
      <c r="AC297" s="37"/>
      <c r="AD297" s="44"/>
      <c r="AE297" s="44"/>
      <c r="AF297" s="44"/>
      <c r="AG297" s="44" t="s">
        <v>12553</v>
      </c>
      <c r="AH297" s="44"/>
      <c r="AI297" s="276"/>
      <c r="AJ297" s="50"/>
      <c r="AK297" s="55" t="s">
        <v>50</v>
      </c>
      <c r="AL297" s="295" t="s">
        <v>526</v>
      </c>
      <c r="AM297" s="55" t="s">
        <v>53</v>
      </c>
      <c r="AN297" s="295" t="s">
        <v>122</v>
      </c>
      <c r="AO297" s="55" t="s">
        <v>41</v>
      </c>
      <c r="AP297" s="295" t="s">
        <v>484</v>
      </c>
      <c r="AQ297" s="55" t="s">
        <v>41</v>
      </c>
      <c r="AR297" s="295" t="s">
        <v>1334</v>
      </c>
      <c r="AS297" s="277"/>
      <c r="AT297" s="50"/>
      <c r="AU297" s="50"/>
      <c r="AV297" s="51"/>
      <c r="AW297" s="51"/>
      <c r="AX297" s="44"/>
    </row>
    <row r="298" spans="1:50" ht="18">
      <c r="A298" s="37" t="s">
        <v>73</v>
      </c>
      <c r="B298" s="44" t="s">
        <v>12554</v>
      </c>
      <c r="C298" s="274">
        <v>502</v>
      </c>
      <c r="D298" s="38" t="s">
        <v>12555</v>
      </c>
      <c r="E298" s="44" t="s">
        <v>12556</v>
      </c>
      <c r="F298" s="43"/>
      <c r="G298" s="44" t="s">
        <v>12557</v>
      </c>
      <c r="H298" s="44"/>
      <c r="I298" s="44"/>
      <c r="J298" s="37" t="s">
        <v>12558</v>
      </c>
      <c r="K298" s="44"/>
      <c r="L298" s="44"/>
      <c r="M298" s="44"/>
      <c r="N298" s="50"/>
      <c r="O298" s="49"/>
      <c r="P298" s="154"/>
      <c r="Q298" s="334" t="s">
        <v>12559</v>
      </c>
      <c r="R298" s="101"/>
      <c r="S298" s="154"/>
      <c r="T298" s="44"/>
      <c r="U298" s="240"/>
      <c r="V298" s="275"/>
      <c r="W298" s="157"/>
      <c r="X298" s="329" t="s">
        <v>15207</v>
      </c>
      <c r="Y298" s="51"/>
      <c r="Z298" s="329" t="s">
        <v>15207</v>
      </c>
      <c r="AA298" s="329" t="s">
        <v>15226</v>
      </c>
      <c r="AB298" s="50"/>
      <c r="AC298" s="37"/>
      <c r="AD298" s="44"/>
      <c r="AE298" s="44"/>
      <c r="AF298" s="44"/>
      <c r="AG298" s="44" t="s">
        <v>12560</v>
      </c>
      <c r="AH298" s="44"/>
      <c r="AI298" s="276"/>
      <c r="AJ298" s="50"/>
      <c r="AK298" s="55" t="s">
        <v>50</v>
      </c>
      <c r="AL298" s="295" t="s">
        <v>526</v>
      </c>
      <c r="AM298" s="55" t="s">
        <v>53</v>
      </c>
      <c r="AN298" s="295" t="s">
        <v>122</v>
      </c>
      <c r="AO298" s="55" t="s">
        <v>41</v>
      </c>
      <c r="AP298" s="295" t="s">
        <v>484</v>
      </c>
      <c r="AQ298" s="55" t="s">
        <v>41</v>
      </c>
      <c r="AR298" s="295" t="s">
        <v>1334</v>
      </c>
      <c r="AS298" s="277"/>
      <c r="AT298" s="50"/>
      <c r="AU298" s="50"/>
      <c r="AV298" s="51"/>
      <c r="AW298" s="51"/>
      <c r="AX298" s="44"/>
    </row>
    <row r="299" spans="1:50" ht="18">
      <c r="A299" s="37" t="s">
        <v>73</v>
      </c>
      <c r="B299" s="44" t="s">
        <v>12561</v>
      </c>
      <c r="C299" s="274">
        <v>4066</v>
      </c>
      <c r="D299" s="38" t="s">
        <v>12562</v>
      </c>
      <c r="E299" s="44" t="s">
        <v>12563</v>
      </c>
      <c r="F299" s="43"/>
      <c r="G299" s="44" t="s">
        <v>11086</v>
      </c>
      <c r="H299" s="44"/>
      <c r="I299" s="44"/>
      <c r="J299" s="37" t="s">
        <v>12564</v>
      </c>
      <c r="K299" s="44"/>
      <c r="L299" s="44"/>
      <c r="M299" s="44"/>
      <c r="N299" s="50"/>
      <c r="O299" s="49"/>
      <c r="P299" s="154"/>
      <c r="Q299" s="44" t="s">
        <v>12370</v>
      </c>
      <c r="R299" s="101"/>
      <c r="S299" s="154"/>
      <c r="T299" s="44"/>
      <c r="U299" s="240"/>
      <c r="V299" s="275"/>
      <c r="W299" s="157"/>
      <c r="X299" s="329" t="s">
        <v>15207</v>
      </c>
      <c r="Y299" s="51"/>
      <c r="Z299" s="329" t="s">
        <v>15207</v>
      </c>
      <c r="AA299" s="329" t="s">
        <v>15255</v>
      </c>
      <c r="AB299" s="50"/>
      <c r="AC299" s="37"/>
      <c r="AD299" s="44"/>
      <c r="AE299" s="44"/>
      <c r="AF299" s="44"/>
      <c r="AG299" s="44" t="s">
        <v>12565</v>
      </c>
      <c r="AH299" s="44"/>
      <c r="AI299" s="276"/>
      <c r="AJ299" s="50"/>
      <c r="AK299" s="55" t="s">
        <v>50</v>
      </c>
      <c r="AL299" s="295" t="s">
        <v>526</v>
      </c>
      <c r="AM299" s="55" t="s">
        <v>53</v>
      </c>
      <c r="AN299" s="295" t="s">
        <v>122</v>
      </c>
      <c r="AO299" s="55" t="s">
        <v>41</v>
      </c>
      <c r="AP299" s="295" t="s">
        <v>484</v>
      </c>
      <c r="AQ299" s="55" t="s">
        <v>41</v>
      </c>
      <c r="AR299" s="295" t="s">
        <v>1334</v>
      </c>
      <c r="AS299" s="277"/>
      <c r="AT299" s="50"/>
      <c r="AU299" s="50"/>
      <c r="AV299" s="51"/>
      <c r="AW299" s="51"/>
      <c r="AX299" s="44"/>
    </row>
    <row r="300" spans="1:50" ht="18">
      <c r="A300" s="37" t="s">
        <v>73</v>
      </c>
      <c r="B300" s="44" t="s">
        <v>12566</v>
      </c>
      <c r="C300" s="274">
        <v>331</v>
      </c>
      <c r="D300" s="38" t="s">
        <v>12567</v>
      </c>
      <c r="E300" s="44" t="s">
        <v>12568</v>
      </c>
      <c r="F300" s="43"/>
      <c r="G300" s="44" t="s">
        <v>12569</v>
      </c>
      <c r="H300" s="44"/>
      <c r="I300" s="44"/>
      <c r="J300" s="37" t="s">
        <v>12570</v>
      </c>
      <c r="K300" s="44"/>
      <c r="L300" s="44"/>
      <c r="M300" s="44"/>
      <c r="N300" s="50"/>
      <c r="O300" s="49"/>
      <c r="P300" s="154"/>
      <c r="Q300" s="334" t="s">
        <v>12571</v>
      </c>
      <c r="R300" s="101"/>
      <c r="S300" s="154"/>
      <c r="T300" s="44"/>
      <c r="U300" s="240"/>
      <c r="V300" s="275"/>
      <c r="W300" s="157"/>
      <c r="X300" s="329" t="s">
        <v>15207</v>
      </c>
      <c r="Y300" s="51"/>
      <c r="Z300" s="329" t="s">
        <v>15207</v>
      </c>
      <c r="AA300" s="329" t="s">
        <v>15210</v>
      </c>
      <c r="AB300" s="50"/>
      <c r="AC300" s="37"/>
      <c r="AD300" s="44"/>
      <c r="AE300" s="44"/>
      <c r="AF300" s="44"/>
      <c r="AG300" s="44" t="s">
        <v>12572</v>
      </c>
      <c r="AH300" s="44"/>
      <c r="AI300" s="276"/>
      <c r="AJ300" s="50"/>
      <c r="AK300" s="55" t="s">
        <v>50</v>
      </c>
      <c r="AL300" s="295" t="s">
        <v>526</v>
      </c>
      <c r="AM300" s="55" t="s">
        <v>53</v>
      </c>
      <c r="AN300" s="295" t="s">
        <v>122</v>
      </c>
      <c r="AO300" s="55" t="s">
        <v>41</v>
      </c>
      <c r="AP300" s="295" t="s">
        <v>484</v>
      </c>
      <c r="AQ300" s="55" t="s">
        <v>41</v>
      </c>
      <c r="AR300" s="295" t="s">
        <v>1334</v>
      </c>
      <c r="AS300" s="277"/>
      <c r="AT300" s="50"/>
      <c r="AU300" s="50"/>
      <c r="AV300" s="51"/>
      <c r="AW300" s="51"/>
      <c r="AX300" s="44"/>
    </row>
    <row r="301" spans="1:50" ht="18">
      <c r="A301" s="37" t="s">
        <v>73</v>
      </c>
      <c r="B301" s="44" t="s">
        <v>12573</v>
      </c>
      <c r="C301" s="274">
        <v>53</v>
      </c>
      <c r="D301" s="38" t="s">
        <v>12574</v>
      </c>
      <c r="E301" s="44" t="s">
        <v>12575</v>
      </c>
      <c r="F301" s="43"/>
      <c r="G301" s="44" t="s">
        <v>11086</v>
      </c>
      <c r="H301" s="44"/>
      <c r="I301" s="44"/>
      <c r="J301" s="37" t="s">
        <v>12576</v>
      </c>
      <c r="K301" s="44"/>
      <c r="L301" s="44"/>
      <c r="M301" s="44"/>
      <c r="N301" s="50"/>
      <c r="O301" s="49"/>
      <c r="P301" s="154"/>
      <c r="Q301" s="44" t="s">
        <v>12577</v>
      </c>
      <c r="R301" s="101"/>
      <c r="S301" s="154"/>
      <c r="T301" s="44"/>
      <c r="U301" s="240"/>
      <c r="V301" s="275"/>
      <c r="W301" s="157"/>
      <c r="X301" s="329" t="s">
        <v>15207</v>
      </c>
      <c r="Y301" s="51"/>
      <c r="Z301" s="329" t="s">
        <v>15207</v>
      </c>
      <c r="AA301" s="329" t="s">
        <v>15216</v>
      </c>
      <c r="AB301" s="50"/>
      <c r="AC301" s="37"/>
      <c r="AD301" s="44"/>
      <c r="AE301" s="44"/>
      <c r="AF301" s="44"/>
      <c r="AG301" s="44" t="s">
        <v>12578</v>
      </c>
      <c r="AH301" s="44"/>
      <c r="AI301" s="276"/>
      <c r="AJ301" s="50"/>
      <c r="AK301" s="55" t="s">
        <v>50</v>
      </c>
      <c r="AL301" s="295" t="s">
        <v>526</v>
      </c>
      <c r="AM301" s="55" t="s">
        <v>53</v>
      </c>
      <c r="AN301" s="295" t="s">
        <v>122</v>
      </c>
      <c r="AO301" s="55" t="s">
        <v>41</v>
      </c>
      <c r="AP301" s="295" t="s">
        <v>484</v>
      </c>
      <c r="AQ301" s="55" t="s">
        <v>41</v>
      </c>
      <c r="AR301" s="295" t="s">
        <v>1334</v>
      </c>
      <c r="AS301" s="277"/>
      <c r="AT301" s="50"/>
      <c r="AU301" s="50"/>
      <c r="AV301" s="51"/>
      <c r="AW301" s="51"/>
      <c r="AX301" s="44"/>
    </row>
    <row r="302" spans="1:50" ht="18">
      <c r="A302" s="37" t="s">
        <v>73</v>
      </c>
      <c r="B302" s="44" t="s">
        <v>12579</v>
      </c>
      <c r="C302" s="274">
        <v>342</v>
      </c>
      <c r="D302" s="38" t="s">
        <v>12580</v>
      </c>
      <c r="E302" s="44" t="s">
        <v>12581</v>
      </c>
      <c r="F302" s="43"/>
      <c r="G302" s="44" t="s">
        <v>12582</v>
      </c>
      <c r="H302" s="44"/>
      <c r="I302" s="44"/>
      <c r="J302" s="37" t="s">
        <v>12583</v>
      </c>
      <c r="K302" s="44"/>
      <c r="L302" s="44"/>
      <c r="M302" s="44"/>
      <c r="N302" s="50"/>
      <c r="O302" s="49"/>
      <c r="P302" s="154"/>
      <c r="Q302" s="44" t="s">
        <v>12584</v>
      </c>
      <c r="R302" s="101"/>
      <c r="S302" s="154"/>
      <c r="T302" s="44"/>
      <c r="U302" s="240"/>
      <c r="V302" s="275"/>
      <c r="W302" s="157"/>
      <c r="X302" s="329" t="s">
        <v>15207</v>
      </c>
      <c r="Y302" s="51"/>
      <c r="Z302" s="329" t="s">
        <v>15207</v>
      </c>
      <c r="AA302" s="329" t="s">
        <v>15209</v>
      </c>
      <c r="AB302" s="50"/>
      <c r="AC302" s="37"/>
      <c r="AD302" s="44"/>
      <c r="AE302" s="44"/>
      <c r="AF302" s="44"/>
      <c r="AG302" s="44" t="s">
        <v>12585</v>
      </c>
      <c r="AH302" s="44"/>
      <c r="AI302" s="276"/>
      <c r="AJ302" s="50"/>
      <c r="AK302" s="55" t="s">
        <v>50</v>
      </c>
      <c r="AL302" s="295" t="s">
        <v>526</v>
      </c>
      <c r="AM302" s="55" t="s">
        <v>53</v>
      </c>
      <c r="AN302" s="295" t="s">
        <v>122</v>
      </c>
      <c r="AO302" s="55" t="s">
        <v>41</v>
      </c>
      <c r="AP302" s="295" t="s">
        <v>484</v>
      </c>
      <c r="AQ302" s="55" t="s">
        <v>41</v>
      </c>
      <c r="AR302" s="295" t="s">
        <v>1334</v>
      </c>
      <c r="AS302" s="277"/>
      <c r="AT302" s="50"/>
      <c r="AU302" s="50"/>
      <c r="AV302" s="51"/>
      <c r="AW302" s="51"/>
      <c r="AX302" s="44"/>
    </row>
    <row r="303" spans="1:50" ht="18">
      <c r="A303" s="293" t="s">
        <v>73</v>
      </c>
      <c r="B303" s="44" t="s">
        <v>12586</v>
      </c>
      <c r="C303" s="274">
        <v>502</v>
      </c>
      <c r="D303" s="38" t="s">
        <v>12587</v>
      </c>
      <c r="E303" s="44" t="s">
        <v>12588</v>
      </c>
      <c r="F303" s="43"/>
      <c r="G303" s="44" t="s">
        <v>12589</v>
      </c>
      <c r="H303" s="44"/>
      <c r="I303" s="44"/>
      <c r="J303" s="37" t="s">
        <v>12590</v>
      </c>
      <c r="K303" s="44"/>
      <c r="L303" s="44"/>
      <c r="M303" s="44"/>
      <c r="N303" s="50"/>
      <c r="O303" s="49"/>
      <c r="P303" s="154"/>
      <c r="Q303" s="44" t="s">
        <v>12591</v>
      </c>
      <c r="R303" s="101"/>
      <c r="S303" s="154"/>
      <c r="T303" s="44"/>
      <c r="U303" s="240"/>
      <c r="V303" s="275"/>
      <c r="W303" s="157"/>
      <c r="X303" s="329" t="s">
        <v>15207</v>
      </c>
      <c r="Y303" s="51"/>
      <c r="Z303" s="329" t="s">
        <v>15207</v>
      </c>
      <c r="AA303" s="329" t="s">
        <v>15226</v>
      </c>
      <c r="AB303" s="50"/>
      <c r="AC303" s="37"/>
      <c r="AD303" s="44"/>
      <c r="AE303" s="44"/>
      <c r="AF303" s="44"/>
      <c r="AG303" s="44" t="s">
        <v>12592</v>
      </c>
      <c r="AH303" s="44"/>
      <c r="AI303" s="276"/>
      <c r="AJ303" s="50"/>
      <c r="AK303" s="55" t="s">
        <v>50</v>
      </c>
      <c r="AL303" s="295" t="s">
        <v>526</v>
      </c>
      <c r="AM303" s="55" t="s">
        <v>53</v>
      </c>
      <c r="AN303" s="295" t="s">
        <v>122</v>
      </c>
      <c r="AO303" s="55" t="s">
        <v>41</v>
      </c>
      <c r="AP303" s="295" t="s">
        <v>484</v>
      </c>
      <c r="AQ303" s="55" t="s">
        <v>41</v>
      </c>
      <c r="AR303" s="295" t="s">
        <v>1334</v>
      </c>
      <c r="AS303" s="277"/>
      <c r="AT303" s="50"/>
      <c r="AU303" s="50"/>
      <c r="AV303" s="51"/>
      <c r="AW303" s="51"/>
      <c r="AX303" s="44"/>
    </row>
    <row r="304" spans="1:50" ht="18">
      <c r="A304" s="37" t="s">
        <v>73</v>
      </c>
      <c r="B304" s="44" t="s">
        <v>12593</v>
      </c>
      <c r="C304" s="274">
        <v>1040</v>
      </c>
      <c r="D304" s="38" t="s">
        <v>12594</v>
      </c>
      <c r="E304" s="44" t="s">
        <v>12595</v>
      </c>
      <c r="F304" s="43"/>
      <c r="G304" s="44" t="s">
        <v>12596</v>
      </c>
      <c r="H304" s="44"/>
      <c r="I304" s="44"/>
      <c r="J304" s="37" t="s">
        <v>12597</v>
      </c>
      <c r="K304" s="44"/>
      <c r="L304" s="44"/>
      <c r="M304" s="44"/>
      <c r="N304" s="50"/>
      <c r="O304" s="49"/>
      <c r="P304" s="154"/>
      <c r="Q304" s="44" t="s">
        <v>10782</v>
      </c>
      <c r="R304" s="101"/>
      <c r="S304" s="154"/>
      <c r="T304" s="44"/>
      <c r="U304" s="240"/>
      <c r="V304" s="275"/>
      <c r="W304" s="157"/>
      <c r="X304" s="329" t="s">
        <v>15207</v>
      </c>
      <c r="Y304" s="51"/>
      <c r="Z304" s="329" t="s">
        <v>15207</v>
      </c>
      <c r="AA304" s="329" t="s">
        <v>15275</v>
      </c>
      <c r="AB304" s="50"/>
      <c r="AC304" s="37"/>
      <c r="AD304" s="44"/>
      <c r="AE304" s="44"/>
      <c r="AF304" s="44"/>
      <c r="AG304" s="44" t="s">
        <v>12598</v>
      </c>
      <c r="AH304" s="44"/>
      <c r="AI304" s="276"/>
      <c r="AJ304" s="50"/>
      <c r="AK304" s="55" t="s">
        <v>50</v>
      </c>
      <c r="AL304" s="295" t="s">
        <v>526</v>
      </c>
      <c r="AM304" s="55" t="s">
        <v>53</v>
      </c>
      <c r="AN304" s="295" t="s">
        <v>122</v>
      </c>
      <c r="AO304" s="55" t="s">
        <v>41</v>
      </c>
      <c r="AP304" s="295" t="s">
        <v>484</v>
      </c>
      <c r="AQ304" s="55" t="s">
        <v>41</v>
      </c>
      <c r="AR304" s="295" t="s">
        <v>1334</v>
      </c>
      <c r="AS304" s="277"/>
      <c r="AT304" s="50"/>
      <c r="AU304" s="50"/>
      <c r="AV304" s="51"/>
      <c r="AW304" s="51"/>
      <c r="AX304" s="44"/>
    </row>
    <row r="305" spans="1:50" ht="18">
      <c r="A305" s="37" t="s">
        <v>73</v>
      </c>
      <c r="B305" s="44" t="s">
        <v>12599</v>
      </c>
      <c r="C305" s="274">
        <v>1070</v>
      </c>
      <c r="D305" s="38" t="s">
        <v>12600</v>
      </c>
      <c r="E305" s="44" t="s">
        <v>12601</v>
      </c>
      <c r="F305" s="43"/>
      <c r="G305" s="44" t="s">
        <v>12602</v>
      </c>
      <c r="H305" s="44"/>
      <c r="I305" s="44"/>
      <c r="J305" s="37" t="s">
        <v>10811</v>
      </c>
      <c r="K305" s="44"/>
      <c r="L305" s="44"/>
      <c r="M305" s="44"/>
      <c r="N305" s="50"/>
      <c r="O305" s="49"/>
      <c r="P305" s="154"/>
      <c r="Q305" s="44" t="s">
        <v>10782</v>
      </c>
      <c r="R305" s="101"/>
      <c r="S305" s="154"/>
      <c r="T305" s="44"/>
      <c r="U305" s="240"/>
      <c r="V305" s="275"/>
      <c r="W305" s="157"/>
      <c r="X305" s="329" t="s">
        <v>15207</v>
      </c>
      <c r="Y305" s="51"/>
      <c r="Z305" s="329" t="s">
        <v>15207</v>
      </c>
      <c r="AA305" s="329" t="s">
        <v>15214</v>
      </c>
      <c r="AB305" s="50"/>
      <c r="AC305" s="37"/>
      <c r="AD305" s="44"/>
      <c r="AE305" s="44"/>
      <c r="AF305" s="44"/>
      <c r="AG305" s="44" t="s">
        <v>10812</v>
      </c>
      <c r="AH305" s="44"/>
      <c r="AI305" s="276"/>
      <c r="AJ305" s="50"/>
      <c r="AK305" s="55" t="s">
        <v>50</v>
      </c>
      <c r="AL305" s="295" t="s">
        <v>526</v>
      </c>
      <c r="AM305" s="55" t="s">
        <v>53</v>
      </c>
      <c r="AN305" s="295" t="s">
        <v>122</v>
      </c>
      <c r="AO305" s="55" t="s">
        <v>41</v>
      </c>
      <c r="AP305" s="295" t="s">
        <v>484</v>
      </c>
      <c r="AQ305" s="55" t="s">
        <v>41</v>
      </c>
      <c r="AR305" s="295" t="s">
        <v>1334</v>
      </c>
      <c r="AS305" s="277"/>
      <c r="AT305" s="50"/>
      <c r="AU305" s="50"/>
      <c r="AV305" s="51"/>
      <c r="AW305" s="51"/>
      <c r="AX305" s="44"/>
    </row>
    <row r="306" spans="1:50" ht="18">
      <c r="A306" s="37" t="s">
        <v>73</v>
      </c>
      <c r="B306" s="44" t="s">
        <v>12603</v>
      </c>
      <c r="C306" s="274">
        <v>331</v>
      </c>
      <c r="D306" s="38" t="s">
        <v>12604</v>
      </c>
      <c r="E306" s="44" t="s">
        <v>12605</v>
      </c>
      <c r="F306" s="43"/>
      <c r="G306" s="44" t="s">
        <v>12606</v>
      </c>
      <c r="H306" s="44"/>
      <c r="I306" s="44"/>
      <c r="J306" s="37" t="s">
        <v>12607</v>
      </c>
      <c r="K306" s="44"/>
      <c r="L306" s="44"/>
      <c r="M306" s="44"/>
      <c r="N306" s="50"/>
      <c r="O306" s="49"/>
      <c r="P306" s="154"/>
      <c r="Q306" s="334" t="s">
        <v>12608</v>
      </c>
      <c r="R306" s="101"/>
      <c r="S306" s="154"/>
      <c r="T306" s="44"/>
      <c r="U306" s="240"/>
      <c r="V306" s="275"/>
      <c r="W306" s="157"/>
      <c r="X306" s="329" t="s">
        <v>15207</v>
      </c>
      <c r="Y306" s="51"/>
      <c r="Z306" s="329" t="s">
        <v>15207</v>
      </c>
      <c r="AA306" s="329" t="s">
        <v>15210</v>
      </c>
      <c r="AB306" s="50"/>
      <c r="AC306" s="37"/>
      <c r="AD306" s="44"/>
      <c r="AE306" s="44"/>
      <c r="AF306" s="44"/>
      <c r="AG306" s="44" t="s">
        <v>12609</v>
      </c>
      <c r="AH306" s="44"/>
      <c r="AI306" s="276"/>
      <c r="AJ306" s="50"/>
      <c r="AK306" s="55" t="s">
        <v>50</v>
      </c>
      <c r="AL306" s="295" t="s">
        <v>526</v>
      </c>
      <c r="AM306" s="55" t="s">
        <v>53</v>
      </c>
      <c r="AN306" s="295" t="s">
        <v>122</v>
      </c>
      <c r="AO306" s="55" t="s">
        <v>41</v>
      </c>
      <c r="AP306" s="295" t="s">
        <v>484</v>
      </c>
      <c r="AQ306" s="55" t="s">
        <v>41</v>
      </c>
      <c r="AR306" s="295" t="s">
        <v>1334</v>
      </c>
      <c r="AS306" s="277"/>
      <c r="AT306" s="50"/>
      <c r="AU306" s="50"/>
      <c r="AV306" s="51"/>
      <c r="AW306" s="51"/>
      <c r="AX306" s="44"/>
    </row>
    <row r="307" spans="1:50" ht="18">
      <c r="A307" s="37" t="s">
        <v>73</v>
      </c>
      <c r="B307" s="44" t="s">
        <v>12610</v>
      </c>
      <c r="C307" s="274">
        <v>342</v>
      </c>
      <c r="D307" s="38" t="s">
        <v>12611</v>
      </c>
      <c r="E307" s="44" t="s">
        <v>12612</v>
      </c>
      <c r="F307" s="43"/>
      <c r="G307" s="44" t="s">
        <v>12613</v>
      </c>
      <c r="H307" s="44"/>
      <c r="I307" s="44"/>
      <c r="J307" s="37" t="s">
        <v>12614</v>
      </c>
      <c r="K307" s="44"/>
      <c r="L307" s="44"/>
      <c r="M307" s="44"/>
      <c r="N307" s="50"/>
      <c r="O307" s="49"/>
      <c r="P307" s="154"/>
      <c r="Q307" s="334" t="s">
        <v>12615</v>
      </c>
      <c r="R307" s="101"/>
      <c r="S307" s="154"/>
      <c r="T307" s="44"/>
      <c r="U307" s="240"/>
      <c r="V307" s="275"/>
      <c r="W307" s="157"/>
      <c r="X307" s="329" t="s">
        <v>15207</v>
      </c>
      <c r="Y307" s="51"/>
      <c r="Z307" s="329" t="s">
        <v>15207</v>
      </c>
      <c r="AA307" s="329" t="s">
        <v>15209</v>
      </c>
      <c r="AB307" s="50"/>
      <c r="AC307" s="37"/>
      <c r="AD307" s="44"/>
      <c r="AE307" s="44"/>
      <c r="AF307" s="44"/>
      <c r="AG307" s="44" t="s">
        <v>12616</v>
      </c>
      <c r="AH307" s="44"/>
      <c r="AI307" s="276"/>
      <c r="AJ307" s="50"/>
      <c r="AK307" s="55" t="s">
        <v>50</v>
      </c>
      <c r="AL307" s="295" t="s">
        <v>526</v>
      </c>
      <c r="AM307" s="55" t="s">
        <v>53</v>
      </c>
      <c r="AN307" s="295" t="s">
        <v>122</v>
      </c>
      <c r="AO307" s="55" t="s">
        <v>41</v>
      </c>
      <c r="AP307" s="295" t="s">
        <v>484</v>
      </c>
      <c r="AQ307" s="55" t="s">
        <v>41</v>
      </c>
      <c r="AR307" s="295" t="s">
        <v>1334</v>
      </c>
      <c r="AS307" s="277"/>
      <c r="AT307" s="50"/>
      <c r="AU307" s="50"/>
      <c r="AV307" s="51"/>
      <c r="AW307" s="51"/>
      <c r="AX307" s="44"/>
    </row>
    <row r="308" spans="1:50" ht="18">
      <c r="A308" s="37" t="s">
        <v>73</v>
      </c>
      <c r="B308" s="44" t="s">
        <v>12617</v>
      </c>
      <c r="C308" s="274">
        <v>342</v>
      </c>
      <c r="D308" s="38" t="s">
        <v>12618</v>
      </c>
      <c r="E308" s="44" t="s">
        <v>12619</v>
      </c>
      <c r="F308" s="43"/>
      <c r="G308" s="44" t="s">
        <v>12620</v>
      </c>
      <c r="H308" s="44"/>
      <c r="I308" s="44"/>
      <c r="J308" s="37" t="s">
        <v>12614</v>
      </c>
      <c r="K308" s="44"/>
      <c r="L308" s="44"/>
      <c r="M308" s="44"/>
      <c r="N308" s="50"/>
      <c r="O308" s="49"/>
      <c r="P308" s="154"/>
      <c r="Q308" s="334" t="s">
        <v>12621</v>
      </c>
      <c r="R308" s="101"/>
      <c r="S308" s="154"/>
      <c r="T308" s="44"/>
      <c r="U308" s="240"/>
      <c r="V308" s="275"/>
      <c r="W308" s="157"/>
      <c r="X308" s="329" t="s">
        <v>15207</v>
      </c>
      <c r="Y308" s="51"/>
      <c r="Z308" s="329" t="s">
        <v>15207</v>
      </c>
      <c r="AA308" s="329" t="s">
        <v>15209</v>
      </c>
      <c r="AB308" s="50"/>
      <c r="AC308" s="37"/>
      <c r="AD308" s="44"/>
      <c r="AE308" s="44"/>
      <c r="AF308" s="44"/>
      <c r="AG308" s="44" t="s">
        <v>12616</v>
      </c>
      <c r="AH308" s="44"/>
      <c r="AI308" s="276"/>
      <c r="AJ308" s="50"/>
      <c r="AK308" s="55" t="s">
        <v>50</v>
      </c>
      <c r="AL308" s="295" t="s">
        <v>526</v>
      </c>
      <c r="AM308" s="55" t="s">
        <v>53</v>
      </c>
      <c r="AN308" s="295" t="s">
        <v>122</v>
      </c>
      <c r="AO308" s="55" t="s">
        <v>41</v>
      </c>
      <c r="AP308" s="295" t="s">
        <v>484</v>
      </c>
      <c r="AQ308" s="55" t="s">
        <v>41</v>
      </c>
      <c r="AR308" s="295" t="s">
        <v>1334</v>
      </c>
      <c r="AS308" s="277"/>
      <c r="AT308" s="50"/>
      <c r="AU308" s="50"/>
      <c r="AV308" s="51"/>
      <c r="AW308" s="51"/>
      <c r="AX308" s="44"/>
    </row>
    <row r="309" spans="1:50" ht="18">
      <c r="A309" s="37" t="s">
        <v>73</v>
      </c>
      <c r="B309" s="44" t="s">
        <v>12622</v>
      </c>
      <c r="C309" s="274">
        <v>3210</v>
      </c>
      <c r="D309" s="38" t="s">
        <v>12623</v>
      </c>
      <c r="E309" s="44" t="s">
        <v>12624</v>
      </c>
      <c r="F309" s="43"/>
      <c r="G309" s="44" t="s">
        <v>12625</v>
      </c>
      <c r="H309" s="44"/>
      <c r="I309" s="44"/>
      <c r="J309" s="37" t="s">
        <v>12626</v>
      </c>
      <c r="K309" s="44"/>
      <c r="L309" s="44"/>
      <c r="M309" s="44"/>
      <c r="N309" s="50"/>
      <c r="O309" s="49"/>
      <c r="P309" s="154"/>
      <c r="Q309" s="44" t="s">
        <v>11227</v>
      </c>
      <c r="R309" s="101"/>
      <c r="S309" s="154"/>
      <c r="T309" s="44"/>
      <c r="U309" s="240"/>
      <c r="V309" s="275"/>
      <c r="W309" s="157"/>
      <c r="X309" s="329" t="s">
        <v>15207</v>
      </c>
      <c r="Y309" s="51"/>
      <c r="Z309" s="329" t="s">
        <v>15207</v>
      </c>
      <c r="AA309" s="329" t="s">
        <v>15289</v>
      </c>
      <c r="AB309" s="50"/>
      <c r="AC309" s="37"/>
      <c r="AD309" s="44"/>
      <c r="AE309" s="44"/>
      <c r="AF309" s="44"/>
      <c r="AG309" s="44" t="s">
        <v>12627</v>
      </c>
      <c r="AH309" s="44"/>
      <c r="AI309" s="276"/>
      <c r="AJ309" s="50"/>
      <c r="AK309" s="55" t="s">
        <v>50</v>
      </c>
      <c r="AL309" s="295" t="s">
        <v>526</v>
      </c>
      <c r="AM309" s="55" t="s">
        <v>53</v>
      </c>
      <c r="AN309" s="295" t="s">
        <v>122</v>
      </c>
      <c r="AO309" s="55" t="s">
        <v>41</v>
      </c>
      <c r="AP309" s="295" t="s">
        <v>484</v>
      </c>
      <c r="AQ309" s="55" t="s">
        <v>41</v>
      </c>
      <c r="AR309" s="295" t="s">
        <v>1334</v>
      </c>
      <c r="AS309" s="277"/>
      <c r="AT309" s="50"/>
      <c r="AU309" s="50"/>
      <c r="AV309" s="51"/>
      <c r="AW309" s="51"/>
      <c r="AX309" s="44"/>
    </row>
    <row r="310" spans="1:50" ht="18">
      <c r="A310" s="37" t="s">
        <v>73</v>
      </c>
      <c r="B310" s="44" t="s">
        <v>12628</v>
      </c>
      <c r="C310" s="274">
        <v>502</v>
      </c>
      <c r="D310" s="38" t="s">
        <v>12629</v>
      </c>
      <c r="E310" s="44" t="s">
        <v>12630</v>
      </c>
      <c r="F310" s="43"/>
      <c r="G310" s="44" t="s">
        <v>12631</v>
      </c>
      <c r="H310" s="44"/>
      <c r="I310" s="44"/>
      <c r="J310" s="37" t="s">
        <v>12632</v>
      </c>
      <c r="K310" s="44"/>
      <c r="L310" s="44"/>
      <c r="M310" s="44"/>
      <c r="N310" s="50"/>
      <c r="O310" s="49"/>
      <c r="P310" s="154"/>
      <c r="Q310" s="334" t="s">
        <v>12633</v>
      </c>
      <c r="R310" s="101"/>
      <c r="S310" s="154"/>
      <c r="T310" s="44"/>
      <c r="U310" s="240"/>
      <c r="V310" s="275"/>
      <c r="W310" s="157"/>
      <c r="X310" s="329" t="s">
        <v>15207</v>
      </c>
      <c r="Y310" s="51"/>
      <c r="Z310" s="329" t="s">
        <v>15207</v>
      </c>
      <c r="AA310" s="329" t="s">
        <v>15226</v>
      </c>
      <c r="AB310" s="50"/>
      <c r="AC310" s="37"/>
      <c r="AD310" s="44"/>
      <c r="AE310" s="44"/>
      <c r="AF310" s="44"/>
      <c r="AG310" s="44" t="s">
        <v>12634</v>
      </c>
      <c r="AH310" s="44"/>
      <c r="AI310" s="276"/>
      <c r="AJ310" s="50"/>
      <c r="AK310" s="55" t="s">
        <v>50</v>
      </c>
      <c r="AL310" s="295" t="s">
        <v>526</v>
      </c>
      <c r="AM310" s="55" t="s">
        <v>53</v>
      </c>
      <c r="AN310" s="295" t="s">
        <v>122</v>
      </c>
      <c r="AO310" s="55" t="s">
        <v>41</v>
      </c>
      <c r="AP310" s="295" t="s">
        <v>484</v>
      </c>
      <c r="AQ310" s="55" t="s">
        <v>41</v>
      </c>
      <c r="AR310" s="295" t="s">
        <v>1334</v>
      </c>
      <c r="AS310" s="277"/>
      <c r="AT310" s="50"/>
      <c r="AU310" s="50"/>
      <c r="AV310" s="51"/>
      <c r="AW310" s="51"/>
      <c r="AX310" s="44"/>
    </row>
    <row r="311" spans="1:50" ht="18">
      <c r="A311" s="37" t="s">
        <v>73</v>
      </c>
      <c r="B311" s="44" t="s">
        <v>12635</v>
      </c>
      <c r="C311" s="274">
        <v>342</v>
      </c>
      <c r="D311" s="38" t="s">
        <v>12636</v>
      </c>
      <c r="E311" s="44" t="s">
        <v>12637</v>
      </c>
      <c r="F311" s="43"/>
      <c r="G311" s="44" t="s">
        <v>12638</v>
      </c>
      <c r="H311" s="44"/>
      <c r="I311" s="44"/>
      <c r="J311" s="37" t="s">
        <v>12639</v>
      </c>
      <c r="K311" s="44"/>
      <c r="L311" s="44"/>
      <c r="M311" s="44"/>
      <c r="N311" s="50"/>
      <c r="O311" s="49"/>
      <c r="P311" s="154"/>
      <c r="Q311" s="334" t="s">
        <v>12640</v>
      </c>
      <c r="R311" s="101"/>
      <c r="S311" s="154"/>
      <c r="T311" s="44"/>
      <c r="U311" s="240"/>
      <c r="V311" s="275"/>
      <c r="W311" s="157"/>
      <c r="X311" s="329" t="s">
        <v>15207</v>
      </c>
      <c r="Y311" s="51"/>
      <c r="Z311" s="329" t="s">
        <v>15207</v>
      </c>
      <c r="AA311" s="329" t="s">
        <v>15209</v>
      </c>
      <c r="AB311" s="50"/>
      <c r="AC311" s="37"/>
      <c r="AD311" s="44"/>
      <c r="AE311" s="44"/>
      <c r="AF311" s="44"/>
      <c r="AG311" s="44" t="s">
        <v>12641</v>
      </c>
      <c r="AH311" s="44"/>
      <c r="AI311" s="276"/>
      <c r="AJ311" s="50"/>
      <c r="AK311" s="55" t="s">
        <v>50</v>
      </c>
      <c r="AL311" s="295" t="s">
        <v>526</v>
      </c>
      <c r="AM311" s="55" t="s">
        <v>53</v>
      </c>
      <c r="AN311" s="295" t="s">
        <v>122</v>
      </c>
      <c r="AO311" s="55" t="s">
        <v>41</v>
      </c>
      <c r="AP311" s="295" t="s">
        <v>484</v>
      </c>
      <c r="AQ311" s="55" t="s">
        <v>41</v>
      </c>
      <c r="AR311" s="295" t="s">
        <v>1334</v>
      </c>
      <c r="AS311" s="277"/>
      <c r="AT311" s="50"/>
      <c r="AU311" s="50"/>
      <c r="AV311" s="51"/>
      <c r="AW311" s="51"/>
      <c r="AX311" s="44"/>
    </row>
    <row r="312" spans="1:50" ht="18">
      <c r="A312" s="37" t="s">
        <v>73</v>
      </c>
      <c r="B312" s="44" t="s">
        <v>12642</v>
      </c>
      <c r="C312" s="274">
        <v>1248</v>
      </c>
      <c r="D312" s="38" t="s">
        <v>12643</v>
      </c>
      <c r="E312" s="44" t="s">
        <v>12644</v>
      </c>
      <c r="F312" s="43"/>
      <c r="G312" s="44" t="s">
        <v>12645</v>
      </c>
      <c r="H312" s="44"/>
      <c r="I312" s="44"/>
      <c r="J312" s="37" t="s">
        <v>12646</v>
      </c>
      <c r="K312" s="44"/>
      <c r="L312" s="44"/>
      <c r="M312" s="44"/>
      <c r="N312" s="50"/>
      <c r="O312" s="49"/>
      <c r="P312" s="154"/>
      <c r="Q312" s="44" t="s">
        <v>12647</v>
      </c>
      <c r="R312" s="101"/>
      <c r="S312" s="154"/>
      <c r="T312" s="44"/>
      <c r="U312" s="240"/>
      <c r="V312" s="275"/>
      <c r="W312" s="157"/>
      <c r="X312" s="329" t="s">
        <v>15207</v>
      </c>
      <c r="Y312" s="51"/>
      <c r="Z312" s="329" t="s">
        <v>15207</v>
      </c>
      <c r="AA312" s="329" t="s">
        <v>15290</v>
      </c>
      <c r="AB312" s="50"/>
      <c r="AC312" s="37"/>
      <c r="AD312" s="44"/>
      <c r="AE312" s="44"/>
      <c r="AF312" s="44"/>
      <c r="AG312" s="44" t="s">
        <v>12648</v>
      </c>
      <c r="AH312" s="44" t="s">
        <v>12649</v>
      </c>
      <c r="AI312" s="276"/>
      <c r="AJ312" s="50"/>
      <c r="AK312" s="55" t="s">
        <v>50</v>
      </c>
      <c r="AL312" s="295" t="s">
        <v>526</v>
      </c>
      <c r="AM312" s="55" t="s">
        <v>53</v>
      </c>
      <c r="AN312" s="295" t="s">
        <v>122</v>
      </c>
      <c r="AO312" s="55" t="s">
        <v>41</v>
      </c>
      <c r="AP312" s="295" t="s">
        <v>484</v>
      </c>
      <c r="AQ312" s="55" t="s">
        <v>41</v>
      </c>
      <c r="AR312" s="295" t="s">
        <v>1334</v>
      </c>
      <c r="AS312" s="277"/>
      <c r="AT312" s="50"/>
      <c r="AU312" s="50"/>
      <c r="AV312" s="51"/>
      <c r="AW312" s="51"/>
      <c r="AX312" s="44"/>
    </row>
    <row r="313" spans="1:50" ht="18">
      <c r="A313" s="37" t="s">
        <v>73</v>
      </c>
      <c r="B313" s="44" t="s">
        <v>12650</v>
      </c>
      <c r="C313" s="274">
        <v>823</v>
      </c>
      <c r="D313" s="38" t="s">
        <v>12651</v>
      </c>
      <c r="E313" s="44" t="s">
        <v>12652</v>
      </c>
      <c r="F313" s="43"/>
      <c r="G313" s="44" t="s">
        <v>12653</v>
      </c>
      <c r="H313" s="44"/>
      <c r="I313" s="44"/>
      <c r="J313" s="37" t="s">
        <v>12654</v>
      </c>
      <c r="K313" s="44"/>
      <c r="L313" s="44"/>
      <c r="M313" s="44"/>
      <c r="N313" s="50"/>
      <c r="O313" s="49"/>
      <c r="P313" s="154"/>
      <c r="Q313" s="334" t="s">
        <v>12655</v>
      </c>
      <c r="R313" s="101"/>
      <c r="S313" s="154"/>
      <c r="T313" s="44"/>
      <c r="U313" s="240"/>
      <c r="V313" s="275"/>
      <c r="W313" s="157"/>
      <c r="X313" s="329" t="s">
        <v>15207</v>
      </c>
      <c r="Y313" s="51"/>
      <c r="Z313" s="329" t="s">
        <v>15207</v>
      </c>
      <c r="AA313" s="329" t="s">
        <v>15291</v>
      </c>
      <c r="AB313" s="50"/>
      <c r="AC313" s="37"/>
      <c r="AD313" s="44"/>
      <c r="AE313" s="44"/>
      <c r="AF313" s="44"/>
      <c r="AG313" s="44" t="s">
        <v>12656</v>
      </c>
      <c r="AH313" s="44"/>
      <c r="AI313" s="276"/>
      <c r="AJ313" s="50"/>
      <c r="AK313" s="55" t="s">
        <v>50</v>
      </c>
      <c r="AL313" s="295" t="s">
        <v>526</v>
      </c>
      <c r="AM313" s="55" t="s">
        <v>53</v>
      </c>
      <c r="AN313" s="295" t="s">
        <v>122</v>
      </c>
      <c r="AO313" s="55" t="s">
        <v>41</v>
      </c>
      <c r="AP313" s="295" t="s">
        <v>484</v>
      </c>
      <c r="AQ313" s="55" t="s">
        <v>41</v>
      </c>
      <c r="AR313" s="295" t="s">
        <v>1334</v>
      </c>
      <c r="AS313" s="277"/>
      <c r="AT313" s="50"/>
      <c r="AU313" s="50"/>
      <c r="AV313" s="51"/>
      <c r="AW313" s="51"/>
      <c r="AX313" s="44"/>
    </row>
    <row r="314" spans="1:50" ht="18">
      <c r="A314" s="37" t="s">
        <v>73</v>
      </c>
      <c r="B314" s="44" t="s">
        <v>12657</v>
      </c>
      <c r="C314" s="274">
        <v>4066</v>
      </c>
      <c r="D314" s="38" t="s">
        <v>12658</v>
      </c>
      <c r="E314" s="44" t="s">
        <v>12659</v>
      </c>
      <c r="F314" s="43"/>
      <c r="G314" s="44" t="s">
        <v>12660</v>
      </c>
      <c r="H314" s="44"/>
      <c r="I314" s="44"/>
      <c r="J314" s="37" t="s">
        <v>12661</v>
      </c>
      <c r="K314" s="44"/>
      <c r="L314" s="44"/>
      <c r="M314" s="44"/>
      <c r="N314" s="50"/>
      <c r="O314" s="49"/>
      <c r="P314" s="154"/>
      <c r="Q314" s="44" t="s">
        <v>12370</v>
      </c>
      <c r="R314" s="101"/>
      <c r="S314" s="154"/>
      <c r="T314" s="44"/>
      <c r="U314" s="240"/>
      <c r="V314" s="275"/>
      <c r="W314" s="157"/>
      <c r="X314" s="329" t="s">
        <v>15207</v>
      </c>
      <c r="Y314" s="51"/>
      <c r="Z314" s="329" t="s">
        <v>15207</v>
      </c>
      <c r="AA314" s="329" t="s">
        <v>15255</v>
      </c>
      <c r="AB314" s="50"/>
      <c r="AC314" s="37"/>
      <c r="AD314" s="44"/>
      <c r="AE314" s="44"/>
      <c r="AF314" s="44"/>
      <c r="AG314" s="44" t="s">
        <v>12662</v>
      </c>
      <c r="AH314" s="44"/>
      <c r="AI314" s="276"/>
      <c r="AJ314" s="50"/>
      <c r="AK314" s="55" t="s">
        <v>50</v>
      </c>
      <c r="AL314" s="295" t="s">
        <v>526</v>
      </c>
      <c r="AM314" s="55" t="s">
        <v>53</v>
      </c>
      <c r="AN314" s="295" t="s">
        <v>122</v>
      </c>
      <c r="AO314" s="55" t="s">
        <v>41</v>
      </c>
      <c r="AP314" s="295" t="s">
        <v>484</v>
      </c>
      <c r="AQ314" s="55" t="s">
        <v>41</v>
      </c>
      <c r="AR314" s="295" t="s">
        <v>1334</v>
      </c>
      <c r="AS314" s="277"/>
      <c r="AT314" s="50"/>
      <c r="AU314" s="50"/>
      <c r="AV314" s="51"/>
      <c r="AW314" s="51"/>
      <c r="AX314" s="44"/>
    </row>
    <row r="315" spans="1:50" ht="18">
      <c r="A315" s="37" t="s">
        <v>73</v>
      </c>
      <c r="B315" s="44" t="s">
        <v>12663</v>
      </c>
      <c r="C315" s="274">
        <v>342</v>
      </c>
      <c r="D315" s="38" t="s">
        <v>12664</v>
      </c>
      <c r="E315" s="44" t="s">
        <v>12665</v>
      </c>
      <c r="F315" s="43"/>
      <c r="G315" s="44" t="s">
        <v>12666</v>
      </c>
      <c r="H315" s="44"/>
      <c r="I315" s="44"/>
      <c r="J315" s="37" t="s">
        <v>12661</v>
      </c>
      <c r="K315" s="44"/>
      <c r="L315" s="44"/>
      <c r="M315" s="44"/>
      <c r="N315" s="50"/>
      <c r="O315" s="49"/>
      <c r="P315" s="154"/>
      <c r="Q315" s="334" t="s">
        <v>12667</v>
      </c>
      <c r="R315" s="101"/>
      <c r="S315" s="154"/>
      <c r="T315" s="44"/>
      <c r="U315" s="240"/>
      <c r="V315" s="275"/>
      <c r="W315" s="157"/>
      <c r="X315" s="329" t="s">
        <v>15207</v>
      </c>
      <c r="Y315" s="51"/>
      <c r="Z315" s="329" t="s">
        <v>15207</v>
      </c>
      <c r="AA315" s="329" t="s">
        <v>15209</v>
      </c>
      <c r="AB315" s="50"/>
      <c r="AC315" s="37"/>
      <c r="AD315" s="44"/>
      <c r="AE315" s="44"/>
      <c r="AF315" s="44"/>
      <c r="AG315" s="44" t="s">
        <v>12662</v>
      </c>
      <c r="AH315" s="44"/>
      <c r="AI315" s="276"/>
      <c r="AJ315" s="50"/>
      <c r="AK315" s="55" t="s">
        <v>50</v>
      </c>
      <c r="AL315" s="295" t="s">
        <v>526</v>
      </c>
      <c r="AM315" s="55" t="s">
        <v>53</v>
      </c>
      <c r="AN315" s="295" t="s">
        <v>122</v>
      </c>
      <c r="AO315" s="55" t="s">
        <v>41</v>
      </c>
      <c r="AP315" s="295" t="s">
        <v>484</v>
      </c>
      <c r="AQ315" s="55" t="s">
        <v>41</v>
      </c>
      <c r="AR315" s="295" t="s">
        <v>1334</v>
      </c>
      <c r="AS315" s="277"/>
      <c r="AT315" s="50"/>
      <c r="AU315" s="50"/>
      <c r="AV315" s="51"/>
      <c r="AW315" s="51"/>
      <c r="AX315" s="44"/>
    </row>
    <row r="316" spans="1:50" ht="18">
      <c r="A316" s="37" t="s">
        <v>73</v>
      </c>
      <c r="B316" s="44" t="s">
        <v>12668</v>
      </c>
      <c r="C316" s="274">
        <v>331</v>
      </c>
      <c r="D316" s="38" t="s">
        <v>12669</v>
      </c>
      <c r="E316" s="44" t="s">
        <v>12670</v>
      </c>
      <c r="F316" s="43"/>
      <c r="G316" s="44" t="s">
        <v>12671</v>
      </c>
      <c r="H316" s="44"/>
      <c r="I316" s="44"/>
      <c r="J316" s="37" t="s">
        <v>12570</v>
      </c>
      <c r="K316" s="44"/>
      <c r="L316" s="44"/>
      <c r="M316" s="44"/>
      <c r="N316" s="50"/>
      <c r="O316" s="49"/>
      <c r="P316" s="154"/>
      <c r="Q316" s="44" t="s">
        <v>12672</v>
      </c>
      <c r="R316" s="101"/>
      <c r="S316" s="154"/>
      <c r="T316" s="44"/>
      <c r="U316" s="240"/>
      <c r="V316" s="275"/>
      <c r="W316" s="157"/>
      <c r="X316" s="329" t="s">
        <v>15207</v>
      </c>
      <c r="Y316" s="51"/>
      <c r="Z316" s="329" t="s">
        <v>15207</v>
      </c>
      <c r="AA316" s="329" t="s">
        <v>15210</v>
      </c>
      <c r="AB316" s="50"/>
      <c r="AC316" s="37"/>
      <c r="AD316" s="44"/>
      <c r="AE316" s="44"/>
      <c r="AF316" s="44"/>
      <c r="AG316" s="44" t="s">
        <v>12572</v>
      </c>
      <c r="AH316" s="44"/>
      <c r="AI316" s="276"/>
      <c r="AJ316" s="50"/>
      <c r="AK316" s="55" t="s">
        <v>50</v>
      </c>
      <c r="AL316" s="295" t="s">
        <v>526</v>
      </c>
      <c r="AM316" s="55" t="s">
        <v>53</v>
      </c>
      <c r="AN316" s="295" t="s">
        <v>122</v>
      </c>
      <c r="AO316" s="55" t="s">
        <v>41</v>
      </c>
      <c r="AP316" s="295" t="s">
        <v>484</v>
      </c>
      <c r="AQ316" s="55" t="s">
        <v>41</v>
      </c>
      <c r="AR316" s="295" t="s">
        <v>1334</v>
      </c>
      <c r="AS316" s="277"/>
      <c r="AT316" s="50"/>
      <c r="AU316" s="50"/>
      <c r="AV316" s="51"/>
      <c r="AW316" s="51"/>
      <c r="AX316" s="44"/>
    </row>
    <row r="317" spans="1:50" ht="18">
      <c r="A317" s="37" t="s">
        <v>73</v>
      </c>
      <c r="B317" s="44" t="s">
        <v>12673</v>
      </c>
      <c r="C317" s="274">
        <v>2996</v>
      </c>
      <c r="D317" s="38" t="s">
        <v>12674</v>
      </c>
      <c r="E317" s="44" t="s">
        <v>12675</v>
      </c>
      <c r="F317" s="43"/>
      <c r="G317" s="44" t="s">
        <v>12676</v>
      </c>
      <c r="H317" s="44"/>
      <c r="I317" s="44"/>
      <c r="J317" s="37" t="s">
        <v>12677</v>
      </c>
      <c r="K317" s="44"/>
      <c r="L317" s="44"/>
      <c r="M317" s="44"/>
      <c r="N317" s="50"/>
      <c r="O317" s="49"/>
      <c r="P317" s="154"/>
      <c r="Q317" s="44" t="s">
        <v>12226</v>
      </c>
      <c r="R317" s="101"/>
      <c r="S317" s="154"/>
      <c r="T317" s="44"/>
      <c r="U317" s="240"/>
      <c r="V317" s="275"/>
      <c r="W317" s="157"/>
      <c r="X317" s="329" t="s">
        <v>15207</v>
      </c>
      <c r="Y317" s="51"/>
      <c r="Z317" s="329" t="s">
        <v>15207</v>
      </c>
      <c r="AA317" s="329" t="s">
        <v>15276</v>
      </c>
      <c r="AB317" s="50"/>
      <c r="AC317" s="37"/>
      <c r="AD317" s="44"/>
      <c r="AE317" s="44"/>
      <c r="AF317" s="44"/>
      <c r="AG317" s="44" t="s">
        <v>3105</v>
      </c>
      <c r="AH317" s="44"/>
      <c r="AI317" s="276"/>
      <c r="AJ317" s="50"/>
      <c r="AK317" s="55" t="s">
        <v>50</v>
      </c>
      <c r="AL317" s="295" t="s">
        <v>526</v>
      </c>
      <c r="AM317" s="55" t="s">
        <v>53</v>
      </c>
      <c r="AN317" s="295" t="s">
        <v>122</v>
      </c>
      <c r="AO317" s="55" t="s">
        <v>41</v>
      </c>
      <c r="AP317" s="295" t="s">
        <v>484</v>
      </c>
      <c r="AQ317" s="55" t="s">
        <v>41</v>
      </c>
      <c r="AR317" s="295" t="s">
        <v>1334</v>
      </c>
      <c r="AS317" s="277"/>
      <c r="AT317" s="50"/>
      <c r="AU317" s="50"/>
      <c r="AV317" s="51"/>
      <c r="AW317" s="51"/>
      <c r="AX317" s="44"/>
    </row>
    <row r="318" spans="1:50" ht="18">
      <c r="A318" s="37" t="s">
        <v>73</v>
      </c>
      <c r="B318" s="44" t="s">
        <v>12678</v>
      </c>
      <c r="C318" s="274">
        <v>856</v>
      </c>
      <c r="D318" s="38" t="s">
        <v>12679</v>
      </c>
      <c r="E318" s="44" t="s">
        <v>12680</v>
      </c>
      <c r="F318" s="43"/>
      <c r="G318" s="44" t="s">
        <v>12681</v>
      </c>
      <c r="H318" s="44"/>
      <c r="I318" s="44"/>
      <c r="J318" s="37" t="s">
        <v>12682</v>
      </c>
      <c r="K318" s="44"/>
      <c r="L318" s="44"/>
      <c r="M318" s="44"/>
      <c r="N318" s="50"/>
      <c r="O318" s="49"/>
      <c r="P318" s="154"/>
      <c r="Q318" s="334" t="s">
        <v>12683</v>
      </c>
      <c r="R318" s="101"/>
      <c r="S318" s="154"/>
      <c r="T318" s="44"/>
      <c r="U318" s="240"/>
      <c r="V318" s="275"/>
      <c r="W318" s="157"/>
      <c r="X318" s="329" t="s">
        <v>15207</v>
      </c>
      <c r="Y318" s="51"/>
      <c r="Z318" s="329" t="s">
        <v>15207</v>
      </c>
      <c r="AA318" s="329" t="s">
        <v>15225</v>
      </c>
      <c r="AB318" s="50"/>
      <c r="AC318" s="37"/>
      <c r="AD318" s="44"/>
      <c r="AE318" s="44"/>
      <c r="AF318" s="44"/>
      <c r="AG318" s="44" t="s">
        <v>12684</v>
      </c>
      <c r="AH318" s="44"/>
      <c r="AI318" s="276"/>
      <c r="AJ318" s="50"/>
      <c r="AK318" s="55" t="s">
        <v>50</v>
      </c>
      <c r="AL318" s="295" t="s">
        <v>526</v>
      </c>
      <c r="AM318" s="55" t="s">
        <v>53</v>
      </c>
      <c r="AN318" s="295" t="s">
        <v>122</v>
      </c>
      <c r="AO318" s="55" t="s">
        <v>41</v>
      </c>
      <c r="AP318" s="295" t="s">
        <v>484</v>
      </c>
      <c r="AQ318" s="55" t="s">
        <v>41</v>
      </c>
      <c r="AR318" s="295" t="s">
        <v>1334</v>
      </c>
      <c r="AS318" s="277"/>
      <c r="AT318" s="50"/>
      <c r="AU318" s="50"/>
      <c r="AV318" s="51"/>
      <c r="AW318" s="51"/>
      <c r="AX318" s="44"/>
    </row>
    <row r="319" spans="1:50" ht="18">
      <c r="A319" s="279" t="s">
        <v>73</v>
      </c>
      <c r="B319" s="134" t="s">
        <v>12685</v>
      </c>
      <c r="C319" s="280">
        <v>0</v>
      </c>
      <c r="D319" s="64" t="s">
        <v>12686</v>
      </c>
      <c r="E319" s="134" t="s">
        <v>12687</v>
      </c>
      <c r="F319" s="143"/>
      <c r="G319" s="134" t="s">
        <v>12688</v>
      </c>
      <c r="H319" s="134"/>
      <c r="I319" s="134"/>
      <c r="J319" s="279" t="s">
        <v>12689</v>
      </c>
      <c r="K319" s="134"/>
      <c r="L319" s="134"/>
      <c r="M319" s="134"/>
      <c r="N319" s="281"/>
      <c r="O319" s="282"/>
      <c r="P319" s="254"/>
      <c r="Q319" s="334" t="s">
        <v>12690</v>
      </c>
      <c r="R319" s="284"/>
      <c r="S319" s="254"/>
      <c r="T319" s="134"/>
      <c r="U319" s="285"/>
      <c r="V319" s="286"/>
      <c r="W319" s="287"/>
      <c r="X319" s="344" t="s">
        <v>15207</v>
      </c>
      <c r="Y319" s="288"/>
      <c r="Z319" s="344" t="s">
        <v>15207</v>
      </c>
      <c r="AA319" s="344" t="s">
        <v>15207</v>
      </c>
      <c r="AB319" s="281"/>
      <c r="AC319" s="279"/>
      <c r="AD319" s="134"/>
      <c r="AE319" s="134"/>
      <c r="AF319" s="134"/>
      <c r="AG319" s="134" t="s">
        <v>12691</v>
      </c>
      <c r="AH319" s="134"/>
      <c r="AI319" s="289"/>
      <c r="AJ319" s="281"/>
      <c r="AK319" s="281" t="s">
        <v>50</v>
      </c>
      <c r="AL319" s="291" t="s">
        <v>526</v>
      </c>
      <c r="AM319" s="281" t="s">
        <v>53</v>
      </c>
      <c r="AN319" s="291" t="s">
        <v>122</v>
      </c>
      <c r="AO319" s="281"/>
      <c r="AP319" s="291"/>
      <c r="AQ319" s="281" t="s">
        <v>41</v>
      </c>
      <c r="AR319" s="291" t="s">
        <v>1334</v>
      </c>
      <c r="AS319" s="292"/>
      <c r="AT319" s="281"/>
      <c r="AU319" s="281"/>
      <c r="AV319" s="288"/>
      <c r="AW319" s="288"/>
      <c r="AX319" s="134"/>
    </row>
    <row r="320" spans="1:50" ht="18">
      <c r="A320" s="37" t="s">
        <v>73</v>
      </c>
      <c r="B320" s="44" t="s">
        <v>12692</v>
      </c>
      <c r="C320" s="274">
        <v>331</v>
      </c>
      <c r="D320" s="38" t="s">
        <v>12693</v>
      </c>
      <c r="E320" s="44" t="s">
        <v>12694</v>
      </c>
      <c r="F320" s="43"/>
      <c r="G320" s="44" t="s">
        <v>12695</v>
      </c>
      <c r="H320" s="44"/>
      <c r="I320" s="44"/>
      <c r="J320" s="37" t="s">
        <v>12696</v>
      </c>
      <c r="K320" s="44"/>
      <c r="L320" s="44"/>
      <c r="M320" s="44"/>
      <c r="N320" s="50"/>
      <c r="O320" s="49"/>
      <c r="P320" s="154"/>
      <c r="Q320" s="334" t="s">
        <v>12697</v>
      </c>
      <c r="R320" s="101"/>
      <c r="S320" s="154"/>
      <c r="T320" s="44"/>
      <c r="U320" s="240"/>
      <c r="V320" s="275"/>
      <c r="W320" s="157"/>
      <c r="X320" s="329" t="s">
        <v>15207</v>
      </c>
      <c r="Y320" s="51"/>
      <c r="Z320" s="329" t="s">
        <v>15207</v>
      </c>
      <c r="AA320" s="329" t="s">
        <v>15210</v>
      </c>
      <c r="AB320" s="50"/>
      <c r="AC320" s="37"/>
      <c r="AD320" s="44"/>
      <c r="AE320" s="44"/>
      <c r="AF320" s="44"/>
      <c r="AG320" s="44" t="s">
        <v>12698</v>
      </c>
      <c r="AH320" s="44"/>
      <c r="AI320" s="276"/>
      <c r="AJ320" s="50"/>
      <c r="AK320" s="55" t="s">
        <v>50</v>
      </c>
      <c r="AL320" s="295" t="s">
        <v>526</v>
      </c>
      <c r="AM320" s="55" t="s">
        <v>53</v>
      </c>
      <c r="AN320" s="295" t="s">
        <v>122</v>
      </c>
      <c r="AO320" s="55" t="s">
        <v>41</v>
      </c>
      <c r="AP320" s="295" t="s">
        <v>484</v>
      </c>
      <c r="AQ320" s="55" t="s">
        <v>41</v>
      </c>
      <c r="AR320" s="295" t="s">
        <v>1334</v>
      </c>
      <c r="AS320" s="277"/>
      <c r="AT320" s="50"/>
      <c r="AU320" s="50"/>
      <c r="AV320" s="51"/>
      <c r="AW320" s="51"/>
      <c r="AX320" s="44"/>
    </row>
    <row r="321" spans="1:50" ht="18">
      <c r="A321" s="37" t="s">
        <v>73</v>
      </c>
      <c r="B321" s="44" t="s">
        <v>12699</v>
      </c>
      <c r="C321" s="274">
        <v>1005</v>
      </c>
      <c r="D321" s="38" t="s">
        <v>12700</v>
      </c>
      <c r="E321" s="44" t="s">
        <v>12701</v>
      </c>
      <c r="F321" s="43"/>
      <c r="G321" s="44" t="s">
        <v>12702</v>
      </c>
      <c r="H321" s="44"/>
      <c r="I321" s="44"/>
      <c r="J321" s="37" t="s">
        <v>12405</v>
      </c>
      <c r="K321" s="44"/>
      <c r="L321" s="44"/>
      <c r="M321" s="44"/>
      <c r="N321" s="50"/>
      <c r="O321" s="49"/>
      <c r="P321" s="154"/>
      <c r="Q321" s="44" t="s">
        <v>12703</v>
      </c>
      <c r="R321" s="101"/>
      <c r="S321" s="154"/>
      <c r="T321" s="44"/>
      <c r="U321" s="240"/>
      <c r="V321" s="275"/>
      <c r="W321" s="157"/>
      <c r="X321" s="329" t="s">
        <v>15207</v>
      </c>
      <c r="Y321" s="51"/>
      <c r="Z321" s="329" t="s">
        <v>15207</v>
      </c>
      <c r="AA321" s="329" t="s">
        <v>15238</v>
      </c>
      <c r="AB321" s="50"/>
      <c r="AC321" s="37"/>
      <c r="AD321" s="44"/>
      <c r="AE321" s="44"/>
      <c r="AF321" s="44"/>
      <c r="AG321" s="44" t="s">
        <v>12407</v>
      </c>
      <c r="AH321" s="44"/>
      <c r="AI321" s="276"/>
      <c r="AJ321" s="50"/>
      <c r="AK321" s="55" t="s">
        <v>50</v>
      </c>
      <c r="AL321" s="295" t="s">
        <v>526</v>
      </c>
      <c r="AM321" s="55" t="s">
        <v>53</v>
      </c>
      <c r="AN321" s="295" t="s">
        <v>122</v>
      </c>
      <c r="AO321" s="55" t="s">
        <v>41</v>
      </c>
      <c r="AP321" s="295" t="s">
        <v>484</v>
      </c>
      <c r="AQ321" s="55" t="s">
        <v>41</v>
      </c>
      <c r="AR321" s="295" t="s">
        <v>1334</v>
      </c>
      <c r="AS321" s="277"/>
      <c r="AT321" s="50"/>
      <c r="AU321" s="50"/>
      <c r="AV321" s="51"/>
      <c r="AW321" s="51"/>
      <c r="AX321" s="44"/>
    </row>
    <row r="322" spans="1:50" ht="18">
      <c r="A322" s="37" t="s">
        <v>73</v>
      </c>
      <c r="B322" s="44" t="s">
        <v>12704</v>
      </c>
      <c r="C322" s="274">
        <v>770</v>
      </c>
      <c r="D322" s="38" t="s">
        <v>12705</v>
      </c>
      <c r="E322" s="44" t="s">
        <v>12706</v>
      </c>
      <c r="F322" s="43"/>
      <c r="G322" s="44" t="s">
        <v>12707</v>
      </c>
      <c r="H322" s="44"/>
      <c r="I322" s="44"/>
      <c r="J322" s="37" t="s">
        <v>11466</v>
      </c>
      <c r="K322" s="44"/>
      <c r="L322" s="44"/>
      <c r="M322" s="44"/>
      <c r="N322" s="50"/>
      <c r="O322" s="49"/>
      <c r="P322" s="154"/>
      <c r="Q322" s="334" t="s">
        <v>12708</v>
      </c>
      <c r="R322" s="101"/>
      <c r="S322" s="154"/>
      <c r="T322" s="44"/>
      <c r="U322" s="240"/>
      <c r="V322" s="275"/>
      <c r="W322" s="157"/>
      <c r="X322" s="329" t="s">
        <v>15207</v>
      </c>
      <c r="Y322" s="51"/>
      <c r="Z322" s="329" t="s">
        <v>15207</v>
      </c>
      <c r="AA322" s="329" t="s">
        <v>15292</v>
      </c>
      <c r="AB322" s="50"/>
      <c r="AC322" s="37"/>
      <c r="AD322" s="44"/>
      <c r="AE322" s="44"/>
      <c r="AF322" s="44"/>
      <c r="AG322" s="44" t="s">
        <v>11468</v>
      </c>
      <c r="AH322" s="44"/>
      <c r="AI322" s="276"/>
      <c r="AJ322" s="50"/>
      <c r="AK322" s="55" t="s">
        <v>50</v>
      </c>
      <c r="AL322" s="295" t="s">
        <v>526</v>
      </c>
      <c r="AM322" s="55" t="s">
        <v>53</v>
      </c>
      <c r="AN322" s="295" t="s">
        <v>122</v>
      </c>
      <c r="AO322" s="55" t="s">
        <v>41</v>
      </c>
      <c r="AP322" s="295" t="s">
        <v>484</v>
      </c>
      <c r="AQ322" s="55" t="s">
        <v>41</v>
      </c>
      <c r="AR322" s="295" t="s">
        <v>1334</v>
      </c>
      <c r="AS322" s="277"/>
      <c r="AT322" s="50"/>
      <c r="AU322" s="50"/>
      <c r="AV322" s="51"/>
      <c r="AW322" s="51"/>
      <c r="AX322" s="44"/>
    </row>
    <row r="323" spans="1:50" ht="18">
      <c r="A323" s="37" t="s">
        <v>73</v>
      </c>
      <c r="B323" s="44" t="s">
        <v>12709</v>
      </c>
      <c r="C323" s="274">
        <v>1230</v>
      </c>
      <c r="D323" s="38" t="s">
        <v>12710</v>
      </c>
      <c r="E323" s="44" t="s">
        <v>12711</v>
      </c>
      <c r="F323" s="43"/>
      <c r="G323" s="44" t="s">
        <v>12712</v>
      </c>
      <c r="H323" s="44"/>
      <c r="I323" s="44"/>
      <c r="J323" s="37" t="s">
        <v>12713</v>
      </c>
      <c r="K323" s="44"/>
      <c r="L323" s="44"/>
      <c r="M323" s="44"/>
      <c r="N323" s="50"/>
      <c r="O323" s="49"/>
      <c r="P323" s="154"/>
      <c r="Q323" s="334" t="s">
        <v>12714</v>
      </c>
      <c r="R323" s="101"/>
      <c r="S323" s="154"/>
      <c r="T323" s="44"/>
      <c r="U323" s="240"/>
      <c r="V323" s="275"/>
      <c r="W323" s="157"/>
      <c r="X323" s="329" t="s">
        <v>15207</v>
      </c>
      <c r="Y323" s="51"/>
      <c r="Z323" s="329" t="s">
        <v>15207</v>
      </c>
      <c r="AA323" s="329" t="s">
        <v>15293</v>
      </c>
      <c r="AB323" s="50"/>
      <c r="AC323" s="37"/>
      <c r="AD323" s="44"/>
      <c r="AE323" s="44"/>
      <c r="AF323" s="44"/>
      <c r="AG323" s="44" t="s">
        <v>12715</v>
      </c>
      <c r="AH323" s="44"/>
      <c r="AI323" s="276"/>
      <c r="AJ323" s="50"/>
      <c r="AK323" s="55" t="s">
        <v>50</v>
      </c>
      <c r="AL323" s="295" t="s">
        <v>526</v>
      </c>
      <c r="AM323" s="55" t="s">
        <v>53</v>
      </c>
      <c r="AN323" s="295" t="s">
        <v>122</v>
      </c>
      <c r="AO323" s="55" t="s">
        <v>41</v>
      </c>
      <c r="AP323" s="295" t="s">
        <v>484</v>
      </c>
      <c r="AQ323" s="55" t="s">
        <v>41</v>
      </c>
      <c r="AR323" s="295" t="s">
        <v>1334</v>
      </c>
      <c r="AS323" s="277"/>
      <c r="AT323" s="50"/>
      <c r="AU323" s="50"/>
      <c r="AV323" s="51"/>
      <c r="AW323" s="51"/>
      <c r="AX323" s="44"/>
    </row>
    <row r="324" spans="1:50" ht="18">
      <c r="A324" s="37" t="s">
        <v>73</v>
      </c>
      <c r="B324" s="44" t="s">
        <v>12716</v>
      </c>
      <c r="C324" s="274">
        <v>2870</v>
      </c>
      <c r="D324" s="38" t="s">
        <v>12717</v>
      </c>
      <c r="E324" s="44" t="s">
        <v>12718</v>
      </c>
      <c r="F324" s="43"/>
      <c r="G324" s="44" t="s">
        <v>12719</v>
      </c>
      <c r="H324" s="44"/>
      <c r="I324" s="44"/>
      <c r="J324" s="37" t="s">
        <v>12720</v>
      </c>
      <c r="K324" s="44"/>
      <c r="L324" s="44"/>
      <c r="M324" s="44"/>
      <c r="N324" s="50"/>
      <c r="O324" s="49"/>
      <c r="P324" s="154"/>
      <c r="Q324" s="44" t="s">
        <v>12721</v>
      </c>
      <c r="R324" s="101"/>
      <c r="S324" s="154"/>
      <c r="T324" s="44"/>
      <c r="U324" s="240"/>
      <c r="V324" s="275"/>
      <c r="W324" s="157"/>
      <c r="X324" s="329" t="s">
        <v>15207</v>
      </c>
      <c r="Y324" s="51"/>
      <c r="Z324" s="329" t="s">
        <v>15207</v>
      </c>
      <c r="AA324" s="329" t="s">
        <v>15294</v>
      </c>
      <c r="AB324" s="50"/>
      <c r="AC324" s="37"/>
      <c r="AD324" s="44"/>
      <c r="AE324" s="44"/>
      <c r="AF324" s="44"/>
      <c r="AG324" s="44" t="s">
        <v>12722</v>
      </c>
      <c r="AH324" s="44"/>
      <c r="AI324" s="276"/>
      <c r="AJ324" s="50"/>
      <c r="AK324" s="55" t="s">
        <v>50</v>
      </c>
      <c r="AL324" s="295" t="s">
        <v>526</v>
      </c>
      <c r="AM324" s="55" t="s">
        <v>53</v>
      </c>
      <c r="AN324" s="295" t="s">
        <v>122</v>
      </c>
      <c r="AO324" s="55" t="s">
        <v>41</v>
      </c>
      <c r="AP324" s="295" t="s">
        <v>484</v>
      </c>
      <c r="AQ324" s="55" t="s">
        <v>41</v>
      </c>
      <c r="AR324" s="295" t="s">
        <v>1334</v>
      </c>
      <c r="AS324" s="277"/>
      <c r="AT324" s="50"/>
      <c r="AU324" s="50"/>
      <c r="AV324" s="51"/>
      <c r="AW324" s="51"/>
      <c r="AX324" s="44"/>
    </row>
    <row r="325" spans="1:50" ht="18">
      <c r="A325" s="37" t="s">
        <v>73</v>
      </c>
      <c r="B325" s="44" t="s">
        <v>12723</v>
      </c>
      <c r="C325" s="274">
        <v>342</v>
      </c>
      <c r="D325" s="38" t="s">
        <v>12724</v>
      </c>
      <c r="E325" s="44" t="s">
        <v>12725</v>
      </c>
      <c r="F325" s="43"/>
      <c r="G325" s="44" t="s">
        <v>12726</v>
      </c>
      <c r="H325" s="44"/>
      <c r="I325" s="44"/>
      <c r="J325" s="37" t="s">
        <v>12727</v>
      </c>
      <c r="K325" s="44"/>
      <c r="L325" s="44"/>
      <c r="M325" s="44"/>
      <c r="N325" s="50"/>
      <c r="O325" s="49"/>
      <c r="P325" s="154"/>
      <c r="Q325" s="334" t="s">
        <v>12728</v>
      </c>
      <c r="R325" s="101"/>
      <c r="S325" s="154"/>
      <c r="T325" s="44"/>
      <c r="U325" s="240"/>
      <c r="V325" s="275"/>
      <c r="W325" s="157"/>
      <c r="X325" s="329" t="s">
        <v>15207</v>
      </c>
      <c r="Y325" s="51"/>
      <c r="Z325" s="329" t="s">
        <v>15207</v>
      </c>
      <c r="AA325" s="329" t="s">
        <v>15209</v>
      </c>
      <c r="AB325" s="50"/>
      <c r="AC325" s="37"/>
      <c r="AD325" s="44"/>
      <c r="AE325" s="44"/>
      <c r="AF325" s="44"/>
      <c r="AG325" s="44" t="s">
        <v>12729</v>
      </c>
      <c r="AH325" s="44"/>
      <c r="AI325" s="276"/>
      <c r="AJ325" s="50"/>
      <c r="AK325" s="55" t="s">
        <v>50</v>
      </c>
      <c r="AL325" s="295" t="s">
        <v>526</v>
      </c>
      <c r="AM325" s="55" t="s">
        <v>53</v>
      </c>
      <c r="AN325" s="295" t="s">
        <v>122</v>
      </c>
      <c r="AO325" s="55" t="s">
        <v>41</v>
      </c>
      <c r="AP325" s="295" t="s">
        <v>484</v>
      </c>
      <c r="AQ325" s="55" t="s">
        <v>41</v>
      </c>
      <c r="AR325" s="295" t="s">
        <v>1334</v>
      </c>
      <c r="AS325" s="277"/>
      <c r="AT325" s="50"/>
      <c r="AU325" s="50"/>
      <c r="AV325" s="51"/>
      <c r="AW325" s="51"/>
      <c r="AX325" s="44"/>
    </row>
    <row r="326" spans="1:50" ht="18">
      <c r="A326" s="279" t="s">
        <v>73</v>
      </c>
      <c r="B326" s="134" t="s">
        <v>12730</v>
      </c>
      <c r="C326" s="280">
        <v>0</v>
      </c>
      <c r="D326" s="64" t="s">
        <v>12731</v>
      </c>
      <c r="E326" s="134" t="s">
        <v>12732</v>
      </c>
      <c r="F326" s="143"/>
      <c r="G326" s="134" t="s">
        <v>12733</v>
      </c>
      <c r="H326" s="134"/>
      <c r="I326" s="134"/>
      <c r="J326" s="279" t="s">
        <v>12734</v>
      </c>
      <c r="K326" s="134"/>
      <c r="L326" s="134"/>
      <c r="M326" s="134"/>
      <c r="N326" s="281"/>
      <c r="O326" s="282"/>
      <c r="P326" s="254"/>
      <c r="Q326" s="334" t="s">
        <v>12735</v>
      </c>
      <c r="R326" s="284"/>
      <c r="S326" s="254"/>
      <c r="T326" s="134"/>
      <c r="U326" s="285"/>
      <c r="V326" s="286"/>
      <c r="W326" s="287"/>
      <c r="X326" s="344" t="s">
        <v>15207</v>
      </c>
      <c r="Y326" s="288"/>
      <c r="Z326" s="344" t="s">
        <v>15207</v>
      </c>
      <c r="AA326" s="344" t="s">
        <v>15207</v>
      </c>
      <c r="AB326" s="281"/>
      <c r="AC326" s="279"/>
      <c r="AD326" s="134" t="s">
        <v>12736</v>
      </c>
      <c r="AE326" s="134"/>
      <c r="AF326" s="134"/>
      <c r="AG326" s="134" t="s">
        <v>12737</v>
      </c>
      <c r="AH326" s="134"/>
      <c r="AI326" s="289"/>
      <c r="AJ326" s="281"/>
      <c r="AK326" s="281" t="s">
        <v>50</v>
      </c>
      <c r="AL326" s="291" t="s">
        <v>526</v>
      </c>
      <c r="AM326" s="281" t="s">
        <v>53</v>
      </c>
      <c r="AN326" s="291" t="s">
        <v>122</v>
      </c>
      <c r="AO326" s="281"/>
      <c r="AP326" s="291"/>
      <c r="AQ326" s="281" t="s">
        <v>41</v>
      </c>
      <c r="AR326" s="291" t="s">
        <v>1334</v>
      </c>
      <c r="AS326" s="292"/>
      <c r="AT326" s="281"/>
      <c r="AU326" s="281"/>
      <c r="AV326" s="288"/>
      <c r="AW326" s="288"/>
      <c r="AX326" s="134"/>
    </row>
    <row r="327" spans="1:50" ht="18">
      <c r="A327" s="37" t="s">
        <v>73</v>
      </c>
      <c r="B327" s="44" t="s">
        <v>12738</v>
      </c>
      <c r="C327" s="274">
        <v>428</v>
      </c>
      <c r="D327" s="38" t="s">
        <v>12739</v>
      </c>
      <c r="E327" s="44" t="s">
        <v>12740</v>
      </c>
      <c r="F327" s="43"/>
      <c r="G327" s="44" t="s">
        <v>12741</v>
      </c>
      <c r="H327" s="44"/>
      <c r="I327" s="44"/>
      <c r="J327" s="37" t="s">
        <v>12742</v>
      </c>
      <c r="K327" s="44"/>
      <c r="L327" s="44"/>
      <c r="M327" s="44"/>
      <c r="N327" s="50"/>
      <c r="O327" s="49"/>
      <c r="P327" s="154"/>
      <c r="Q327" s="334" t="s">
        <v>12743</v>
      </c>
      <c r="R327" s="101"/>
      <c r="S327" s="154"/>
      <c r="T327" s="44"/>
      <c r="U327" s="240"/>
      <c r="V327" s="275"/>
      <c r="W327" s="157"/>
      <c r="X327" s="329" t="s">
        <v>15207</v>
      </c>
      <c r="Y327" s="51"/>
      <c r="Z327" s="329" t="s">
        <v>15207</v>
      </c>
      <c r="AA327" s="329" t="s">
        <v>15261</v>
      </c>
      <c r="AB327" s="50"/>
      <c r="AC327" s="37"/>
      <c r="AD327" s="44"/>
      <c r="AE327" s="44"/>
      <c r="AF327" s="44"/>
      <c r="AG327" s="44" t="s">
        <v>12744</v>
      </c>
      <c r="AH327" s="44"/>
      <c r="AI327" s="276"/>
      <c r="AJ327" s="50"/>
      <c r="AK327" s="55" t="s">
        <v>50</v>
      </c>
      <c r="AL327" s="295" t="s">
        <v>526</v>
      </c>
      <c r="AM327" s="55" t="s">
        <v>53</v>
      </c>
      <c r="AN327" s="295" t="s">
        <v>122</v>
      </c>
      <c r="AO327" s="55" t="s">
        <v>41</v>
      </c>
      <c r="AP327" s="295" t="s">
        <v>484</v>
      </c>
      <c r="AQ327" s="55" t="s">
        <v>41</v>
      </c>
      <c r="AR327" s="295" t="s">
        <v>1334</v>
      </c>
      <c r="AS327" s="277"/>
      <c r="AT327" s="50"/>
      <c r="AU327" s="50"/>
      <c r="AV327" s="51"/>
      <c r="AW327" s="51"/>
      <c r="AX327" s="44"/>
    </row>
    <row r="328" spans="1:50" ht="18">
      <c r="A328" s="37" t="s">
        <v>73</v>
      </c>
      <c r="B328" s="44" t="s">
        <v>12745</v>
      </c>
      <c r="C328" s="274">
        <v>342</v>
      </c>
      <c r="D328" s="38" t="s">
        <v>12746</v>
      </c>
      <c r="E328" s="44" t="s">
        <v>12747</v>
      </c>
      <c r="F328" s="43"/>
      <c r="G328" s="44" t="s">
        <v>12748</v>
      </c>
      <c r="H328" s="44"/>
      <c r="I328" s="44"/>
      <c r="J328" s="37" t="s">
        <v>12749</v>
      </c>
      <c r="K328" s="44"/>
      <c r="L328" s="44"/>
      <c r="M328" s="44"/>
      <c r="N328" s="50"/>
      <c r="O328" s="49"/>
      <c r="P328" s="154"/>
      <c r="Q328" s="334" t="s">
        <v>12750</v>
      </c>
      <c r="R328" s="101"/>
      <c r="S328" s="154"/>
      <c r="T328" s="44"/>
      <c r="U328" s="240"/>
      <c r="V328" s="275"/>
      <c r="W328" s="157"/>
      <c r="X328" s="329" t="s">
        <v>15207</v>
      </c>
      <c r="Y328" s="51"/>
      <c r="Z328" s="329" t="s">
        <v>15207</v>
      </c>
      <c r="AA328" s="329" t="s">
        <v>15209</v>
      </c>
      <c r="AB328" s="50"/>
      <c r="AC328" s="37"/>
      <c r="AD328" s="44"/>
      <c r="AE328" s="44"/>
      <c r="AF328" s="44"/>
      <c r="AG328" s="44" t="s">
        <v>12751</v>
      </c>
      <c r="AH328" s="44"/>
      <c r="AI328" s="276"/>
      <c r="AJ328" s="50"/>
      <c r="AK328" s="55" t="s">
        <v>50</v>
      </c>
      <c r="AL328" s="295" t="s">
        <v>526</v>
      </c>
      <c r="AM328" s="55" t="s">
        <v>53</v>
      </c>
      <c r="AN328" s="295" t="s">
        <v>122</v>
      </c>
      <c r="AO328" s="55" t="s">
        <v>41</v>
      </c>
      <c r="AP328" s="295" t="s">
        <v>484</v>
      </c>
      <c r="AQ328" s="55" t="s">
        <v>41</v>
      </c>
      <c r="AR328" s="295" t="s">
        <v>1334</v>
      </c>
      <c r="AS328" s="277"/>
      <c r="AT328" s="50"/>
      <c r="AU328" s="50"/>
      <c r="AV328" s="51"/>
      <c r="AW328" s="51"/>
      <c r="AX328" s="44"/>
    </row>
    <row r="329" spans="1:50" ht="18">
      <c r="A329" s="37" t="s">
        <v>73</v>
      </c>
      <c r="B329" s="44" t="s">
        <v>12752</v>
      </c>
      <c r="C329" s="274">
        <v>1404</v>
      </c>
      <c r="D329" s="38" t="s">
        <v>12753</v>
      </c>
      <c r="E329" s="44" t="s">
        <v>12754</v>
      </c>
      <c r="F329" s="43"/>
      <c r="G329" s="44" t="s">
        <v>12755</v>
      </c>
      <c r="H329" s="44"/>
      <c r="I329" s="44"/>
      <c r="J329" s="37" t="s">
        <v>12756</v>
      </c>
      <c r="K329" s="44"/>
      <c r="L329" s="44"/>
      <c r="M329" s="44"/>
      <c r="N329" s="50"/>
      <c r="O329" s="49"/>
      <c r="P329" s="154"/>
      <c r="Q329" s="44" t="s">
        <v>11170</v>
      </c>
      <c r="R329" s="101"/>
      <c r="S329" s="154"/>
      <c r="T329" s="44"/>
      <c r="U329" s="240"/>
      <c r="V329" s="275"/>
      <c r="W329" s="157"/>
      <c r="X329" s="329" t="s">
        <v>15207</v>
      </c>
      <c r="Y329" s="51"/>
      <c r="Z329" s="329" t="s">
        <v>15207</v>
      </c>
      <c r="AA329" s="329" t="s">
        <v>15295</v>
      </c>
      <c r="AB329" s="50"/>
      <c r="AC329" s="37"/>
      <c r="AD329" s="44"/>
      <c r="AE329" s="44"/>
      <c r="AF329" s="44"/>
      <c r="AG329" s="44" t="s">
        <v>12757</v>
      </c>
      <c r="AH329" s="44"/>
      <c r="AI329" s="276"/>
      <c r="AJ329" s="50"/>
      <c r="AK329" s="55" t="s">
        <v>50</v>
      </c>
      <c r="AL329" s="295" t="s">
        <v>526</v>
      </c>
      <c r="AM329" s="55" t="s">
        <v>53</v>
      </c>
      <c r="AN329" s="295" t="s">
        <v>122</v>
      </c>
      <c r="AO329" s="55" t="s">
        <v>41</v>
      </c>
      <c r="AP329" s="295" t="s">
        <v>484</v>
      </c>
      <c r="AQ329" s="55" t="s">
        <v>41</v>
      </c>
      <c r="AR329" s="295" t="s">
        <v>1334</v>
      </c>
      <c r="AS329" s="277"/>
      <c r="AT329" s="50"/>
      <c r="AU329" s="50"/>
      <c r="AV329" s="51"/>
      <c r="AW329" s="51"/>
      <c r="AX329" s="44"/>
    </row>
    <row r="330" spans="1:50" ht="18">
      <c r="A330" s="37" t="s">
        <v>73</v>
      </c>
      <c r="B330" s="44" t="s">
        <v>12758</v>
      </c>
      <c r="C330" s="274">
        <v>9416</v>
      </c>
      <c r="D330" s="38" t="s">
        <v>12759</v>
      </c>
      <c r="E330" s="44" t="s">
        <v>12760</v>
      </c>
      <c r="F330" s="43"/>
      <c r="G330" s="44" t="s">
        <v>11086</v>
      </c>
      <c r="H330" s="44"/>
      <c r="I330" s="44"/>
      <c r="J330" s="37" t="s">
        <v>12761</v>
      </c>
      <c r="K330" s="44"/>
      <c r="L330" s="44"/>
      <c r="M330" s="44"/>
      <c r="N330" s="50"/>
      <c r="O330" s="49"/>
      <c r="P330" s="154"/>
      <c r="Q330" s="44" t="s">
        <v>12762</v>
      </c>
      <c r="R330" s="101"/>
      <c r="S330" s="154"/>
      <c r="T330" s="44"/>
      <c r="U330" s="240"/>
      <c r="V330" s="275"/>
      <c r="W330" s="157"/>
      <c r="X330" s="329" t="s">
        <v>15207</v>
      </c>
      <c r="Y330" s="51"/>
      <c r="Z330" s="329" t="s">
        <v>15207</v>
      </c>
      <c r="AA330" s="329" t="s">
        <v>15296</v>
      </c>
      <c r="AB330" s="50"/>
      <c r="AC330" s="37"/>
      <c r="AD330" s="44"/>
      <c r="AE330" s="44"/>
      <c r="AF330" s="44"/>
      <c r="AG330" s="44" t="s">
        <v>12763</v>
      </c>
      <c r="AH330" s="44"/>
      <c r="AI330" s="276"/>
      <c r="AJ330" s="50"/>
      <c r="AK330" s="55" t="s">
        <v>50</v>
      </c>
      <c r="AL330" s="295" t="s">
        <v>526</v>
      </c>
      <c r="AM330" s="55" t="s">
        <v>53</v>
      </c>
      <c r="AN330" s="295" t="s">
        <v>122</v>
      </c>
      <c r="AO330" s="55" t="s">
        <v>41</v>
      </c>
      <c r="AP330" s="295" t="s">
        <v>484</v>
      </c>
      <c r="AQ330" s="55" t="s">
        <v>41</v>
      </c>
      <c r="AR330" s="295" t="s">
        <v>1334</v>
      </c>
      <c r="AS330" s="277"/>
      <c r="AT330" s="50"/>
      <c r="AU330" s="50"/>
      <c r="AV330" s="51"/>
      <c r="AW330" s="51"/>
      <c r="AX330" s="44"/>
    </row>
    <row r="331" spans="1:50" ht="18">
      <c r="A331" s="37" t="s">
        <v>73</v>
      </c>
      <c r="B331" s="44" t="s">
        <v>12764</v>
      </c>
      <c r="C331" s="274">
        <v>428</v>
      </c>
      <c r="D331" s="38" t="s">
        <v>12765</v>
      </c>
      <c r="E331" s="44" t="s">
        <v>12766</v>
      </c>
      <c r="F331" s="43"/>
      <c r="G331" s="44" t="s">
        <v>12767</v>
      </c>
      <c r="H331" s="44"/>
      <c r="I331" s="44"/>
      <c r="J331" s="37" t="s">
        <v>12768</v>
      </c>
      <c r="K331" s="44"/>
      <c r="L331" s="44"/>
      <c r="M331" s="44"/>
      <c r="N331" s="50"/>
      <c r="O331" s="49"/>
      <c r="P331" s="154"/>
      <c r="Q331" s="334" t="s">
        <v>12769</v>
      </c>
      <c r="R331" s="101"/>
      <c r="S331" s="154"/>
      <c r="T331" s="44"/>
      <c r="U331" s="240"/>
      <c r="V331" s="275"/>
      <c r="W331" s="157"/>
      <c r="X331" s="329" t="s">
        <v>15207</v>
      </c>
      <c r="Y331" s="51"/>
      <c r="Z331" s="329" t="s">
        <v>15207</v>
      </c>
      <c r="AA331" s="329" t="s">
        <v>15261</v>
      </c>
      <c r="AB331" s="50"/>
      <c r="AC331" s="37"/>
      <c r="AD331" s="44"/>
      <c r="AE331" s="44"/>
      <c r="AF331" s="44"/>
      <c r="AG331" s="44" t="s">
        <v>12770</v>
      </c>
      <c r="AH331" s="44"/>
      <c r="AI331" s="276"/>
      <c r="AJ331" s="50"/>
      <c r="AK331" s="55" t="s">
        <v>50</v>
      </c>
      <c r="AL331" s="295" t="s">
        <v>526</v>
      </c>
      <c r="AM331" s="55" t="s">
        <v>53</v>
      </c>
      <c r="AN331" s="295" t="s">
        <v>122</v>
      </c>
      <c r="AO331" s="55" t="s">
        <v>41</v>
      </c>
      <c r="AP331" s="295" t="s">
        <v>484</v>
      </c>
      <c r="AQ331" s="55" t="s">
        <v>41</v>
      </c>
      <c r="AR331" s="295" t="s">
        <v>1334</v>
      </c>
      <c r="AS331" s="277"/>
      <c r="AT331" s="50"/>
      <c r="AU331" s="50"/>
      <c r="AV331" s="51"/>
      <c r="AW331" s="51"/>
      <c r="AX331" s="44"/>
    </row>
    <row r="332" spans="1:50" ht="18">
      <c r="A332" s="37" t="s">
        <v>73</v>
      </c>
      <c r="B332" s="44" t="s">
        <v>12771</v>
      </c>
      <c r="C332" s="274">
        <v>1404</v>
      </c>
      <c r="D332" s="38" t="s">
        <v>12772</v>
      </c>
      <c r="E332" s="44" t="s">
        <v>12773</v>
      </c>
      <c r="F332" s="43"/>
      <c r="G332" s="44" t="s">
        <v>12774</v>
      </c>
      <c r="H332" s="44"/>
      <c r="I332" s="44"/>
      <c r="J332" s="37" t="s">
        <v>12775</v>
      </c>
      <c r="K332" s="44"/>
      <c r="L332" s="44"/>
      <c r="M332" s="44"/>
      <c r="N332" s="50"/>
      <c r="O332" s="49"/>
      <c r="P332" s="154"/>
      <c r="Q332" s="44" t="s">
        <v>11170</v>
      </c>
      <c r="R332" s="101"/>
      <c r="S332" s="154"/>
      <c r="T332" s="44"/>
      <c r="U332" s="240"/>
      <c r="V332" s="275"/>
      <c r="W332" s="157"/>
      <c r="X332" s="329" t="s">
        <v>15207</v>
      </c>
      <c r="Y332" s="51"/>
      <c r="Z332" s="329" t="s">
        <v>15207</v>
      </c>
      <c r="AA332" s="329" t="s">
        <v>15295</v>
      </c>
      <c r="AB332" s="50"/>
      <c r="AC332" s="37"/>
      <c r="AD332" s="44"/>
      <c r="AE332" s="44"/>
      <c r="AF332" s="44"/>
      <c r="AG332" s="44" t="s">
        <v>12776</v>
      </c>
      <c r="AH332" s="44"/>
      <c r="AI332" s="276"/>
      <c r="AJ332" s="50"/>
      <c r="AK332" s="55" t="s">
        <v>50</v>
      </c>
      <c r="AL332" s="295" t="s">
        <v>526</v>
      </c>
      <c r="AM332" s="55" t="s">
        <v>53</v>
      </c>
      <c r="AN332" s="295" t="s">
        <v>122</v>
      </c>
      <c r="AO332" s="55" t="s">
        <v>41</v>
      </c>
      <c r="AP332" s="295" t="s">
        <v>484</v>
      </c>
      <c r="AQ332" s="55" t="s">
        <v>41</v>
      </c>
      <c r="AR332" s="295" t="s">
        <v>1334</v>
      </c>
      <c r="AS332" s="277"/>
      <c r="AT332" s="50"/>
      <c r="AU332" s="50"/>
      <c r="AV332" s="51"/>
      <c r="AW332" s="51"/>
      <c r="AX332" s="44"/>
    </row>
    <row r="333" spans="1:50" ht="18">
      <c r="A333" s="37" t="s">
        <v>73</v>
      </c>
      <c r="B333" s="44" t="s">
        <v>12777</v>
      </c>
      <c r="C333" s="274">
        <v>342</v>
      </c>
      <c r="D333" s="38" t="s">
        <v>12778</v>
      </c>
      <c r="E333" s="44" t="s">
        <v>12779</v>
      </c>
      <c r="F333" s="43"/>
      <c r="G333" s="44" t="s">
        <v>12780</v>
      </c>
      <c r="H333" s="44"/>
      <c r="I333" s="44"/>
      <c r="J333" s="37" t="s">
        <v>12781</v>
      </c>
      <c r="K333" s="44"/>
      <c r="L333" s="44"/>
      <c r="M333" s="44"/>
      <c r="N333" s="50"/>
      <c r="O333" s="49"/>
      <c r="P333" s="154"/>
      <c r="Q333" s="334" t="s">
        <v>12782</v>
      </c>
      <c r="R333" s="101"/>
      <c r="S333" s="154"/>
      <c r="T333" s="44"/>
      <c r="U333" s="240"/>
      <c r="V333" s="275"/>
      <c r="W333" s="157"/>
      <c r="X333" s="329" t="s">
        <v>15207</v>
      </c>
      <c r="Y333" s="51"/>
      <c r="Z333" s="329" t="s">
        <v>15207</v>
      </c>
      <c r="AA333" s="329" t="s">
        <v>15209</v>
      </c>
      <c r="AB333" s="50"/>
      <c r="AC333" s="37"/>
      <c r="AD333" s="44"/>
      <c r="AE333" s="44"/>
      <c r="AF333" s="44"/>
      <c r="AG333" s="44" t="s">
        <v>12783</v>
      </c>
      <c r="AH333" s="44"/>
      <c r="AI333" s="276"/>
      <c r="AJ333" s="50"/>
      <c r="AK333" s="55" t="s">
        <v>50</v>
      </c>
      <c r="AL333" s="295" t="s">
        <v>526</v>
      </c>
      <c r="AM333" s="55" t="s">
        <v>53</v>
      </c>
      <c r="AN333" s="295" t="s">
        <v>122</v>
      </c>
      <c r="AO333" s="55" t="s">
        <v>41</v>
      </c>
      <c r="AP333" s="295" t="s">
        <v>484</v>
      </c>
      <c r="AQ333" s="55" t="s">
        <v>41</v>
      </c>
      <c r="AR333" s="295" t="s">
        <v>1334</v>
      </c>
      <c r="AS333" s="277"/>
      <c r="AT333" s="50"/>
      <c r="AU333" s="50"/>
      <c r="AV333" s="51"/>
      <c r="AW333" s="51"/>
      <c r="AX333" s="44"/>
    </row>
    <row r="334" spans="1:50" ht="18">
      <c r="A334" s="37" t="s">
        <v>73</v>
      </c>
      <c r="B334" s="44" t="s">
        <v>12784</v>
      </c>
      <c r="C334" s="274">
        <v>2996</v>
      </c>
      <c r="D334" s="38" t="s">
        <v>12785</v>
      </c>
      <c r="E334" s="44" t="s">
        <v>12786</v>
      </c>
      <c r="F334" s="43"/>
      <c r="G334" s="44" t="s">
        <v>12787</v>
      </c>
      <c r="H334" s="44"/>
      <c r="I334" s="44"/>
      <c r="J334" s="37" t="s">
        <v>12788</v>
      </c>
      <c r="K334" s="44"/>
      <c r="L334" s="44"/>
      <c r="M334" s="44"/>
      <c r="N334" s="50"/>
      <c r="O334" s="49"/>
      <c r="P334" s="154"/>
      <c r="Q334" s="44" t="s">
        <v>12226</v>
      </c>
      <c r="R334" s="101"/>
      <c r="S334" s="154"/>
      <c r="T334" s="44"/>
      <c r="U334" s="240"/>
      <c r="V334" s="275"/>
      <c r="W334" s="157"/>
      <c r="X334" s="329" t="s">
        <v>15207</v>
      </c>
      <c r="Y334" s="51"/>
      <c r="Z334" s="329" t="s">
        <v>15207</v>
      </c>
      <c r="AA334" s="329" t="s">
        <v>15276</v>
      </c>
      <c r="AB334" s="50"/>
      <c r="AC334" s="37"/>
      <c r="AD334" s="44"/>
      <c r="AE334" s="44"/>
      <c r="AF334" s="44"/>
      <c r="AG334" s="44" t="s">
        <v>12789</v>
      </c>
      <c r="AH334" s="44"/>
      <c r="AI334" s="276"/>
      <c r="AJ334" s="50"/>
      <c r="AK334" s="55" t="s">
        <v>50</v>
      </c>
      <c r="AL334" s="295" t="s">
        <v>526</v>
      </c>
      <c r="AM334" s="55" t="s">
        <v>53</v>
      </c>
      <c r="AN334" s="295" t="s">
        <v>122</v>
      </c>
      <c r="AO334" s="55" t="s">
        <v>41</v>
      </c>
      <c r="AP334" s="295" t="s">
        <v>484</v>
      </c>
      <c r="AQ334" s="55" t="s">
        <v>41</v>
      </c>
      <c r="AR334" s="295" t="s">
        <v>1334</v>
      </c>
      <c r="AS334" s="277"/>
      <c r="AT334" s="50"/>
      <c r="AU334" s="50"/>
      <c r="AV334" s="51"/>
      <c r="AW334" s="51"/>
      <c r="AX334" s="44"/>
    </row>
    <row r="335" spans="1:50" ht="18">
      <c r="A335" s="37" t="s">
        <v>73</v>
      </c>
      <c r="B335" s="44" t="s">
        <v>12790</v>
      </c>
      <c r="C335" s="274">
        <v>684</v>
      </c>
      <c r="D335" s="38" t="s">
        <v>12791</v>
      </c>
      <c r="E335" s="44" t="s">
        <v>12792</v>
      </c>
      <c r="F335" s="43"/>
      <c r="G335" s="44" t="s">
        <v>12793</v>
      </c>
      <c r="H335" s="44"/>
      <c r="I335" s="44"/>
      <c r="J335" s="37" t="s">
        <v>10747</v>
      </c>
      <c r="K335" s="44"/>
      <c r="L335" s="44"/>
      <c r="M335" s="44"/>
      <c r="N335" s="50"/>
      <c r="O335" s="49"/>
      <c r="P335" s="154"/>
      <c r="Q335" s="334" t="s">
        <v>12794</v>
      </c>
      <c r="R335" s="101"/>
      <c r="S335" s="154"/>
      <c r="T335" s="44"/>
      <c r="U335" s="240"/>
      <c r="V335" s="275"/>
      <c r="W335" s="157"/>
      <c r="X335" s="329" t="s">
        <v>15207</v>
      </c>
      <c r="Y335" s="51"/>
      <c r="Z335" s="329" t="s">
        <v>15207</v>
      </c>
      <c r="AA335" s="329" t="s">
        <v>15220</v>
      </c>
      <c r="AB335" s="50"/>
      <c r="AC335" s="37"/>
      <c r="AD335" s="44"/>
      <c r="AE335" s="44"/>
      <c r="AF335" s="44"/>
      <c r="AG335" s="44" t="s">
        <v>12795</v>
      </c>
      <c r="AH335" s="44"/>
      <c r="AI335" s="276"/>
      <c r="AJ335" s="50"/>
      <c r="AK335" s="55" t="s">
        <v>50</v>
      </c>
      <c r="AL335" s="295" t="s">
        <v>526</v>
      </c>
      <c r="AM335" s="55" t="s">
        <v>53</v>
      </c>
      <c r="AN335" s="295" t="s">
        <v>122</v>
      </c>
      <c r="AO335" s="55" t="s">
        <v>41</v>
      </c>
      <c r="AP335" s="295" t="s">
        <v>484</v>
      </c>
      <c r="AQ335" s="55" t="s">
        <v>41</v>
      </c>
      <c r="AR335" s="295" t="s">
        <v>1334</v>
      </c>
      <c r="AS335" s="277"/>
      <c r="AT335" s="50"/>
      <c r="AU335" s="50"/>
      <c r="AV335" s="51"/>
      <c r="AW335" s="51"/>
      <c r="AX335" s="44"/>
    </row>
    <row r="336" spans="1:50" ht="18">
      <c r="A336" s="37" t="s">
        <v>73</v>
      </c>
      <c r="B336" s="44" t="s">
        <v>12796</v>
      </c>
      <c r="C336" s="274">
        <v>684</v>
      </c>
      <c r="D336" s="38" t="s">
        <v>12797</v>
      </c>
      <c r="E336" s="44" t="s">
        <v>12798</v>
      </c>
      <c r="F336" s="43"/>
      <c r="G336" s="44" t="s">
        <v>12799</v>
      </c>
      <c r="H336" s="44"/>
      <c r="I336" s="44"/>
      <c r="J336" s="37" t="s">
        <v>10747</v>
      </c>
      <c r="K336" s="44"/>
      <c r="L336" s="44"/>
      <c r="M336" s="44"/>
      <c r="N336" s="50"/>
      <c r="O336" s="49"/>
      <c r="P336" s="154"/>
      <c r="Q336" s="334" t="s">
        <v>12800</v>
      </c>
      <c r="R336" s="101"/>
      <c r="S336" s="154"/>
      <c r="T336" s="44"/>
      <c r="U336" s="240"/>
      <c r="V336" s="275"/>
      <c r="W336" s="157"/>
      <c r="X336" s="329" t="s">
        <v>15207</v>
      </c>
      <c r="Y336" s="51"/>
      <c r="Z336" s="329" t="s">
        <v>15207</v>
      </c>
      <c r="AA336" s="329" t="s">
        <v>15220</v>
      </c>
      <c r="AB336" s="50"/>
      <c r="AC336" s="37"/>
      <c r="AD336" s="44"/>
      <c r="AE336" s="44"/>
      <c r="AF336" s="44"/>
      <c r="AG336" s="44" t="s">
        <v>12795</v>
      </c>
      <c r="AH336" s="44"/>
      <c r="AI336" s="276"/>
      <c r="AJ336" s="50"/>
      <c r="AK336" s="55" t="s">
        <v>50</v>
      </c>
      <c r="AL336" s="295" t="s">
        <v>526</v>
      </c>
      <c r="AM336" s="55" t="s">
        <v>53</v>
      </c>
      <c r="AN336" s="295" t="s">
        <v>122</v>
      </c>
      <c r="AO336" s="55" t="s">
        <v>41</v>
      </c>
      <c r="AP336" s="295" t="s">
        <v>484</v>
      </c>
      <c r="AQ336" s="55" t="s">
        <v>41</v>
      </c>
      <c r="AR336" s="295" t="s">
        <v>1334</v>
      </c>
      <c r="AS336" s="277"/>
      <c r="AT336" s="50"/>
      <c r="AU336" s="50"/>
      <c r="AV336" s="51"/>
      <c r="AW336" s="51"/>
      <c r="AX336" s="44"/>
    </row>
    <row r="337" spans="1:50" ht="18">
      <c r="A337" s="37" t="s">
        <v>73</v>
      </c>
      <c r="B337" s="44" t="s">
        <v>12801</v>
      </c>
      <c r="C337" s="274">
        <v>791</v>
      </c>
      <c r="D337" s="38" t="s">
        <v>12802</v>
      </c>
      <c r="E337" s="44" t="s">
        <v>12803</v>
      </c>
      <c r="F337" s="43"/>
      <c r="G337" s="44" t="s">
        <v>12804</v>
      </c>
      <c r="H337" s="44"/>
      <c r="I337" s="44"/>
      <c r="J337" s="37" t="s">
        <v>10747</v>
      </c>
      <c r="K337" s="44"/>
      <c r="L337" s="44"/>
      <c r="M337" s="44"/>
      <c r="N337" s="50"/>
      <c r="O337" s="49"/>
      <c r="P337" s="154"/>
      <c r="Q337" s="334" t="s">
        <v>12805</v>
      </c>
      <c r="R337" s="101"/>
      <c r="S337" s="154"/>
      <c r="T337" s="44"/>
      <c r="U337" s="240"/>
      <c r="V337" s="275"/>
      <c r="W337" s="157"/>
      <c r="X337" s="329" t="s">
        <v>15207</v>
      </c>
      <c r="Y337" s="51"/>
      <c r="Z337" s="329" t="s">
        <v>15207</v>
      </c>
      <c r="AA337" s="329" t="s">
        <v>15297</v>
      </c>
      <c r="AB337" s="50"/>
      <c r="AC337" s="37"/>
      <c r="AD337" s="44"/>
      <c r="AE337" s="44"/>
      <c r="AF337" s="44"/>
      <c r="AG337" s="44" t="s">
        <v>12795</v>
      </c>
      <c r="AH337" s="44"/>
      <c r="AI337" s="276"/>
      <c r="AJ337" s="50"/>
      <c r="AK337" s="55" t="s">
        <v>50</v>
      </c>
      <c r="AL337" s="295" t="s">
        <v>526</v>
      </c>
      <c r="AM337" s="55" t="s">
        <v>53</v>
      </c>
      <c r="AN337" s="295" t="s">
        <v>122</v>
      </c>
      <c r="AO337" s="55" t="s">
        <v>41</v>
      </c>
      <c r="AP337" s="295" t="s">
        <v>484</v>
      </c>
      <c r="AQ337" s="55" t="s">
        <v>41</v>
      </c>
      <c r="AR337" s="295" t="s">
        <v>1334</v>
      </c>
      <c r="AS337" s="277"/>
      <c r="AT337" s="50"/>
      <c r="AU337" s="50"/>
      <c r="AV337" s="51"/>
      <c r="AW337" s="51"/>
      <c r="AX337" s="44"/>
    </row>
    <row r="338" spans="1:50" ht="18">
      <c r="A338" s="37" t="s">
        <v>73</v>
      </c>
      <c r="B338" s="44" t="s">
        <v>12806</v>
      </c>
      <c r="C338" s="274">
        <v>791</v>
      </c>
      <c r="D338" s="38" t="s">
        <v>12807</v>
      </c>
      <c r="E338" s="44" t="s">
        <v>12808</v>
      </c>
      <c r="F338" s="43"/>
      <c r="G338" s="44" t="s">
        <v>12809</v>
      </c>
      <c r="H338" s="44"/>
      <c r="I338" s="44"/>
      <c r="J338" s="37" t="s">
        <v>10747</v>
      </c>
      <c r="K338" s="44"/>
      <c r="L338" s="44"/>
      <c r="M338" s="44"/>
      <c r="N338" s="50"/>
      <c r="O338" s="49"/>
      <c r="P338" s="154"/>
      <c r="Q338" s="334" t="s">
        <v>12810</v>
      </c>
      <c r="R338" s="101"/>
      <c r="S338" s="154"/>
      <c r="T338" s="44"/>
      <c r="U338" s="240"/>
      <c r="V338" s="275"/>
      <c r="W338" s="157"/>
      <c r="X338" s="329" t="s">
        <v>15207</v>
      </c>
      <c r="Y338" s="51"/>
      <c r="Z338" s="329" t="s">
        <v>15207</v>
      </c>
      <c r="AA338" s="329" t="s">
        <v>15297</v>
      </c>
      <c r="AB338" s="50"/>
      <c r="AC338" s="37"/>
      <c r="AD338" s="44"/>
      <c r="AE338" s="44"/>
      <c r="AF338" s="44"/>
      <c r="AG338" s="44" t="s">
        <v>12795</v>
      </c>
      <c r="AH338" s="44"/>
      <c r="AI338" s="276"/>
      <c r="AJ338" s="50"/>
      <c r="AK338" s="55" t="s">
        <v>50</v>
      </c>
      <c r="AL338" s="295" t="s">
        <v>526</v>
      </c>
      <c r="AM338" s="55" t="s">
        <v>53</v>
      </c>
      <c r="AN338" s="295" t="s">
        <v>122</v>
      </c>
      <c r="AO338" s="55" t="s">
        <v>41</v>
      </c>
      <c r="AP338" s="295" t="s">
        <v>484</v>
      </c>
      <c r="AQ338" s="55" t="s">
        <v>41</v>
      </c>
      <c r="AR338" s="295" t="s">
        <v>1334</v>
      </c>
      <c r="AS338" s="277"/>
      <c r="AT338" s="50"/>
      <c r="AU338" s="50"/>
      <c r="AV338" s="51"/>
      <c r="AW338" s="51"/>
      <c r="AX338" s="44"/>
    </row>
    <row r="339" spans="1:50" ht="18">
      <c r="A339" s="37" t="s">
        <v>73</v>
      </c>
      <c r="B339" s="44" t="s">
        <v>12811</v>
      </c>
      <c r="C339" s="274">
        <v>1664</v>
      </c>
      <c r="D339" s="38" t="s">
        <v>12812</v>
      </c>
      <c r="E339" s="44" t="s">
        <v>12813</v>
      </c>
      <c r="F339" s="43"/>
      <c r="G339" s="44" t="s">
        <v>12814</v>
      </c>
      <c r="H339" s="44"/>
      <c r="I339" s="44"/>
      <c r="J339" s="37" t="s">
        <v>10747</v>
      </c>
      <c r="K339" s="44"/>
      <c r="L339" s="44"/>
      <c r="M339" s="44"/>
      <c r="N339" s="50"/>
      <c r="O339" s="49"/>
      <c r="P339" s="154"/>
      <c r="Q339" s="334" t="s">
        <v>12815</v>
      </c>
      <c r="R339" s="101"/>
      <c r="S339" s="154"/>
      <c r="T339" s="44"/>
      <c r="U339" s="240"/>
      <c r="V339" s="275"/>
      <c r="W339" s="157"/>
      <c r="X339" s="329" t="s">
        <v>15207</v>
      </c>
      <c r="Y339" s="51"/>
      <c r="Z339" s="329" t="s">
        <v>15207</v>
      </c>
      <c r="AA339" s="329" t="s">
        <v>15298</v>
      </c>
      <c r="AB339" s="50"/>
      <c r="AC339" s="37"/>
      <c r="AD339" s="44"/>
      <c r="AE339" s="44"/>
      <c r="AF339" s="44"/>
      <c r="AG339" s="44" t="s">
        <v>12795</v>
      </c>
      <c r="AH339" s="44"/>
      <c r="AI339" s="276"/>
      <c r="AJ339" s="50"/>
      <c r="AK339" s="55" t="s">
        <v>50</v>
      </c>
      <c r="AL339" s="295" t="s">
        <v>526</v>
      </c>
      <c r="AM339" s="55" t="s">
        <v>53</v>
      </c>
      <c r="AN339" s="295" t="s">
        <v>122</v>
      </c>
      <c r="AO339" s="55" t="s">
        <v>41</v>
      </c>
      <c r="AP339" s="295" t="s">
        <v>484</v>
      </c>
      <c r="AQ339" s="55" t="s">
        <v>41</v>
      </c>
      <c r="AR339" s="295" t="s">
        <v>1334</v>
      </c>
      <c r="AS339" s="277"/>
      <c r="AT339" s="50"/>
      <c r="AU339" s="50"/>
      <c r="AV339" s="51"/>
      <c r="AW339" s="51"/>
      <c r="AX339" s="44"/>
    </row>
    <row r="340" spans="1:50" ht="18">
      <c r="A340" s="37" t="s">
        <v>73</v>
      </c>
      <c r="B340" s="44" t="s">
        <v>12816</v>
      </c>
      <c r="C340" s="274">
        <v>1926</v>
      </c>
      <c r="D340" s="38" t="s">
        <v>12817</v>
      </c>
      <c r="E340" s="44" t="s">
        <v>12818</v>
      </c>
      <c r="F340" s="43"/>
      <c r="G340" s="44" t="s">
        <v>12819</v>
      </c>
      <c r="H340" s="44"/>
      <c r="I340" s="44"/>
      <c r="J340" s="37" t="s">
        <v>12820</v>
      </c>
      <c r="K340" s="44"/>
      <c r="L340" s="44"/>
      <c r="M340" s="44"/>
      <c r="N340" s="50"/>
      <c r="O340" s="49"/>
      <c r="P340" s="154"/>
      <c r="Q340" s="44" t="s">
        <v>12821</v>
      </c>
      <c r="R340" s="101"/>
      <c r="S340" s="154"/>
      <c r="T340" s="44"/>
      <c r="U340" s="240"/>
      <c r="V340" s="275"/>
      <c r="W340" s="157"/>
      <c r="X340" s="329" t="s">
        <v>15207</v>
      </c>
      <c r="Y340" s="51"/>
      <c r="Z340" s="329" t="s">
        <v>15207</v>
      </c>
      <c r="AA340" s="329" t="s">
        <v>15239</v>
      </c>
      <c r="AB340" s="50"/>
      <c r="AC340" s="37"/>
      <c r="AD340" s="44"/>
      <c r="AE340" s="44"/>
      <c r="AF340" s="44"/>
      <c r="AG340" s="44" t="s">
        <v>12822</v>
      </c>
      <c r="AH340" s="44"/>
      <c r="AI340" s="276"/>
      <c r="AJ340" s="50"/>
      <c r="AK340" s="55" t="s">
        <v>50</v>
      </c>
      <c r="AL340" s="295" t="s">
        <v>526</v>
      </c>
      <c r="AM340" s="55" t="s">
        <v>53</v>
      </c>
      <c r="AN340" s="295" t="s">
        <v>122</v>
      </c>
      <c r="AO340" s="55" t="s">
        <v>41</v>
      </c>
      <c r="AP340" s="295" t="s">
        <v>484</v>
      </c>
      <c r="AQ340" s="55" t="s">
        <v>41</v>
      </c>
      <c r="AR340" s="295" t="s">
        <v>1334</v>
      </c>
      <c r="AS340" s="277"/>
      <c r="AT340" s="50"/>
      <c r="AU340" s="50"/>
      <c r="AV340" s="51"/>
      <c r="AW340" s="51"/>
      <c r="AX340" s="44"/>
    </row>
    <row r="341" spans="1:50" ht="18">
      <c r="A341" s="37" t="s">
        <v>73</v>
      </c>
      <c r="B341" s="44" t="s">
        <v>12823</v>
      </c>
      <c r="C341" s="274">
        <v>107</v>
      </c>
      <c r="D341" s="38" t="s">
        <v>12824</v>
      </c>
      <c r="E341" s="44" t="s">
        <v>12825</v>
      </c>
      <c r="F341" s="43"/>
      <c r="G341" s="44" t="s">
        <v>12826</v>
      </c>
      <c r="H341" s="44"/>
      <c r="I341" s="44"/>
      <c r="J341" s="37" t="s">
        <v>12827</v>
      </c>
      <c r="K341" s="44"/>
      <c r="L341" s="44"/>
      <c r="M341" s="44"/>
      <c r="N341" s="50"/>
      <c r="O341" s="49"/>
      <c r="P341" s="154"/>
      <c r="Q341" s="44" t="s">
        <v>12828</v>
      </c>
      <c r="R341" s="101"/>
      <c r="S341" s="154"/>
      <c r="T341" s="44"/>
      <c r="U341" s="240"/>
      <c r="V341" s="275"/>
      <c r="W341" s="157"/>
      <c r="X341" s="329" t="s">
        <v>15207</v>
      </c>
      <c r="Y341" s="51"/>
      <c r="Z341" s="329" t="s">
        <v>15207</v>
      </c>
      <c r="AA341" s="329" t="s">
        <v>15213</v>
      </c>
      <c r="AB341" s="50"/>
      <c r="AC341" s="37"/>
      <c r="AD341" s="44"/>
      <c r="AE341" s="44"/>
      <c r="AF341" s="44"/>
      <c r="AG341" s="44" t="s">
        <v>12829</v>
      </c>
      <c r="AH341" s="44"/>
      <c r="AI341" s="276"/>
      <c r="AJ341" s="50"/>
      <c r="AK341" s="55" t="s">
        <v>50</v>
      </c>
      <c r="AL341" s="295" t="s">
        <v>526</v>
      </c>
      <c r="AM341" s="55" t="s">
        <v>53</v>
      </c>
      <c r="AN341" s="295" t="s">
        <v>122</v>
      </c>
      <c r="AO341" s="55" t="s">
        <v>41</v>
      </c>
      <c r="AP341" s="295" t="s">
        <v>484</v>
      </c>
      <c r="AQ341" s="55" t="s">
        <v>41</v>
      </c>
      <c r="AR341" s="295" t="s">
        <v>1334</v>
      </c>
      <c r="AS341" s="277"/>
      <c r="AT341" s="50"/>
      <c r="AU341" s="50"/>
      <c r="AV341" s="51"/>
      <c r="AW341" s="51"/>
      <c r="AX341" s="44"/>
    </row>
    <row r="342" spans="1:50" ht="18">
      <c r="A342" s="37" t="s">
        <v>73</v>
      </c>
      <c r="B342" s="44" t="s">
        <v>12830</v>
      </c>
      <c r="C342" s="274">
        <v>4280</v>
      </c>
      <c r="D342" s="38" t="s">
        <v>12831</v>
      </c>
      <c r="E342" s="44" t="s">
        <v>12832</v>
      </c>
      <c r="F342" s="43"/>
      <c r="G342" s="44" t="s">
        <v>12833</v>
      </c>
      <c r="H342" s="44"/>
      <c r="I342" s="44"/>
      <c r="J342" s="37" t="s">
        <v>12834</v>
      </c>
      <c r="K342" s="44"/>
      <c r="L342" s="44"/>
      <c r="M342" s="44"/>
      <c r="N342" s="50"/>
      <c r="O342" s="49"/>
      <c r="P342" s="154"/>
      <c r="Q342" s="44" t="s">
        <v>10763</v>
      </c>
      <c r="R342" s="101"/>
      <c r="S342" s="154"/>
      <c r="T342" s="44"/>
      <c r="U342" s="240"/>
      <c r="V342" s="275"/>
      <c r="W342" s="157"/>
      <c r="X342" s="329" t="s">
        <v>15207</v>
      </c>
      <c r="Y342" s="51"/>
      <c r="Z342" s="329" t="s">
        <v>15207</v>
      </c>
      <c r="AA342" s="329" t="s">
        <v>15299</v>
      </c>
      <c r="AB342" s="50"/>
      <c r="AC342" s="37"/>
      <c r="AD342" s="44"/>
      <c r="AE342" s="44"/>
      <c r="AF342" s="44"/>
      <c r="AG342" s="44" t="s">
        <v>12835</v>
      </c>
      <c r="AH342" s="44"/>
      <c r="AI342" s="276"/>
      <c r="AJ342" s="50"/>
      <c r="AK342" s="55" t="s">
        <v>50</v>
      </c>
      <c r="AL342" s="295" t="s">
        <v>526</v>
      </c>
      <c r="AM342" s="55" t="s">
        <v>53</v>
      </c>
      <c r="AN342" s="295" t="s">
        <v>122</v>
      </c>
      <c r="AO342" s="55" t="s">
        <v>41</v>
      </c>
      <c r="AP342" s="295" t="s">
        <v>484</v>
      </c>
      <c r="AQ342" s="55" t="s">
        <v>41</v>
      </c>
      <c r="AR342" s="295" t="s">
        <v>1334</v>
      </c>
      <c r="AS342" s="277"/>
      <c r="AT342" s="50"/>
      <c r="AU342" s="50"/>
      <c r="AV342" s="51"/>
      <c r="AW342" s="51"/>
      <c r="AX342" s="44"/>
    </row>
    <row r="343" spans="1:50" ht="18">
      <c r="A343" s="37" t="s">
        <v>73</v>
      </c>
      <c r="B343" s="44" t="s">
        <v>12836</v>
      </c>
      <c r="C343" s="274">
        <v>5200</v>
      </c>
      <c r="D343" s="38" t="s">
        <v>12837</v>
      </c>
      <c r="E343" s="44" t="s">
        <v>12838</v>
      </c>
      <c r="F343" s="43"/>
      <c r="G343" s="44" t="s">
        <v>12839</v>
      </c>
      <c r="H343" s="44"/>
      <c r="I343" s="44"/>
      <c r="J343" s="37" t="s">
        <v>12840</v>
      </c>
      <c r="K343" s="44"/>
      <c r="L343" s="44"/>
      <c r="M343" s="44"/>
      <c r="N343" s="50"/>
      <c r="O343" s="49"/>
      <c r="P343" s="154"/>
      <c r="Q343" s="44" t="s">
        <v>12841</v>
      </c>
      <c r="R343" s="101"/>
      <c r="S343" s="154"/>
      <c r="T343" s="44"/>
      <c r="U343" s="240"/>
      <c r="V343" s="275"/>
      <c r="W343" s="157"/>
      <c r="X343" s="329" t="s">
        <v>15207</v>
      </c>
      <c r="Y343" s="51"/>
      <c r="Z343" s="329" t="s">
        <v>15207</v>
      </c>
      <c r="AA343" s="329" t="s">
        <v>15257</v>
      </c>
      <c r="AB343" s="50"/>
      <c r="AC343" s="37"/>
      <c r="AD343" s="44"/>
      <c r="AE343" s="44"/>
      <c r="AF343" s="44"/>
      <c r="AG343" s="44" t="s">
        <v>12842</v>
      </c>
      <c r="AH343" s="44"/>
      <c r="AI343" s="276"/>
      <c r="AJ343" s="50"/>
      <c r="AK343" s="55" t="s">
        <v>50</v>
      </c>
      <c r="AL343" s="295" t="s">
        <v>526</v>
      </c>
      <c r="AM343" s="55" t="s">
        <v>53</v>
      </c>
      <c r="AN343" s="295" t="s">
        <v>122</v>
      </c>
      <c r="AO343" s="55" t="s">
        <v>41</v>
      </c>
      <c r="AP343" s="295" t="s">
        <v>484</v>
      </c>
      <c r="AQ343" s="55" t="s">
        <v>41</v>
      </c>
      <c r="AR343" s="295" t="s">
        <v>1334</v>
      </c>
      <c r="AS343" s="277"/>
      <c r="AT343" s="50"/>
      <c r="AU343" s="50"/>
      <c r="AV343" s="51"/>
      <c r="AW343" s="51"/>
      <c r="AX343" s="44"/>
    </row>
    <row r="344" spans="1:50" ht="18">
      <c r="A344" s="37" t="s">
        <v>73</v>
      </c>
      <c r="B344" s="44" t="s">
        <v>12843</v>
      </c>
      <c r="C344" s="274">
        <v>684</v>
      </c>
      <c r="D344" s="38" t="s">
        <v>12844</v>
      </c>
      <c r="E344" s="44" t="s">
        <v>12845</v>
      </c>
      <c r="F344" s="43"/>
      <c r="G344" s="44" t="s">
        <v>12846</v>
      </c>
      <c r="H344" s="44"/>
      <c r="I344" s="44"/>
      <c r="J344" s="37" t="s">
        <v>11593</v>
      </c>
      <c r="K344" s="44"/>
      <c r="L344" s="44"/>
      <c r="M344" s="44"/>
      <c r="N344" s="50"/>
      <c r="O344" s="49"/>
      <c r="P344" s="154"/>
      <c r="Q344" s="44" t="s">
        <v>12847</v>
      </c>
      <c r="R344" s="101"/>
      <c r="S344" s="154"/>
      <c r="T344" s="44"/>
      <c r="U344" s="240"/>
      <c r="V344" s="275"/>
      <c r="W344" s="157"/>
      <c r="X344" s="329" t="s">
        <v>15207</v>
      </c>
      <c r="Y344" s="51"/>
      <c r="Z344" s="329" t="s">
        <v>15207</v>
      </c>
      <c r="AA344" s="329" t="s">
        <v>15220</v>
      </c>
      <c r="AB344" s="50"/>
      <c r="AC344" s="37"/>
      <c r="AD344" s="44"/>
      <c r="AE344" s="44"/>
      <c r="AF344" s="44"/>
      <c r="AG344" s="44" t="s">
        <v>11595</v>
      </c>
      <c r="AH344" s="44"/>
      <c r="AI344" s="276"/>
      <c r="AJ344" s="50"/>
      <c r="AK344" s="55" t="s">
        <v>50</v>
      </c>
      <c r="AL344" s="295" t="s">
        <v>526</v>
      </c>
      <c r="AM344" s="55" t="s">
        <v>53</v>
      </c>
      <c r="AN344" s="295" t="s">
        <v>122</v>
      </c>
      <c r="AO344" s="55" t="s">
        <v>41</v>
      </c>
      <c r="AP344" s="295" t="s">
        <v>484</v>
      </c>
      <c r="AQ344" s="55" t="s">
        <v>41</v>
      </c>
      <c r="AR344" s="295" t="s">
        <v>1334</v>
      </c>
      <c r="AS344" s="277"/>
      <c r="AT344" s="50"/>
      <c r="AU344" s="50"/>
      <c r="AV344" s="51"/>
      <c r="AW344" s="51"/>
      <c r="AX344" s="44"/>
    </row>
    <row r="345" spans="1:50" ht="18">
      <c r="A345" s="37" t="s">
        <v>73</v>
      </c>
      <c r="B345" s="44" t="s">
        <v>12848</v>
      </c>
      <c r="C345" s="274">
        <v>1965</v>
      </c>
      <c r="D345" s="38" t="s">
        <v>12849</v>
      </c>
      <c r="E345" s="44" t="s">
        <v>12850</v>
      </c>
      <c r="F345" s="43"/>
      <c r="G345" s="44" t="s">
        <v>12851</v>
      </c>
      <c r="H345" s="44"/>
      <c r="I345" s="44"/>
      <c r="J345" s="37" t="s">
        <v>12852</v>
      </c>
      <c r="K345" s="44"/>
      <c r="L345" s="44"/>
      <c r="M345" s="44"/>
      <c r="N345" s="50"/>
      <c r="O345" s="49"/>
      <c r="P345" s="154"/>
      <c r="Q345" s="44" t="s">
        <v>12853</v>
      </c>
      <c r="R345" s="101"/>
      <c r="S345" s="154"/>
      <c r="T345" s="44"/>
      <c r="U345" s="240"/>
      <c r="V345" s="275"/>
      <c r="W345" s="157"/>
      <c r="X345" s="329" t="s">
        <v>15207</v>
      </c>
      <c r="Y345" s="51"/>
      <c r="Z345" s="329" t="s">
        <v>15207</v>
      </c>
      <c r="AA345" s="329" t="s">
        <v>15300</v>
      </c>
      <c r="AB345" s="50"/>
      <c r="AC345" s="37"/>
      <c r="AD345" s="44"/>
      <c r="AE345" s="44"/>
      <c r="AF345" s="44"/>
      <c r="AG345" s="44" t="s">
        <v>12854</v>
      </c>
      <c r="AH345" s="44"/>
      <c r="AI345" s="276"/>
      <c r="AJ345" s="50"/>
      <c r="AK345" s="55" t="s">
        <v>50</v>
      </c>
      <c r="AL345" s="295" t="s">
        <v>526</v>
      </c>
      <c r="AM345" s="55" t="s">
        <v>53</v>
      </c>
      <c r="AN345" s="295" t="s">
        <v>122</v>
      </c>
      <c r="AO345" s="55" t="s">
        <v>41</v>
      </c>
      <c r="AP345" s="295" t="s">
        <v>484</v>
      </c>
      <c r="AQ345" s="55" t="s">
        <v>41</v>
      </c>
      <c r="AR345" s="295" t="s">
        <v>1334</v>
      </c>
      <c r="AS345" s="277"/>
      <c r="AT345" s="50"/>
      <c r="AU345" s="50"/>
      <c r="AV345" s="51"/>
      <c r="AW345" s="51"/>
      <c r="AX345" s="44"/>
    </row>
    <row r="346" spans="1:50" ht="18">
      <c r="A346" s="37" t="s">
        <v>73</v>
      </c>
      <c r="B346" s="44" t="s">
        <v>12855</v>
      </c>
      <c r="C346" s="102">
        <v>53</v>
      </c>
      <c r="D346" s="38" t="s">
        <v>12856</v>
      </c>
      <c r="E346" s="44" t="s">
        <v>12857</v>
      </c>
      <c r="F346" s="43"/>
      <c r="G346" s="44" t="s">
        <v>12858</v>
      </c>
      <c r="H346" s="44"/>
      <c r="I346" s="44"/>
      <c r="J346" s="37" t="s">
        <v>12859</v>
      </c>
      <c r="K346" s="44"/>
      <c r="L346" s="44"/>
      <c r="M346" s="44"/>
      <c r="N346" s="50"/>
      <c r="O346" s="49"/>
      <c r="P346" s="154"/>
      <c r="Q346" s="44" t="s">
        <v>12860</v>
      </c>
      <c r="R346" s="101"/>
      <c r="S346" s="154"/>
      <c r="T346" s="44"/>
      <c r="U346" s="240"/>
      <c r="V346" s="275"/>
      <c r="W346" s="157"/>
      <c r="X346" s="329" t="s">
        <v>15207</v>
      </c>
      <c r="Y346" s="51"/>
      <c r="Z346" s="329" t="s">
        <v>15207</v>
      </c>
      <c r="AA346" s="329" t="s">
        <v>15216</v>
      </c>
      <c r="AB346" s="50"/>
      <c r="AC346" s="37"/>
      <c r="AD346" s="44"/>
      <c r="AE346" s="44"/>
      <c r="AF346" s="44"/>
      <c r="AG346" s="44" t="s">
        <v>12861</v>
      </c>
      <c r="AH346" s="44"/>
      <c r="AI346" s="276"/>
      <c r="AJ346" s="50"/>
      <c r="AK346" s="55" t="s">
        <v>50</v>
      </c>
      <c r="AL346" s="295" t="s">
        <v>526</v>
      </c>
      <c r="AM346" s="55" t="s">
        <v>53</v>
      </c>
      <c r="AN346" s="295" t="s">
        <v>122</v>
      </c>
      <c r="AO346" s="55" t="s">
        <v>41</v>
      </c>
      <c r="AP346" s="295" t="s">
        <v>484</v>
      </c>
      <c r="AQ346" s="55" t="s">
        <v>41</v>
      </c>
      <c r="AR346" s="295" t="s">
        <v>1334</v>
      </c>
      <c r="AS346" s="277"/>
      <c r="AT346" s="50"/>
      <c r="AU346" s="50"/>
      <c r="AV346" s="51"/>
      <c r="AW346" s="51"/>
      <c r="AX346" s="44"/>
    </row>
    <row r="347" spans="1:50" ht="18">
      <c r="A347" s="37" t="s">
        <v>73</v>
      </c>
      <c r="B347" s="44" t="s">
        <v>12862</v>
      </c>
      <c r="C347" s="102">
        <v>107</v>
      </c>
      <c r="D347" s="38" t="s">
        <v>12863</v>
      </c>
      <c r="E347" s="44" t="s">
        <v>12864</v>
      </c>
      <c r="F347" s="43"/>
      <c r="G347" s="44" t="s">
        <v>12865</v>
      </c>
      <c r="H347" s="44"/>
      <c r="I347" s="44"/>
      <c r="J347" s="37" t="s">
        <v>12866</v>
      </c>
      <c r="K347" s="44"/>
      <c r="L347" s="44"/>
      <c r="M347" s="44"/>
      <c r="N347" s="50"/>
      <c r="O347" s="49"/>
      <c r="P347" s="154"/>
      <c r="Q347" s="44" t="s">
        <v>12867</v>
      </c>
      <c r="R347" s="101"/>
      <c r="S347" s="154"/>
      <c r="T347" s="44"/>
      <c r="U347" s="240"/>
      <c r="V347" s="275"/>
      <c r="W347" s="157"/>
      <c r="X347" s="329" t="s">
        <v>15207</v>
      </c>
      <c r="Y347" s="51"/>
      <c r="Z347" s="329" t="s">
        <v>15207</v>
      </c>
      <c r="AA347" s="329" t="s">
        <v>15213</v>
      </c>
      <c r="AB347" s="50"/>
      <c r="AC347" s="37"/>
      <c r="AD347" s="44"/>
      <c r="AE347" s="44"/>
      <c r="AF347" s="44"/>
      <c r="AG347" s="44" t="s">
        <v>12868</v>
      </c>
      <c r="AH347" s="44"/>
      <c r="AI347" s="276"/>
      <c r="AJ347" s="50"/>
      <c r="AK347" s="55" t="s">
        <v>50</v>
      </c>
      <c r="AL347" s="295" t="s">
        <v>526</v>
      </c>
      <c r="AM347" s="55" t="s">
        <v>53</v>
      </c>
      <c r="AN347" s="295" t="s">
        <v>122</v>
      </c>
      <c r="AO347" s="55" t="s">
        <v>41</v>
      </c>
      <c r="AP347" s="295" t="s">
        <v>484</v>
      </c>
      <c r="AQ347" s="55" t="s">
        <v>41</v>
      </c>
      <c r="AR347" s="295" t="s">
        <v>1334</v>
      </c>
      <c r="AS347" s="277"/>
      <c r="AT347" s="50"/>
      <c r="AU347" s="50"/>
      <c r="AV347" s="51"/>
      <c r="AW347" s="51"/>
      <c r="AX347" s="44"/>
    </row>
    <row r="348" spans="1:50" ht="18">
      <c r="A348" s="37" t="s">
        <v>73</v>
      </c>
      <c r="B348" s="44" t="s">
        <v>12869</v>
      </c>
      <c r="C348" s="102">
        <v>331</v>
      </c>
      <c r="D348" s="38" t="s">
        <v>12870</v>
      </c>
      <c r="E348" s="44" t="s">
        <v>12871</v>
      </c>
      <c r="F348" s="43"/>
      <c r="G348" s="44" t="s">
        <v>12872</v>
      </c>
      <c r="H348" s="44"/>
      <c r="I348" s="44"/>
      <c r="J348" s="37" t="s">
        <v>12873</v>
      </c>
      <c r="K348" s="44"/>
      <c r="L348" s="44"/>
      <c r="M348" s="44"/>
      <c r="N348" s="50"/>
      <c r="O348" s="49"/>
      <c r="P348" s="154"/>
      <c r="Q348" s="334" t="s">
        <v>12874</v>
      </c>
      <c r="R348" s="101"/>
      <c r="S348" s="154"/>
      <c r="T348" s="44"/>
      <c r="U348" s="240"/>
      <c r="V348" s="275"/>
      <c r="W348" s="157"/>
      <c r="X348" s="329" t="s">
        <v>15207</v>
      </c>
      <c r="Y348" s="51"/>
      <c r="Z348" s="329" t="s">
        <v>15207</v>
      </c>
      <c r="AA348" s="329" t="s">
        <v>15210</v>
      </c>
      <c r="AB348" s="50"/>
      <c r="AC348" s="37"/>
      <c r="AD348" s="44"/>
      <c r="AE348" s="44"/>
      <c r="AF348" s="44"/>
      <c r="AG348" s="44" t="s">
        <v>12875</v>
      </c>
      <c r="AH348" s="44"/>
      <c r="AI348" s="276"/>
      <c r="AJ348" s="50"/>
      <c r="AK348" s="55" t="s">
        <v>50</v>
      </c>
      <c r="AL348" s="295" t="s">
        <v>526</v>
      </c>
      <c r="AM348" s="55" t="s">
        <v>53</v>
      </c>
      <c r="AN348" s="295" t="s">
        <v>122</v>
      </c>
      <c r="AO348" s="55" t="s">
        <v>41</v>
      </c>
      <c r="AP348" s="295" t="s">
        <v>484</v>
      </c>
      <c r="AQ348" s="55" t="s">
        <v>41</v>
      </c>
      <c r="AR348" s="295" t="s">
        <v>1334</v>
      </c>
      <c r="AS348" s="277"/>
      <c r="AT348" s="50"/>
      <c r="AU348" s="50"/>
      <c r="AV348" s="51"/>
      <c r="AW348" s="51"/>
      <c r="AX348" s="44"/>
    </row>
    <row r="349" spans="1:50" ht="18">
      <c r="A349" s="37" t="s">
        <v>73</v>
      </c>
      <c r="B349" s="44" t="s">
        <v>12876</v>
      </c>
      <c r="C349" s="102">
        <v>107</v>
      </c>
      <c r="D349" s="38" t="s">
        <v>12877</v>
      </c>
      <c r="E349" s="44" t="s">
        <v>12878</v>
      </c>
      <c r="F349" s="43"/>
      <c r="G349" s="44" t="s">
        <v>12879</v>
      </c>
      <c r="H349" s="44"/>
      <c r="I349" s="44"/>
      <c r="J349" s="37" t="s">
        <v>12880</v>
      </c>
      <c r="K349" s="44"/>
      <c r="L349" s="44"/>
      <c r="M349" s="44"/>
      <c r="N349" s="50"/>
      <c r="O349" s="49"/>
      <c r="P349" s="154"/>
      <c r="Q349" s="44" t="s">
        <v>12881</v>
      </c>
      <c r="R349" s="101"/>
      <c r="S349" s="154"/>
      <c r="T349" s="44"/>
      <c r="U349" s="240"/>
      <c r="V349" s="275"/>
      <c r="W349" s="157"/>
      <c r="X349" s="329" t="s">
        <v>15207</v>
      </c>
      <c r="Y349" s="51"/>
      <c r="Z349" s="329" t="s">
        <v>15207</v>
      </c>
      <c r="AA349" s="329" t="s">
        <v>15213</v>
      </c>
      <c r="AB349" s="50"/>
      <c r="AC349" s="37"/>
      <c r="AD349" s="44"/>
      <c r="AE349" s="44"/>
      <c r="AF349" s="44"/>
      <c r="AG349" s="44" t="s">
        <v>12882</v>
      </c>
      <c r="AH349" s="44"/>
      <c r="AI349" s="276"/>
      <c r="AJ349" s="50"/>
      <c r="AK349" s="55" t="s">
        <v>50</v>
      </c>
      <c r="AL349" s="295" t="s">
        <v>526</v>
      </c>
      <c r="AM349" s="55" t="s">
        <v>53</v>
      </c>
      <c r="AN349" s="295" t="s">
        <v>122</v>
      </c>
      <c r="AO349" s="55" t="s">
        <v>41</v>
      </c>
      <c r="AP349" s="295" t="s">
        <v>484</v>
      </c>
      <c r="AQ349" s="55" t="s">
        <v>41</v>
      </c>
      <c r="AR349" s="295" t="s">
        <v>1334</v>
      </c>
      <c r="AS349" s="277"/>
      <c r="AT349" s="50"/>
      <c r="AU349" s="50"/>
      <c r="AV349" s="51"/>
      <c r="AW349" s="51"/>
      <c r="AX349" s="44"/>
    </row>
    <row r="350" spans="1:50" ht="18">
      <c r="A350" s="293" t="s">
        <v>73</v>
      </c>
      <c r="B350" s="44" t="s">
        <v>12883</v>
      </c>
      <c r="C350" s="102">
        <v>53</v>
      </c>
      <c r="D350" s="38" t="s">
        <v>12884</v>
      </c>
      <c r="E350" s="44" t="s">
        <v>12885</v>
      </c>
      <c r="F350" s="43"/>
      <c r="G350" s="44" t="s">
        <v>12886</v>
      </c>
      <c r="H350" s="44"/>
      <c r="I350" s="44"/>
      <c r="J350" s="37" t="s">
        <v>12887</v>
      </c>
      <c r="K350" s="44"/>
      <c r="L350" s="44"/>
      <c r="M350" s="44"/>
      <c r="N350" s="50"/>
      <c r="O350" s="49"/>
      <c r="P350" s="154"/>
      <c r="Q350" s="44" t="s">
        <v>12888</v>
      </c>
      <c r="R350" s="101"/>
      <c r="S350" s="154"/>
      <c r="T350" s="44"/>
      <c r="U350" s="240"/>
      <c r="V350" s="275"/>
      <c r="W350" s="157"/>
      <c r="X350" s="329" t="s">
        <v>15207</v>
      </c>
      <c r="Y350" s="51"/>
      <c r="Z350" s="329" t="s">
        <v>15207</v>
      </c>
      <c r="AA350" s="329" t="s">
        <v>15216</v>
      </c>
      <c r="AB350" s="50"/>
      <c r="AC350" s="37"/>
      <c r="AD350" s="44"/>
      <c r="AE350" s="44"/>
      <c r="AF350" s="44"/>
      <c r="AG350" s="44" t="s">
        <v>12889</v>
      </c>
      <c r="AH350" s="44"/>
      <c r="AI350" s="276"/>
      <c r="AJ350" s="50"/>
      <c r="AK350" s="55" t="s">
        <v>50</v>
      </c>
      <c r="AL350" s="295" t="s">
        <v>526</v>
      </c>
      <c r="AM350" s="55" t="s">
        <v>53</v>
      </c>
      <c r="AN350" s="295" t="s">
        <v>122</v>
      </c>
      <c r="AO350" s="55" t="s">
        <v>41</v>
      </c>
      <c r="AP350" s="295" t="s">
        <v>484</v>
      </c>
      <c r="AQ350" s="55" t="s">
        <v>41</v>
      </c>
      <c r="AR350" s="295" t="s">
        <v>1334</v>
      </c>
      <c r="AS350" s="277"/>
      <c r="AT350" s="50"/>
      <c r="AU350" s="50"/>
      <c r="AV350" s="51"/>
      <c r="AW350" s="51"/>
      <c r="AX350" s="44"/>
    </row>
    <row r="351" spans="1:50" ht="18">
      <c r="A351" s="37" t="s">
        <v>73</v>
      </c>
      <c r="B351" s="44" t="s">
        <v>12890</v>
      </c>
      <c r="C351" s="102">
        <v>331</v>
      </c>
      <c r="D351" s="38" t="s">
        <v>12891</v>
      </c>
      <c r="E351" s="44" t="s">
        <v>12892</v>
      </c>
      <c r="F351" s="43"/>
      <c r="G351" s="44" t="s">
        <v>12893</v>
      </c>
      <c r="H351" s="44"/>
      <c r="I351" s="44"/>
      <c r="J351" s="37" t="s">
        <v>12894</v>
      </c>
      <c r="K351" s="44"/>
      <c r="L351" s="44"/>
      <c r="M351" s="44"/>
      <c r="N351" s="50"/>
      <c r="O351" s="49"/>
      <c r="P351" s="154"/>
      <c r="Q351" s="334" t="s">
        <v>12895</v>
      </c>
      <c r="R351" s="101"/>
      <c r="S351" s="154"/>
      <c r="T351" s="44"/>
      <c r="U351" s="240"/>
      <c r="V351" s="275"/>
      <c r="W351" s="157"/>
      <c r="X351" s="329" t="s">
        <v>15207</v>
      </c>
      <c r="Y351" s="51"/>
      <c r="Z351" s="329" t="s">
        <v>15207</v>
      </c>
      <c r="AA351" s="329" t="s">
        <v>15210</v>
      </c>
      <c r="AB351" s="50"/>
      <c r="AC351" s="37"/>
      <c r="AD351" s="44"/>
      <c r="AE351" s="44"/>
      <c r="AF351" s="44"/>
      <c r="AG351" s="44" t="s">
        <v>12896</v>
      </c>
      <c r="AH351" s="44"/>
      <c r="AI351" s="276"/>
      <c r="AJ351" s="50"/>
      <c r="AK351" s="55" t="s">
        <v>50</v>
      </c>
      <c r="AL351" s="295" t="s">
        <v>526</v>
      </c>
      <c r="AM351" s="55" t="s">
        <v>53</v>
      </c>
      <c r="AN351" s="295" t="s">
        <v>122</v>
      </c>
      <c r="AO351" s="55" t="s">
        <v>41</v>
      </c>
      <c r="AP351" s="295" t="s">
        <v>484</v>
      </c>
      <c r="AQ351" s="55" t="s">
        <v>41</v>
      </c>
      <c r="AR351" s="295" t="s">
        <v>1334</v>
      </c>
      <c r="AS351" s="277"/>
      <c r="AT351" s="50"/>
      <c r="AU351" s="50"/>
      <c r="AV351" s="51"/>
      <c r="AW351" s="51"/>
      <c r="AX351" s="44"/>
    </row>
    <row r="352" spans="1:50" ht="18">
      <c r="A352" s="37" t="s">
        <v>73</v>
      </c>
      <c r="B352" s="44" t="s">
        <v>12897</v>
      </c>
      <c r="C352" s="102">
        <v>331</v>
      </c>
      <c r="D352" s="38" t="s">
        <v>12898</v>
      </c>
      <c r="E352" s="44" t="s">
        <v>12899</v>
      </c>
      <c r="F352" s="43"/>
      <c r="G352" s="44" t="s">
        <v>12900</v>
      </c>
      <c r="H352" s="44"/>
      <c r="I352" s="44"/>
      <c r="J352" s="37" t="s">
        <v>12894</v>
      </c>
      <c r="K352" s="44"/>
      <c r="L352" s="44"/>
      <c r="M352" s="44"/>
      <c r="N352" s="50"/>
      <c r="O352" s="49"/>
      <c r="P352" s="154"/>
      <c r="Q352" s="334" t="s">
        <v>12895</v>
      </c>
      <c r="R352" s="101"/>
      <c r="S352" s="154"/>
      <c r="T352" s="44"/>
      <c r="U352" s="240"/>
      <c r="V352" s="275"/>
      <c r="W352" s="157"/>
      <c r="X352" s="329" t="s">
        <v>15207</v>
      </c>
      <c r="Y352" s="51"/>
      <c r="Z352" s="329" t="s">
        <v>15207</v>
      </c>
      <c r="AA352" s="329" t="s">
        <v>15210</v>
      </c>
      <c r="AB352" s="50"/>
      <c r="AC352" s="37"/>
      <c r="AD352" s="44"/>
      <c r="AE352" s="44"/>
      <c r="AF352" s="44"/>
      <c r="AG352" s="44" t="s">
        <v>12896</v>
      </c>
      <c r="AH352" s="44"/>
      <c r="AI352" s="276"/>
      <c r="AJ352" s="50"/>
      <c r="AK352" s="55" t="s">
        <v>50</v>
      </c>
      <c r="AL352" s="295" t="s">
        <v>526</v>
      </c>
      <c r="AM352" s="55" t="s">
        <v>53</v>
      </c>
      <c r="AN352" s="295" t="s">
        <v>122</v>
      </c>
      <c r="AO352" s="55" t="s">
        <v>41</v>
      </c>
      <c r="AP352" s="295" t="s">
        <v>484</v>
      </c>
      <c r="AQ352" s="55" t="s">
        <v>41</v>
      </c>
      <c r="AR352" s="295" t="s">
        <v>1334</v>
      </c>
      <c r="AS352" s="277"/>
      <c r="AT352" s="50"/>
      <c r="AU352" s="50"/>
      <c r="AV352" s="51"/>
      <c r="AW352" s="51"/>
      <c r="AX352" s="44"/>
    </row>
    <row r="353" spans="1:50" ht="18">
      <c r="A353" s="37" t="s">
        <v>73</v>
      </c>
      <c r="B353" s="44" t="s">
        <v>12901</v>
      </c>
      <c r="C353" s="102">
        <v>321</v>
      </c>
      <c r="D353" s="38" t="s">
        <v>12902</v>
      </c>
      <c r="E353" s="44" t="s">
        <v>12903</v>
      </c>
      <c r="F353" s="43"/>
      <c r="G353" s="44" t="s">
        <v>12904</v>
      </c>
      <c r="H353" s="44"/>
      <c r="I353" s="44"/>
      <c r="J353" s="37" t="s">
        <v>12905</v>
      </c>
      <c r="K353" s="44"/>
      <c r="L353" s="44"/>
      <c r="M353" s="44"/>
      <c r="N353" s="50"/>
      <c r="O353" s="49"/>
      <c r="P353" s="154"/>
      <c r="Q353" s="44" t="s">
        <v>10782</v>
      </c>
      <c r="R353" s="101"/>
      <c r="S353" s="154"/>
      <c r="T353" s="44"/>
      <c r="U353" s="240"/>
      <c r="V353" s="275"/>
      <c r="W353" s="157"/>
      <c r="X353" s="329" t="s">
        <v>15207</v>
      </c>
      <c r="Y353" s="51"/>
      <c r="Z353" s="329" t="s">
        <v>15207</v>
      </c>
      <c r="AA353" s="329" t="s">
        <v>15215</v>
      </c>
      <c r="AB353" s="50"/>
      <c r="AC353" s="37"/>
      <c r="AD353" s="44"/>
      <c r="AE353" s="44"/>
      <c r="AF353" s="44"/>
      <c r="AG353" s="44" t="s">
        <v>12906</v>
      </c>
      <c r="AH353" s="44"/>
      <c r="AI353" s="276"/>
      <c r="AJ353" s="50"/>
      <c r="AK353" s="55" t="s">
        <v>50</v>
      </c>
      <c r="AL353" s="295" t="s">
        <v>526</v>
      </c>
      <c r="AM353" s="55" t="s">
        <v>53</v>
      </c>
      <c r="AN353" s="295" t="s">
        <v>122</v>
      </c>
      <c r="AO353" s="55" t="s">
        <v>41</v>
      </c>
      <c r="AP353" s="295" t="s">
        <v>484</v>
      </c>
      <c r="AQ353" s="55" t="s">
        <v>41</v>
      </c>
      <c r="AR353" s="295" t="s">
        <v>1334</v>
      </c>
      <c r="AS353" s="277"/>
      <c r="AT353" s="50"/>
      <c r="AU353" s="50"/>
      <c r="AV353" s="51"/>
      <c r="AW353" s="51"/>
      <c r="AX353" s="44"/>
    </row>
    <row r="354" spans="1:50" ht="18">
      <c r="A354" s="37" t="s">
        <v>73</v>
      </c>
      <c r="B354" s="44" t="s">
        <v>12907</v>
      </c>
      <c r="C354" s="102">
        <v>4280</v>
      </c>
      <c r="D354" s="38" t="s">
        <v>12908</v>
      </c>
      <c r="E354" s="44" t="s">
        <v>12909</v>
      </c>
      <c r="F354" s="43"/>
      <c r="G354" s="44" t="s">
        <v>12910</v>
      </c>
      <c r="H354" s="44"/>
      <c r="I354" s="44"/>
      <c r="J354" s="37" t="s">
        <v>12911</v>
      </c>
      <c r="K354" s="44"/>
      <c r="L354" s="44"/>
      <c r="M354" s="44"/>
      <c r="N354" s="50"/>
      <c r="O354" s="49"/>
      <c r="P354" s="154"/>
      <c r="Q354" s="44" t="s">
        <v>10782</v>
      </c>
      <c r="R354" s="101"/>
      <c r="S354" s="154"/>
      <c r="T354" s="44"/>
      <c r="U354" s="240"/>
      <c r="V354" s="275"/>
      <c r="W354" s="157"/>
      <c r="X354" s="329" t="s">
        <v>15207</v>
      </c>
      <c r="Y354" s="51"/>
      <c r="Z354" s="329" t="s">
        <v>15207</v>
      </c>
      <c r="AA354" s="329" t="s">
        <v>15299</v>
      </c>
      <c r="AB354" s="50"/>
      <c r="AC354" s="37"/>
      <c r="AD354" s="44"/>
      <c r="AE354" s="44"/>
      <c r="AF354" s="44"/>
      <c r="AG354" s="44" t="s">
        <v>12912</v>
      </c>
      <c r="AH354" s="44"/>
      <c r="AI354" s="276"/>
      <c r="AJ354" s="50"/>
      <c r="AK354" s="55" t="s">
        <v>50</v>
      </c>
      <c r="AL354" s="295" t="s">
        <v>526</v>
      </c>
      <c r="AM354" s="55" t="s">
        <v>53</v>
      </c>
      <c r="AN354" s="295" t="s">
        <v>122</v>
      </c>
      <c r="AO354" s="55" t="s">
        <v>41</v>
      </c>
      <c r="AP354" s="295" t="s">
        <v>484</v>
      </c>
      <c r="AQ354" s="55" t="s">
        <v>41</v>
      </c>
      <c r="AR354" s="295" t="s">
        <v>1334</v>
      </c>
      <c r="AS354" s="277"/>
      <c r="AT354" s="50"/>
      <c r="AU354" s="50"/>
      <c r="AV354" s="51"/>
      <c r="AW354" s="51"/>
      <c r="AX354" s="44"/>
    </row>
    <row r="355" spans="1:50" ht="18">
      <c r="A355" s="37" t="s">
        <v>73</v>
      </c>
      <c r="B355" s="44" t="s">
        <v>12913</v>
      </c>
      <c r="C355" s="102">
        <v>2140</v>
      </c>
      <c r="D355" s="38" t="s">
        <v>12914</v>
      </c>
      <c r="E355" s="44" t="s">
        <v>12915</v>
      </c>
      <c r="F355" s="43"/>
      <c r="G355" s="44" t="s">
        <v>12916</v>
      </c>
      <c r="H355" s="44"/>
      <c r="I355" s="44"/>
      <c r="J355" s="37" t="s">
        <v>12917</v>
      </c>
      <c r="K355" s="44"/>
      <c r="L355" s="44"/>
      <c r="M355" s="44"/>
      <c r="N355" s="50"/>
      <c r="O355" s="49"/>
      <c r="P355" s="154"/>
      <c r="Q355" s="44" t="s">
        <v>10782</v>
      </c>
      <c r="R355" s="101"/>
      <c r="S355" s="154"/>
      <c r="T355" s="44"/>
      <c r="U355" s="240"/>
      <c r="V355" s="275"/>
      <c r="W355" s="157"/>
      <c r="X355" s="329" t="s">
        <v>15207</v>
      </c>
      <c r="Y355" s="51"/>
      <c r="Z355" s="329" t="s">
        <v>15207</v>
      </c>
      <c r="AA355" s="329" t="s">
        <v>15212</v>
      </c>
      <c r="AB355" s="50"/>
      <c r="AC355" s="37"/>
      <c r="AD355" s="44"/>
      <c r="AE355" s="44"/>
      <c r="AF355" s="44"/>
      <c r="AG355" s="44" t="s">
        <v>12918</v>
      </c>
      <c r="AH355" s="44"/>
      <c r="AI355" s="276"/>
      <c r="AJ355" s="50"/>
      <c r="AK355" s="55" t="s">
        <v>50</v>
      </c>
      <c r="AL355" s="295" t="s">
        <v>526</v>
      </c>
      <c r="AM355" s="55" t="s">
        <v>53</v>
      </c>
      <c r="AN355" s="295" t="s">
        <v>122</v>
      </c>
      <c r="AO355" s="55" t="s">
        <v>41</v>
      </c>
      <c r="AP355" s="295" t="s">
        <v>484</v>
      </c>
      <c r="AQ355" s="55" t="s">
        <v>41</v>
      </c>
      <c r="AR355" s="295" t="s">
        <v>1334</v>
      </c>
      <c r="AS355" s="277"/>
      <c r="AT355" s="50"/>
      <c r="AU355" s="50"/>
      <c r="AV355" s="51"/>
      <c r="AW355" s="51"/>
      <c r="AX355" s="44"/>
    </row>
    <row r="356" spans="1:50" ht="18">
      <c r="A356" s="37" t="s">
        <v>73</v>
      </c>
      <c r="B356" s="44" t="s">
        <v>12919</v>
      </c>
      <c r="C356" s="102">
        <v>321</v>
      </c>
      <c r="D356" s="38" t="s">
        <v>12920</v>
      </c>
      <c r="E356" s="44" t="s">
        <v>12921</v>
      </c>
      <c r="F356" s="43"/>
      <c r="G356" s="44" t="s">
        <v>12922</v>
      </c>
      <c r="H356" s="44"/>
      <c r="I356" s="44"/>
      <c r="J356" s="37" t="s">
        <v>12923</v>
      </c>
      <c r="K356" s="44"/>
      <c r="L356" s="44"/>
      <c r="M356" s="44"/>
      <c r="N356" s="50"/>
      <c r="O356" s="49"/>
      <c r="P356" s="154"/>
      <c r="Q356" s="44" t="s">
        <v>10782</v>
      </c>
      <c r="R356" s="101"/>
      <c r="S356" s="154"/>
      <c r="T356" s="44"/>
      <c r="U356" s="240"/>
      <c r="V356" s="275"/>
      <c r="W356" s="157"/>
      <c r="X356" s="329" t="s">
        <v>15207</v>
      </c>
      <c r="Y356" s="51"/>
      <c r="Z356" s="329" t="s">
        <v>15207</v>
      </c>
      <c r="AA356" s="329" t="s">
        <v>15215</v>
      </c>
      <c r="AB356" s="50"/>
      <c r="AC356" s="37"/>
      <c r="AD356" s="44"/>
      <c r="AE356" s="44"/>
      <c r="AF356" s="44"/>
      <c r="AG356" s="44" t="s">
        <v>12924</v>
      </c>
      <c r="AH356" s="44"/>
      <c r="AI356" s="276"/>
      <c r="AJ356" s="50"/>
      <c r="AK356" s="55" t="s">
        <v>50</v>
      </c>
      <c r="AL356" s="295" t="s">
        <v>526</v>
      </c>
      <c r="AM356" s="55" t="s">
        <v>53</v>
      </c>
      <c r="AN356" s="295" t="s">
        <v>122</v>
      </c>
      <c r="AO356" s="55" t="s">
        <v>41</v>
      </c>
      <c r="AP356" s="295" t="s">
        <v>484</v>
      </c>
      <c r="AQ356" s="55" t="s">
        <v>41</v>
      </c>
      <c r="AR356" s="295" t="s">
        <v>1334</v>
      </c>
      <c r="AS356" s="277"/>
      <c r="AT356" s="50"/>
      <c r="AU356" s="50"/>
      <c r="AV356" s="51"/>
      <c r="AW356" s="51"/>
      <c r="AX356" s="44"/>
    </row>
    <row r="357" spans="1:50" ht="18">
      <c r="A357" s="37" t="s">
        <v>73</v>
      </c>
      <c r="B357" s="44" t="s">
        <v>12925</v>
      </c>
      <c r="C357" s="102">
        <v>1060</v>
      </c>
      <c r="D357" s="38" t="s">
        <v>12926</v>
      </c>
      <c r="E357" s="44" t="s">
        <v>12927</v>
      </c>
      <c r="F357" s="43"/>
      <c r="G357" s="44" t="s">
        <v>12928</v>
      </c>
      <c r="H357" s="44"/>
      <c r="I357" s="44"/>
      <c r="J357" s="37" t="s">
        <v>12929</v>
      </c>
      <c r="K357" s="44"/>
      <c r="L357" s="44"/>
      <c r="M357" s="44"/>
      <c r="N357" s="50"/>
      <c r="O357" s="49"/>
      <c r="P357" s="154"/>
      <c r="Q357" s="44" t="s">
        <v>12930</v>
      </c>
      <c r="R357" s="101"/>
      <c r="S357" s="154"/>
      <c r="T357" s="44"/>
      <c r="U357" s="240"/>
      <c r="V357" s="275"/>
      <c r="W357" s="157"/>
      <c r="X357" s="329" t="s">
        <v>15207</v>
      </c>
      <c r="Y357" s="51"/>
      <c r="Z357" s="329" t="s">
        <v>15207</v>
      </c>
      <c r="AA357" s="329" t="s">
        <v>15301</v>
      </c>
      <c r="AB357" s="50"/>
      <c r="AC357" s="37"/>
      <c r="AD357" s="44"/>
      <c r="AE357" s="44"/>
      <c r="AF357" s="44"/>
      <c r="AG357" s="44" t="s">
        <v>12931</v>
      </c>
      <c r="AH357" s="44"/>
      <c r="AI357" s="276"/>
      <c r="AJ357" s="50"/>
      <c r="AK357" s="55" t="s">
        <v>50</v>
      </c>
      <c r="AL357" s="295" t="s">
        <v>526</v>
      </c>
      <c r="AM357" s="55" t="s">
        <v>53</v>
      </c>
      <c r="AN357" s="295" t="s">
        <v>122</v>
      </c>
      <c r="AO357" s="55" t="s">
        <v>41</v>
      </c>
      <c r="AP357" s="295" t="s">
        <v>484</v>
      </c>
      <c r="AQ357" s="55" t="s">
        <v>41</v>
      </c>
      <c r="AR357" s="295" t="s">
        <v>1334</v>
      </c>
      <c r="AS357" s="277"/>
      <c r="AT357" s="50"/>
      <c r="AU357" s="50"/>
      <c r="AV357" s="51"/>
      <c r="AW357" s="51"/>
      <c r="AX357" s="44"/>
    </row>
    <row r="358" spans="1:50" ht="18">
      <c r="A358" s="37" t="s">
        <v>73</v>
      </c>
      <c r="B358" s="44" t="s">
        <v>12932</v>
      </c>
      <c r="C358" s="102">
        <v>502</v>
      </c>
      <c r="D358" s="38" t="s">
        <v>12933</v>
      </c>
      <c r="E358" s="44" t="s">
        <v>12934</v>
      </c>
      <c r="F358" s="43"/>
      <c r="G358" s="44" t="s">
        <v>12935</v>
      </c>
      <c r="H358" s="44"/>
      <c r="I358" s="44"/>
      <c r="J358" s="37" t="s">
        <v>12929</v>
      </c>
      <c r="K358" s="44"/>
      <c r="L358" s="44"/>
      <c r="M358" s="44"/>
      <c r="N358" s="50"/>
      <c r="O358" s="49"/>
      <c r="P358" s="154"/>
      <c r="Q358" s="334" t="s">
        <v>12936</v>
      </c>
      <c r="R358" s="101"/>
      <c r="S358" s="154"/>
      <c r="T358" s="44"/>
      <c r="U358" s="240"/>
      <c r="V358" s="275"/>
      <c r="W358" s="157"/>
      <c r="X358" s="329" t="s">
        <v>15207</v>
      </c>
      <c r="Y358" s="51"/>
      <c r="Z358" s="329" t="s">
        <v>15207</v>
      </c>
      <c r="AA358" s="329" t="s">
        <v>15226</v>
      </c>
      <c r="AB358" s="50"/>
      <c r="AC358" s="37"/>
      <c r="AD358" s="44"/>
      <c r="AE358" s="44"/>
      <c r="AF358" s="44"/>
      <c r="AG358" s="44" t="s">
        <v>12931</v>
      </c>
      <c r="AH358" s="44"/>
      <c r="AI358" s="276"/>
      <c r="AJ358" s="50"/>
      <c r="AK358" s="55" t="s">
        <v>50</v>
      </c>
      <c r="AL358" s="295" t="s">
        <v>526</v>
      </c>
      <c r="AM358" s="55" t="s">
        <v>53</v>
      </c>
      <c r="AN358" s="295" t="s">
        <v>122</v>
      </c>
      <c r="AO358" s="55" t="s">
        <v>41</v>
      </c>
      <c r="AP358" s="295" t="s">
        <v>484</v>
      </c>
      <c r="AQ358" s="55" t="s">
        <v>41</v>
      </c>
      <c r="AR358" s="295" t="s">
        <v>1334</v>
      </c>
      <c r="AS358" s="277"/>
      <c r="AT358" s="50"/>
      <c r="AU358" s="50"/>
      <c r="AV358" s="51"/>
      <c r="AW358" s="51"/>
      <c r="AX358" s="44"/>
    </row>
    <row r="359" spans="1:50" ht="18">
      <c r="A359" s="37" t="s">
        <v>73</v>
      </c>
      <c r="B359" s="44" t="s">
        <v>12937</v>
      </c>
      <c r="C359" s="102">
        <v>502</v>
      </c>
      <c r="D359" s="38" t="s">
        <v>12938</v>
      </c>
      <c r="E359" s="44" t="s">
        <v>12939</v>
      </c>
      <c r="F359" s="43"/>
      <c r="G359" s="44" t="s">
        <v>12940</v>
      </c>
      <c r="H359" s="44"/>
      <c r="I359" s="44"/>
      <c r="J359" s="37" t="s">
        <v>12929</v>
      </c>
      <c r="K359" s="44"/>
      <c r="L359" s="44"/>
      <c r="M359" s="44"/>
      <c r="N359" s="50"/>
      <c r="O359" s="49"/>
      <c r="P359" s="154"/>
      <c r="Q359" s="334" t="s">
        <v>12941</v>
      </c>
      <c r="R359" s="101"/>
      <c r="S359" s="154"/>
      <c r="T359" s="44"/>
      <c r="U359" s="240"/>
      <c r="V359" s="275"/>
      <c r="W359" s="157"/>
      <c r="X359" s="329" t="s">
        <v>15207</v>
      </c>
      <c r="Y359" s="51"/>
      <c r="Z359" s="329" t="s">
        <v>15207</v>
      </c>
      <c r="AA359" s="329" t="s">
        <v>15226</v>
      </c>
      <c r="AB359" s="50"/>
      <c r="AC359" s="37"/>
      <c r="AD359" s="44"/>
      <c r="AE359" s="44"/>
      <c r="AF359" s="44"/>
      <c r="AG359" s="44" t="s">
        <v>12931</v>
      </c>
      <c r="AH359" s="44"/>
      <c r="AI359" s="276"/>
      <c r="AJ359" s="50"/>
      <c r="AK359" s="55" t="s">
        <v>50</v>
      </c>
      <c r="AL359" s="295" t="s">
        <v>526</v>
      </c>
      <c r="AM359" s="55" t="s">
        <v>53</v>
      </c>
      <c r="AN359" s="295" t="s">
        <v>122</v>
      </c>
      <c r="AO359" s="55" t="s">
        <v>41</v>
      </c>
      <c r="AP359" s="295" t="s">
        <v>484</v>
      </c>
      <c r="AQ359" s="55" t="s">
        <v>41</v>
      </c>
      <c r="AR359" s="295" t="s">
        <v>1334</v>
      </c>
      <c r="AS359" s="277"/>
      <c r="AT359" s="50"/>
      <c r="AU359" s="50"/>
      <c r="AV359" s="51"/>
      <c r="AW359" s="51"/>
      <c r="AX359" s="44"/>
    </row>
    <row r="360" spans="1:50" ht="18">
      <c r="A360" s="37" t="s">
        <v>73</v>
      </c>
      <c r="B360" s="44" t="s">
        <v>12942</v>
      </c>
      <c r="C360" s="102">
        <v>321</v>
      </c>
      <c r="D360" s="38" t="s">
        <v>12943</v>
      </c>
      <c r="E360" s="44" t="s">
        <v>12944</v>
      </c>
      <c r="F360" s="43"/>
      <c r="G360" s="44" t="s">
        <v>12945</v>
      </c>
      <c r="H360" s="44"/>
      <c r="I360" s="44"/>
      <c r="J360" s="37" t="s">
        <v>12946</v>
      </c>
      <c r="K360" s="44"/>
      <c r="L360" s="44"/>
      <c r="M360" s="44"/>
      <c r="N360" s="50"/>
      <c r="O360" s="49"/>
      <c r="P360" s="154"/>
      <c r="Q360" s="44" t="s">
        <v>10763</v>
      </c>
      <c r="R360" s="101"/>
      <c r="S360" s="154"/>
      <c r="T360" s="44"/>
      <c r="U360" s="240"/>
      <c r="V360" s="275"/>
      <c r="W360" s="157"/>
      <c r="X360" s="329" t="s">
        <v>15207</v>
      </c>
      <c r="Y360" s="51"/>
      <c r="Z360" s="329" t="s">
        <v>15207</v>
      </c>
      <c r="AA360" s="329" t="s">
        <v>15215</v>
      </c>
      <c r="AB360" s="50"/>
      <c r="AC360" s="37"/>
      <c r="AD360" s="44"/>
      <c r="AE360" s="44"/>
      <c r="AF360" s="44"/>
      <c r="AG360" s="44" t="s">
        <v>12947</v>
      </c>
      <c r="AH360" s="44"/>
      <c r="AI360" s="276"/>
      <c r="AJ360" s="50"/>
      <c r="AK360" s="55" t="s">
        <v>50</v>
      </c>
      <c r="AL360" s="295" t="s">
        <v>526</v>
      </c>
      <c r="AM360" s="55" t="s">
        <v>53</v>
      </c>
      <c r="AN360" s="295" t="s">
        <v>122</v>
      </c>
      <c r="AO360" s="55" t="s">
        <v>41</v>
      </c>
      <c r="AP360" s="295" t="s">
        <v>484</v>
      </c>
      <c r="AQ360" s="55" t="s">
        <v>41</v>
      </c>
      <c r="AR360" s="295" t="s">
        <v>1334</v>
      </c>
      <c r="AS360" s="277"/>
      <c r="AT360" s="50"/>
      <c r="AU360" s="50"/>
      <c r="AV360" s="51"/>
      <c r="AW360" s="51"/>
      <c r="AX360" s="44"/>
    </row>
    <row r="361" spans="1:50" ht="18">
      <c r="A361" s="37" t="s">
        <v>73</v>
      </c>
      <c r="B361" s="44" t="s">
        <v>12948</v>
      </c>
      <c r="C361" s="102">
        <v>4815</v>
      </c>
      <c r="D361" s="38" t="s">
        <v>12949</v>
      </c>
      <c r="E361" s="44" t="s">
        <v>12950</v>
      </c>
      <c r="F361" s="43"/>
      <c r="G361" s="44" t="s">
        <v>12951</v>
      </c>
      <c r="H361" s="44"/>
      <c r="I361" s="44"/>
      <c r="J361" s="37" t="s">
        <v>10883</v>
      </c>
      <c r="K361" s="44"/>
      <c r="L361" s="44"/>
      <c r="M361" s="44"/>
      <c r="N361" s="50"/>
      <c r="O361" s="49"/>
      <c r="P361" s="154"/>
      <c r="Q361" s="44" t="s">
        <v>11227</v>
      </c>
      <c r="R361" s="101"/>
      <c r="S361" s="154"/>
      <c r="T361" s="44"/>
      <c r="U361" s="240"/>
      <c r="V361" s="275"/>
      <c r="W361" s="157"/>
      <c r="X361" s="329" t="s">
        <v>15207</v>
      </c>
      <c r="Y361" s="51"/>
      <c r="Z361" s="329" t="s">
        <v>15207</v>
      </c>
      <c r="AA361" s="329" t="s">
        <v>15302</v>
      </c>
      <c r="AB361" s="50"/>
      <c r="AC361" s="37"/>
      <c r="AD361" s="44"/>
      <c r="AE361" s="44"/>
      <c r="AF361" s="44"/>
      <c r="AG361" s="44" t="s">
        <v>10885</v>
      </c>
      <c r="AH361" s="44"/>
      <c r="AI361" s="276"/>
      <c r="AJ361" s="50"/>
      <c r="AK361" s="55" t="s">
        <v>50</v>
      </c>
      <c r="AL361" s="295" t="s">
        <v>526</v>
      </c>
      <c r="AM361" s="55" t="s">
        <v>53</v>
      </c>
      <c r="AN361" s="295" t="s">
        <v>122</v>
      </c>
      <c r="AO361" s="55" t="s">
        <v>41</v>
      </c>
      <c r="AP361" s="295" t="s">
        <v>484</v>
      </c>
      <c r="AQ361" s="55" t="s">
        <v>41</v>
      </c>
      <c r="AR361" s="295" t="s">
        <v>1334</v>
      </c>
      <c r="AS361" s="277"/>
      <c r="AT361" s="50"/>
      <c r="AU361" s="50"/>
      <c r="AV361" s="51"/>
      <c r="AW361" s="51"/>
      <c r="AX361" s="44"/>
    </row>
    <row r="362" spans="1:50" ht="18">
      <c r="A362" s="37" t="s">
        <v>73</v>
      </c>
      <c r="B362" s="44" t="s">
        <v>12952</v>
      </c>
      <c r="C362" s="102">
        <v>342</v>
      </c>
      <c r="D362" s="38" t="s">
        <v>12953</v>
      </c>
      <c r="E362" s="44" t="s">
        <v>12954</v>
      </c>
      <c r="F362" s="43"/>
      <c r="G362" s="44" t="s">
        <v>12955</v>
      </c>
      <c r="H362" s="44"/>
      <c r="I362" s="44"/>
      <c r="J362" s="37" t="s">
        <v>11806</v>
      </c>
      <c r="K362" s="44"/>
      <c r="L362" s="44"/>
      <c r="M362" s="44"/>
      <c r="N362" s="50"/>
      <c r="O362" s="49"/>
      <c r="P362" s="154"/>
      <c r="Q362" s="334" t="s">
        <v>12956</v>
      </c>
      <c r="R362" s="101"/>
      <c r="S362" s="154"/>
      <c r="T362" s="44"/>
      <c r="U362" s="240"/>
      <c r="V362" s="275"/>
      <c r="W362" s="157"/>
      <c r="X362" s="329" t="s">
        <v>15207</v>
      </c>
      <c r="Y362" s="51"/>
      <c r="Z362" s="329" t="s">
        <v>15207</v>
      </c>
      <c r="AA362" s="329" t="s">
        <v>15209</v>
      </c>
      <c r="AB362" s="50"/>
      <c r="AC362" s="37"/>
      <c r="AD362" s="44"/>
      <c r="AE362" s="44"/>
      <c r="AF362" s="44"/>
      <c r="AG362" s="44" t="s">
        <v>11808</v>
      </c>
      <c r="AH362" s="44"/>
      <c r="AI362" s="276"/>
      <c r="AJ362" s="50"/>
      <c r="AK362" s="55" t="s">
        <v>50</v>
      </c>
      <c r="AL362" s="295" t="s">
        <v>526</v>
      </c>
      <c r="AM362" s="55" t="s">
        <v>53</v>
      </c>
      <c r="AN362" s="295" t="s">
        <v>122</v>
      </c>
      <c r="AO362" s="55" t="s">
        <v>41</v>
      </c>
      <c r="AP362" s="295" t="s">
        <v>484</v>
      </c>
      <c r="AQ362" s="55" t="s">
        <v>41</v>
      </c>
      <c r="AR362" s="295" t="s">
        <v>1334</v>
      </c>
      <c r="AS362" s="277"/>
      <c r="AT362" s="50"/>
      <c r="AU362" s="50"/>
      <c r="AV362" s="51"/>
      <c r="AW362" s="51"/>
      <c r="AX362" s="44"/>
    </row>
    <row r="363" spans="1:50" ht="18">
      <c r="A363" s="37" t="s">
        <v>73</v>
      </c>
      <c r="B363" s="44" t="s">
        <v>12957</v>
      </c>
      <c r="C363" s="102">
        <v>342</v>
      </c>
      <c r="D363" s="38" t="s">
        <v>12958</v>
      </c>
      <c r="E363" s="44" t="s">
        <v>12959</v>
      </c>
      <c r="F363" s="43"/>
      <c r="G363" s="44" t="s">
        <v>12960</v>
      </c>
      <c r="H363" s="44"/>
      <c r="I363" s="44"/>
      <c r="J363" s="37" t="s">
        <v>11806</v>
      </c>
      <c r="K363" s="44"/>
      <c r="L363" s="44"/>
      <c r="M363" s="44"/>
      <c r="N363" s="50"/>
      <c r="O363" s="49"/>
      <c r="P363" s="154"/>
      <c r="Q363" s="334" t="s">
        <v>12961</v>
      </c>
      <c r="R363" s="101"/>
      <c r="S363" s="154"/>
      <c r="T363" s="44"/>
      <c r="U363" s="240"/>
      <c r="V363" s="275"/>
      <c r="W363" s="157"/>
      <c r="X363" s="329" t="s">
        <v>15207</v>
      </c>
      <c r="Y363" s="51"/>
      <c r="Z363" s="329" t="s">
        <v>15207</v>
      </c>
      <c r="AA363" s="329" t="s">
        <v>15209</v>
      </c>
      <c r="AB363" s="50"/>
      <c r="AC363" s="37"/>
      <c r="AD363" s="44"/>
      <c r="AE363" s="44"/>
      <c r="AF363" s="44"/>
      <c r="AG363" s="44" t="s">
        <v>11808</v>
      </c>
      <c r="AH363" s="44"/>
      <c r="AI363" s="276"/>
      <c r="AJ363" s="50"/>
      <c r="AK363" s="55" t="s">
        <v>50</v>
      </c>
      <c r="AL363" s="295" t="s">
        <v>526</v>
      </c>
      <c r="AM363" s="55" t="s">
        <v>53</v>
      </c>
      <c r="AN363" s="295" t="s">
        <v>122</v>
      </c>
      <c r="AO363" s="55" t="s">
        <v>41</v>
      </c>
      <c r="AP363" s="295" t="s">
        <v>484</v>
      </c>
      <c r="AQ363" s="55" t="s">
        <v>41</v>
      </c>
      <c r="AR363" s="295" t="s">
        <v>1334</v>
      </c>
      <c r="AS363" s="277"/>
      <c r="AT363" s="50"/>
      <c r="AU363" s="50"/>
      <c r="AV363" s="51"/>
      <c r="AW363" s="51"/>
      <c r="AX363" s="44"/>
    </row>
    <row r="364" spans="1:50" ht="18">
      <c r="A364" s="37" t="s">
        <v>73</v>
      </c>
      <c r="B364" s="44" t="s">
        <v>12962</v>
      </c>
      <c r="C364" s="102">
        <v>995</v>
      </c>
      <c r="D364" s="38" t="s">
        <v>12963</v>
      </c>
      <c r="E364" s="44" t="s">
        <v>12964</v>
      </c>
      <c r="F364" s="43"/>
      <c r="G364" s="44" t="s">
        <v>12965</v>
      </c>
      <c r="H364" s="44"/>
      <c r="I364" s="44"/>
      <c r="J364" s="37" t="s">
        <v>11806</v>
      </c>
      <c r="K364" s="44"/>
      <c r="L364" s="44"/>
      <c r="M364" s="44"/>
      <c r="N364" s="50"/>
      <c r="O364" s="49"/>
      <c r="P364" s="154"/>
      <c r="Q364" s="334" t="s">
        <v>12966</v>
      </c>
      <c r="R364" s="101"/>
      <c r="S364" s="154"/>
      <c r="T364" s="44"/>
      <c r="U364" s="240"/>
      <c r="V364" s="275"/>
      <c r="W364" s="157"/>
      <c r="X364" s="329" t="s">
        <v>15207</v>
      </c>
      <c r="Y364" s="51"/>
      <c r="Z364" s="329" t="s">
        <v>15207</v>
      </c>
      <c r="AA364" s="329" t="s">
        <v>15262</v>
      </c>
      <c r="AB364" s="50"/>
      <c r="AC364" s="37"/>
      <c r="AD364" s="44"/>
      <c r="AE364" s="44"/>
      <c r="AF364" s="44"/>
      <c r="AG364" s="44" t="s">
        <v>11808</v>
      </c>
      <c r="AH364" s="44"/>
      <c r="AI364" s="276"/>
      <c r="AJ364" s="50"/>
      <c r="AK364" s="55" t="s">
        <v>50</v>
      </c>
      <c r="AL364" s="295" t="s">
        <v>526</v>
      </c>
      <c r="AM364" s="55" t="s">
        <v>53</v>
      </c>
      <c r="AN364" s="295" t="s">
        <v>122</v>
      </c>
      <c r="AO364" s="55" t="s">
        <v>41</v>
      </c>
      <c r="AP364" s="295" t="s">
        <v>484</v>
      </c>
      <c r="AQ364" s="55" t="s">
        <v>41</v>
      </c>
      <c r="AR364" s="295" t="s">
        <v>1334</v>
      </c>
      <c r="AS364" s="277"/>
      <c r="AT364" s="50"/>
      <c r="AU364" s="50"/>
      <c r="AV364" s="51"/>
      <c r="AW364" s="51"/>
      <c r="AX364" s="44"/>
    </row>
    <row r="365" spans="1:50" ht="18">
      <c r="A365" s="37" t="s">
        <v>73</v>
      </c>
      <c r="B365" s="44" t="s">
        <v>12967</v>
      </c>
      <c r="C365" s="102">
        <v>385</v>
      </c>
      <c r="D365" s="38" t="s">
        <v>12968</v>
      </c>
      <c r="E365" s="44" t="s">
        <v>12969</v>
      </c>
      <c r="F365" s="43"/>
      <c r="G365" s="44" t="s">
        <v>12970</v>
      </c>
      <c r="H365" s="44"/>
      <c r="I365" s="44"/>
      <c r="J365" s="37" t="s">
        <v>11067</v>
      </c>
      <c r="K365" s="44"/>
      <c r="L365" s="44"/>
      <c r="M365" s="44"/>
      <c r="N365" s="50"/>
      <c r="O365" s="49"/>
      <c r="P365" s="154"/>
      <c r="Q365" s="334" t="s">
        <v>12971</v>
      </c>
      <c r="R365" s="101"/>
      <c r="S365" s="154"/>
      <c r="T365" s="44"/>
      <c r="U365" s="240"/>
      <c r="V365" s="275"/>
      <c r="W365" s="157"/>
      <c r="X365" s="329" t="s">
        <v>15207</v>
      </c>
      <c r="Y365" s="51"/>
      <c r="Z365" s="329" t="s">
        <v>15207</v>
      </c>
      <c r="AA365" s="329" t="s">
        <v>15237</v>
      </c>
      <c r="AB365" s="50"/>
      <c r="AC365" s="37"/>
      <c r="AD365" s="44"/>
      <c r="AE365" s="44"/>
      <c r="AF365" s="44"/>
      <c r="AG365" s="44" t="s">
        <v>11069</v>
      </c>
      <c r="AH365" s="44"/>
      <c r="AI365" s="276"/>
      <c r="AJ365" s="50"/>
      <c r="AK365" s="55" t="s">
        <v>50</v>
      </c>
      <c r="AL365" s="295" t="s">
        <v>526</v>
      </c>
      <c r="AM365" s="55" t="s">
        <v>53</v>
      </c>
      <c r="AN365" s="295" t="s">
        <v>122</v>
      </c>
      <c r="AO365" s="55" t="s">
        <v>41</v>
      </c>
      <c r="AP365" s="295" t="s">
        <v>484</v>
      </c>
      <c r="AQ365" s="55" t="s">
        <v>41</v>
      </c>
      <c r="AR365" s="295" t="s">
        <v>1334</v>
      </c>
      <c r="AS365" s="277"/>
      <c r="AT365" s="50"/>
      <c r="AU365" s="50"/>
      <c r="AV365" s="51"/>
      <c r="AW365" s="51"/>
      <c r="AX365" s="44"/>
    </row>
    <row r="366" spans="1:50" ht="18">
      <c r="A366" s="37" t="s">
        <v>73</v>
      </c>
      <c r="B366" s="44" t="s">
        <v>12972</v>
      </c>
      <c r="C366" s="102">
        <v>684</v>
      </c>
      <c r="D366" s="38" t="s">
        <v>12973</v>
      </c>
      <c r="E366" s="44" t="s">
        <v>12974</v>
      </c>
      <c r="F366" s="43"/>
      <c r="G366" s="44" t="s">
        <v>11086</v>
      </c>
      <c r="H366" s="44"/>
      <c r="I366" s="44"/>
      <c r="J366" s="37" t="s">
        <v>12975</v>
      </c>
      <c r="K366" s="44"/>
      <c r="L366" s="44"/>
      <c r="M366" s="44"/>
      <c r="N366" s="50"/>
      <c r="O366" s="49"/>
      <c r="P366" s="154"/>
      <c r="Q366" s="334" t="s">
        <v>12976</v>
      </c>
      <c r="R366" s="101"/>
      <c r="S366" s="154"/>
      <c r="T366" s="44"/>
      <c r="U366" s="240"/>
      <c r="V366" s="275"/>
      <c r="W366" s="157"/>
      <c r="X366" s="329" t="s">
        <v>15207</v>
      </c>
      <c r="Y366" s="51"/>
      <c r="Z366" s="329" t="s">
        <v>15207</v>
      </c>
      <c r="AA366" s="329" t="s">
        <v>15220</v>
      </c>
      <c r="AB366" s="50"/>
      <c r="AC366" s="37"/>
      <c r="AD366" s="44"/>
      <c r="AE366" s="44"/>
      <c r="AF366" s="44"/>
      <c r="AG366" s="44" t="s">
        <v>12977</v>
      </c>
      <c r="AH366" s="44"/>
      <c r="AI366" s="276"/>
      <c r="AJ366" s="50"/>
      <c r="AK366" s="55" t="s">
        <v>50</v>
      </c>
      <c r="AL366" s="295" t="s">
        <v>526</v>
      </c>
      <c r="AM366" s="55" t="s">
        <v>53</v>
      </c>
      <c r="AN366" s="295" t="s">
        <v>122</v>
      </c>
      <c r="AO366" s="55" t="s">
        <v>41</v>
      </c>
      <c r="AP366" s="295" t="s">
        <v>484</v>
      </c>
      <c r="AQ366" s="76" t="s">
        <v>50</v>
      </c>
      <c r="AR366" s="77" t="s">
        <v>540</v>
      </c>
      <c r="AS366" s="277"/>
      <c r="AT366" s="50"/>
      <c r="AU366" s="50"/>
      <c r="AV366" s="51"/>
      <c r="AW366" s="51"/>
      <c r="AX366" s="44"/>
    </row>
    <row r="367" spans="1:50" ht="18">
      <c r="A367" s="37" t="s">
        <v>73</v>
      </c>
      <c r="B367" s="44" t="s">
        <v>12978</v>
      </c>
      <c r="C367" s="102">
        <v>1320</v>
      </c>
      <c r="D367" s="38" t="s">
        <v>12979</v>
      </c>
      <c r="E367" s="44" t="s">
        <v>12980</v>
      </c>
      <c r="F367" s="43"/>
      <c r="G367" s="44" t="s">
        <v>12981</v>
      </c>
      <c r="H367" s="44"/>
      <c r="I367" s="44"/>
      <c r="J367" s="37" t="s">
        <v>12982</v>
      </c>
      <c r="K367" s="44"/>
      <c r="L367" s="44"/>
      <c r="M367" s="44"/>
      <c r="N367" s="50"/>
      <c r="O367" s="49"/>
      <c r="P367" s="154"/>
      <c r="Q367" s="44" t="s">
        <v>12983</v>
      </c>
      <c r="R367" s="101"/>
      <c r="S367" s="154"/>
      <c r="T367" s="44"/>
      <c r="U367" s="240"/>
      <c r="V367" s="275"/>
      <c r="W367" s="157"/>
      <c r="X367" s="329" t="s">
        <v>15207</v>
      </c>
      <c r="Y367" s="51"/>
      <c r="Z367" s="329" t="s">
        <v>15207</v>
      </c>
      <c r="AA367" s="329" t="s">
        <v>15303</v>
      </c>
      <c r="AB367" s="50"/>
      <c r="AC367" s="37"/>
      <c r="AD367" s="44"/>
      <c r="AE367" s="44"/>
      <c r="AF367" s="44"/>
      <c r="AG367" s="44" t="s">
        <v>12984</v>
      </c>
      <c r="AH367" s="44"/>
      <c r="AI367" s="276"/>
      <c r="AJ367" s="50"/>
      <c r="AK367" s="55" t="s">
        <v>50</v>
      </c>
      <c r="AL367" s="295" t="s">
        <v>526</v>
      </c>
      <c r="AM367" s="55" t="s">
        <v>53</v>
      </c>
      <c r="AN367" s="295" t="s">
        <v>122</v>
      </c>
      <c r="AO367" s="55" t="s">
        <v>41</v>
      </c>
      <c r="AP367" s="295" t="s">
        <v>484</v>
      </c>
      <c r="AQ367" s="76" t="s">
        <v>50</v>
      </c>
      <c r="AR367" s="77" t="s">
        <v>540</v>
      </c>
      <c r="AS367" s="277"/>
      <c r="AT367" s="50"/>
      <c r="AU367" s="50"/>
      <c r="AV367" s="51"/>
      <c r="AW367" s="51"/>
      <c r="AX367" s="44"/>
    </row>
    <row r="368" spans="1:50" ht="18">
      <c r="A368" s="37" t="s">
        <v>73</v>
      </c>
      <c r="B368" s="44" t="s">
        <v>12985</v>
      </c>
      <c r="C368" s="102">
        <v>308</v>
      </c>
      <c r="D368" s="38" t="s">
        <v>12986</v>
      </c>
      <c r="E368" s="44" t="s">
        <v>12987</v>
      </c>
      <c r="F368" s="43"/>
      <c r="G368" s="44" t="s">
        <v>12988</v>
      </c>
      <c r="H368" s="44"/>
      <c r="I368" s="44"/>
      <c r="J368" s="37" t="s">
        <v>12989</v>
      </c>
      <c r="K368" s="44"/>
      <c r="L368" s="44"/>
      <c r="M368" s="44"/>
      <c r="N368" s="50"/>
      <c r="O368" s="49"/>
      <c r="P368" s="154"/>
      <c r="Q368" s="334" t="s">
        <v>12990</v>
      </c>
      <c r="R368" s="101"/>
      <c r="S368" s="154"/>
      <c r="T368" s="44"/>
      <c r="U368" s="240"/>
      <c r="V368" s="275"/>
      <c r="W368" s="157"/>
      <c r="X368" s="329" t="s">
        <v>15207</v>
      </c>
      <c r="Y368" s="51"/>
      <c r="Z368" s="329" t="s">
        <v>15207</v>
      </c>
      <c r="AA368" s="329" t="s">
        <v>15251</v>
      </c>
      <c r="AB368" s="50"/>
      <c r="AC368" s="37"/>
      <c r="AD368" s="44"/>
      <c r="AE368" s="44"/>
      <c r="AF368" s="44"/>
      <c r="AG368" s="44" t="s">
        <v>12991</v>
      </c>
      <c r="AH368" s="44"/>
      <c r="AI368" s="276"/>
      <c r="AJ368" s="50"/>
      <c r="AK368" s="55" t="s">
        <v>50</v>
      </c>
      <c r="AL368" s="295" t="s">
        <v>526</v>
      </c>
      <c r="AM368" s="55" t="s">
        <v>53</v>
      </c>
      <c r="AN368" s="295" t="s">
        <v>122</v>
      </c>
      <c r="AO368" s="55" t="s">
        <v>41</v>
      </c>
      <c r="AP368" s="295" t="s">
        <v>484</v>
      </c>
      <c r="AQ368" s="76" t="s">
        <v>50</v>
      </c>
      <c r="AR368" s="77" t="s">
        <v>540</v>
      </c>
      <c r="AS368" s="277"/>
      <c r="AT368" s="50"/>
      <c r="AU368" s="50"/>
      <c r="AV368" s="51"/>
      <c r="AW368" s="51"/>
      <c r="AX368" s="44"/>
    </row>
    <row r="369" spans="1:50" ht="18">
      <c r="A369" s="37" t="s">
        <v>73</v>
      </c>
      <c r="B369" s="44" t="s">
        <v>12992</v>
      </c>
      <c r="C369" s="102">
        <v>1248</v>
      </c>
      <c r="D369" s="38" t="s">
        <v>12993</v>
      </c>
      <c r="E369" s="44" t="s">
        <v>12994</v>
      </c>
      <c r="F369" s="43"/>
      <c r="G369" s="44" t="s">
        <v>12995</v>
      </c>
      <c r="H369" s="44"/>
      <c r="I369" s="44"/>
      <c r="J369" s="37" t="s">
        <v>12996</v>
      </c>
      <c r="K369" s="44"/>
      <c r="L369" s="44"/>
      <c r="M369" s="44"/>
      <c r="N369" s="50"/>
      <c r="O369" s="49"/>
      <c r="P369" s="154"/>
      <c r="Q369" s="44" t="s">
        <v>12647</v>
      </c>
      <c r="R369" s="101"/>
      <c r="S369" s="154"/>
      <c r="T369" s="44"/>
      <c r="U369" s="240"/>
      <c r="V369" s="275"/>
      <c r="W369" s="157"/>
      <c r="X369" s="329" t="s">
        <v>15207</v>
      </c>
      <c r="Y369" s="51"/>
      <c r="Z369" s="329" t="s">
        <v>15207</v>
      </c>
      <c r="AA369" s="329" t="s">
        <v>15290</v>
      </c>
      <c r="AB369" s="50"/>
      <c r="AC369" s="37"/>
      <c r="AD369" s="44"/>
      <c r="AE369" s="44"/>
      <c r="AF369" s="44"/>
      <c r="AG369" s="44" t="s">
        <v>12997</v>
      </c>
      <c r="AH369" s="44"/>
      <c r="AI369" s="276"/>
      <c r="AJ369" s="50"/>
      <c r="AK369" s="55" t="s">
        <v>50</v>
      </c>
      <c r="AL369" s="295" t="s">
        <v>526</v>
      </c>
      <c r="AM369" s="55" t="s">
        <v>53</v>
      </c>
      <c r="AN369" s="295" t="s">
        <v>122</v>
      </c>
      <c r="AO369" s="55" t="s">
        <v>41</v>
      </c>
      <c r="AP369" s="295" t="s">
        <v>484</v>
      </c>
      <c r="AQ369" s="76" t="s">
        <v>50</v>
      </c>
      <c r="AR369" s="77" t="s">
        <v>540</v>
      </c>
      <c r="AS369" s="277"/>
      <c r="AT369" s="50"/>
      <c r="AU369" s="50"/>
      <c r="AV369" s="51"/>
      <c r="AW369" s="51"/>
      <c r="AX369" s="44"/>
    </row>
    <row r="370" spans="1:50" ht="18">
      <c r="A370" s="37" t="s">
        <v>73</v>
      </c>
      <c r="B370" s="44" t="s">
        <v>12998</v>
      </c>
      <c r="C370" s="102">
        <v>331</v>
      </c>
      <c r="D370" s="38" t="s">
        <v>12999</v>
      </c>
      <c r="E370" s="44" t="s">
        <v>13000</v>
      </c>
      <c r="F370" s="43"/>
      <c r="G370" s="44" t="s">
        <v>11086</v>
      </c>
      <c r="H370" s="44"/>
      <c r="I370" s="44"/>
      <c r="J370" s="37" t="s">
        <v>11806</v>
      </c>
      <c r="K370" s="44"/>
      <c r="L370" s="44"/>
      <c r="M370" s="44"/>
      <c r="N370" s="50"/>
      <c r="O370" s="49"/>
      <c r="P370" s="154"/>
      <c r="Q370" s="334" t="s">
        <v>13001</v>
      </c>
      <c r="R370" s="101"/>
      <c r="S370" s="154"/>
      <c r="T370" s="44"/>
      <c r="U370" s="240"/>
      <c r="V370" s="275"/>
      <c r="W370" s="157"/>
      <c r="X370" s="329" t="s">
        <v>15207</v>
      </c>
      <c r="Y370" s="51"/>
      <c r="Z370" s="329" t="s">
        <v>15207</v>
      </c>
      <c r="AA370" s="329" t="s">
        <v>15210</v>
      </c>
      <c r="AB370" s="50"/>
      <c r="AC370" s="37"/>
      <c r="AD370" s="44"/>
      <c r="AE370" s="44"/>
      <c r="AF370" s="44"/>
      <c r="AG370" s="44" t="s">
        <v>11808</v>
      </c>
      <c r="AH370" s="44"/>
      <c r="AI370" s="276"/>
      <c r="AJ370" s="50"/>
      <c r="AK370" s="55" t="s">
        <v>50</v>
      </c>
      <c r="AL370" s="295" t="s">
        <v>526</v>
      </c>
      <c r="AM370" s="55" t="s">
        <v>53</v>
      </c>
      <c r="AN370" s="295" t="s">
        <v>122</v>
      </c>
      <c r="AO370" s="55" t="s">
        <v>41</v>
      </c>
      <c r="AP370" s="295" t="s">
        <v>484</v>
      </c>
      <c r="AQ370" s="76" t="s">
        <v>50</v>
      </c>
      <c r="AR370" s="77" t="s">
        <v>540</v>
      </c>
      <c r="AS370" s="277"/>
      <c r="AT370" s="50"/>
      <c r="AU370" s="50"/>
      <c r="AV370" s="51"/>
      <c r="AW370" s="51"/>
      <c r="AX370" s="44"/>
    </row>
    <row r="371" spans="1:50" ht="18">
      <c r="A371" s="37" t="s">
        <v>73</v>
      </c>
      <c r="B371" s="44" t="s">
        <v>13002</v>
      </c>
      <c r="C371" s="102">
        <v>342</v>
      </c>
      <c r="D371" s="38" t="s">
        <v>13003</v>
      </c>
      <c r="E371" s="44" t="s">
        <v>13004</v>
      </c>
      <c r="F371" s="43"/>
      <c r="G371" s="44" t="s">
        <v>13005</v>
      </c>
      <c r="H371" s="44"/>
      <c r="I371" s="44"/>
      <c r="J371" s="37" t="s">
        <v>11272</v>
      </c>
      <c r="K371" s="44"/>
      <c r="L371" s="44"/>
      <c r="M371" s="44"/>
      <c r="N371" s="50"/>
      <c r="O371" s="49"/>
      <c r="P371" s="154"/>
      <c r="Q371" s="334" t="s">
        <v>12436</v>
      </c>
      <c r="R371" s="101"/>
      <c r="S371" s="154"/>
      <c r="T371" s="44"/>
      <c r="U371" s="240"/>
      <c r="V371" s="275"/>
      <c r="W371" s="157"/>
      <c r="X371" s="329" t="s">
        <v>15207</v>
      </c>
      <c r="Y371" s="51"/>
      <c r="Z371" s="329" t="s">
        <v>15207</v>
      </c>
      <c r="AA371" s="329" t="s">
        <v>15209</v>
      </c>
      <c r="AB371" s="50"/>
      <c r="AC371" s="37"/>
      <c r="AD371" s="44"/>
      <c r="AE371" s="44"/>
      <c r="AF371" s="44"/>
      <c r="AG371" s="44" t="s">
        <v>11274</v>
      </c>
      <c r="AH371" s="44"/>
      <c r="AI371" s="276"/>
      <c r="AJ371" s="50"/>
      <c r="AK371" s="55" t="s">
        <v>50</v>
      </c>
      <c r="AL371" s="295" t="s">
        <v>526</v>
      </c>
      <c r="AM371" s="55" t="s">
        <v>53</v>
      </c>
      <c r="AN371" s="295" t="s">
        <v>122</v>
      </c>
      <c r="AO371" s="55" t="s">
        <v>41</v>
      </c>
      <c r="AP371" s="295" t="s">
        <v>484</v>
      </c>
      <c r="AQ371" s="76" t="s">
        <v>50</v>
      </c>
      <c r="AR371" s="77" t="s">
        <v>540</v>
      </c>
      <c r="AS371" s="277"/>
      <c r="AT371" s="50"/>
      <c r="AU371" s="50"/>
      <c r="AV371" s="51"/>
      <c r="AW371" s="51"/>
      <c r="AX371" s="44"/>
    </row>
    <row r="372" spans="1:50" ht="18">
      <c r="A372" s="37" t="s">
        <v>73</v>
      </c>
      <c r="B372" s="44" t="s">
        <v>13006</v>
      </c>
      <c r="C372" s="102">
        <v>53</v>
      </c>
      <c r="D372" s="38" t="s">
        <v>13007</v>
      </c>
      <c r="E372" s="44" t="s">
        <v>13008</v>
      </c>
      <c r="F372" s="43"/>
      <c r="G372" s="44" t="s">
        <v>13009</v>
      </c>
      <c r="H372" s="44"/>
      <c r="I372" s="44"/>
      <c r="J372" s="37" t="s">
        <v>13010</v>
      </c>
      <c r="K372" s="44"/>
      <c r="L372" s="44"/>
      <c r="M372" s="44"/>
      <c r="N372" s="50"/>
      <c r="O372" s="49"/>
      <c r="P372" s="154"/>
      <c r="Q372" s="44" t="s">
        <v>13011</v>
      </c>
      <c r="R372" s="101"/>
      <c r="S372" s="154"/>
      <c r="T372" s="44"/>
      <c r="U372" s="240"/>
      <c r="V372" s="275"/>
      <c r="W372" s="157"/>
      <c r="X372" s="329" t="s">
        <v>15207</v>
      </c>
      <c r="Y372" s="51"/>
      <c r="Z372" s="329" t="s">
        <v>15207</v>
      </c>
      <c r="AA372" s="329" t="s">
        <v>15216</v>
      </c>
      <c r="AB372" s="50"/>
      <c r="AC372" s="37"/>
      <c r="AD372" s="44"/>
      <c r="AE372" s="44"/>
      <c r="AF372" s="44"/>
      <c r="AG372" s="44" t="s">
        <v>13012</v>
      </c>
      <c r="AH372" s="44"/>
      <c r="AI372" s="276"/>
      <c r="AJ372" s="50"/>
      <c r="AK372" s="55" t="s">
        <v>50</v>
      </c>
      <c r="AL372" s="295" t="s">
        <v>526</v>
      </c>
      <c r="AM372" s="55" t="s">
        <v>53</v>
      </c>
      <c r="AN372" s="295" t="s">
        <v>122</v>
      </c>
      <c r="AO372" s="55" t="s">
        <v>41</v>
      </c>
      <c r="AP372" s="295" t="s">
        <v>484</v>
      </c>
      <c r="AQ372" s="76" t="s">
        <v>50</v>
      </c>
      <c r="AR372" s="77" t="s">
        <v>540</v>
      </c>
      <c r="AS372" s="277"/>
      <c r="AT372" s="50"/>
      <c r="AU372" s="50"/>
      <c r="AV372" s="51"/>
      <c r="AW372" s="51"/>
      <c r="AX372" s="44"/>
    </row>
    <row r="373" spans="1:50" ht="18">
      <c r="A373" s="37" t="s">
        <v>73</v>
      </c>
      <c r="B373" s="44" t="s">
        <v>13013</v>
      </c>
      <c r="C373" s="102">
        <v>2620</v>
      </c>
      <c r="D373" s="38" t="s">
        <v>13014</v>
      </c>
      <c r="E373" s="44" t="s">
        <v>13015</v>
      </c>
      <c r="F373" s="43"/>
      <c r="G373" s="44" t="s">
        <v>13016</v>
      </c>
      <c r="H373" s="44"/>
      <c r="I373" s="44"/>
      <c r="J373" s="37" t="s">
        <v>13017</v>
      </c>
      <c r="K373" s="44"/>
      <c r="L373" s="44"/>
      <c r="M373" s="44"/>
      <c r="N373" s="50"/>
      <c r="O373" s="49"/>
      <c r="P373" s="154"/>
      <c r="Q373" s="44" t="s">
        <v>10976</v>
      </c>
      <c r="R373" s="101"/>
      <c r="S373" s="154"/>
      <c r="T373" s="44"/>
      <c r="U373" s="240"/>
      <c r="V373" s="275"/>
      <c r="W373" s="157"/>
      <c r="X373" s="329" t="s">
        <v>15207</v>
      </c>
      <c r="Y373" s="51"/>
      <c r="Z373" s="329" t="s">
        <v>15207</v>
      </c>
      <c r="AA373" s="329" t="s">
        <v>15304</v>
      </c>
      <c r="AB373" s="50"/>
      <c r="AC373" s="37"/>
      <c r="AD373" s="44"/>
      <c r="AE373" s="44"/>
      <c r="AF373" s="44"/>
      <c r="AG373" s="44" t="s">
        <v>13018</v>
      </c>
      <c r="AH373" s="44"/>
      <c r="AI373" s="276"/>
      <c r="AJ373" s="50"/>
      <c r="AK373" s="55" t="s">
        <v>50</v>
      </c>
      <c r="AL373" s="295" t="s">
        <v>526</v>
      </c>
      <c r="AM373" s="55" t="s">
        <v>53</v>
      </c>
      <c r="AN373" s="295" t="s">
        <v>122</v>
      </c>
      <c r="AO373" s="55" t="s">
        <v>41</v>
      </c>
      <c r="AP373" s="295" t="s">
        <v>484</v>
      </c>
      <c r="AQ373" s="76" t="s">
        <v>50</v>
      </c>
      <c r="AR373" s="77" t="s">
        <v>540</v>
      </c>
      <c r="AS373" s="277"/>
      <c r="AT373" s="50"/>
      <c r="AU373" s="50"/>
      <c r="AV373" s="51"/>
      <c r="AW373" s="51"/>
      <c r="AX373" s="44"/>
    </row>
    <row r="374" spans="1:50" ht="18">
      <c r="A374" s="37" t="s">
        <v>73</v>
      </c>
      <c r="B374" s="44" t="s">
        <v>13019</v>
      </c>
      <c r="C374" s="102">
        <v>160</v>
      </c>
      <c r="D374" s="38" t="s">
        <v>13020</v>
      </c>
      <c r="E374" s="44" t="s">
        <v>13021</v>
      </c>
      <c r="F374" s="43"/>
      <c r="G374" s="44" t="s">
        <v>13022</v>
      </c>
      <c r="H374" s="44"/>
      <c r="I374" s="44"/>
      <c r="J374" s="37" t="s">
        <v>11924</v>
      </c>
      <c r="K374" s="44"/>
      <c r="L374" s="44"/>
      <c r="M374" s="44"/>
      <c r="N374" s="50"/>
      <c r="O374" s="49"/>
      <c r="P374" s="154"/>
      <c r="Q374" s="334" t="s">
        <v>13023</v>
      </c>
      <c r="R374" s="101"/>
      <c r="S374" s="154"/>
      <c r="T374" s="44"/>
      <c r="U374" s="240"/>
      <c r="V374" s="275"/>
      <c r="W374" s="157"/>
      <c r="X374" s="329" t="s">
        <v>15207</v>
      </c>
      <c r="Y374" s="51"/>
      <c r="Z374" s="329" t="s">
        <v>15207</v>
      </c>
      <c r="AA374" s="329" t="s">
        <v>15271</v>
      </c>
      <c r="AB374" s="50"/>
      <c r="AC374" s="37"/>
      <c r="AD374" s="44"/>
      <c r="AE374" s="44"/>
      <c r="AF374" s="44"/>
      <c r="AG374" s="44" t="s">
        <v>11926</v>
      </c>
      <c r="AH374" s="44"/>
      <c r="AI374" s="276"/>
      <c r="AJ374" s="50"/>
      <c r="AK374" s="55" t="s">
        <v>50</v>
      </c>
      <c r="AL374" s="295" t="s">
        <v>526</v>
      </c>
      <c r="AM374" s="55" t="s">
        <v>53</v>
      </c>
      <c r="AN374" s="295" t="s">
        <v>122</v>
      </c>
      <c r="AO374" s="55" t="s">
        <v>41</v>
      </c>
      <c r="AP374" s="295" t="s">
        <v>484</v>
      </c>
      <c r="AQ374" s="76" t="s">
        <v>50</v>
      </c>
      <c r="AR374" s="77" t="s">
        <v>540</v>
      </c>
      <c r="AS374" s="277"/>
      <c r="AT374" s="50"/>
      <c r="AU374" s="50"/>
      <c r="AV374" s="51"/>
      <c r="AW374" s="51"/>
      <c r="AX374" s="44"/>
    </row>
    <row r="375" spans="1:50" ht="18">
      <c r="A375" s="37" t="s">
        <v>73</v>
      </c>
      <c r="B375" s="44" t="s">
        <v>13024</v>
      </c>
      <c r="C375" s="102">
        <v>502</v>
      </c>
      <c r="D375" s="38" t="s">
        <v>13025</v>
      </c>
      <c r="E375" s="44" t="s">
        <v>13026</v>
      </c>
      <c r="F375" s="43"/>
      <c r="G375" s="44" t="s">
        <v>13027</v>
      </c>
      <c r="H375" s="44"/>
      <c r="I375" s="44"/>
      <c r="J375" s="37" t="s">
        <v>12204</v>
      </c>
      <c r="K375" s="44"/>
      <c r="L375" s="44"/>
      <c r="M375" s="44"/>
      <c r="N375" s="50"/>
      <c r="O375" s="49"/>
      <c r="P375" s="154"/>
      <c r="Q375" s="334" t="s">
        <v>13028</v>
      </c>
      <c r="R375" s="101"/>
      <c r="S375" s="154"/>
      <c r="T375" s="44"/>
      <c r="U375" s="240"/>
      <c r="V375" s="275"/>
      <c r="W375" s="157"/>
      <c r="X375" s="329" t="s">
        <v>15207</v>
      </c>
      <c r="Y375" s="51"/>
      <c r="Z375" s="329" t="s">
        <v>15207</v>
      </c>
      <c r="AA375" s="329" t="s">
        <v>15226</v>
      </c>
      <c r="AB375" s="50"/>
      <c r="AC375" s="37"/>
      <c r="AD375" s="44"/>
      <c r="AE375" s="44"/>
      <c r="AF375" s="44"/>
      <c r="AG375" s="44" t="s">
        <v>12206</v>
      </c>
      <c r="AH375" s="44"/>
      <c r="AI375" s="276"/>
      <c r="AJ375" s="50"/>
      <c r="AK375" s="55" t="s">
        <v>50</v>
      </c>
      <c r="AL375" s="295" t="s">
        <v>526</v>
      </c>
      <c r="AM375" s="55" t="s">
        <v>53</v>
      </c>
      <c r="AN375" s="295" t="s">
        <v>122</v>
      </c>
      <c r="AO375" s="55" t="s">
        <v>41</v>
      </c>
      <c r="AP375" s="295" t="s">
        <v>484</v>
      </c>
      <c r="AQ375" s="76" t="s">
        <v>50</v>
      </c>
      <c r="AR375" s="77" t="s">
        <v>540</v>
      </c>
      <c r="AS375" s="277"/>
      <c r="AT375" s="50"/>
      <c r="AU375" s="50"/>
      <c r="AV375" s="51"/>
      <c r="AW375" s="51"/>
      <c r="AX375" s="44"/>
    </row>
    <row r="376" spans="1:50" ht="18">
      <c r="A376" s="37" t="s">
        <v>73</v>
      </c>
      <c r="B376" s="44" t="s">
        <v>13029</v>
      </c>
      <c r="C376" s="102">
        <v>331</v>
      </c>
      <c r="D376" s="38" t="s">
        <v>13030</v>
      </c>
      <c r="E376" s="44" t="s">
        <v>13031</v>
      </c>
      <c r="F376" s="43"/>
      <c r="G376" s="44" t="s">
        <v>13032</v>
      </c>
      <c r="H376" s="44"/>
      <c r="I376" s="44"/>
      <c r="J376" s="37" t="s">
        <v>13033</v>
      </c>
      <c r="K376" s="44"/>
      <c r="L376" s="44"/>
      <c r="M376" s="44"/>
      <c r="N376" s="50"/>
      <c r="O376" s="49"/>
      <c r="P376" s="154"/>
      <c r="Q376" s="334" t="s">
        <v>13034</v>
      </c>
      <c r="R376" s="101"/>
      <c r="S376" s="154"/>
      <c r="T376" s="44"/>
      <c r="U376" s="240"/>
      <c r="V376" s="275"/>
      <c r="W376" s="157"/>
      <c r="X376" s="329" t="s">
        <v>15207</v>
      </c>
      <c r="Y376" s="51"/>
      <c r="Z376" s="329" t="s">
        <v>15207</v>
      </c>
      <c r="AA376" s="329" t="s">
        <v>15210</v>
      </c>
      <c r="AB376" s="50"/>
      <c r="AC376" s="37"/>
      <c r="AD376" s="44"/>
      <c r="AE376" s="44"/>
      <c r="AF376" s="44"/>
      <c r="AG376" s="44" t="s">
        <v>13035</v>
      </c>
      <c r="AH376" s="44"/>
      <c r="AI376" s="276"/>
      <c r="AJ376" s="50"/>
      <c r="AK376" s="55" t="s">
        <v>50</v>
      </c>
      <c r="AL376" s="295" t="s">
        <v>526</v>
      </c>
      <c r="AM376" s="55" t="s">
        <v>53</v>
      </c>
      <c r="AN376" s="295" t="s">
        <v>122</v>
      </c>
      <c r="AO376" s="55" t="s">
        <v>41</v>
      </c>
      <c r="AP376" s="295" t="s">
        <v>484</v>
      </c>
      <c r="AQ376" s="76" t="s">
        <v>50</v>
      </c>
      <c r="AR376" s="77" t="s">
        <v>540</v>
      </c>
      <c r="AS376" s="277"/>
      <c r="AT376" s="50"/>
      <c r="AU376" s="50"/>
      <c r="AV376" s="51"/>
      <c r="AW376" s="51"/>
      <c r="AX376" s="44"/>
    </row>
    <row r="377" spans="1:50" ht="18">
      <c r="A377" s="37" t="s">
        <v>73</v>
      </c>
      <c r="B377" s="44" t="s">
        <v>13036</v>
      </c>
      <c r="C377" s="102">
        <v>107</v>
      </c>
      <c r="D377" s="38" t="s">
        <v>13037</v>
      </c>
      <c r="E377" s="44" t="s">
        <v>13038</v>
      </c>
      <c r="F377" s="43"/>
      <c r="G377" s="44" t="s">
        <v>13039</v>
      </c>
      <c r="H377" s="44"/>
      <c r="I377" s="44"/>
      <c r="J377" s="37" t="s">
        <v>13040</v>
      </c>
      <c r="K377" s="44"/>
      <c r="L377" s="44"/>
      <c r="M377" s="44"/>
      <c r="N377" s="50"/>
      <c r="O377" s="49"/>
      <c r="P377" s="154"/>
      <c r="Q377" s="44" t="s">
        <v>13041</v>
      </c>
      <c r="R377" s="101"/>
      <c r="S377" s="154"/>
      <c r="T377" s="44"/>
      <c r="U377" s="240"/>
      <c r="V377" s="275"/>
      <c r="W377" s="157"/>
      <c r="X377" s="329" t="s">
        <v>15207</v>
      </c>
      <c r="Y377" s="51"/>
      <c r="Z377" s="329" t="s">
        <v>15207</v>
      </c>
      <c r="AA377" s="329" t="s">
        <v>15213</v>
      </c>
      <c r="AB377" s="50"/>
      <c r="AC377" s="37"/>
      <c r="AD377" s="44"/>
      <c r="AE377" s="44"/>
      <c r="AF377" s="44"/>
      <c r="AG377" s="44" t="s">
        <v>13042</v>
      </c>
      <c r="AH377" s="44"/>
      <c r="AI377" s="276"/>
      <c r="AJ377" s="50"/>
      <c r="AK377" s="55" t="s">
        <v>50</v>
      </c>
      <c r="AL377" s="295" t="s">
        <v>526</v>
      </c>
      <c r="AM377" s="55" t="s">
        <v>53</v>
      </c>
      <c r="AN377" s="295" t="s">
        <v>122</v>
      </c>
      <c r="AO377" s="55" t="s">
        <v>41</v>
      </c>
      <c r="AP377" s="295" t="s">
        <v>484</v>
      </c>
      <c r="AQ377" s="76" t="s">
        <v>50</v>
      </c>
      <c r="AR377" s="77" t="s">
        <v>540</v>
      </c>
      <c r="AS377" s="277"/>
      <c r="AT377" s="50"/>
      <c r="AU377" s="50"/>
      <c r="AV377" s="51"/>
      <c r="AW377" s="51"/>
      <c r="AX377" s="44"/>
    </row>
    <row r="378" spans="1:50" ht="18">
      <c r="A378" s="37" t="s">
        <v>73</v>
      </c>
      <c r="B378" s="44" t="s">
        <v>13043</v>
      </c>
      <c r="C378" s="102">
        <v>214</v>
      </c>
      <c r="D378" s="38" t="s">
        <v>13044</v>
      </c>
      <c r="E378" s="44" t="s">
        <v>13045</v>
      </c>
      <c r="F378" s="43"/>
      <c r="G378" s="44" t="s">
        <v>13046</v>
      </c>
      <c r="H378" s="44"/>
      <c r="I378" s="44"/>
      <c r="J378" s="37" t="s">
        <v>10989</v>
      </c>
      <c r="K378" s="44"/>
      <c r="L378" s="44"/>
      <c r="M378" s="44"/>
      <c r="N378" s="50"/>
      <c r="O378" s="49"/>
      <c r="P378" s="154"/>
      <c r="Q378" s="334" t="s">
        <v>13047</v>
      </c>
      <c r="R378" s="101"/>
      <c r="S378" s="154"/>
      <c r="T378" s="44"/>
      <c r="U378" s="240"/>
      <c r="V378" s="275"/>
      <c r="W378" s="157"/>
      <c r="X378" s="329" t="s">
        <v>15207</v>
      </c>
      <c r="Y378" s="51"/>
      <c r="Z378" s="329" t="s">
        <v>15207</v>
      </c>
      <c r="AA378" s="329" t="s">
        <v>15249</v>
      </c>
      <c r="AB378" s="50"/>
      <c r="AC378" s="37"/>
      <c r="AD378" s="44"/>
      <c r="AE378" s="44"/>
      <c r="AF378" s="44"/>
      <c r="AG378" s="44" t="s">
        <v>10991</v>
      </c>
      <c r="AH378" s="44"/>
      <c r="AI378" s="276"/>
      <c r="AJ378" s="50"/>
      <c r="AK378" s="55" t="s">
        <v>50</v>
      </c>
      <c r="AL378" s="295" t="s">
        <v>526</v>
      </c>
      <c r="AM378" s="55" t="s">
        <v>53</v>
      </c>
      <c r="AN378" s="295" t="s">
        <v>122</v>
      </c>
      <c r="AO378" s="55" t="s">
        <v>41</v>
      </c>
      <c r="AP378" s="295" t="s">
        <v>484</v>
      </c>
      <c r="AQ378" s="76" t="s">
        <v>50</v>
      </c>
      <c r="AR378" s="77" t="s">
        <v>540</v>
      </c>
      <c r="AS378" s="277"/>
      <c r="AT378" s="50"/>
      <c r="AU378" s="50"/>
      <c r="AV378" s="51"/>
      <c r="AW378" s="51"/>
      <c r="AX378" s="44"/>
    </row>
    <row r="379" spans="1:50" ht="18">
      <c r="A379" s="37" t="s">
        <v>73</v>
      </c>
      <c r="B379" s="44" t="s">
        <v>13048</v>
      </c>
      <c r="C379" s="102">
        <v>9360</v>
      </c>
      <c r="D379" s="38" t="s">
        <v>13049</v>
      </c>
      <c r="E379" s="44" t="s">
        <v>13050</v>
      </c>
      <c r="F379" s="43"/>
      <c r="G379" s="44" t="s">
        <v>13051</v>
      </c>
      <c r="H379" s="44"/>
      <c r="I379" s="44"/>
      <c r="J379" s="37" t="s">
        <v>13052</v>
      </c>
      <c r="K379" s="44"/>
      <c r="L379" s="44"/>
      <c r="M379" s="44"/>
      <c r="N379" s="50"/>
      <c r="O379" s="49"/>
      <c r="P379" s="154"/>
      <c r="Q379" s="44" t="s">
        <v>12841</v>
      </c>
      <c r="R379" s="101"/>
      <c r="S379" s="154"/>
      <c r="T379" s="44"/>
      <c r="U379" s="240"/>
      <c r="V379" s="275"/>
      <c r="W379" s="157"/>
      <c r="X379" s="329" t="s">
        <v>15207</v>
      </c>
      <c r="Y379" s="51"/>
      <c r="Z379" s="329" t="s">
        <v>15207</v>
      </c>
      <c r="AA379" s="329" t="s">
        <v>15305</v>
      </c>
      <c r="AB379" s="50"/>
      <c r="AC379" s="37"/>
      <c r="AD379" s="44"/>
      <c r="AE379" s="44"/>
      <c r="AF379" s="44"/>
      <c r="AG379" s="44" t="s">
        <v>10748</v>
      </c>
      <c r="AH379" s="44"/>
      <c r="AI379" s="276"/>
      <c r="AJ379" s="50"/>
      <c r="AK379" s="55" t="s">
        <v>50</v>
      </c>
      <c r="AL379" s="295" t="s">
        <v>526</v>
      </c>
      <c r="AM379" s="55" t="s">
        <v>53</v>
      </c>
      <c r="AN379" s="295" t="s">
        <v>122</v>
      </c>
      <c r="AO379" s="55" t="s">
        <v>41</v>
      </c>
      <c r="AP379" s="295" t="s">
        <v>484</v>
      </c>
      <c r="AQ379" s="76" t="s">
        <v>50</v>
      </c>
      <c r="AR379" s="77" t="s">
        <v>540</v>
      </c>
      <c r="AS379" s="277"/>
      <c r="AT379" s="50"/>
      <c r="AU379" s="50"/>
      <c r="AV379" s="51"/>
      <c r="AW379" s="51"/>
      <c r="AX379" s="44"/>
    </row>
    <row r="380" spans="1:50" ht="18">
      <c r="A380" s="37" t="s">
        <v>73</v>
      </c>
      <c r="B380" s="44" t="s">
        <v>13053</v>
      </c>
      <c r="C380" s="102">
        <v>642</v>
      </c>
      <c r="D380" s="38" t="s">
        <v>13054</v>
      </c>
      <c r="E380" s="44" t="s">
        <v>13055</v>
      </c>
      <c r="F380" s="43"/>
      <c r="G380" s="44" t="s">
        <v>13056</v>
      </c>
      <c r="H380" s="44"/>
      <c r="I380" s="44"/>
      <c r="J380" s="37" t="s">
        <v>13057</v>
      </c>
      <c r="K380" s="44"/>
      <c r="L380" s="44"/>
      <c r="M380" s="44"/>
      <c r="N380" s="50"/>
      <c r="O380" s="49"/>
      <c r="P380" s="154"/>
      <c r="Q380" s="334" t="s">
        <v>13058</v>
      </c>
      <c r="R380" s="101"/>
      <c r="S380" s="154"/>
      <c r="T380" s="44"/>
      <c r="U380" s="240"/>
      <c r="V380" s="275"/>
      <c r="W380" s="157"/>
      <c r="X380" s="329" t="s">
        <v>15207</v>
      </c>
      <c r="Y380" s="51"/>
      <c r="Z380" s="329" t="s">
        <v>15207</v>
      </c>
      <c r="AA380" s="329" t="s">
        <v>15287</v>
      </c>
      <c r="AB380" s="50"/>
      <c r="AC380" s="37"/>
      <c r="AD380" s="44"/>
      <c r="AE380" s="44"/>
      <c r="AF380" s="44"/>
      <c r="AG380" s="44" t="s">
        <v>13059</v>
      </c>
      <c r="AH380" s="44"/>
      <c r="AI380" s="276"/>
      <c r="AJ380" s="50"/>
      <c r="AK380" s="55" t="s">
        <v>50</v>
      </c>
      <c r="AL380" s="295" t="s">
        <v>526</v>
      </c>
      <c r="AM380" s="55" t="s">
        <v>53</v>
      </c>
      <c r="AN380" s="295" t="s">
        <v>122</v>
      </c>
      <c r="AO380" s="55" t="s">
        <v>41</v>
      </c>
      <c r="AP380" s="295" t="s">
        <v>484</v>
      </c>
      <c r="AQ380" s="76" t="s">
        <v>50</v>
      </c>
      <c r="AR380" s="77" t="s">
        <v>540</v>
      </c>
      <c r="AS380" s="277"/>
      <c r="AT380" s="50"/>
      <c r="AU380" s="50"/>
      <c r="AV380" s="51"/>
      <c r="AW380" s="51"/>
      <c r="AX380" s="44"/>
    </row>
    <row r="381" spans="1:50" ht="18">
      <c r="A381" s="37" t="s">
        <v>73</v>
      </c>
      <c r="B381" s="44" t="s">
        <v>13060</v>
      </c>
      <c r="C381" s="102">
        <v>342</v>
      </c>
      <c r="D381" s="38" t="s">
        <v>13061</v>
      </c>
      <c r="E381" s="44" t="s">
        <v>13062</v>
      </c>
      <c r="F381" s="43"/>
      <c r="G381" s="44" t="s">
        <v>13063</v>
      </c>
      <c r="H381" s="44"/>
      <c r="I381" s="44"/>
      <c r="J381" s="37" t="s">
        <v>13064</v>
      </c>
      <c r="K381" s="44"/>
      <c r="L381" s="44"/>
      <c r="M381" s="44"/>
      <c r="N381" s="50"/>
      <c r="O381" s="49"/>
      <c r="P381" s="154"/>
      <c r="Q381" s="334" t="s">
        <v>13065</v>
      </c>
      <c r="R381" s="101"/>
      <c r="S381" s="154"/>
      <c r="T381" s="44"/>
      <c r="U381" s="240"/>
      <c r="V381" s="275"/>
      <c r="W381" s="157"/>
      <c r="X381" s="329" t="s">
        <v>15207</v>
      </c>
      <c r="Y381" s="51"/>
      <c r="Z381" s="329" t="s">
        <v>15207</v>
      </c>
      <c r="AA381" s="329" t="s">
        <v>15209</v>
      </c>
      <c r="AB381" s="50"/>
      <c r="AC381" s="37"/>
      <c r="AD381" s="44"/>
      <c r="AE381" s="44"/>
      <c r="AF381" s="44"/>
      <c r="AG381" s="44" t="s">
        <v>13066</v>
      </c>
      <c r="AH381" s="44"/>
      <c r="AI381" s="276"/>
      <c r="AJ381" s="50"/>
      <c r="AK381" s="55" t="s">
        <v>50</v>
      </c>
      <c r="AL381" s="295" t="s">
        <v>526</v>
      </c>
      <c r="AM381" s="55" t="s">
        <v>53</v>
      </c>
      <c r="AN381" s="295" t="s">
        <v>122</v>
      </c>
      <c r="AO381" s="55" t="s">
        <v>41</v>
      </c>
      <c r="AP381" s="295" t="s">
        <v>484</v>
      </c>
      <c r="AQ381" s="76" t="s">
        <v>50</v>
      </c>
      <c r="AR381" s="77" t="s">
        <v>540</v>
      </c>
      <c r="AS381" s="277"/>
      <c r="AT381" s="50"/>
      <c r="AU381" s="50"/>
      <c r="AV381" s="51"/>
      <c r="AW381" s="51"/>
      <c r="AX381" s="44"/>
    </row>
    <row r="382" spans="1:50" ht="18">
      <c r="A382" s="37" t="s">
        <v>73</v>
      </c>
      <c r="B382" s="44" t="s">
        <v>13067</v>
      </c>
      <c r="C382" s="102">
        <v>342</v>
      </c>
      <c r="D382" s="38" t="s">
        <v>13068</v>
      </c>
      <c r="E382" s="44" t="s">
        <v>13069</v>
      </c>
      <c r="F382" s="43"/>
      <c r="G382" s="44" t="s">
        <v>13070</v>
      </c>
      <c r="H382" s="44"/>
      <c r="I382" s="44"/>
      <c r="J382" s="37" t="s">
        <v>13071</v>
      </c>
      <c r="K382" s="44"/>
      <c r="L382" s="44"/>
      <c r="M382" s="44"/>
      <c r="N382" s="50"/>
      <c r="O382" s="49"/>
      <c r="P382" s="154"/>
      <c r="Q382" s="334" t="s">
        <v>13072</v>
      </c>
      <c r="R382" s="101"/>
      <c r="S382" s="154"/>
      <c r="T382" s="44"/>
      <c r="U382" s="240"/>
      <c r="V382" s="275"/>
      <c r="W382" s="157"/>
      <c r="X382" s="329" t="s">
        <v>15207</v>
      </c>
      <c r="Y382" s="51"/>
      <c r="Z382" s="329" t="s">
        <v>15207</v>
      </c>
      <c r="AA382" s="329" t="s">
        <v>15209</v>
      </c>
      <c r="AB382" s="50"/>
      <c r="AC382" s="37"/>
      <c r="AD382" s="44"/>
      <c r="AE382" s="44"/>
      <c r="AF382" s="44"/>
      <c r="AG382" s="44" t="s">
        <v>13073</v>
      </c>
      <c r="AH382" s="44"/>
      <c r="AI382" s="276"/>
      <c r="AJ382" s="50"/>
      <c r="AK382" s="55" t="s">
        <v>50</v>
      </c>
      <c r="AL382" s="295" t="s">
        <v>526</v>
      </c>
      <c r="AM382" s="55" t="s">
        <v>53</v>
      </c>
      <c r="AN382" s="295" t="s">
        <v>122</v>
      </c>
      <c r="AO382" s="55" t="s">
        <v>41</v>
      </c>
      <c r="AP382" s="295" t="s">
        <v>484</v>
      </c>
      <c r="AQ382" s="76" t="s">
        <v>50</v>
      </c>
      <c r="AR382" s="77" t="s">
        <v>540</v>
      </c>
      <c r="AS382" s="277"/>
      <c r="AT382" s="50"/>
      <c r="AU382" s="50"/>
      <c r="AV382" s="51"/>
      <c r="AW382" s="51"/>
      <c r="AX382" s="44"/>
    </row>
    <row r="383" spans="1:50" ht="18">
      <c r="A383" s="37" t="s">
        <v>73</v>
      </c>
      <c r="B383" s="44" t="s">
        <v>13074</v>
      </c>
      <c r="C383" s="102">
        <v>342</v>
      </c>
      <c r="D383" s="38" t="s">
        <v>13075</v>
      </c>
      <c r="E383" s="44" t="s">
        <v>13076</v>
      </c>
      <c r="F383" s="43"/>
      <c r="G383" s="44" t="s">
        <v>13077</v>
      </c>
      <c r="H383" s="44"/>
      <c r="I383" s="44"/>
      <c r="J383" s="37" t="s">
        <v>13078</v>
      </c>
      <c r="K383" s="44"/>
      <c r="L383" s="44"/>
      <c r="M383" s="44"/>
      <c r="N383" s="50"/>
      <c r="O383" s="49"/>
      <c r="P383" s="154"/>
      <c r="Q383" s="334" t="s">
        <v>13079</v>
      </c>
      <c r="R383" s="101"/>
      <c r="S383" s="154"/>
      <c r="T383" s="44"/>
      <c r="U383" s="240"/>
      <c r="V383" s="275"/>
      <c r="W383" s="157"/>
      <c r="X383" s="329" t="s">
        <v>15207</v>
      </c>
      <c r="Y383" s="51"/>
      <c r="Z383" s="329" t="s">
        <v>15207</v>
      </c>
      <c r="AA383" s="329" t="s">
        <v>15209</v>
      </c>
      <c r="AB383" s="50"/>
      <c r="AC383" s="37"/>
      <c r="AD383" s="44"/>
      <c r="AE383" s="44"/>
      <c r="AF383" s="44"/>
      <c r="AG383" s="44" t="s">
        <v>13080</v>
      </c>
      <c r="AH383" s="44"/>
      <c r="AI383" s="276"/>
      <c r="AJ383" s="50"/>
      <c r="AK383" s="55" t="s">
        <v>50</v>
      </c>
      <c r="AL383" s="295" t="s">
        <v>526</v>
      </c>
      <c r="AM383" s="55" t="s">
        <v>53</v>
      </c>
      <c r="AN383" s="295" t="s">
        <v>122</v>
      </c>
      <c r="AO383" s="55" t="s">
        <v>41</v>
      </c>
      <c r="AP383" s="295" t="s">
        <v>484</v>
      </c>
      <c r="AQ383" s="76" t="s">
        <v>50</v>
      </c>
      <c r="AR383" s="77" t="s">
        <v>540</v>
      </c>
      <c r="AS383" s="277"/>
      <c r="AT383" s="50"/>
      <c r="AU383" s="50"/>
      <c r="AV383" s="51"/>
      <c r="AW383" s="51"/>
      <c r="AX383" s="44"/>
    </row>
    <row r="384" spans="1:50" ht="18">
      <c r="A384" s="37" t="s">
        <v>73</v>
      </c>
      <c r="B384" s="44" t="s">
        <v>13081</v>
      </c>
      <c r="C384" s="102">
        <v>684</v>
      </c>
      <c r="D384" s="59" t="s">
        <v>13082</v>
      </c>
      <c r="E384" s="44" t="s">
        <v>13083</v>
      </c>
      <c r="F384" s="43"/>
      <c r="G384" s="44" t="s">
        <v>13084</v>
      </c>
      <c r="H384" s="44"/>
      <c r="I384" s="44"/>
      <c r="J384" s="37" t="s">
        <v>13085</v>
      </c>
      <c r="K384" s="44"/>
      <c r="L384" s="44"/>
      <c r="M384" s="44"/>
      <c r="N384" s="50"/>
      <c r="O384" s="49"/>
      <c r="P384" s="154"/>
      <c r="Q384" s="334" t="s">
        <v>13086</v>
      </c>
      <c r="R384" s="101"/>
      <c r="S384" s="154"/>
      <c r="T384" s="44"/>
      <c r="U384" s="240"/>
      <c r="V384" s="275"/>
      <c r="W384" s="157"/>
      <c r="X384" s="329" t="s">
        <v>15207</v>
      </c>
      <c r="Y384" s="51"/>
      <c r="Z384" s="329" t="s">
        <v>15207</v>
      </c>
      <c r="AA384" s="329" t="s">
        <v>15220</v>
      </c>
      <c r="AB384" s="50"/>
      <c r="AC384" s="37"/>
      <c r="AD384" s="44"/>
      <c r="AE384" s="44"/>
      <c r="AF384" s="44"/>
      <c r="AG384" s="44" t="s">
        <v>13087</v>
      </c>
      <c r="AH384" s="44"/>
      <c r="AI384" s="276"/>
      <c r="AJ384" s="50"/>
      <c r="AK384" s="55" t="s">
        <v>50</v>
      </c>
      <c r="AL384" s="295" t="s">
        <v>526</v>
      </c>
      <c r="AM384" s="55" t="s">
        <v>53</v>
      </c>
      <c r="AN384" s="295" t="s">
        <v>122</v>
      </c>
      <c r="AO384" s="198"/>
      <c r="AP384" s="297"/>
      <c r="AQ384" s="76" t="s">
        <v>50</v>
      </c>
      <c r="AR384" s="77" t="s">
        <v>258</v>
      </c>
      <c r="AS384" s="277"/>
      <c r="AT384" s="50"/>
      <c r="AU384" s="50"/>
      <c r="AV384" s="51"/>
      <c r="AW384" s="51"/>
      <c r="AX384" s="44"/>
    </row>
    <row r="385" spans="1:50" ht="18">
      <c r="A385" s="37" t="s">
        <v>73</v>
      </c>
      <c r="B385" s="44" t="s">
        <v>13088</v>
      </c>
      <c r="C385" s="102">
        <v>684</v>
      </c>
      <c r="D385" s="38" t="s">
        <v>13089</v>
      </c>
      <c r="E385" s="44" t="s">
        <v>13090</v>
      </c>
      <c r="F385" s="43"/>
      <c r="G385" s="44" t="s">
        <v>13091</v>
      </c>
      <c r="H385" s="44"/>
      <c r="I385" s="44"/>
      <c r="J385" s="37" t="s">
        <v>13092</v>
      </c>
      <c r="K385" s="44"/>
      <c r="L385" s="44"/>
      <c r="M385" s="44"/>
      <c r="N385" s="50"/>
      <c r="O385" s="49"/>
      <c r="P385" s="154"/>
      <c r="Q385" s="334" t="s">
        <v>13093</v>
      </c>
      <c r="R385" s="101"/>
      <c r="S385" s="154"/>
      <c r="T385" s="44"/>
      <c r="U385" s="240"/>
      <c r="V385" s="275"/>
      <c r="W385" s="157"/>
      <c r="X385" s="329" t="s">
        <v>15207</v>
      </c>
      <c r="Y385" s="51"/>
      <c r="Z385" s="329" t="s">
        <v>15207</v>
      </c>
      <c r="AA385" s="329" t="s">
        <v>15220</v>
      </c>
      <c r="AB385" s="50"/>
      <c r="AC385" s="37"/>
      <c r="AD385" s="44"/>
      <c r="AE385" s="44"/>
      <c r="AF385" s="44"/>
      <c r="AG385" s="44" t="s">
        <v>13094</v>
      </c>
      <c r="AH385" s="44"/>
      <c r="AI385" s="276"/>
      <c r="AJ385" s="50"/>
      <c r="AK385" s="55" t="s">
        <v>50</v>
      </c>
      <c r="AL385" s="295" t="s">
        <v>526</v>
      </c>
      <c r="AM385" s="55" t="s">
        <v>53</v>
      </c>
      <c r="AN385" s="295" t="s">
        <v>122</v>
      </c>
      <c r="AO385" s="55" t="s">
        <v>41</v>
      </c>
      <c r="AP385" s="295" t="s">
        <v>484</v>
      </c>
      <c r="AQ385" s="76" t="s">
        <v>50</v>
      </c>
      <c r="AR385" s="77" t="s">
        <v>540</v>
      </c>
      <c r="AS385" s="277"/>
      <c r="AT385" s="50"/>
      <c r="AU385" s="50"/>
      <c r="AV385" s="51"/>
      <c r="AW385" s="51"/>
      <c r="AX385" s="44"/>
    </row>
    <row r="386" spans="1:50" ht="18">
      <c r="A386" s="37" t="s">
        <v>73</v>
      </c>
      <c r="B386" s="44" t="s">
        <v>13095</v>
      </c>
      <c r="C386" s="102">
        <v>342</v>
      </c>
      <c r="D386" s="38" t="s">
        <v>13096</v>
      </c>
      <c r="E386" s="44" t="s">
        <v>13097</v>
      </c>
      <c r="F386" s="43"/>
      <c r="G386" s="44" t="s">
        <v>13098</v>
      </c>
      <c r="H386" s="44"/>
      <c r="I386" s="44"/>
      <c r="J386" s="37" t="s">
        <v>13099</v>
      </c>
      <c r="K386" s="44"/>
      <c r="L386" s="44"/>
      <c r="M386" s="44"/>
      <c r="N386" s="50"/>
      <c r="O386" s="49"/>
      <c r="P386" s="154"/>
      <c r="Q386" s="334" t="s">
        <v>13100</v>
      </c>
      <c r="R386" s="101"/>
      <c r="S386" s="154"/>
      <c r="T386" s="44"/>
      <c r="U386" s="240"/>
      <c r="V386" s="275"/>
      <c r="W386" s="157"/>
      <c r="X386" s="329" t="s">
        <v>15207</v>
      </c>
      <c r="Y386" s="51"/>
      <c r="Z386" s="329" t="s">
        <v>15207</v>
      </c>
      <c r="AA386" s="329" t="s">
        <v>15209</v>
      </c>
      <c r="AB386" s="50"/>
      <c r="AC386" s="37"/>
      <c r="AD386" s="44"/>
      <c r="AE386" s="44"/>
      <c r="AF386" s="44"/>
      <c r="AG386" s="44" t="s">
        <v>13101</v>
      </c>
      <c r="AH386" s="44"/>
      <c r="AI386" s="276"/>
      <c r="AJ386" s="50"/>
      <c r="AK386" s="55" t="s">
        <v>50</v>
      </c>
      <c r="AL386" s="295" t="s">
        <v>526</v>
      </c>
      <c r="AM386" s="55" t="s">
        <v>53</v>
      </c>
      <c r="AN386" s="295" t="s">
        <v>122</v>
      </c>
      <c r="AO386" s="55" t="s">
        <v>41</v>
      </c>
      <c r="AP386" s="295" t="s">
        <v>484</v>
      </c>
      <c r="AQ386" s="76" t="s">
        <v>50</v>
      </c>
      <c r="AR386" s="77" t="s">
        <v>540</v>
      </c>
      <c r="AS386" s="277"/>
      <c r="AT386" s="50"/>
      <c r="AU386" s="50"/>
      <c r="AV386" s="51"/>
      <c r="AW386" s="51"/>
      <c r="AX386" s="44"/>
    </row>
    <row r="387" spans="1:50" ht="18">
      <c r="A387" s="37" t="s">
        <v>73</v>
      </c>
      <c r="B387" s="44" t="s">
        <v>13102</v>
      </c>
      <c r="C387" s="102">
        <v>342</v>
      </c>
      <c r="D387" s="38" t="s">
        <v>13103</v>
      </c>
      <c r="E387" s="44" t="s">
        <v>13104</v>
      </c>
      <c r="F387" s="43"/>
      <c r="G387" s="44" t="s">
        <v>13105</v>
      </c>
      <c r="H387" s="44"/>
      <c r="I387" s="44"/>
      <c r="J387" s="37" t="s">
        <v>13099</v>
      </c>
      <c r="K387" s="44"/>
      <c r="L387" s="44"/>
      <c r="M387" s="44"/>
      <c r="N387" s="50"/>
      <c r="O387" s="49"/>
      <c r="P387" s="154"/>
      <c r="Q387" s="44" t="s">
        <v>13106</v>
      </c>
      <c r="R387" s="101"/>
      <c r="S387" s="154"/>
      <c r="T387" s="44"/>
      <c r="U387" s="240"/>
      <c r="V387" s="275"/>
      <c r="W387" s="157"/>
      <c r="X387" s="329" t="s">
        <v>15207</v>
      </c>
      <c r="Y387" s="51"/>
      <c r="Z387" s="329" t="s">
        <v>15207</v>
      </c>
      <c r="AA387" s="329" t="s">
        <v>15209</v>
      </c>
      <c r="AB387" s="50"/>
      <c r="AC387" s="37"/>
      <c r="AD387" s="44"/>
      <c r="AE387" s="44"/>
      <c r="AF387" s="44"/>
      <c r="AG387" s="44" t="s">
        <v>13101</v>
      </c>
      <c r="AH387" s="44"/>
      <c r="AI387" s="276"/>
      <c r="AJ387" s="50"/>
      <c r="AK387" s="55" t="s">
        <v>50</v>
      </c>
      <c r="AL387" s="295" t="s">
        <v>526</v>
      </c>
      <c r="AM387" s="55" t="s">
        <v>53</v>
      </c>
      <c r="AN387" s="295" t="s">
        <v>122</v>
      </c>
      <c r="AO387" s="55" t="s">
        <v>41</v>
      </c>
      <c r="AP387" s="295" t="s">
        <v>484</v>
      </c>
      <c r="AQ387" s="76" t="s">
        <v>50</v>
      </c>
      <c r="AR387" s="77" t="s">
        <v>540</v>
      </c>
      <c r="AS387" s="277"/>
      <c r="AT387" s="50"/>
      <c r="AU387" s="50"/>
      <c r="AV387" s="51"/>
      <c r="AW387" s="51"/>
      <c r="AX387" s="44"/>
    </row>
    <row r="388" spans="1:50" ht="18">
      <c r="A388" s="37" t="s">
        <v>73</v>
      </c>
      <c r="B388" s="44" t="s">
        <v>13107</v>
      </c>
      <c r="C388" s="102">
        <v>1497</v>
      </c>
      <c r="D388" s="38" t="s">
        <v>13108</v>
      </c>
      <c r="E388" s="44" t="s">
        <v>13109</v>
      </c>
      <c r="F388" s="43"/>
      <c r="G388" s="44" t="s">
        <v>13110</v>
      </c>
      <c r="H388" s="44"/>
      <c r="I388" s="44"/>
      <c r="J388" s="37" t="s">
        <v>13111</v>
      </c>
      <c r="K388" s="44"/>
      <c r="L388" s="44"/>
      <c r="M388" s="44"/>
      <c r="N388" s="50"/>
      <c r="O388" s="49"/>
      <c r="P388" s="154"/>
      <c r="Q388" s="334" t="s">
        <v>13112</v>
      </c>
      <c r="R388" s="101"/>
      <c r="S388" s="154"/>
      <c r="T388" s="44"/>
      <c r="U388" s="240"/>
      <c r="V388" s="275"/>
      <c r="W388" s="157"/>
      <c r="X388" s="329" t="s">
        <v>15207</v>
      </c>
      <c r="Y388" s="51"/>
      <c r="Z388" s="329" t="s">
        <v>15207</v>
      </c>
      <c r="AA388" s="329" t="s">
        <v>15306</v>
      </c>
      <c r="AB388" s="50"/>
      <c r="AC388" s="37"/>
      <c r="AD388" s="44"/>
      <c r="AE388" s="44"/>
      <c r="AF388" s="44"/>
      <c r="AG388" s="44" t="s">
        <v>13113</v>
      </c>
      <c r="AH388" s="44"/>
      <c r="AI388" s="276"/>
      <c r="AJ388" s="50"/>
      <c r="AK388" s="55" t="s">
        <v>50</v>
      </c>
      <c r="AL388" s="295" t="s">
        <v>526</v>
      </c>
      <c r="AM388" s="55" t="s">
        <v>53</v>
      </c>
      <c r="AN388" s="295" t="s">
        <v>122</v>
      </c>
      <c r="AO388" s="55" t="s">
        <v>41</v>
      </c>
      <c r="AP388" s="295" t="s">
        <v>484</v>
      </c>
      <c r="AQ388" s="76" t="s">
        <v>50</v>
      </c>
      <c r="AR388" s="77" t="s">
        <v>540</v>
      </c>
      <c r="AS388" s="277"/>
      <c r="AT388" s="50"/>
      <c r="AU388" s="50"/>
      <c r="AV388" s="51"/>
      <c r="AW388" s="51"/>
      <c r="AX388" s="44"/>
    </row>
    <row r="389" spans="1:50" ht="18">
      <c r="A389" s="37" t="s">
        <v>73</v>
      </c>
      <c r="B389" s="44" t="s">
        <v>13114</v>
      </c>
      <c r="C389" s="102">
        <v>1248</v>
      </c>
      <c r="D389" s="38" t="s">
        <v>13115</v>
      </c>
      <c r="E389" s="44" t="s">
        <v>13116</v>
      </c>
      <c r="F389" s="43"/>
      <c r="G389" s="44" t="s">
        <v>13117</v>
      </c>
      <c r="H389" s="44"/>
      <c r="I389" s="44"/>
      <c r="J389" s="37" t="s">
        <v>12996</v>
      </c>
      <c r="K389" s="44"/>
      <c r="L389" s="44"/>
      <c r="M389" s="44"/>
      <c r="N389" s="50"/>
      <c r="O389" s="49"/>
      <c r="P389" s="154"/>
      <c r="Q389" s="44" t="s">
        <v>12647</v>
      </c>
      <c r="R389" s="101"/>
      <c r="S389" s="154"/>
      <c r="T389" s="44"/>
      <c r="U389" s="240"/>
      <c r="V389" s="275"/>
      <c r="W389" s="157"/>
      <c r="X389" s="329" t="s">
        <v>15207</v>
      </c>
      <c r="Y389" s="51"/>
      <c r="Z389" s="329" t="s">
        <v>15207</v>
      </c>
      <c r="AA389" s="329" t="s">
        <v>15290</v>
      </c>
      <c r="AB389" s="50"/>
      <c r="AC389" s="37"/>
      <c r="AD389" s="44"/>
      <c r="AE389" s="44"/>
      <c r="AF389" s="44"/>
      <c r="AG389" s="44" t="s">
        <v>12997</v>
      </c>
      <c r="AH389" s="44"/>
      <c r="AI389" s="276"/>
      <c r="AJ389" s="50"/>
      <c r="AK389" s="55" t="s">
        <v>50</v>
      </c>
      <c r="AL389" s="295" t="s">
        <v>526</v>
      </c>
      <c r="AM389" s="55" t="s">
        <v>53</v>
      </c>
      <c r="AN389" s="295" t="s">
        <v>122</v>
      </c>
      <c r="AO389" s="55" t="s">
        <v>41</v>
      </c>
      <c r="AP389" s="295" t="s">
        <v>484</v>
      </c>
      <c r="AQ389" s="76" t="s">
        <v>50</v>
      </c>
      <c r="AR389" s="77" t="s">
        <v>540</v>
      </c>
      <c r="AS389" s="277"/>
      <c r="AT389" s="50"/>
      <c r="AU389" s="50"/>
      <c r="AV389" s="51"/>
      <c r="AW389" s="51"/>
      <c r="AX389" s="44"/>
    </row>
    <row r="390" spans="1:50" ht="18">
      <c r="A390" s="37" t="s">
        <v>73</v>
      </c>
      <c r="B390" s="44" t="s">
        <v>13118</v>
      </c>
      <c r="C390" s="102">
        <v>331</v>
      </c>
      <c r="D390" s="38" t="s">
        <v>13119</v>
      </c>
      <c r="E390" s="44" t="s">
        <v>13120</v>
      </c>
      <c r="F390" s="43"/>
      <c r="G390" s="44" t="s">
        <v>13121</v>
      </c>
      <c r="H390" s="44"/>
      <c r="I390" s="44"/>
      <c r="J390" s="37" t="s">
        <v>13122</v>
      </c>
      <c r="K390" s="44"/>
      <c r="L390" s="44"/>
      <c r="M390" s="44"/>
      <c r="N390" s="50"/>
      <c r="O390" s="49"/>
      <c r="P390" s="154"/>
      <c r="Q390" s="334" t="s">
        <v>13123</v>
      </c>
      <c r="R390" s="101"/>
      <c r="S390" s="154"/>
      <c r="T390" s="44"/>
      <c r="U390" s="240"/>
      <c r="V390" s="275"/>
      <c r="W390" s="157"/>
      <c r="X390" s="329" t="s">
        <v>15207</v>
      </c>
      <c r="Y390" s="51"/>
      <c r="Z390" s="329" t="s">
        <v>15207</v>
      </c>
      <c r="AA390" s="329" t="s">
        <v>15210</v>
      </c>
      <c r="AB390" s="50"/>
      <c r="AC390" s="37"/>
      <c r="AD390" s="44"/>
      <c r="AE390" s="44"/>
      <c r="AF390" s="44"/>
      <c r="AG390" s="44" t="s">
        <v>13124</v>
      </c>
      <c r="AH390" s="44"/>
      <c r="AI390" s="276"/>
      <c r="AJ390" s="50"/>
      <c r="AK390" s="55" t="s">
        <v>50</v>
      </c>
      <c r="AL390" s="295" t="s">
        <v>526</v>
      </c>
      <c r="AM390" s="55" t="s">
        <v>53</v>
      </c>
      <c r="AN390" s="295" t="s">
        <v>122</v>
      </c>
      <c r="AO390" s="55" t="s">
        <v>41</v>
      </c>
      <c r="AP390" s="295" t="s">
        <v>484</v>
      </c>
      <c r="AQ390" s="76" t="s">
        <v>50</v>
      </c>
      <c r="AR390" s="77" t="s">
        <v>540</v>
      </c>
      <c r="AS390" s="277"/>
      <c r="AT390" s="50"/>
      <c r="AU390" s="50"/>
      <c r="AV390" s="51"/>
      <c r="AW390" s="51"/>
      <c r="AX390" s="44"/>
    </row>
    <row r="391" spans="1:50" ht="18">
      <c r="A391" s="37" t="s">
        <v>73</v>
      </c>
      <c r="B391" s="44" t="s">
        <v>13125</v>
      </c>
      <c r="C391" s="102">
        <v>1926</v>
      </c>
      <c r="D391" s="38" t="s">
        <v>13126</v>
      </c>
      <c r="E391" s="44" t="s">
        <v>13127</v>
      </c>
      <c r="F391" s="43"/>
      <c r="G391" s="44" t="s">
        <v>13128</v>
      </c>
      <c r="H391" s="44"/>
      <c r="I391" s="44"/>
      <c r="J391" s="37" t="s">
        <v>13129</v>
      </c>
      <c r="K391" s="44"/>
      <c r="L391" s="44"/>
      <c r="M391" s="44"/>
      <c r="N391" s="50"/>
      <c r="O391" s="49"/>
      <c r="P391" s="154"/>
      <c r="Q391" s="44" t="s">
        <v>11075</v>
      </c>
      <c r="R391" s="101"/>
      <c r="S391" s="154"/>
      <c r="T391" s="44"/>
      <c r="U391" s="240"/>
      <c r="V391" s="275"/>
      <c r="W391" s="157"/>
      <c r="X391" s="329" t="s">
        <v>15207</v>
      </c>
      <c r="Y391" s="51"/>
      <c r="Z391" s="329" t="s">
        <v>15207</v>
      </c>
      <c r="AA391" s="329" t="s">
        <v>15239</v>
      </c>
      <c r="AB391" s="50"/>
      <c r="AC391" s="37"/>
      <c r="AD391" s="44"/>
      <c r="AE391" s="44"/>
      <c r="AF391" s="44"/>
      <c r="AG391" s="44" t="s">
        <v>13130</v>
      </c>
      <c r="AH391" s="44"/>
      <c r="AI391" s="276"/>
      <c r="AJ391" s="50"/>
      <c r="AK391" s="55" t="s">
        <v>50</v>
      </c>
      <c r="AL391" s="295" t="s">
        <v>526</v>
      </c>
      <c r="AM391" s="55" t="s">
        <v>53</v>
      </c>
      <c r="AN391" s="295" t="s">
        <v>122</v>
      </c>
      <c r="AO391" s="55" t="s">
        <v>41</v>
      </c>
      <c r="AP391" s="295" t="s">
        <v>484</v>
      </c>
      <c r="AQ391" s="76" t="s">
        <v>50</v>
      </c>
      <c r="AR391" s="77" t="s">
        <v>540</v>
      </c>
      <c r="AS391" s="277"/>
      <c r="AT391" s="50"/>
      <c r="AU391" s="50"/>
      <c r="AV391" s="51"/>
      <c r="AW391" s="51"/>
      <c r="AX391" s="44"/>
    </row>
    <row r="392" spans="1:50" ht="18">
      <c r="A392" s="37" t="s">
        <v>73</v>
      </c>
      <c r="B392" s="44" t="s">
        <v>13131</v>
      </c>
      <c r="C392" s="102">
        <v>342</v>
      </c>
      <c r="D392" s="38" t="s">
        <v>13132</v>
      </c>
      <c r="E392" s="44" t="s">
        <v>13133</v>
      </c>
      <c r="F392" s="43"/>
      <c r="G392" s="44" t="s">
        <v>11086</v>
      </c>
      <c r="H392" s="44"/>
      <c r="I392" s="44"/>
      <c r="J392" s="37" t="s">
        <v>13134</v>
      </c>
      <c r="K392" s="44"/>
      <c r="L392" s="44"/>
      <c r="M392" s="44"/>
      <c r="N392" s="50"/>
      <c r="O392" s="49"/>
      <c r="P392" s="154"/>
      <c r="Q392" s="334" t="s">
        <v>13135</v>
      </c>
      <c r="R392" s="101"/>
      <c r="S392" s="154"/>
      <c r="T392" s="44"/>
      <c r="U392" s="240"/>
      <c r="V392" s="275"/>
      <c r="W392" s="157"/>
      <c r="X392" s="329" t="s">
        <v>15207</v>
      </c>
      <c r="Y392" s="51"/>
      <c r="Z392" s="329" t="s">
        <v>15207</v>
      </c>
      <c r="AA392" s="329" t="s">
        <v>15209</v>
      </c>
      <c r="AB392" s="50"/>
      <c r="AC392" s="37"/>
      <c r="AD392" s="44"/>
      <c r="AE392" s="44"/>
      <c r="AF392" s="44"/>
      <c r="AG392" s="44" t="s">
        <v>13136</v>
      </c>
      <c r="AH392" s="44"/>
      <c r="AI392" s="276"/>
      <c r="AJ392" s="50"/>
      <c r="AK392" s="55" t="s">
        <v>50</v>
      </c>
      <c r="AL392" s="295" t="s">
        <v>526</v>
      </c>
      <c r="AM392" s="55" t="s">
        <v>53</v>
      </c>
      <c r="AN392" s="295" t="s">
        <v>122</v>
      </c>
      <c r="AO392" s="55" t="s">
        <v>41</v>
      </c>
      <c r="AP392" s="295" t="s">
        <v>484</v>
      </c>
      <c r="AQ392" s="76" t="s">
        <v>50</v>
      </c>
      <c r="AR392" s="77" t="s">
        <v>540</v>
      </c>
      <c r="AS392" s="277"/>
      <c r="AT392" s="50"/>
      <c r="AU392" s="50"/>
      <c r="AV392" s="51"/>
      <c r="AW392" s="51"/>
      <c r="AX392" s="44"/>
    </row>
    <row r="393" spans="1:50" ht="18">
      <c r="A393" s="37" t="s">
        <v>73</v>
      </c>
      <c r="B393" s="44" t="s">
        <v>13137</v>
      </c>
      <c r="C393" s="102">
        <v>342</v>
      </c>
      <c r="D393" s="38" t="s">
        <v>13138</v>
      </c>
      <c r="E393" s="44" t="s">
        <v>13139</v>
      </c>
      <c r="F393" s="43"/>
      <c r="G393" s="44" t="s">
        <v>13140</v>
      </c>
      <c r="H393" s="44"/>
      <c r="I393" s="44"/>
      <c r="J393" s="37" t="s">
        <v>13134</v>
      </c>
      <c r="K393" s="44"/>
      <c r="L393" s="44"/>
      <c r="M393" s="44"/>
      <c r="N393" s="50"/>
      <c r="O393" s="49"/>
      <c r="P393" s="154"/>
      <c r="Q393" s="44" t="s">
        <v>13141</v>
      </c>
      <c r="R393" s="101"/>
      <c r="S393" s="154"/>
      <c r="T393" s="44"/>
      <c r="U393" s="240"/>
      <c r="V393" s="275"/>
      <c r="W393" s="157"/>
      <c r="X393" s="329" t="s">
        <v>15207</v>
      </c>
      <c r="Y393" s="51"/>
      <c r="Z393" s="329" t="s">
        <v>15207</v>
      </c>
      <c r="AA393" s="329" t="s">
        <v>15209</v>
      </c>
      <c r="AB393" s="50"/>
      <c r="AC393" s="37"/>
      <c r="AD393" s="44"/>
      <c r="AE393" s="44"/>
      <c r="AF393" s="44"/>
      <c r="AG393" s="44" t="s">
        <v>13136</v>
      </c>
      <c r="AH393" s="44"/>
      <c r="AI393" s="276"/>
      <c r="AJ393" s="50"/>
      <c r="AK393" s="55" t="s">
        <v>50</v>
      </c>
      <c r="AL393" s="295" t="s">
        <v>526</v>
      </c>
      <c r="AM393" s="55" t="s">
        <v>53</v>
      </c>
      <c r="AN393" s="295" t="s">
        <v>122</v>
      </c>
      <c r="AO393" s="55" t="s">
        <v>41</v>
      </c>
      <c r="AP393" s="295" t="s">
        <v>484</v>
      </c>
      <c r="AQ393" s="76" t="s">
        <v>50</v>
      </c>
      <c r="AR393" s="77" t="s">
        <v>540</v>
      </c>
      <c r="AS393" s="277"/>
      <c r="AT393" s="50"/>
      <c r="AU393" s="50"/>
      <c r="AV393" s="51"/>
      <c r="AW393" s="51"/>
      <c r="AX393" s="44"/>
    </row>
    <row r="394" spans="1:50" ht="18">
      <c r="A394" s="37" t="s">
        <v>73</v>
      </c>
      <c r="B394" s="44" t="s">
        <v>13142</v>
      </c>
      <c r="C394" s="102">
        <v>10272</v>
      </c>
      <c r="D394" s="38" t="s">
        <v>13143</v>
      </c>
      <c r="E394" s="44" t="s">
        <v>13144</v>
      </c>
      <c r="F394" s="43"/>
      <c r="G394" s="44" t="s">
        <v>13145</v>
      </c>
      <c r="H394" s="44"/>
      <c r="I394" s="44"/>
      <c r="J394" s="37" t="s">
        <v>13146</v>
      </c>
      <c r="K394" s="44"/>
      <c r="L394" s="44"/>
      <c r="M394" s="44"/>
      <c r="N394" s="50"/>
      <c r="O394" s="49"/>
      <c r="P394" s="154"/>
      <c r="Q394" s="44" t="s">
        <v>13147</v>
      </c>
      <c r="R394" s="101"/>
      <c r="S394" s="154"/>
      <c r="T394" s="44"/>
      <c r="U394" s="240"/>
      <c r="V394" s="275"/>
      <c r="W394" s="157"/>
      <c r="X394" s="329" t="s">
        <v>15207</v>
      </c>
      <c r="Y394" s="51"/>
      <c r="Z394" s="329" t="s">
        <v>15207</v>
      </c>
      <c r="AA394" s="329" t="s">
        <v>15307</v>
      </c>
      <c r="AB394" s="50"/>
      <c r="AC394" s="37"/>
      <c r="AD394" s="44"/>
      <c r="AE394" s="44"/>
      <c r="AF394" s="44"/>
      <c r="AG394" s="44" t="s">
        <v>7250</v>
      </c>
      <c r="AH394" s="44"/>
      <c r="AI394" s="276"/>
      <c r="AJ394" s="50"/>
      <c r="AK394" s="55" t="s">
        <v>50</v>
      </c>
      <c r="AL394" s="295" t="s">
        <v>526</v>
      </c>
      <c r="AM394" s="55" t="s">
        <v>53</v>
      </c>
      <c r="AN394" s="295" t="s">
        <v>122</v>
      </c>
      <c r="AO394" s="55" t="s">
        <v>41</v>
      </c>
      <c r="AP394" s="295" t="s">
        <v>484</v>
      </c>
      <c r="AQ394" s="76" t="s">
        <v>50</v>
      </c>
      <c r="AR394" s="77" t="s">
        <v>540</v>
      </c>
      <c r="AS394" s="277"/>
      <c r="AT394" s="50"/>
      <c r="AU394" s="50"/>
      <c r="AV394" s="51"/>
      <c r="AW394" s="51"/>
      <c r="AX394" s="44"/>
    </row>
    <row r="395" spans="1:50" ht="18">
      <c r="A395" s="37" t="s">
        <v>73</v>
      </c>
      <c r="B395" s="44" t="s">
        <v>13148</v>
      </c>
      <c r="C395" s="102">
        <v>342</v>
      </c>
      <c r="D395" s="38" t="s">
        <v>13149</v>
      </c>
      <c r="E395" s="44" t="s">
        <v>13150</v>
      </c>
      <c r="F395" s="43"/>
      <c r="G395" s="44" t="s">
        <v>13151</v>
      </c>
      <c r="H395" s="44"/>
      <c r="I395" s="44"/>
      <c r="J395" s="37" t="s">
        <v>13152</v>
      </c>
      <c r="K395" s="44"/>
      <c r="L395" s="44"/>
      <c r="M395" s="44"/>
      <c r="N395" s="50"/>
      <c r="O395" s="49"/>
      <c r="P395" s="154"/>
      <c r="Q395" s="334" t="s">
        <v>13153</v>
      </c>
      <c r="R395" s="101"/>
      <c r="S395" s="154"/>
      <c r="T395" s="44"/>
      <c r="U395" s="240"/>
      <c r="V395" s="275"/>
      <c r="W395" s="157"/>
      <c r="X395" s="329" t="s">
        <v>15207</v>
      </c>
      <c r="Y395" s="51"/>
      <c r="Z395" s="329" t="s">
        <v>15207</v>
      </c>
      <c r="AA395" s="329" t="s">
        <v>15209</v>
      </c>
      <c r="AB395" s="50"/>
      <c r="AC395" s="37"/>
      <c r="AD395" s="44"/>
      <c r="AE395" s="44"/>
      <c r="AF395" s="44"/>
      <c r="AG395" s="44" t="s">
        <v>13154</v>
      </c>
      <c r="AH395" s="44"/>
      <c r="AI395" s="276"/>
      <c r="AJ395" s="50"/>
      <c r="AK395" s="55" t="s">
        <v>50</v>
      </c>
      <c r="AL395" s="295" t="s">
        <v>526</v>
      </c>
      <c r="AM395" s="55" t="s">
        <v>53</v>
      </c>
      <c r="AN395" s="295" t="s">
        <v>122</v>
      </c>
      <c r="AO395" s="55" t="s">
        <v>41</v>
      </c>
      <c r="AP395" s="295" t="s">
        <v>484</v>
      </c>
      <c r="AQ395" s="76" t="s">
        <v>50</v>
      </c>
      <c r="AR395" s="77" t="s">
        <v>540</v>
      </c>
      <c r="AS395" s="277"/>
      <c r="AT395" s="50"/>
      <c r="AU395" s="50"/>
      <c r="AV395" s="51"/>
      <c r="AW395" s="51"/>
      <c r="AX395" s="44"/>
    </row>
    <row r="396" spans="1:50" ht="18">
      <c r="A396" s="37" t="s">
        <v>73</v>
      </c>
      <c r="B396" s="44" t="s">
        <v>13155</v>
      </c>
      <c r="C396" s="102">
        <v>1258</v>
      </c>
      <c r="D396" s="38" t="s">
        <v>13156</v>
      </c>
      <c r="E396" s="44" t="s">
        <v>13157</v>
      </c>
      <c r="F396" s="43"/>
      <c r="G396" s="44" t="s">
        <v>13158</v>
      </c>
      <c r="H396" s="44"/>
      <c r="I396" s="44"/>
      <c r="J396" s="37" t="s">
        <v>13159</v>
      </c>
      <c r="K396" s="44"/>
      <c r="L396" s="44"/>
      <c r="M396" s="44"/>
      <c r="N396" s="50"/>
      <c r="O396" s="49"/>
      <c r="P396" s="154"/>
      <c r="Q396" s="44" t="s">
        <v>13160</v>
      </c>
      <c r="R396" s="101"/>
      <c r="S396" s="154"/>
      <c r="T396" s="44"/>
      <c r="U396" s="240"/>
      <c r="V396" s="275"/>
      <c r="W396" s="157"/>
      <c r="X396" s="329" t="s">
        <v>15207</v>
      </c>
      <c r="Y396" s="51"/>
      <c r="Z396" s="329" t="s">
        <v>15207</v>
      </c>
      <c r="AA396" s="329" t="s">
        <v>15268</v>
      </c>
      <c r="AB396" s="50"/>
      <c r="AC396" s="37"/>
      <c r="AD396" s="44"/>
      <c r="AE396" s="44"/>
      <c r="AF396" s="44"/>
      <c r="AG396" s="44" t="s">
        <v>13161</v>
      </c>
      <c r="AH396" s="44"/>
      <c r="AI396" s="276"/>
      <c r="AJ396" s="50"/>
      <c r="AK396" s="55" t="s">
        <v>50</v>
      </c>
      <c r="AL396" s="295" t="s">
        <v>526</v>
      </c>
      <c r="AM396" s="55" t="s">
        <v>53</v>
      </c>
      <c r="AN396" s="295" t="s">
        <v>122</v>
      </c>
      <c r="AO396" s="55" t="s">
        <v>41</v>
      </c>
      <c r="AP396" s="295" t="s">
        <v>484</v>
      </c>
      <c r="AQ396" s="76" t="s">
        <v>50</v>
      </c>
      <c r="AR396" s="77" t="s">
        <v>540</v>
      </c>
      <c r="AS396" s="277"/>
      <c r="AT396" s="50"/>
      <c r="AU396" s="50"/>
      <c r="AV396" s="51"/>
      <c r="AW396" s="51"/>
      <c r="AX396" s="44"/>
    </row>
    <row r="397" spans="1:50" ht="18">
      <c r="A397" s="37" t="s">
        <v>73</v>
      </c>
      <c r="B397" s="44" t="s">
        <v>13162</v>
      </c>
      <c r="C397" s="102">
        <v>1444</v>
      </c>
      <c r="D397" s="38" t="s">
        <v>13163</v>
      </c>
      <c r="E397" s="44" t="s">
        <v>13164</v>
      </c>
      <c r="F397" s="43"/>
      <c r="G397" s="44" t="s">
        <v>13165</v>
      </c>
      <c r="H397" s="44"/>
      <c r="I397" s="44"/>
      <c r="J397" s="37" t="s">
        <v>13166</v>
      </c>
      <c r="K397" s="44"/>
      <c r="L397" s="44"/>
      <c r="M397" s="44"/>
      <c r="N397" s="50"/>
      <c r="O397" s="49"/>
      <c r="P397" s="154"/>
      <c r="Q397" s="44" t="s">
        <v>11170</v>
      </c>
      <c r="R397" s="101"/>
      <c r="S397" s="154"/>
      <c r="T397" s="44"/>
      <c r="U397" s="240"/>
      <c r="V397" s="275"/>
      <c r="W397" s="157"/>
      <c r="X397" s="329" t="s">
        <v>15207</v>
      </c>
      <c r="Y397" s="51"/>
      <c r="Z397" s="329" t="s">
        <v>15207</v>
      </c>
      <c r="AA397" s="329" t="s">
        <v>15308</v>
      </c>
      <c r="AB397" s="50"/>
      <c r="AC397" s="37"/>
      <c r="AD397" s="44"/>
      <c r="AE397" s="44"/>
      <c r="AF397" s="44"/>
      <c r="AG397" s="44" t="s">
        <v>13167</v>
      </c>
      <c r="AH397" s="44"/>
      <c r="AI397" s="276"/>
      <c r="AJ397" s="50"/>
      <c r="AK397" s="55" t="s">
        <v>50</v>
      </c>
      <c r="AL397" s="295" t="s">
        <v>526</v>
      </c>
      <c r="AM397" s="55" t="s">
        <v>53</v>
      </c>
      <c r="AN397" s="295" t="s">
        <v>122</v>
      </c>
      <c r="AO397" s="55" t="s">
        <v>41</v>
      </c>
      <c r="AP397" s="295" t="s">
        <v>484</v>
      </c>
      <c r="AQ397" s="76" t="s">
        <v>50</v>
      </c>
      <c r="AR397" s="77" t="s">
        <v>540</v>
      </c>
      <c r="AS397" s="277"/>
      <c r="AT397" s="50"/>
      <c r="AU397" s="50"/>
      <c r="AV397" s="51"/>
      <c r="AW397" s="51"/>
      <c r="AX397" s="44"/>
    </row>
    <row r="398" spans="1:50" ht="18">
      <c r="A398" s="37" t="s">
        <v>73</v>
      </c>
      <c r="B398" s="44" t="s">
        <v>13168</v>
      </c>
      <c r="C398" s="102">
        <v>342</v>
      </c>
      <c r="D398" s="38" t="s">
        <v>13169</v>
      </c>
      <c r="E398" s="44" t="s">
        <v>13170</v>
      </c>
      <c r="F398" s="43"/>
      <c r="G398" s="44" t="s">
        <v>13171</v>
      </c>
      <c r="H398" s="44"/>
      <c r="I398" s="44"/>
      <c r="J398" s="37" t="s">
        <v>13172</v>
      </c>
      <c r="K398" s="44"/>
      <c r="L398" s="44"/>
      <c r="M398" s="44"/>
      <c r="N398" s="50"/>
      <c r="O398" s="49"/>
      <c r="P398" s="154"/>
      <c r="Q398" s="334" t="s">
        <v>13173</v>
      </c>
      <c r="R398" s="101"/>
      <c r="S398" s="154"/>
      <c r="T398" s="44"/>
      <c r="U398" s="240"/>
      <c r="V398" s="275"/>
      <c r="W398" s="157"/>
      <c r="X398" s="329" t="s">
        <v>15207</v>
      </c>
      <c r="Y398" s="51"/>
      <c r="Z398" s="329" t="s">
        <v>15207</v>
      </c>
      <c r="AA398" s="329" t="s">
        <v>15209</v>
      </c>
      <c r="AB398" s="50"/>
      <c r="AC398" s="37"/>
      <c r="AD398" s="44"/>
      <c r="AE398" s="44"/>
      <c r="AF398" s="44"/>
      <c r="AG398" s="44" t="s">
        <v>13174</v>
      </c>
      <c r="AH398" s="44"/>
      <c r="AI398" s="276"/>
      <c r="AJ398" s="50"/>
      <c r="AK398" s="55" t="s">
        <v>50</v>
      </c>
      <c r="AL398" s="295" t="s">
        <v>526</v>
      </c>
      <c r="AM398" s="55" t="s">
        <v>53</v>
      </c>
      <c r="AN398" s="295" t="s">
        <v>122</v>
      </c>
      <c r="AO398" s="55" t="s">
        <v>41</v>
      </c>
      <c r="AP398" s="295" t="s">
        <v>484</v>
      </c>
      <c r="AQ398" s="76" t="s">
        <v>50</v>
      </c>
      <c r="AR398" s="77" t="s">
        <v>540</v>
      </c>
      <c r="AS398" s="277"/>
      <c r="AT398" s="50"/>
      <c r="AU398" s="50"/>
      <c r="AV398" s="51"/>
      <c r="AW398" s="51"/>
      <c r="AX398" s="44"/>
    </row>
    <row r="399" spans="1:50" ht="18">
      <c r="A399" s="37" t="s">
        <v>73</v>
      </c>
      <c r="B399" s="44" t="s">
        <v>13175</v>
      </c>
      <c r="C399" s="102">
        <v>331</v>
      </c>
      <c r="D399" s="38" t="s">
        <v>13176</v>
      </c>
      <c r="E399" s="44" t="s">
        <v>13177</v>
      </c>
      <c r="F399" s="43"/>
      <c r="G399" s="44" t="s">
        <v>13178</v>
      </c>
      <c r="H399" s="44"/>
      <c r="I399" s="44"/>
      <c r="J399" s="37" t="s">
        <v>13179</v>
      </c>
      <c r="K399" s="44"/>
      <c r="L399" s="44"/>
      <c r="M399" s="44"/>
      <c r="N399" s="50"/>
      <c r="O399" s="49"/>
      <c r="P399" s="154"/>
      <c r="Q399" s="334" t="s">
        <v>13180</v>
      </c>
      <c r="R399" s="101"/>
      <c r="S399" s="154"/>
      <c r="T399" s="44"/>
      <c r="U399" s="240"/>
      <c r="V399" s="275"/>
      <c r="W399" s="157"/>
      <c r="X399" s="329" t="s">
        <v>15207</v>
      </c>
      <c r="Y399" s="51"/>
      <c r="Z399" s="329" t="s">
        <v>15207</v>
      </c>
      <c r="AA399" s="329" t="s">
        <v>15210</v>
      </c>
      <c r="AB399" s="50"/>
      <c r="AC399" s="37"/>
      <c r="AD399" s="44"/>
      <c r="AE399" s="44"/>
      <c r="AF399" s="44"/>
      <c r="AG399" s="44" t="s">
        <v>13181</v>
      </c>
      <c r="AH399" s="44"/>
      <c r="AI399" s="276"/>
      <c r="AJ399" s="50"/>
      <c r="AK399" s="55" t="s">
        <v>50</v>
      </c>
      <c r="AL399" s="295" t="s">
        <v>526</v>
      </c>
      <c r="AM399" s="55" t="s">
        <v>53</v>
      </c>
      <c r="AN399" s="295" t="s">
        <v>122</v>
      </c>
      <c r="AO399" s="55" t="s">
        <v>41</v>
      </c>
      <c r="AP399" s="295" t="s">
        <v>484</v>
      </c>
      <c r="AQ399" s="76" t="s">
        <v>50</v>
      </c>
      <c r="AR399" s="77" t="s">
        <v>540</v>
      </c>
      <c r="AS399" s="277"/>
      <c r="AT399" s="50"/>
      <c r="AU399" s="50"/>
      <c r="AV399" s="51"/>
      <c r="AW399" s="51"/>
      <c r="AX399" s="44"/>
    </row>
    <row r="400" spans="1:50" ht="18">
      <c r="A400" s="293" t="s">
        <v>73</v>
      </c>
      <c r="B400" s="44" t="s">
        <v>13182</v>
      </c>
      <c r="C400" s="102">
        <v>331</v>
      </c>
      <c r="D400" s="38" t="s">
        <v>13183</v>
      </c>
      <c r="E400" s="44" t="s">
        <v>13184</v>
      </c>
      <c r="F400" s="43"/>
      <c r="G400" s="44" t="s">
        <v>13185</v>
      </c>
      <c r="H400" s="44"/>
      <c r="I400" s="44"/>
      <c r="J400" s="37" t="s">
        <v>13186</v>
      </c>
      <c r="K400" s="44"/>
      <c r="L400" s="44"/>
      <c r="M400" s="44"/>
      <c r="N400" s="50"/>
      <c r="O400" s="49"/>
      <c r="P400" s="154"/>
      <c r="Q400" s="334" t="s">
        <v>13187</v>
      </c>
      <c r="R400" s="101"/>
      <c r="S400" s="154"/>
      <c r="T400" s="44"/>
      <c r="U400" s="240"/>
      <c r="V400" s="275"/>
      <c r="W400" s="157"/>
      <c r="X400" s="329" t="s">
        <v>15207</v>
      </c>
      <c r="Y400" s="51"/>
      <c r="Z400" s="329" t="s">
        <v>15207</v>
      </c>
      <c r="AA400" s="329" t="s">
        <v>15210</v>
      </c>
      <c r="AB400" s="50"/>
      <c r="AC400" s="37"/>
      <c r="AD400" s="44"/>
      <c r="AE400" s="44"/>
      <c r="AF400" s="44"/>
      <c r="AG400" s="44" t="s">
        <v>13188</v>
      </c>
      <c r="AH400" s="44"/>
      <c r="AI400" s="276"/>
      <c r="AJ400" s="50"/>
      <c r="AK400" s="55" t="s">
        <v>50</v>
      </c>
      <c r="AL400" s="295" t="s">
        <v>122</v>
      </c>
      <c r="AM400" s="55" t="s">
        <v>53</v>
      </c>
      <c r="AN400" s="295" t="s">
        <v>122</v>
      </c>
      <c r="AO400" s="55" t="s">
        <v>41</v>
      </c>
      <c r="AP400" s="295" t="s">
        <v>484</v>
      </c>
      <c r="AQ400" s="76" t="s">
        <v>50</v>
      </c>
      <c r="AR400" s="77" t="s">
        <v>540</v>
      </c>
      <c r="AS400" s="277"/>
      <c r="AT400" s="50"/>
      <c r="AU400" s="50"/>
      <c r="AV400" s="51"/>
      <c r="AW400" s="51"/>
      <c r="AX400" s="44"/>
    </row>
    <row r="401" spans="1:50" ht="18">
      <c r="A401" s="37" t="s">
        <v>73</v>
      </c>
      <c r="B401" s="44" t="s">
        <v>13189</v>
      </c>
      <c r="C401" s="102">
        <v>428</v>
      </c>
      <c r="D401" s="38" t="s">
        <v>13190</v>
      </c>
      <c r="E401" s="44" t="s">
        <v>13191</v>
      </c>
      <c r="F401" s="43"/>
      <c r="G401" s="44" t="s">
        <v>13192</v>
      </c>
      <c r="H401" s="44"/>
      <c r="I401" s="44"/>
      <c r="J401" s="37" t="s">
        <v>13193</v>
      </c>
      <c r="K401" s="44"/>
      <c r="L401" s="44"/>
      <c r="M401" s="44"/>
      <c r="N401" s="50"/>
      <c r="O401" s="49"/>
      <c r="P401" s="154"/>
      <c r="Q401" s="334" t="s">
        <v>13194</v>
      </c>
      <c r="R401" s="101"/>
      <c r="S401" s="154"/>
      <c r="T401" s="44"/>
      <c r="U401" s="240"/>
      <c r="V401" s="275"/>
      <c r="W401" s="157"/>
      <c r="X401" s="329" t="s">
        <v>15207</v>
      </c>
      <c r="Y401" s="51"/>
      <c r="Z401" s="329" t="s">
        <v>15207</v>
      </c>
      <c r="AA401" s="329" t="s">
        <v>15261</v>
      </c>
      <c r="AB401" s="50"/>
      <c r="AC401" s="37"/>
      <c r="AD401" s="44"/>
      <c r="AE401" s="44"/>
      <c r="AF401" s="44"/>
      <c r="AG401" s="44" t="s">
        <v>13195</v>
      </c>
      <c r="AH401" s="44"/>
      <c r="AI401" s="276"/>
      <c r="AJ401" s="50"/>
      <c r="AK401" s="55" t="s">
        <v>50</v>
      </c>
      <c r="AL401" s="295" t="s">
        <v>122</v>
      </c>
      <c r="AM401" s="55" t="s">
        <v>53</v>
      </c>
      <c r="AN401" s="295" t="s">
        <v>122</v>
      </c>
      <c r="AO401" s="55" t="s">
        <v>41</v>
      </c>
      <c r="AP401" s="295" t="s">
        <v>484</v>
      </c>
      <c r="AQ401" s="76" t="s">
        <v>50</v>
      </c>
      <c r="AR401" s="77" t="s">
        <v>540</v>
      </c>
      <c r="AS401" s="277"/>
      <c r="AT401" s="50"/>
      <c r="AU401" s="50"/>
      <c r="AV401" s="51"/>
      <c r="AW401" s="51"/>
      <c r="AX401" s="44"/>
    </row>
    <row r="402" spans="1:50" ht="18">
      <c r="A402" s="37" t="s">
        <v>73</v>
      </c>
      <c r="B402" s="44" t="s">
        <v>13196</v>
      </c>
      <c r="C402" s="102">
        <v>10700</v>
      </c>
      <c r="D402" s="38" t="s">
        <v>13197</v>
      </c>
      <c r="E402" s="44" t="s">
        <v>13198</v>
      </c>
      <c r="F402" s="43"/>
      <c r="G402" s="44" t="s">
        <v>13199</v>
      </c>
      <c r="H402" s="44"/>
      <c r="I402" s="44"/>
      <c r="J402" s="37" t="s">
        <v>13200</v>
      </c>
      <c r="K402" s="44"/>
      <c r="L402" s="44"/>
      <c r="M402" s="44"/>
      <c r="N402" s="50"/>
      <c r="O402" s="49"/>
      <c r="P402" s="154"/>
      <c r="Q402" s="44" t="s">
        <v>10782</v>
      </c>
      <c r="R402" s="101"/>
      <c r="S402" s="154"/>
      <c r="T402" s="44"/>
      <c r="U402" s="240"/>
      <c r="V402" s="275"/>
      <c r="W402" s="157"/>
      <c r="X402" s="329" t="s">
        <v>15207</v>
      </c>
      <c r="Y402" s="51"/>
      <c r="Z402" s="329" t="s">
        <v>15207</v>
      </c>
      <c r="AA402" s="329" t="s">
        <v>15263</v>
      </c>
      <c r="AB402" s="50"/>
      <c r="AC402" s="37"/>
      <c r="AD402" s="44"/>
      <c r="AE402" s="44"/>
      <c r="AF402" s="44"/>
      <c r="AG402" s="44" t="s">
        <v>13201</v>
      </c>
      <c r="AH402" s="44"/>
      <c r="AI402" s="276"/>
      <c r="AJ402" s="50"/>
      <c r="AK402" s="55" t="s">
        <v>50</v>
      </c>
      <c r="AL402" s="295" t="s">
        <v>122</v>
      </c>
      <c r="AM402" s="55" t="s">
        <v>53</v>
      </c>
      <c r="AN402" s="295" t="s">
        <v>122</v>
      </c>
      <c r="AO402" s="55" t="s">
        <v>41</v>
      </c>
      <c r="AP402" s="295" t="s">
        <v>484</v>
      </c>
      <c r="AQ402" s="76" t="s">
        <v>50</v>
      </c>
      <c r="AR402" s="77" t="s">
        <v>540</v>
      </c>
      <c r="AS402" s="277"/>
      <c r="AT402" s="50"/>
      <c r="AU402" s="50"/>
      <c r="AV402" s="51"/>
      <c r="AW402" s="51"/>
      <c r="AX402" s="44"/>
    </row>
    <row r="403" spans="1:50" ht="18">
      <c r="A403" s="37" t="s">
        <v>73</v>
      </c>
      <c r="B403" s="44" t="s">
        <v>13202</v>
      </c>
      <c r="C403" s="102">
        <v>535</v>
      </c>
      <c r="D403" s="38" t="s">
        <v>13203</v>
      </c>
      <c r="E403" s="44" t="s">
        <v>13204</v>
      </c>
      <c r="F403" s="43"/>
      <c r="G403" s="44" t="s">
        <v>13205</v>
      </c>
      <c r="H403" s="44"/>
      <c r="I403" s="44"/>
      <c r="J403" s="37" t="s">
        <v>13206</v>
      </c>
      <c r="K403" s="44"/>
      <c r="L403" s="44"/>
      <c r="M403" s="44"/>
      <c r="N403" s="50"/>
      <c r="O403" s="49"/>
      <c r="P403" s="154"/>
      <c r="Q403" s="44" t="s">
        <v>10782</v>
      </c>
      <c r="R403" s="101"/>
      <c r="S403" s="154"/>
      <c r="T403" s="44"/>
      <c r="U403" s="240"/>
      <c r="V403" s="275"/>
      <c r="W403" s="157"/>
      <c r="X403" s="329" t="s">
        <v>15207</v>
      </c>
      <c r="Y403" s="51"/>
      <c r="Z403" s="329" t="s">
        <v>15207</v>
      </c>
      <c r="AA403" s="329" t="s">
        <v>15217</v>
      </c>
      <c r="AB403" s="50"/>
      <c r="AC403" s="37"/>
      <c r="AD403" s="44"/>
      <c r="AE403" s="44"/>
      <c r="AF403" s="44"/>
      <c r="AG403" s="44" t="s">
        <v>13207</v>
      </c>
      <c r="AH403" s="44"/>
      <c r="AI403" s="276"/>
      <c r="AJ403" s="50"/>
      <c r="AK403" s="55" t="s">
        <v>50</v>
      </c>
      <c r="AL403" s="295" t="s">
        <v>122</v>
      </c>
      <c r="AM403" s="55" t="s">
        <v>53</v>
      </c>
      <c r="AN403" s="295" t="s">
        <v>122</v>
      </c>
      <c r="AO403" s="55" t="s">
        <v>41</v>
      </c>
      <c r="AP403" s="295" t="s">
        <v>484</v>
      </c>
      <c r="AQ403" s="76" t="s">
        <v>50</v>
      </c>
      <c r="AR403" s="77" t="s">
        <v>540</v>
      </c>
      <c r="AS403" s="277"/>
      <c r="AT403" s="50"/>
      <c r="AU403" s="50"/>
      <c r="AV403" s="51"/>
      <c r="AW403" s="51"/>
      <c r="AX403" s="44"/>
    </row>
    <row r="404" spans="1:50" ht="18">
      <c r="A404" s="37" t="s">
        <v>73</v>
      </c>
      <c r="B404" s="44" t="s">
        <v>13208</v>
      </c>
      <c r="C404" s="102">
        <v>1712</v>
      </c>
      <c r="D404" s="38" t="s">
        <v>13209</v>
      </c>
      <c r="E404" s="44" t="s">
        <v>13210</v>
      </c>
      <c r="F404" s="43"/>
      <c r="G404" s="44" t="s">
        <v>13211</v>
      </c>
      <c r="H404" s="44"/>
      <c r="I404" s="44"/>
      <c r="J404" s="37" t="s">
        <v>13212</v>
      </c>
      <c r="K404" s="44"/>
      <c r="L404" s="44"/>
      <c r="M404" s="44"/>
      <c r="N404" s="50"/>
      <c r="O404" s="49"/>
      <c r="P404" s="154"/>
      <c r="Q404" s="334" t="s">
        <v>13213</v>
      </c>
      <c r="R404" s="101"/>
      <c r="S404" s="154"/>
      <c r="T404" s="44"/>
      <c r="U404" s="240"/>
      <c r="V404" s="275"/>
      <c r="W404" s="157"/>
      <c r="X404" s="329" t="s">
        <v>15207</v>
      </c>
      <c r="Y404" s="51"/>
      <c r="Z404" s="329" t="s">
        <v>15207</v>
      </c>
      <c r="AA404" s="329" t="s">
        <v>15245</v>
      </c>
      <c r="AB404" s="50"/>
      <c r="AC404" s="37"/>
      <c r="AD404" s="44"/>
      <c r="AE404" s="44"/>
      <c r="AF404" s="44"/>
      <c r="AG404" s="44" t="s">
        <v>13214</v>
      </c>
      <c r="AH404" s="44"/>
      <c r="AI404" s="276"/>
      <c r="AJ404" s="50"/>
      <c r="AK404" s="55" t="s">
        <v>50</v>
      </c>
      <c r="AL404" s="295" t="s">
        <v>122</v>
      </c>
      <c r="AM404" s="55" t="s">
        <v>53</v>
      </c>
      <c r="AN404" s="295" t="s">
        <v>122</v>
      </c>
      <c r="AO404" s="55" t="s">
        <v>41</v>
      </c>
      <c r="AP404" s="295" t="s">
        <v>484</v>
      </c>
      <c r="AQ404" s="76" t="s">
        <v>50</v>
      </c>
      <c r="AR404" s="77" t="s">
        <v>540</v>
      </c>
      <c r="AS404" s="277"/>
      <c r="AT404" s="50"/>
      <c r="AU404" s="50"/>
      <c r="AV404" s="51"/>
      <c r="AW404" s="51"/>
      <c r="AX404" s="44"/>
    </row>
    <row r="405" spans="1:50" ht="18">
      <c r="A405" s="37" t="s">
        <v>73</v>
      </c>
      <c r="B405" s="44" t="s">
        <v>13215</v>
      </c>
      <c r="C405" s="102">
        <v>856</v>
      </c>
      <c r="D405" s="38" t="s">
        <v>13216</v>
      </c>
      <c r="E405" s="44" t="s">
        <v>13217</v>
      </c>
      <c r="F405" s="43"/>
      <c r="G405" s="44" t="s">
        <v>13218</v>
      </c>
      <c r="H405" s="44"/>
      <c r="I405" s="44"/>
      <c r="J405" s="37" t="s">
        <v>13212</v>
      </c>
      <c r="K405" s="44"/>
      <c r="L405" s="44"/>
      <c r="M405" s="44"/>
      <c r="N405" s="50"/>
      <c r="O405" s="49"/>
      <c r="P405" s="154"/>
      <c r="Q405" s="334" t="s">
        <v>13219</v>
      </c>
      <c r="R405" s="101"/>
      <c r="S405" s="154"/>
      <c r="T405" s="44"/>
      <c r="U405" s="240"/>
      <c r="V405" s="275"/>
      <c r="W405" s="157"/>
      <c r="X405" s="329" t="s">
        <v>15207</v>
      </c>
      <c r="Y405" s="51"/>
      <c r="Z405" s="329" t="s">
        <v>15207</v>
      </c>
      <c r="AA405" s="329" t="s">
        <v>15225</v>
      </c>
      <c r="AB405" s="50"/>
      <c r="AC405" s="37"/>
      <c r="AD405" s="44"/>
      <c r="AE405" s="44"/>
      <c r="AF405" s="44"/>
      <c r="AG405" s="44" t="s">
        <v>13214</v>
      </c>
      <c r="AH405" s="44"/>
      <c r="AI405" s="276"/>
      <c r="AJ405" s="50"/>
      <c r="AK405" s="55" t="s">
        <v>50</v>
      </c>
      <c r="AL405" s="295" t="s">
        <v>122</v>
      </c>
      <c r="AM405" s="55" t="s">
        <v>53</v>
      </c>
      <c r="AN405" s="295" t="s">
        <v>122</v>
      </c>
      <c r="AO405" s="55" t="s">
        <v>41</v>
      </c>
      <c r="AP405" s="295" t="s">
        <v>484</v>
      </c>
      <c r="AQ405" s="76" t="s">
        <v>50</v>
      </c>
      <c r="AR405" s="77" t="s">
        <v>540</v>
      </c>
      <c r="AS405" s="277"/>
      <c r="AT405" s="50"/>
      <c r="AU405" s="50"/>
      <c r="AV405" s="51"/>
      <c r="AW405" s="51"/>
      <c r="AX405" s="44"/>
    </row>
    <row r="406" spans="1:50" ht="18">
      <c r="A406" s="37" t="s">
        <v>73</v>
      </c>
      <c r="B406" s="44" t="s">
        <v>13220</v>
      </c>
      <c r="C406" s="102">
        <v>214</v>
      </c>
      <c r="D406" s="38" t="s">
        <v>13221</v>
      </c>
      <c r="E406" s="44" t="s">
        <v>13222</v>
      </c>
      <c r="F406" s="43"/>
      <c r="G406" s="44" t="s">
        <v>13223</v>
      </c>
      <c r="H406" s="44"/>
      <c r="I406" s="44"/>
      <c r="J406" s="37" t="s">
        <v>13224</v>
      </c>
      <c r="K406" s="44"/>
      <c r="L406" s="44"/>
      <c r="M406" s="44"/>
      <c r="N406" s="50"/>
      <c r="O406" s="49"/>
      <c r="P406" s="154"/>
      <c r="Q406" s="44" t="s">
        <v>10763</v>
      </c>
      <c r="R406" s="101"/>
      <c r="S406" s="154"/>
      <c r="T406" s="44"/>
      <c r="U406" s="240"/>
      <c r="V406" s="275"/>
      <c r="W406" s="157"/>
      <c r="X406" s="329" t="s">
        <v>15207</v>
      </c>
      <c r="Y406" s="51"/>
      <c r="Z406" s="329" t="s">
        <v>15207</v>
      </c>
      <c r="AA406" s="329" t="s">
        <v>15249</v>
      </c>
      <c r="AB406" s="50"/>
      <c r="AC406" s="37"/>
      <c r="AD406" s="44"/>
      <c r="AE406" s="44"/>
      <c r="AF406" s="44"/>
      <c r="AG406" s="44" t="s">
        <v>13225</v>
      </c>
      <c r="AH406" s="44"/>
      <c r="AI406" s="276"/>
      <c r="AJ406" s="50"/>
      <c r="AK406" s="55" t="s">
        <v>50</v>
      </c>
      <c r="AL406" s="295" t="s">
        <v>122</v>
      </c>
      <c r="AM406" s="55" t="s">
        <v>53</v>
      </c>
      <c r="AN406" s="295" t="s">
        <v>122</v>
      </c>
      <c r="AO406" s="55" t="s">
        <v>41</v>
      </c>
      <c r="AP406" s="295" t="s">
        <v>484</v>
      </c>
      <c r="AQ406" s="76" t="s">
        <v>50</v>
      </c>
      <c r="AR406" s="77" t="s">
        <v>540</v>
      </c>
      <c r="AS406" s="277"/>
      <c r="AT406" s="50"/>
      <c r="AU406" s="50"/>
      <c r="AV406" s="51"/>
      <c r="AW406" s="51"/>
      <c r="AX406" s="44"/>
    </row>
    <row r="407" spans="1:50" ht="18">
      <c r="A407" s="37" t="s">
        <v>73</v>
      </c>
      <c r="B407" s="44" t="s">
        <v>13226</v>
      </c>
      <c r="C407" s="102">
        <v>684</v>
      </c>
      <c r="D407" s="38" t="s">
        <v>13227</v>
      </c>
      <c r="E407" s="44" t="s">
        <v>13228</v>
      </c>
      <c r="F407" s="43"/>
      <c r="G407" s="44" t="s">
        <v>13229</v>
      </c>
      <c r="H407" s="44"/>
      <c r="I407" s="44"/>
      <c r="J407" s="37" t="s">
        <v>13230</v>
      </c>
      <c r="K407" s="44"/>
      <c r="L407" s="44"/>
      <c r="M407" s="44"/>
      <c r="N407" s="50"/>
      <c r="O407" s="49"/>
      <c r="P407" s="154"/>
      <c r="Q407" s="334" t="s">
        <v>13231</v>
      </c>
      <c r="R407" s="101"/>
      <c r="S407" s="154"/>
      <c r="T407" s="44"/>
      <c r="U407" s="240"/>
      <c r="V407" s="275"/>
      <c r="W407" s="157"/>
      <c r="X407" s="329" t="s">
        <v>15207</v>
      </c>
      <c r="Y407" s="51"/>
      <c r="Z407" s="329" t="s">
        <v>15207</v>
      </c>
      <c r="AA407" s="329" t="s">
        <v>15220</v>
      </c>
      <c r="AB407" s="50"/>
      <c r="AC407" s="37"/>
      <c r="AD407" s="44"/>
      <c r="AE407" s="44"/>
      <c r="AF407" s="44"/>
      <c r="AG407" s="44" t="s">
        <v>13232</v>
      </c>
      <c r="AH407" s="44"/>
      <c r="AI407" s="276"/>
      <c r="AJ407" s="50"/>
      <c r="AK407" s="55" t="s">
        <v>50</v>
      </c>
      <c r="AL407" s="295" t="s">
        <v>122</v>
      </c>
      <c r="AM407" s="55" t="s">
        <v>53</v>
      </c>
      <c r="AN407" s="295" t="s">
        <v>122</v>
      </c>
      <c r="AO407" s="55" t="s">
        <v>41</v>
      </c>
      <c r="AP407" s="295" t="s">
        <v>484</v>
      </c>
      <c r="AQ407" s="76" t="s">
        <v>50</v>
      </c>
      <c r="AR407" s="77" t="s">
        <v>540</v>
      </c>
      <c r="AS407" s="277"/>
      <c r="AT407" s="50"/>
      <c r="AU407" s="50"/>
      <c r="AV407" s="51"/>
      <c r="AW407" s="51"/>
      <c r="AX407" s="44"/>
    </row>
    <row r="408" spans="1:50" ht="18">
      <c r="A408" s="37" t="s">
        <v>73</v>
      </c>
      <c r="B408" s="44" t="s">
        <v>13233</v>
      </c>
      <c r="C408" s="102">
        <v>342</v>
      </c>
      <c r="D408" s="38" t="s">
        <v>13234</v>
      </c>
      <c r="E408" s="44" t="s">
        <v>13235</v>
      </c>
      <c r="F408" s="43"/>
      <c r="G408" s="44" t="s">
        <v>13236</v>
      </c>
      <c r="H408" s="44"/>
      <c r="I408" s="44"/>
      <c r="J408" s="37" t="s">
        <v>11343</v>
      </c>
      <c r="K408" s="44"/>
      <c r="L408" s="44"/>
      <c r="M408" s="44"/>
      <c r="N408" s="50"/>
      <c r="O408" s="49"/>
      <c r="P408" s="154"/>
      <c r="Q408" s="334" t="s">
        <v>13237</v>
      </c>
      <c r="R408" s="101"/>
      <c r="S408" s="154"/>
      <c r="T408" s="44"/>
      <c r="U408" s="240"/>
      <c r="V408" s="275"/>
      <c r="W408" s="157"/>
      <c r="X408" s="329" t="s">
        <v>15207</v>
      </c>
      <c r="Y408" s="51"/>
      <c r="Z408" s="329" t="s">
        <v>15207</v>
      </c>
      <c r="AA408" s="329" t="s">
        <v>15209</v>
      </c>
      <c r="AB408" s="50"/>
      <c r="AC408" s="37"/>
      <c r="AD408" s="44"/>
      <c r="AE408" s="44"/>
      <c r="AF408" s="44"/>
      <c r="AG408" s="44" t="s">
        <v>11345</v>
      </c>
      <c r="AH408" s="44"/>
      <c r="AI408" s="276"/>
      <c r="AJ408" s="50"/>
      <c r="AK408" s="55" t="s">
        <v>50</v>
      </c>
      <c r="AL408" s="295" t="s">
        <v>122</v>
      </c>
      <c r="AM408" s="55" t="s">
        <v>53</v>
      </c>
      <c r="AN408" s="295" t="s">
        <v>122</v>
      </c>
      <c r="AO408" s="55" t="s">
        <v>41</v>
      </c>
      <c r="AP408" s="295" t="s">
        <v>484</v>
      </c>
      <c r="AQ408" s="76" t="s">
        <v>50</v>
      </c>
      <c r="AR408" s="77" t="s">
        <v>540</v>
      </c>
      <c r="AS408" s="277"/>
      <c r="AT408" s="50"/>
      <c r="AU408" s="50"/>
      <c r="AV408" s="51"/>
      <c r="AW408" s="51"/>
      <c r="AX408" s="44"/>
    </row>
    <row r="409" spans="1:50" ht="18">
      <c r="A409" s="37" t="s">
        <v>73</v>
      </c>
      <c r="B409" s="44" t="s">
        <v>13238</v>
      </c>
      <c r="C409" s="102">
        <v>684</v>
      </c>
      <c r="D409" s="38" t="s">
        <v>13239</v>
      </c>
      <c r="E409" s="44" t="s">
        <v>13240</v>
      </c>
      <c r="F409" s="43"/>
      <c r="G409" s="44" t="s">
        <v>13241</v>
      </c>
      <c r="H409" s="44"/>
      <c r="I409" s="44"/>
      <c r="J409" s="37" t="s">
        <v>13242</v>
      </c>
      <c r="K409" s="44"/>
      <c r="L409" s="44"/>
      <c r="M409" s="44"/>
      <c r="N409" s="50"/>
      <c r="O409" s="49"/>
      <c r="P409" s="154"/>
      <c r="Q409" s="334" t="s">
        <v>13243</v>
      </c>
      <c r="R409" s="101"/>
      <c r="S409" s="154"/>
      <c r="T409" s="44"/>
      <c r="U409" s="240"/>
      <c r="V409" s="275"/>
      <c r="W409" s="157"/>
      <c r="X409" s="329" t="s">
        <v>15207</v>
      </c>
      <c r="Y409" s="51"/>
      <c r="Z409" s="329" t="s">
        <v>15207</v>
      </c>
      <c r="AA409" s="329" t="s">
        <v>15220</v>
      </c>
      <c r="AB409" s="50"/>
      <c r="AC409" s="37"/>
      <c r="AD409" s="44"/>
      <c r="AE409" s="44"/>
      <c r="AF409" s="44"/>
      <c r="AG409" s="44" t="s">
        <v>13244</v>
      </c>
      <c r="AH409" s="44"/>
      <c r="AI409" s="276"/>
      <c r="AJ409" s="50"/>
      <c r="AK409" s="55" t="s">
        <v>50</v>
      </c>
      <c r="AL409" s="295" t="s">
        <v>122</v>
      </c>
      <c r="AM409" s="55" t="s">
        <v>53</v>
      </c>
      <c r="AN409" s="295" t="s">
        <v>122</v>
      </c>
      <c r="AO409" s="55" t="s">
        <v>41</v>
      </c>
      <c r="AP409" s="295" t="s">
        <v>484</v>
      </c>
      <c r="AQ409" s="76" t="s">
        <v>50</v>
      </c>
      <c r="AR409" s="77" t="s">
        <v>540</v>
      </c>
      <c r="AS409" s="277"/>
      <c r="AT409" s="50"/>
      <c r="AU409" s="50"/>
      <c r="AV409" s="51"/>
      <c r="AW409" s="51"/>
      <c r="AX409" s="44"/>
    </row>
    <row r="410" spans="1:50" ht="18">
      <c r="A410" s="37" t="s">
        <v>73</v>
      </c>
      <c r="B410" s="44" t="s">
        <v>13245</v>
      </c>
      <c r="C410" s="102">
        <v>2996</v>
      </c>
      <c r="D410" s="38" t="s">
        <v>13246</v>
      </c>
      <c r="E410" s="44" t="s">
        <v>13247</v>
      </c>
      <c r="F410" s="43"/>
      <c r="G410" s="44" t="s">
        <v>13248</v>
      </c>
      <c r="H410" s="44"/>
      <c r="I410" s="44"/>
      <c r="J410" s="37" t="s">
        <v>13064</v>
      </c>
      <c r="K410" s="44"/>
      <c r="L410" s="44"/>
      <c r="M410" s="44"/>
      <c r="N410" s="50"/>
      <c r="O410" s="49"/>
      <c r="P410" s="154"/>
      <c r="Q410" s="44" t="s">
        <v>12226</v>
      </c>
      <c r="R410" s="101"/>
      <c r="S410" s="154"/>
      <c r="T410" s="44"/>
      <c r="U410" s="240"/>
      <c r="V410" s="275"/>
      <c r="W410" s="157"/>
      <c r="X410" s="329" t="s">
        <v>15207</v>
      </c>
      <c r="Y410" s="51"/>
      <c r="Z410" s="329" t="s">
        <v>15207</v>
      </c>
      <c r="AA410" s="329" t="s">
        <v>15276</v>
      </c>
      <c r="AB410" s="50"/>
      <c r="AC410" s="37"/>
      <c r="AD410" s="44"/>
      <c r="AE410" s="44"/>
      <c r="AF410" s="44"/>
      <c r="AG410" s="44" t="s">
        <v>13066</v>
      </c>
      <c r="AH410" s="44"/>
      <c r="AI410" s="276"/>
      <c r="AJ410" s="50"/>
      <c r="AK410" s="55" t="s">
        <v>50</v>
      </c>
      <c r="AL410" s="295" t="s">
        <v>122</v>
      </c>
      <c r="AM410" s="55" t="s">
        <v>53</v>
      </c>
      <c r="AN410" s="295" t="s">
        <v>122</v>
      </c>
      <c r="AO410" s="55" t="s">
        <v>41</v>
      </c>
      <c r="AP410" s="295" t="s">
        <v>484</v>
      </c>
      <c r="AQ410" s="76" t="s">
        <v>50</v>
      </c>
      <c r="AR410" s="77" t="s">
        <v>540</v>
      </c>
      <c r="AS410" s="277"/>
      <c r="AT410" s="50"/>
      <c r="AU410" s="50"/>
      <c r="AV410" s="51"/>
      <c r="AW410" s="51"/>
      <c r="AX410" s="44"/>
    </row>
    <row r="411" spans="1:50" ht="18">
      <c r="A411" s="37" t="s">
        <v>73</v>
      </c>
      <c r="B411" s="44" t="s">
        <v>13249</v>
      </c>
      <c r="C411" s="102">
        <v>1070</v>
      </c>
      <c r="D411" s="38" t="s">
        <v>13250</v>
      </c>
      <c r="E411" s="44" t="s">
        <v>13251</v>
      </c>
      <c r="F411" s="43"/>
      <c r="G411" s="44" t="s">
        <v>13252</v>
      </c>
      <c r="H411" s="44"/>
      <c r="I411" s="44"/>
      <c r="J411" s="37" t="s">
        <v>13253</v>
      </c>
      <c r="K411" s="44"/>
      <c r="L411" s="44"/>
      <c r="M411" s="44"/>
      <c r="N411" s="50"/>
      <c r="O411" s="49"/>
      <c r="P411" s="154"/>
      <c r="Q411" s="44" t="s">
        <v>10763</v>
      </c>
      <c r="R411" s="101"/>
      <c r="S411" s="154"/>
      <c r="T411" s="44"/>
      <c r="U411" s="240"/>
      <c r="V411" s="275"/>
      <c r="W411" s="157"/>
      <c r="X411" s="329" t="s">
        <v>15207</v>
      </c>
      <c r="Y411" s="51"/>
      <c r="Z411" s="329" t="s">
        <v>15207</v>
      </c>
      <c r="AA411" s="329" t="s">
        <v>15214</v>
      </c>
      <c r="AB411" s="50"/>
      <c r="AC411" s="37"/>
      <c r="AD411" s="44"/>
      <c r="AE411" s="44"/>
      <c r="AF411" s="44"/>
      <c r="AG411" s="44" t="s">
        <v>13254</v>
      </c>
      <c r="AH411" s="44"/>
      <c r="AI411" s="276"/>
      <c r="AJ411" s="50"/>
      <c r="AK411" s="55" t="s">
        <v>50</v>
      </c>
      <c r="AL411" s="295" t="s">
        <v>122</v>
      </c>
      <c r="AM411" s="55" t="s">
        <v>53</v>
      </c>
      <c r="AN411" s="295" t="s">
        <v>122</v>
      </c>
      <c r="AO411" s="55" t="s">
        <v>41</v>
      </c>
      <c r="AP411" s="295" t="s">
        <v>484</v>
      </c>
      <c r="AQ411" s="76" t="s">
        <v>50</v>
      </c>
      <c r="AR411" s="77" t="s">
        <v>540</v>
      </c>
      <c r="AS411" s="277"/>
      <c r="AT411" s="50"/>
      <c r="AU411" s="50"/>
      <c r="AV411" s="51"/>
      <c r="AW411" s="51"/>
      <c r="AX411" s="44"/>
    </row>
    <row r="412" spans="1:50" ht="18">
      <c r="A412" s="37" t="s">
        <v>73</v>
      </c>
      <c r="B412" s="44" t="s">
        <v>13255</v>
      </c>
      <c r="C412" s="102">
        <v>428</v>
      </c>
      <c r="D412" s="38" t="s">
        <v>13256</v>
      </c>
      <c r="E412" s="44" t="s">
        <v>13257</v>
      </c>
      <c r="F412" s="43"/>
      <c r="G412" s="44" t="s">
        <v>13258</v>
      </c>
      <c r="H412" s="44"/>
      <c r="I412" s="44"/>
      <c r="J412" s="37" t="s">
        <v>13259</v>
      </c>
      <c r="K412" s="44"/>
      <c r="L412" s="44"/>
      <c r="M412" s="44"/>
      <c r="N412" s="50"/>
      <c r="O412" s="49"/>
      <c r="P412" s="154"/>
      <c r="Q412" s="334" t="s">
        <v>13260</v>
      </c>
      <c r="R412" s="101"/>
      <c r="S412" s="154"/>
      <c r="T412" s="44"/>
      <c r="U412" s="240"/>
      <c r="V412" s="275"/>
      <c r="W412" s="157"/>
      <c r="X412" s="329" t="s">
        <v>15207</v>
      </c>
      <c r="Y412" s="51"/>
      <c r="Z412" s="329" t="s">
        <v>15207</v>
      </c>
      <c r="AA412" s="329" t="s">
        <v>15261</v>
      </c>
      <c r="AB412" s="50"/>
      <c r="AC412" s="37"/>
      <c r="AD412" s="44"/>
      <c r="AE412" s="44"/>
      <c r="AF412" s="44"/>
      <c r="AG412" s="44" t="s">
        <v>13261</v>
      </c>
      <c r="AH412" s="44"/>
      <c r="AI412" s="276"/>
      <c r="AJ412" s="50"/>
      <c r="AK412" s="55" t="s">
        <v>50</v>
      </c>
      <c r="AL412" s="295" t="s">
        <v>122</v>
      </c>
      <c r="AM412" s="55" t="s">
        <v>53</v>
      </c>
      <c r="AN412" s="295" t="s">
        <v>122</v>
      </c>
      <c r="AO412" s="55" t="s">
        <v>41</v>
      </c>
      <c r="AP412" s="295" t="s">
        <v>484</v>
      </c>
      <c r="AQ412" s="76" t="s">
        <v>50</v>
      </c>
      <c r="AR412" s="77" t="s">
        <v>540</v>
      </c>
      <c r="AS412" s="277"/>
      <c r="AT412" s="50"/>
      <c r="AU412" s="50"/>
      <c r="AV412" s="51"/>
      <c r="AW412" s="51"/>
      <c r="AX412" s="44"/>
    </row>
    <row r="413" spans="1:50" ht="18">
      <c r="A413" s="37" t="s">
        <v>73</v>
      </c>
      <c r="B413" s="44" t="s">
        <v>13262</v>
      </c>
      <c r="C413" s="102">
        <v>963</v>
      </c>
      <c r="D413" s="38" t="s">
        <v>13263</v>
      </c>
      <c r="E413" s="44" t="s">
        <v>13264</v>
      </c>
      <c r="F413" s="43"/>
      <c r="G413" s="44" t="s">
        <v>11086</v>
      </c>
      <c r="H413" s="44"/>
      <c r="I413" s="44"/>
      <c r="J413" s="37" t="s">
        <v>13265</v>
      </c>
      <c r="K413" s="44"/>
      <c r="L413" s="44"/>
      <c r="M413" s="44"/>
      <c r="N413" s="50"/>
      <c r="O413" s="49"/>
      <c r="P413" s="154"/>
      <c r="Q413" s="44" t="s">
        <v>13266</v>
      </c>
      <c r="R413" s="101"/>
      <c r="S413" s="154"/>
      <c r="T413" s="44"/>
      <c r="U413" s="240"/>
      <c r="V413" s="275"/>
      <c r="W413" s="157"/>
      <c r="X413" s="329" t="s">
        <v>15207</v>
      </c>
      <c r="Y413" s="51"/>
      <c r="Z413" s="329" t="s">
        <v>15207</v>
      </c>
      <c r="AA413" s="329" t="s">
        <v>15211</v>
      </c>
      <c r="AB413" s="50"/>
      <c r="AC413" s="37"/>
      <c r="AD413" s="44"/>
      <c r="AE413" s="44"/>
      <c r="AF413" s="44"/>
      <c r="AG413" s="44" t="s">
        <v>13267</v>
      </c>
      <c r="AH413" s="44"/>
      <c r="AI413" s="276"/>
      <c r="AJ413" s="50"/>
      <c r="AK413" s="55" t="s">
        <v>50</v>
      </c>
      <c r="AL413" s="295" t="s">
        <v>122</v>
      </c>
      <c r="AM413" s="55" t="s">
        <v>53</v>
      </c>
      <c r="AN413" s="295" t="s">
        <v>122</v>
      </c>
      <c r="AO413" s="55" t="s">
        <v>41</v>
      </c>
      <c r="AP413" s="295" t="s">
        <v>484</v>
      </c>
      <c r="AQ413" s="76" t="s">
        <v>50</v>
      </c>
      <c r="AR413" s="77" t="s">
        <v>540</v>
      </c>
      <c r="AS413" s="277"/>
      <c r="AT413" s="50"/>
      <c r="AU413" s="50"/>
      <c r="AV413" s="51"/>
      <c r="AW413" s="51"/>
      <c r="AX413" s="44"/>
    </row>
    <row r="414" spans="1:50" ht="18">
      <c r="A414" s="37" t="s">
        <v>73</v>
      </c>
      <c r="B414" s="44" t="s">
        <v>13268</v>
      </c>
      <c r="C414" s="102">
        <v>385</v>
      </c>
      <c r="D414" s="38" t="s">
        <v>13269</v>
      </c>
      <c r="E414" s="44" t="s">
        <v>13270</v>
      </c>
      <c r="F414" s="43"/>
      <c r="G414" s="44" t="s">
        <v>13271</v>
      </c>
      <c r="H414" s="44"/>
      <c r="I414" s="44"/>
      <c r="J414" s="37" t="s">
        <v>13272</v>
      </c>
      <c r="K414" s="44"/>
      <c r="L414" s="44"/>
      <c r="M414" s="44"/>
      <c r="N414" s="50"/>
      <c r="O414" s="49"/>
      <c r="P414" s="154"/>
      <c r="Q414" s="334" t="s">
        <v>13273</v>
      </c>
      <c r="R414" s="101"/>
      <c r="S414" s="154"/>
      <c r="T414" s="44"/>
      <c r="U414" s="240"/>
      <c r="V414" s="275"/>
      <c r="W414" s="157"/>
      <c r="X414" s="329" t="s">
        <v>15207</v>
      </c>
      <c r="Y414" s="51"/>
      <c r="Z414" s="329" t="s">
        <v>15207</v>
      </c>
      <c r="AA414" s="329" t="s">
        <v>15237</v>
      </c>
      <c r="AB414" s="50"/>
      <c r="AC414" s="37"/>
      <c r="AD414" s="44"/>
      <c r="AE414" s="44"/>
      <c r="AF414" s="44"/>
      <c r="AG414" s="44" t="s">
        <v>13274</v>
      </c>
      <c r="AH414" s="44"/>
      <c r="AI414" s="276"/>
      <c r="AJ414" s="50"/>
      <c r="AK414" s="55" t="s">
        <v>50</v>
      </c>
      <c r="AL414" s="295" t="s">
        <v>122</v>
      </c>
      <c r="AM414" s="55" t="s">
        <v>53</v>
      </c>
      <c r="AN414" s="295" t="s">
        <v>122</v>
      </c>
      <c r="AO414" s="55" t="s">
        <v>41</v>
      </c>
      <c r="AP414" s="295" t="s">
        <v>484</v>
      </c>
      <c r="AQ414" s="76" t="s">
        <v>50</v>
      </c>
      <c r="AR414" s="77" t="s">
        <v>540</v>
      </c>
      <c r="AS414" s="277"/>
      <c r="AT414" s="50"/>
      <c r="AU414" s="50"/>
      <c r="AV414" s="51"/>
      <c r="AW414" s="51"/>
      <c r="AX414" s="44"/>
    </row>
    <row r="415" spans="1:50" ht="18">
      <c r="A415" s="37" t="s">
        <v>73</v>
      </c>
      <c r="B415" s="44" t="s">
        <v>13275</v>
      </c>
      <c r="C415" s="102">
        <v>9758</v>
      </c>
      <c r="D415" s="38" t="s">
        <v>13276</v>
      </c>
      <c r="E415" s="44" t="s">
        <v>13277</v>
      </c>
      <c r="F415" s="43"/>
      <c r="G415" s="44" t="s">
        <v>13278</v>
      </c>
      <c r="H415" s="44"/>
      <c r="I415" s="44"/>
      <c r="J415" s="37" t="s">
        <v>13279</v>
      </c>
      <c r="K415" s="44"/>
      <c r="L415" s="44"/>
      <c r="M415" s="44"/>
      <c r="N415" s="50"/>
      <c r="O415" s="49"/>
      <c r="P415" s="154"/>
      <c r="Q415" s="44" t="s">
        <v>12370</v>
      </c>
      <c r="R415" s="101"/>
      <c r="S415" s="154"/>
      <c r="T415" s="44"/>
      <c r="U415" s="240"/>
      <c r="V415" s="275"/>
      <c r="W415" s="157"/>
      <c r="X415" s="329" t="s">
        <v>15207</v>
      </c>
      <c r="Y415" s="51"/>
      <c r="Z415" s="329" t="s">
        <v>15207</v>
      </c>
      <c r="AA415" s="329" t="s">
        <v>15309</v>
      </c>
      <c r="AB415" s="50"/>
      <c r="AC415" s="37"/>
      <c r="AD415" s="44"/>
      <c r="AE415" s="44"/>
      <c r="AF415" s="44"/>
      <c r="AG415" s="44" t="s">
        <v>13280</v>
      </c>
      <c r="AH415" s="44"/>
      <c r="AI415" s="276"/>
      <c r="AJ415" s="50"/>
      <c r="AK415" s="55" t="s">
        <v>50</v>
      </c>
      <c r="AL415" s="295" t="s">
        <v>122</v>
      </c>
      <c r="AM415" s="55" t="s">
        <v>53</v>
      </c>
      <c r="AN415" s="295" t="s">
        <v>122</v>
      </c>
      <c r="AO415" s="55" t="s">
        <v>41</v>
      </c>
      <c r="AP415" s="295" t="s">
        <v>484</v>
      </c>
      <c r="AQ415" s="76" t="s">
        <v>50</v>
      </c>
      <c r="AR415" s="77" t="s">
        <v>540</v>
      </c>
      <c r="AS415" s="277"/>
      <c r="AT415" s="50"/>
      <c r="AU415" s="50"/>
      <c r="AV415" s="51"/>
      <c r="AW415" s="51"/>
      <c r="AX415" s="44"/>
    </row>
    <row r="416" spans="1:50" ht="18">
      <c r="A416" s="37" t="s">
        <v>73</v>
      </c>
      <c r="B416" s="44" t="s">
        <v>13281</v>
      </c>
      <c r="C416" s="102">
        <v>1560</v>
      </c>
      <c r="D416" s="38" t="s">
        <v>13282</v>
      </c>
      <c r="E416" s="44" t="s">
        <v>13283</v>
      </c>
      <c r="F416" s="43"/>
      <c r="G416" s="44" t="s">
        <v>13284</v>
      </c>
      <c r="H416" s="44"/>
      <c r="I416" s="44"/>
      <c r="J416" s="37" t="s">
        <v>13285</v>
      </c>
      <c r="K416" s="44"/>
      <c r="L416" s="44"/>
      <c r="M416" s="44"/>
      <c r="N416" s="50"/>
      <c r="O416" s="49"/>
      <c r="P416" s="154"/>
      <c r="Q416" s="44" t="s">
        <v>12339</v>
      </c>
      <c r="R416" s="101"/>
      <c r="S416" s="154"/>
      <c r="T416" s="44"/>
      <c r="U416" s="240"/>
      <c r="V416" s="275"/>
      <c r="W416" s="157"/>
      <c r="X416" s="329" t="s">
        <v>15207</v>
      </c>
      <c r="Y416" s="51"/>
      <c r="Z416" s="329" t="s">
        <v>15207</v>
      </c>
      <c r="AA416" s="329" t="s">
        <v>15310</v>
      </c>
      <c r="AB416" s="50"/>
      <c r="AC416" s="37"/>
      <c r="AD416" s="44"/>
      <c r="AE416" s="44"/>
      <c r="AF416" s="44"/>
      <c r="AG416" s="44" t="s">
        <v>13286</v>
      </c>
      <c r="AH416" s="44"/>
      <c r="AI416" s="276"/>
      <c r="AJ416" s="50"/>
      <c r="AK416" s="55" t="s">
        <v>50</v>
      </c>
      <c r="AL416" s="295" t="s">
        <v>122</v>
      </c>
      <c r="AM416" s="55" t="s">
        <v>53</v>
      </c>
      <c r="AN416" s="295" t="s">
        <v>122</v>
      </c>
      <c r="AO416" s="55" t="s">
        <v>41</v>
      </c>
      <c r="AP416" s="295" t="s">
        <v>484</v>
      </c>
      <c r="AQ416" s="76" t="s">
        <v>50</v>
      </c>
      <c r="AR416" s="77" t="s">
        <v>540</v>
      </c>
      <c r="AS416" s="277"/>
      <c r="AT416" s="50"/>
      <c r="AU416" s="50"/>
      <c r="AV416" s="51"/>
      <c r="AW416" s="51"/>
      <c r="AX416" s="44"/>
    </row>
    <row r="417" spans="1:50" ht="18">
      <c r="A417" s="37" t="s">
        <v>73</v>
      </c>
      <c r="B417" s="44" t="s">
        <v>13287</v>
      </c>
      <c r="C417" s="102">
        <v>342</v>
      </c>
      <c r="D417" s="38" t="s">
        <v>13288</v>
      </c>
      <c r="E417" s="44" t="s">
        <v>13289</v>
      </c>
      <c r="F417" s="43"/>
      <c r="G417" s="44" t="s">
        <v>11086</v>
      </c>
      <c r="H417" s="44"/>
      <c r="I417" s="44"/>
      <c r="J417" s="37" t="s">
        <v>13290</v>
      </c>
      <c r="K417" s="44"/>
      <c r="L417" s="44"/>
      <c r="M417" s="44"/>
      <c r="N417" s="50"/>
      <c r="O417" s="49"/>
      <c r="P417" s="154"/>
      <c r="Q417" s="334" t="s">
        <v>13291</v>
      </c>
      <c r="R417" s="101"/>
      <c r="S417" s="154"/>
      <c r="T417" s="44"/>
      <c r="U417" s="240"/>
      <c r="V417" s="275"/>
      <c r="W417" s="157"/>
      <c r="X417" s="329" t="s">
        <v>15207</v>
      </c>
      <c r="Y417" s="51"/>
      <c r="Z417" s="329" t="s">
        <v>15207</v>
      </c>
      <c r="AA417" s="329" t="s">
        <v>15209</v>
      </c>
      <c r="AB417" s="50"/>
      <c r="AC417" s="37"/>
      <c r="AD417" s="44"/>
      <c r="AE417" s="44"/>
      <c r="AF417" s="44"/>
      <c r="AG417" s="44" t="s">
        <v>13292</v>
      </c>
      <c r="AH417" s="44"/>
      <c r="AI417" s="276"/>
      <c r="AJ417" s="50"/>
      <c r="AK417" s="55" t="s">
        <v>50</v>
      </c>
      <c r="AL417" s="295" t="s">
        <v>122</v>
      </c>
      <c r="AM417" s="55" t="s">
        <v>53</v>
      </c>
      <c r="AN417" s="295" t="s">
        <v>122</v>
      </c>
      <c r="AO417" s="55" t="s">
        <v>41</v>
      </c>
      <c r="AP417" s="295" t="s">
        <v>484</v>
      </c>
      <c r="AQ417" s="76" t="s">
        <v>50</v>
      </c>
      <c r="AR417" s="77" t="s">
        <v>540</v>
      </c>
      <c r="AS417" s="277"/>
      <c r="AT417" s="50"/>
      <c r="AU417" s="50"/>
      <c r="AV417" s="51"/>
      <c r="AW417" s="51"/>
      <c r="AX417" s="44"/>
    </row>
    <row r="418" spans="1:50" ht="18">
      <c r="A418" s="37" t="s">
        <v>73</v>
      </c>
      <c r="B418" s="44" t="s">
        <v>13293</v>
      </c>
      <c r="C418" s="102">
        <v>749</v>
      </c>
      <c r="D418" s="38" t="s">
        <v>13294</v>
      </c>
      <c r="E418" s="44" t="s">
        <v>13295</v>
      </c>
      <c r="F418" s="43"/>
      <c r="G418" s="44" t="s">
        <v>13296</v>
      </c>
      <c r="H418" s="44"/>
      <c r="I418" s="44"/>
      <c r="J418" s="37" t="s">
        <v>13297</v>
      </c>
      <c r="K418" s="44"/>
      <c r="L418" s="44"/>
      <c r="M418" s="44"/>
      <c r="N418" s="50"/>
      <c r="O418" s="49"/>
      <c r="P418" s="154"/>
      <c r="Q418" s="44" t="s">
        <v>10763</v>
      </c>
      <c r="R418" s="101"/>
      <c r="S418" s="154"/>
      <c r="T418" s="44"/>
      <c r="U418" s="240"/>
      <c r="V418" s="275"/>
      <c r="W418" s="157"/>
      <c r="X418" s="329" t="s">
        <v>15207</v>
      </c>
      <c r="Y418" s="51"/>
      <c r="Z418" s="329" t="s">
        <v>15207</v>
      </c>
      <c r="AA418" s="329" t="s">
        <v>15311</v>
      </c>
      <c r="AB418" s="50"/>
      <c r="AC418" s="37"/>
      <c r="AD418" s="44"/>
      <c r="AE418" s="44"/>
      <c r="AF418" s="44"/>
      <c r="AG418" s="44" t="s">
        <v>13298</v>
      </c>
      <c r="AH418" s="44"/>
      <c r="AI418" s="276"/>
      <c r="AJ418" s="50"/>
      <c r="AK418" s="55" t="s">
        <v>50</v>
      </c>
      <c r="AL418" s="295" t="s">
        <v>122</v>
      </c>
      <c r="AM418" s="55" t="s">
        <v>53</v>
      </c>
      <c r="AN418" s="295" t="s">
        <v>122</v>
      </c>
      <c r="AO418" s="55" t="s">
        <v>41</v>
      </c>
      <c r="AP418" s="295" t="s">
        <v>484</v>
      </c>
      <c r="AQ418" s="76" t="s">
        <v>50</v>
      </c>
      <c r="AR418" s="77" t="s">
        <v>540</v>
      </c>
      <c r="AS418" s="277"/>
      <c r="AT418" s="50"/>
      <c r="AU418" s="50"/>
      <c r="AV418" s="51"/>
      <c r="AW418" s="51"/>
      <c r="AX418" s="44"/>
    </row>
    <row r="419" spans="1:50" ht="18">
      <c r="A419" s="37" t="s">
        <v>73</v>
      </c>
      <c r="B419" s="44" t="s">
        <v>13299</v>
      </c>
      <c r="C419" s="102">
        <v>342</v>
      </c>
      <c r="D419" s="38" t="s">
        <v>13300</v>
      </c>
      <c r="E419" s="44" t="s">
        <v>13301</v>
      </c>
      <c r="F419" s="43"/>
      <c r="G419" s="44" t="s">
        <v>13302</v>
      </c>
      <c r="H419" s="44"/>
      <c r="I419" s="44"/>
      <c r="J419" s="37" t="s">
        <v>13290</v>
      </c>
      <c r="K419" s="44"/>
      <c r="L419" s="44"/>
      <c r="M419" s="44"/>
      <c r="N419" s="50"/>
      <c r="O419" s="49"/>
      <c r="P419" s="154"/>
      <c r="Q419" s="334" t="s">
        <v>13303</v>
      </c>
      <c r="R419" s="101"/>
      <c r="S419" s="154"/>
      <c r="T419" s="44"/>
      <c r="U419" s="240"/>
      <c r="V419" s="275"/>
      <c r="W419" s="157"/>
      <c r="X419" s="329" t="s">
        <v>15207</v>
      </c>
      <c r="Y419" s="51"/>
      <c r="Z419" s="329" t="s">
        <v>15207</v>
      </c>
      <c r="AA419" s="329" t="s">
        <v>15209</v>
      </c>
      <c r="AB419" s="50"/>
      <c r="AC419" s="37"/>
      <c r="AD419" s="44"/>
      <c r="AE419" s="44"/>
      <c r="AF419" s="44"/>
      <c r="AG419" s="44" t="s">
        <v>13292</v>
      </c>
      <c r="AH419" s="44"/>
      <c r="AI419" s="276"/>
      <c r="AJ419" s="50"/>
      <c r="AK419" s="55" t="s">
        <v>50</v>
      </c>
      <c r="AL419" s="295" t="s">
        <v>122</v>
      </c>
      <c r="AM419" s="55" t="s">
        <v>53</v>
      </c>
      <c r="AN419" s="295" t="s">
        <v>122</v>
      </c>
      <c r="AO419" s="55" t="s">
        <v>41</v>
      </c>
      <c r="AP419" s="295" t="s">
        <v>484</v>
      </c>
      <c r="AQ419" s="76" t="s">
        <v>50</v>
      </c>
      <c r="AR419" s="77" t="s">
        <v>540</v>
      </c>
      <c r="AS419" s="277"/>
      <c r="AT419" s="50"/>
      <c r="AU419" s="50"/>
      <c r="AV419" s="51"/>
      <c r="AW419" s="51"/>
      <c r="AX419" s="44"/>
    </row>
    <row r="420" spans="1:50" ht="18">
      <c r="A420" s="37"/>
      <c r="B420" s="44"/>
      <c r="C420" s="102"/>
      <c r="D420" s="38"/>
      <c r="E420" s="44"/>
      <c r="F420" s="43"/>
      <c r="G420" s="44"/>
      <c r="H420" s="44"/>
      <c r="I420" s="44"/>
      <c r="J420" s="37"/>
      <c r="K420" s="44"/>
      <c r="L420" s="44"/>
      <c r="M420" s="44"/>
      <c r="N420" s="50"/>
      <c r="O420" s="49"/>
      <c r="P420" s="154"/>
      <c r="R420" s="101"/>
      <c r="S420" s="154"/>
      <c r="T420" s="44"/>
      <c r="U420" s="240"/>
      <c r="V420" s="275"/>
      <c r="W420" s="157"/>
      <c r="X420" s="102"/>
      <c r="Y420" s="51"/>
      <c r="Z420" s="102"/>
      <c r="AA420" s="102"/>
      <c r="AB420" s="50"/>
      <c r="AC420" s="37"/>
      <c r="AD420" s="44"/>
      <c r="AE420" s="44"/>
      <c r="AF420" s="44"/>
      <c r="AG420" s="44"/>
      <c r="AH420" s="44"/>
      <c r="AI420" s="276"/>
      <c r="AJ420" s="50"/>
      <c r="AK420" s="55"/>
      <c r="AL420" s="109"/>
      <c r="AM420" s="55"/>
      <c r="AN420" s="109"/>
      <c r="AO420" s="55"/>
      <c r="AP420" s="295"/>
      <c r="AQ420" s="76"/>
      <c r="AR420" s="77"/>
      <c r="AS420" s="277"/>
      <c r="AT420" s="50"/>
      <c r="AU420" s="50"/>
      <c r="AV420" s="51"/>
      <c r="AW420" s="51"/>
      <c r="AX420" s="44"/>
    </row>
    <row r="421" spans="1:50" ht="18">
      <c r="A421" s="37"/>
      <c r="B421" s="44"/>
      <c r="C421" s="102"/>
      <c r="D421" s="38"/>
      <c r="E421" s="44"/>
      <c r="F421" s="43"/>
      <c r="G421" s="44"/>
      <c r="H421" s="44"/>
      <c r="I421" s="44"/>
      <c r="J421" s="37"/>
      <c r="K421" s="44"/>
      <c r="L421" s="44"/>
      <c r="M421" s="44"/>
      <c r="N421" s="50"/>
      <c r="O421" s="49"/>
      <c r="P421" s="154"/>
      <c r="Q421" s="44"/>
      <c r="R421" s="101"/>
      <c r="S421" s="154"/>
      <c r="T421" s="44"/>
      <c r="U421" s="240"/>
      <c r="V421" s="275"/>
      <c r="W421" s="157"/>
      <c r="X421" s="102"/>
      <c r="Y421" s="51"/>
      <c r="Z421" s="102"/>
      <c r="AA421" s="102"/>
      <c r="AB421" s="50"/>
      <c r="AC421" s="37"/>
      <c r="AD421" s="44"/>
      <c r="AE421" s="44"/>
      <c r="AF421" s="44"/>
      <c r="AG421" s="44"/>
      <c r="AH421" s="44"/>
      <c r="AI421" s="276"/>
      <c r="AJ421" s="50"/>
      <c r="AK421" s="55"/>
      <c r="AL421" s="109"/>
      <c r="AM421" s="55"/>
      <c r="AN421" s="109"/>
      <c r="AO421" s="55"/>
      <c r="AP421" s="295"/>
      <c r="AQ421" s="76"/>
      <c r="AR421" s="77"/>
      <c r="AS421" s="277"/>
      <c r="AT421" s="50"/>
      <c r="AU421" s="50"/>
      <c r="AV421" s="51"/>
      <c r="AW421" s="51"/>
      <c r="AX421" s="44"/>
    </row>
    <row r="422" spans="1:50" ht="18">
      <c r="A422" s="37"/>
      <c r="B422" s="44"/>
      <c r="C422" s="102"/>
      <c r="D422" s="38"/>
      <c r="E422" s="44"/>
      <c r="F422" s="43"/>
      <c r="G422" s="44"/>
      <c r="H422" s="44"/>
      <c r="I422" s="44"/>
      <c r="J422" s="37"/>
      <c r="K422" s="44"/>
      <c r="L422" s="44"/>
      <c r="M422" s="44"/>
      <c r="N422" s="50"/>
      <c r="O422" s="49"/>
      <c r="P422" s="154"/>
      <c r="Q422" s="44"/>
      <c r="R422" s="101"/>
      <c r="S422" s="154"/>
      <c r="T422" s="44"/>
      <c r="U422" s="240"/>
      <c r="V422" s="275"/>
      <c r="W422" s="157"/>
      <c r="X422" s="102"/>
      <c r="Y422" s="51"/>
      <c r="Z422" s="102"/>
      <c r="AA422" s="102"/>
      <c r="AB422" s="50"/>
      <c r="AC422" s="37"/>
      <c r="AD422" s="44"/>
      <c r="AE422" s="44"/>
      <c r="AF422" s="44"/>
      <c r="AG422" s="44"/>
      <c r="AH422" s="44"/>
      <c r="AI422" s="276"/>
      <c r="AJ422" s="50"/>
      <c r="AK422" s="55"/>
      <c r="AL422" s="109"/>
      <c r="AM422" s="55"/>
      <c r="AN422" s="109"/>
      <c r="AO422" s="55"/>
      <c r="AP422" s="295"/>
      <c r="AQ422" s="76"/>
      <c r="AR422" s="77"/>
      <c r="AS422" s="277"/>
      <c r="AT422" s="50"/>
      <c r="AU422" s="50"/>
      <c r="AV422" s="51"/>
      <c r="AW422" s="51"/>
      <c r="AX422" s="44"/>
    </row>
    <row r="423" spans="1:50" ht="18">
      <c r="A423" s="37"/>
      <c r="B423" s="44"/>
      <c r="C423" s="102"/>
      <c r="D423" s="38"/>
      <c r="E423" s="44"/>
      <c r="F423" s="43"/>
      <c r="G423" s="44"/>
      <c r="H423" s="44"/>
      <c r="I423" s="44"/>
      <c r="J423" s="37"/>
      <c r="K423" s="44"/>
      <c r="L423" s="44"/>
      <c r="M423" s="44"/>
      <c r="N423" s="50"/>
      <c r="O423" s="49"/>
      <c r="P423" s="154"/>
      <c r="R423" s="101"/>
      <c r="S423" s="154"/>
      <c r="T423" s="44"/>
      <c r="U423" s="240"/>
      <c r="V423" s="275"/>
      <c r="W423" s="157"/>
      <c r="X423" s="102"/>
      <c r="Y423" s="51"/>
      <c r="Z423" s="102"/>
      <c r="AA423" s="102"/>
      <c r="AB423" s="50"/>
      <c r="AC423" s="37"/>
      <c r="AD423" s="44"/>
      <c r="AE423" s="44"/>
      <c r="AF423" s="44"/>
      <c r="AG423" s="44"/>
      <c r="AH423" s="44"/>
      <c r="AI423" s="276"/>
      <c r="AJ423" s="50"/>
      <c r="AK423" s="55"/>
      <c r="AL423" s="109"/>
      <c r="AM423" s="55"/>
      <c r="AN423" s="109"/>
      <c r="AO423" s="55"/>
      <c r="AP423" s="295"/>
      <c r="AQ423" s="76"/>
      <c r="AR423" s="77"/>
      <c r="AS423" s="277"/>
      <c r="AT423" s="50"/>
      <c r="AU423" s="50"/>
      <c r="AV423" s="51"/>
      <c r="AW423" s="51"/>
      <c r="AX423" s="44"/>
    </row>
    <row r="424" spans="1:50" ht="18">
      <c r="A424" s="37"/>
      <c r="B424" s="44"/>
      <c r="C424" s="102"/>
      <c r="D424" s="38"/>
      <c r="E424" s="44"/>
      <c r="F424" s="43"/>
      <c r="G424" s="44"/>
      <c r="H424" s="44"/>
      <c r="I424" s="44"/>
      <c r="J424" s="37"/>
      <c r="K424" s="44"/>
      <c r="L424" s="44"/>
      <c r="M424" s="44"/>
      <c r="N424" s="50"/>
      <c r="O424" s="49"/>
      <c r="P424" s="154"/>
      <c r="Q424" s="44"/>
      <c r="R424" s="101"/>
      <c r="S424" s="154"/>
      <c r="T424" s="44"/>
      <c r="U424" s="240"/>
      <c r="V424" s="275"/>
      <c r="W424" s="157"/>
      <c r="X424" s="102"/>
      <c r="Y424" s="51"/>
      <c r="Z424" s="102"/>
      <c r="AA424" s="102"/>
      <c r="AB424" s="50"/>
      <c r="AC424" s="37"/>
      <c r="AD424" s="44"/>
      <c r="AE424" s="44"/>
      <c r="AF424" s="44"/>
      <c r="AG424" s="44"/>
      <c r="AH424" s="44"/>
      <c r="AI424" s="276"/>
      <c r="AJ424" s="50"/>
      <c r="AK424" s="55"/>
      <c r="AL424" s="109"/>
      <c r="AM424" s="55"/>
      <c r="AN424" s="109"/>
      <c r="AO424" s="55"/>
      <c r="AP424" s="295"/>
      <c r="AQ424" s="76"/>
      <c r="AR424" s="77"/>
      <c r="AS424" s="277"/>
      <c r="AT424" s="50"/>
      <c r="AU424" s="50"/>
      <c r="AV424" s="51"/>
      <c r="AW424" s="51"/>
      <c r="AX424" s="44"/>
    </row>
    <row r="425" spans="1:50" ht="18">
      <c r="A425" s="37"/>
      <c r="B425" s="44"/>
      <c r="C425" s="102"/>
      <c r="D425" s="38"/>
      <c r="E425" s="44"/>
      <c r="F425" s="43"/>
      <c r="G425" s="44"/>
      <c r="H425" s="44"/>
      <c r="I425" s="44"/>
      <c r="J425" s="37"/>
      <c r="K425" s="44"/>
      <c r="L425" s="44"/>
      <c r="M425" s="44"/>
      <c r="N425" s="50"/>
      <c r="O425" s="49"/>
      <c r="P425" s="154"/>
      <c r="Q425" s="44"/>
      <c r="R425" s="101"/>
      <c r="S425" s="154"/>
      <c r="T425" s="44"/>
      <c r="U425" s="240"/>
      <c r="V425" s="275"/>
      <c r="W425" s="157"/>
      <c r="X425" s="102"/>
      <c r="Y425" s="51"/>
      <c r="Z425" s="102"/>
      <c r="AA425" s="102"/>
      <c r="AB425" s="50"/>
      <c r="AC425" s="37"/>
      <c r="AD425" s="44"/>
      <c r="AE425" s="44"/>
      <c r="AF425" s="44"/>
      <c r="AG425" s="44"/>
      <c r="AH425" s="44"/>
      <c r="AI425" s="276"/>
      <c r="AJ425" s="50"/>
      <c r="AK425" s="55"/>
      <c r="AL425" s="109"/>
      <c r="AM425" s="55"/>
      <c r="AN425" s="109"/>
      <c r="AO425" s="55"/>
      <c r="AP425" s="295"/>
      <c r="AQ425" s="76"/>
      <c r="AR425" s="77"/>
      <c r="AS425" s="277"/>
      <c r="AT425" s="50"/>
      <c r="AU425" s="50"/>
      <c r="AV425" s="51"/>
      <c r="AW425" s="51"/>
      <c r="AX425" s="44"/>
    </row>
    <row r="426" spans="1:50" ht="18">
      <c r="A426" s="37"/>
      <c r="B426" s="44"/>
      <c r="C426" s="102"/>
      <c r="D426" s="38"/>
      <c r="E426" s="44"/>
      <c r="F426" s="43"/>
      <c r="G426" s="44"/>
      <c r="H426" s="44"/>
      <c r="I426" s="44"/>
      <c r="J426" s="37"/>
      <c r="K426" s="44"/>
      <c r="L426" s="44"/>
      <c r="M426" s="44"/>
      <c r="N426" s="50"/>
      <c r="O426" s="49"/>
      <c r="P426" s="154"/>
      <c r="R426" s="101"/>
      <c r="S426" s="154"/>
      <c r="T426" s="44"/>
      <c r="U426" s="240"/>
      <c r="V426" s="275"/>
      <c r="W426" s="157"/>
      <c r="X426" s="102"/>
      <c r="Y426" s="51"/>
      <c r="Z426" s="102"/>
      <c r="AA426" s="102"/>
      <c r="AB426" s="50"/>
      <c r="AC426" s="37"/>
      <c r="AD426" s="44"/>
      <c r="AE426" s="44"/>
      <c r="AF426" s="44"/>
      <c r="AG426" s="44"/>
      <c r="AH426" s="44"/>
      <c r="AI426" s="276"/>
      <c r="AJ426" s="50"/>
      <c r="AK426" s="55"/>
      <c r="AL426" s="109"/>
      <c r="AM426" s="55"/>
      <c r="AN426" s="109"/>
      <c r="AO426" s="55"/>
      <c r="AP426" s="295"/>
      <c r="AQ426" s="76"/>
      <c r="AR426" s="77"/>
      <c r="AS426" s="277"/>
      <c r="AT426" s="50"/>
      <c r="AU426" s="50"/>
      <c r="AV426" s="51"/>
      <c r="AW426" s="51"/>
      <c r="AX426" s="44"/>
    </row>
    <row r="427" spans="1:50" ht="18">
      <c r="A427" s="37"/>
      <c r="B427" s="44"/>
      <c r="C427" s="102"/>
      <c r="D427" s="38"/>
      <c r="E427" s="44"/>
      <c r="F427" s="43"/>
      <c r="G427" s="44"/>
      <c r="H427" s="44"/>
      <c r="I427" s="44"/>
      <c r="J427" s="37"/>
      <c r="K427" s="44"/>
      <c r="L427" s="44"/>
      <c r="M427" s="44"/>
      <c r="N427" s="50"/>
      <c r="O427" s="49"/>
      <c r="P427" s="154"/>
      <c r="Q427" s="44"/>
      <c r="R427" s="101"/>
      <c r="S427" s="154"/>
      <c r="T427" s="44"/>
      <c r="U427" s="240"/>
      <c r="V427" s="275"/>
      <c r="W427" s="157"/>
      <c r="X427" s="102"/>
      <c r="Y427" s="51"/>
      <c r="Z427" s="102"/>
      <c r="AA427" s="102"/>
      <c r="AB427" s="50"/>
      <c r="AC427" s="37"/>
      <c r="AD427" s="44"/>
      <c r="AE427" s="44"/>
      <c r="AF427" s="44"/>
      <c r="AG427" s="44"/>
      <c r="AH427" s="44"/>
      <c r="AI427" s="276"/>
      <c r="AJ427" s="50"/>
      <c r="AK427" s="55"/>
      <c r="AL427" s="109"/>
      <c r="AM427" s="55"/>
      <c r="AN427" s="109"/>
      <c r="AO427" s="55"/>
      <c r="AP427" s="295"/>
      <c r="AQ427" s="76"/>
      <c r="AR427" s="77"/>
      <c r="AS427" s="277"/>
      <c r="AT427" s="50"/>
      <c r="AU427" s="50"/>
      <c r="AV427" s="51"/>
      <c r="AW427" s="51"/>
      <c r="AX427" s="44"/>
    </row>
    <row r="428" spans="1:50" ht="18">
      <c r="A428" s="37"/>
      <c r="B428" s="44"/>
      <c r="C428" s="102"/>
      <c r="D428" s="38"/>
      <c r="E428" s="44"/>
      <c r="F428" s="43"/>
      <c r="G428" s="44"/>
      <c r="H428" s="44"/>
      <c r="I428" s="44"/>
      <c r="J428" s="37"/>
      <c r="K428" s="44"/>
      <c r="L428" s="44"/>
      <c r="M428" s="44"/>
      <c r="N428" s="50"/>
      <c r="O428" s="49"/>
      <c r="P428" s="154"/>
      <c r="R428" s="101"/>
      <c r="S428" s="154"/>
      <c r="T428" s="44"/>
      <c r="U428" s="240"/>
      <c r="V428" s="275"/>
      <c r="W428" s="157"/>
      <c r="X428" s="102"/>
      <c r="Y428" s="51"/>
      <c r="Z428" s="102"/>
      <c r="AA428" s="102"/>
      <c r="AB428" s="50"/>
      <c r="AC428" s="37"/>
      <c r="AD428" s="44"/>
      <c r="AE428" s="44"/>
      <c r="AF428" s="44"/>
      <c r="AG428" s="44"/>
      <c r="AH428" s="44"/>
      <c r="AI428" s="276"/>
      <c r="AJ428" s="50"/>
      <c r="AK428" s="55"/>
      <c r="AL428" s="109"/>
      <c r="AM428" s="55"/>
      <c r="AN428" s="109"/>
      <c r="AO428" s="55"/>
      <c r="AP428" s="295"/>
      <c r="AQ428" s="76"/>
      <c r="AR428" s="77"/>
      <c r="AS428" s="277"/>
      <c r="AT428" s="50"/>
      <c r="AU428" s="50"/>
      <c r="AV428" s="51"/>
      <c r="AW428" s="51"/>
      <c r="AX428" s="44"/>
    </row>
    <row r="429" spans="1:50" ht="18">
      <c r="A429" s="37"/>
      <c r="B429" s="44"/>
      <c r="C429" s="102"/>
      <c r="D429" s="38"/>
      <c r="E429" s="44"/>
      <c r="F429" s="43"/>
      <c r="G429" s="44"/>
      <c r="H429" s="44"/>
      <c r="I429" s="44"/>
      <c r="J429" s="37"/>
      <c r="K429" s="44"/>
      <c r="L429" s="44"/>
      <c r="M429" s="44"/>
      <c r="N429" s="50"/>
      <c r="O429" s="49"/>
      <c r="P429" s="154"/>
      <c r="Q429" s="44"/>
      <c r="R429" s="101"/>
      <c r="S429" s="154"/>
      <c r="T429" s="44"/>
      <c r="U429" s="240"/>
      <c r="V429" s="275"/>
      <c r="W429" s="157"/>
      <c r="X429" s="102"/>
      <c r="Y429" s="51"/>
      <c r="Z429" s="102"/>
      <c r="AA429" s="102"/>
      <c r="AB429" s="50"/>
      <c r="AC429" s="37"/>
      <c r="AD429" s="44"/>
      <c r="AE429" s="44"/>
      <c r="AF429" s="44"/>
      <c r="AG429" s="44"/>
      <c r="AH429" s="44"/>
      <c r="AI429" s="276"/>
      <c r="AJ429" s="50"/>
      <c r="AK429" s="55"/>
      <c r="AL429" s="109"/>
      <c r="AM429" s="55"/>
      <c r="AN429" s="109"/>
      <c r="AO429" s="55"/>
      <c r="AP429" s="295"/>
      <c r="AQ429" s="76"/>
      <c r="AR429" s="77"/>
      <c r="AS429" s="277"/>
      <c r="AT429" s="50"/>
      <c r="AU429" s="50"/>
      <c r="AV429" s="51"/>
      <c r="AW429" s="51"/>
      <c r="AX429" s="44"/>
    </row>
    <row r="430" spans="1:50" ht="18">
      <c r="A430" s="37"/>
      <c r="B430" s="44"/>
      <c r="C430" s="102"/>
      <c r="D430" s="38"/>
      <c r="E430" s="44"/>
      <c r="F430" s="43"/>
      <c r="G430" s="44"/>
      <c r="H430" s="44"/>
      <c r="I430" s="44"/>
      <c r="J430" s="37"/>
      <c r="K430" s="44"/>
      <c r="L430" s="44"/>
      <c r="M430" s="44"/>
      <c r="N430" s="50"/>
      <c r="O430" s="49"/>
      <c r="P430" s="154"/>
      <c r="R430" s="101"/>
      <c r="S430" s="154"/>
      <c r="T430" s="44"/>
      <c r="U430" s="240"/>
      <c r="V430" s="275"/>
      <c r="W430" s="157"/>
      <c r="X430" s="102"/>
      <c r="Y430" s="51"/>
      <c r="Z430" s="102"/>
      <c r="AA430" s="102"/>
      <c r="AB430" s="50"/>
      <c r="AC430" s="37"/>
      <c r="AD430" s="44"/>
      <c r="AE430" s="44"/>
      <c r="AF430" s="44"/>
      <c r="AG430" s="44"/>
      <c r="AH430" s="44"/>
      <c r="AI430" s="276"/>
      <c r="AJ430" s="50"/>
      <c r="AK430" s="55"/>
      <c r="AL430" s="109"/>
      <c r="AM430" s="55"/>
      <c r="AN430" s="109"/>
      <c r="AO430" s="55"/>
      <c r="AP430" s="295"/>
      <c r="AQ430" s="76"/>
      <c r="AR430" s="77"/>
      <c r="AS430" s="277"/>
      <c r="AT430" s="50"/>
      <c r="AU430" s="50"/>
      <c r="AV430" s="51"/>
      <c r="AW430" s="51"/>
      <c r="AX430" s="44"/>
    </row>
    <row r="431" spans="1:50" ht="18">
      <c r="A431" s="37"/>
      <c r="B431" s="44"/>
      <c r="C431" s="102"/>
      <c r="D431" s="38"/>
      <c r="E431" s="44"/>
      <c r="F431" s="43"/>
      <c r="G431" s="44"/>
      <c r="H431" s="44"/>
      <c r="I431" s="44"/>
      <c r="J431" s="37"/>
      <c r="K431" s="44"/>
      <c r="L431" s="44"/>
      <c r="M431" s="44"/>
      <c r="N431" s="50"/>
      <c r="O431" s="49"/>
      <c r="P431" s="154"/>
      <c r="Q431" s="44"/>
      <c r="R431" s="101"/>
      <c r="S431" s="154"/>
      <c r="T431" s="44"/>
      <c r="U431" s="240"/>
      <c r="V431" s="275"/>
      <c r="W431" s="157"/>
      <c r="X431" s="102"/>
      <c r="Y431" s="51"/>
      <c r="Z431" s="102"/>
      <c r="AA431" s="102"/>
      <c r="AB431" s="50"/>
      <c r="AC431" s="37"/>
      <c r="AD431" s="44"/>
      <c r="AE431" s="44"/>
      <c r="AF431" s="44"/>
      <c r="AG431" s="44"/>
      <c r="AH431" s="44"/>
      <c r="AI431" s="276"/>
      <c r="AJ431" s="50"/>
      <c r="AK431" s="55"/>
      <c r="AL431" s="109"/>
      <c r="AM431" s="55"/>
      <c r="AN431" s="109"/>
      <c r="AO431" s="55"/>
      <c r="AP431" s="295"/>
      <c r="AQ431" s="76"/>
      <c r="AR431" s="77"/>
      <c r="AS431" s="277"/>
      <c r="AT431" s="50"/>
      <c r="AU431" s="50"/>
      <c r="AV431" s="51"/>
      <c r="AW431" s="51"/>
      <c r="AX431" s="44"/>
    </row>
    <row r="432" spans="1:50" ht="18">
      <c r="A432" s="37"/>
      <c r="B432" s="44"/>
      <c r="C432" s="102"/>
      <c r="D432" s="38"/>
      <c r="E432" s="44"/>
      <c r="F432" s="43"/>
      <c r="G432" s="44"/>
      <c r="H432" s="44"/>
      <c r="I432" s="44"/>
      <c r="J432" s="37"/>
      <c r="K432" s="44"/>
      <c r="L432" s="44"/>
      <c r="M432" s="44"/>
      <c r="N432" s="50"/>
      <c r="O432" s="49"/>
      <c r="P432" s="154"/>
      <c r="Q432" s="44"/>
      <c r="R432" s="101"/>
      <c r="S432" s="154"/>
      <c r="T432" s="44"/>
      <c r="U432" s="240"/>
      <c r="V432" s="275"/>
      <c r="W432" s="157"/>
      <c r="X432" s="102"/>
      <c r="Y432" s="51"/>
      <c r="Z432" s="102"/>
      <c r="AA432" s="102"/>
      <c r="AB432" s="50"/>
      <c r="AC432" s="37"/>
      <c r="AD432" s="44"/>
      <c r="AE432" s="44"/>
      <c r="AF432" s="44"/>
      <c r="AG432" s="44"/>
      <c r="AH432" s="44"/>
      <c r="AI432" s="276"/>
      <c r="AJ432" s="50"/>
      <c r="AK432" s="55"/>
      <c r="AL432" s="109"/>
      <c r="AM432" s="55"/>
      <c r="AN432" s="109"/>
      <c r="AO432" s="55"/>
      <c r="AP432" s="295"/>
      <c r="AQ432" s="76"/>
      <c r="AR432" s="77"/>
      <c r="AS432" s="277"/>
      <c r="AT432" s="50"/>
      <c r="AU432" s="50"/>
      <c r="AV432" s="51"/>
      <c r="AW432" s="51"/>
      <c r="AX432" s="44"/>
    </row>
    <row r="433" spans="1:50" ht="18">
      <c r="A433" s="37"/>
      <c r="B433" s="44"/>
      <c r="C433" s="102"/>
      <c r="D433" s="38"/>
      <c r="E433" s="44"/>
      <c r="F433" s="43"/>
      <c r="G433" s="44"/>
      <c r="H433" s="44"/>
      <c r="I433" s="44"/>
      <c r="J433" s="37"/>
      <c r="K433" s="44"/>
      <c r="L433" s="44"/>
      <c r="M433" s="44"/>
      <c r="N433" s="50"/>
      <c r="O433" s="49"/>
      <c r="P433" s="154"/>
      <c r="R433" s="101"/>
      <c r="S433" s="154"/>
      <c r="T433" s="44"/>
      <c r="U433" s="240"/>
      <c r="V433" s="275"/>
      <c r="W433" s="157"/>
      <c r="X433" s="102"/>
      <c r="Y433" s="51"/>
      <c r="Z433" s="102"/>
      <c r="AA433" s="102"/>
      <c r="AB433" s="50"/>
      <c r="AC433" s="37"/>
      <c r="AD433" s="44"/>
      <c r="AE433" s="44"/>
      <c r="AF433" s="44"/>
      <c r="AG433" s="44"/>
      <c r="AH433" s="44"/>
      <c r="AI433" s="276"/>
      <c r="AJ433" s="50"/>
      <c r="AK433" s="55"/>
      <c r="AL433" s="109"/>
      <c r="AM433" s="55"/>
      <c r="AN433" s="109"/>
      <c r="AO433" s="55"/>
      <c r="AP433" s="295"/>
      <c r="AQ433" s="76"/>
      <c r="AR433" s="77"/>
      <c r="AS433" s="277"/>
      <c r="AT433" s="50"/>
      <c r="AU433" s="50"/>
      <c r="AV433" s="51"/>
      <c r="AW433" s="51"/>
      <c r="AX433" s="44"/>
    </row>
    <row r="434" spans="1:50" ht="18">
      <c r="A434" s="37"/>
      <c r="B434" s="44"/>
      <c r="C434" s="102"/>
      <c r="D434" s="38"/>
      <c r="E434" s="44"/>
      <c r="F434" s="43"/>
      <c r="G434" s="44"/>
      <c r="H434" s="44"/>
      <c r="I434" s="44"/>
      <c r="J434" s="37"/>
      <c r="K434" s="44"/>
      <c r="L434" s="44"/>
      <c r="M434" s="44"/>
      <c r="N434" s="50"/>
      <c r="O434" s="49"/>
      <c r="P434" s="154"/>
      <c r="Q434" s="44"/>
      <c r="R434" s="101"/>
      <c r="S434" s="154"/>
      <c r="T434" s="44"/>
      <c r="U434" s="240"/>
      <c r="V434" s="275"/>
      <c r="W434" s="157"/>
      <c r="X434" s="102"/>
      <c r="Y434" s="51"/>
      <c r="Z434" s="102"/>
      <c r="AA434" s="102"/>
      <c r="AB434" s="50"/>
      <c r="AC434" s="37"/>
      <c r="AD434" s="44"/>
      <c r="AE434" s="44"/>
      <c r="AF434" s="44"/>
      <c r="AG434" s="44"/>
      <c r="AH434" s="44"/>
      <c r="AI434" s="276"/>
      <c r="AJ434" s="50"/>
      <c r="AK434" s="55"/>
      <c r="AL434" s="109"/>
      <c r="AM434" s="55"/>
      <c r="AN434" s="109"/>
      <c r="AO434" s="55"/>
      <c r="AP434" s="295"/>
      <c r="AQ434" s="76"/>
      <c r="AR434" s="77"/>
      <c r="AS434" s="277"/>
      <c r="AT434" s="50"/>
      <c r="AU434" s="50"/>
      <c r="AV434" s="51"/>
      <c r="AW434" s="51"/>
      <c r="AX434" s="44"/>
    </row>
    <row r="435" spans="1:50" ht="18">
      <c r="A435" s="37"/>
      <c r="B435" s="44"/>
      <c r="C435" s="102"/>
      <c r="D435" s="38"/>
      <c r="E435" s="44"/>
      <c r="F435" s="43"/>
      <c r="G435" s="44"/>
      <c r="H435" s="44"/>
      <c r="I435" s="44"/>
      <c r="J435" s="37"/>
      <c r="K435" s="44"/>
      <c r="L435" s="44"/>
      <c r="M435" s="44"/>
      <c r="N435" s="50"/>
      <c r="O435" s="49"/>
      <c r="P435" s="154"/>
      <c r="Q435" s="44"/>
      <c r="R435" s="101"/>
      <c r="S435" s="154"/>
      <c r="T435" s="44"/>
      <c r="U435" s="240"/>
      <c r="V435" s="275"/>
      <c r="W435" s="157"/>
      <c r="X435" s="102"/>
      <c r="Y435" s="51"/>
      <c r="Z435" s="102"/>
      <c r="AA435" s="102"/>
      <c r="AB435" s="50"/>
      <c r="AC435" s="37"/>
      <c r="AD435" s="44"/>
      <c r="AE435" s="44"/>
      <c r="AF435" s="44"/>
      <c r="AG435" s="44"/>
      <c r="AH435" s="44"/>
      <c r="AI435" s="276"/>
      <c r="AJ435" s="50"/>
      <c r="AK435" s="55"/>
      <c r="AL435" s="109"/>
      <c r="AM435" s="55"/>
      <c r="AN435" s="109"/>
      <c r="AO435" s="55"/>
      <c r="AP435" s="295"/>
      <c r="AQ435" s="76"/>
      <c r="AR435" s="77"/>
      <c r="AS435" s="277"/>
      <c r="AT435" s="50"/>
      <c r="AU435" s="50"/>
      <c r="AV435" s="51"/>
      <c r="AW435" s="51"/>
      <c r="AX435" s="44"/>
    </row>
    <row r="436" spans="1:50" ht="18">
      <c r="A436" s="37"/>
      <c r="B436" s="44"/>
      <c r="C436" s="102"/>
      <c r="D436" s="38"/>
      <c r="E436" s="44"/>
      <c r="F436" s="43"/>
      <c r="G436" s="44"/>
      <c r="H436" s="44"/>
      <c r="I436" s="44"/>
      <c r="J436" s="37"/>
      <c r="K436" s="44"/>
      <c r="L436" s="44"/>
      <c r="M436" s="44"/>
      <c r="N436" s="50"/>
      <c r="O436" s="49"/>
      <c r="P436" s="154"/>
      <c r="Q436" s="44"/>
      <c r="R436" s="101"/>
      <c r="S436" s="154"/>
      <c r="T436" s="44"/>
      <c r="U436" s="240"/>
      <c r="V436" s="275"/>
      <c r="W436" s="157"/>
      <c r="X436" s="102"/>
      <c r="Y436" s="51"/>
      <c r="Z436" s="102"/>
      <c r="AA436" s="102"/>
      <c r="AB436" s="50"/>
      <c r="AC436" s="37"/>
      <c r="AD436" s="44"/>
      <c r="AE436" s="44"/>
      <c r="AF436" s="44"/>
      <c r="AG436" s="44"/>
      <c r="AH436" s="44"/>
      <c r="AI436" s="276"/>
      <c r="AJ436" s="50"/>
      <c r="AK436" s="55"/>
      <c r="AL436" s="109"/>
      <c r="AM436" s="55"/>
      <c r="AN436" s="109"/>
      <c r="AO436" s="55"/>
      <c r="AP436" s="295"/>
      <c r="AQ436" s="76"/>
      <c r="AR436" s="77"/>
      <c r="AS436" s="277"/>
      <c r="AT436" s="50"/>
      <c r="AU436" s="50"/>
      <c r="AV436" s="51"/>
      <c r="AW436" s="51"/>
      <c r="AX436" s="44"/>
    </row>
    <row r="437" spans="1:50" ht="18">
      <c r="A437" s="37"/>
      <c r="B437" s="44"/>
      <c r="C437" s="102"/>
      <c r="D437" s="38"/>
      <c r="E437" s="44"/>
      <c r="F437" s="43"/>
      <c r="G437" s="44"/>
      <c r="H437" s="44"/>
      <c r="I437" s="44"/>
      <c r="J437" s="37"/>
      <c r="K437" s="44"/>
      <c r="L437" s="44"/>
      <c r="M437" s="44"/>
      <c r="N437" s="50"/>
      <c r="O437" s="49"/>
      <c r="P437" s="154"/>
      <c r="Q437" s="44"/>
      <c r="R437" s="101"/>
      <c r="S437" s="154"/>
      <c r="T437" s="44"/>
      <c r="U437" s="240"/>
      <c r="V437" s="275"/>
      <c r="W437" s="157"/>
      <c r="X437" s="102"/>
      <c r="Y437" s="51"/>
      <c r="Z437" s="102"/>
      <c r="AA437" s="102"/>
      <c r="AB437" s="50"/>
      <c r="AC437" s="37"/>
      <c r="AD437" s="44"/>
      <c r="AE437" s="44"/>
      <c r="AF437" s="44"/>
      <c r="AG437" s="44"/>
      <c r="AH437" s="44"/>
      <c r="AI437" s="276"/>
      <c r="AJ437" s="50"/>
      <c r="AK437" s="55"/>
      <c r="AL437" s="109"/>
      <c r="AM437" s="55"/>
      <c r="AN437" s="109"/>
      <c r="AO437" s="55"/>
      <c r="AP437" s="295"/>
      <c r="AQ437" s="76"/>
      <c r="AR437" s="77"/>
      <c r="AS437" s="277"/>
      <c r="AT437" s="50"/>
      <c r="AU437" s="50"/>
      <c r="AV437" s="51"/>
      <c r="AW437" s="51"/>
      <c r="AX437" s="44"/>
    </row>
    <row r="438" spans="1:50" ht="18">
      <c r="A438" s="37"/>
      <c r="B438" s="44"/>
      <c r="C438" s="102"/>
      <c r="D438" s="38"/>
      <c r="E438" s="44"/>
      <c r="F438" s="43"/>
      <c r="G438" s="44"/>
      <c r="H438" s="44"/>
      <c r="I438" s="44"/>
      <c r="J438" s="37"/>
      <c r="K438" s="44"/>
      <c r="L438" s="44"/>
      <c r="M438" s="44"/>
      <c r="N438" s="50"/>
      <c r="O438" s="49"/>
      <c r="P438" s="154"/>
      <c r="R438" s="101"/>
      <c r="S438" s="154"/>
      <c r="T438" s="44"/>
      <c r="U438" s="240"/>
      <c r="V438" s="275"/>
      <c r="W438" s="157"/>
      <c r="X438" s="102"/>
      <c r="Y438" s="51"/>
      <c r="Z438" s="102"/>
      <c r="AA438" s="102"/>
      <c r="AB438" s="50"/>
      <c r="AC438" s="37"/>
      <c r="AD438" s="44"/>
      <c r="AE438" s="44"/>
      <c r="AF438" s="44"/>
      <c r="AG438" s="44"/>
      <c r="AH438" s="44"/>
      <c r="AI438" s="276"/>
      <c r="AJ438" s="50"/>
      <c r="AK438" s="55"/>
      <c r="AL438" s="109"/>
      <c r="AM438" s="55"/>
      <c r="AN438" s="109"/>
      <c r="AO438" s="55"/>
      <c r="AP438" s="295"/>
      <c r="AQ438" s="55"/>
      <c r="AR438" s="295"/>
      <c r="AS438" s="277"/>
      <c r="AT438" s="50"/>
      <c r="AU438" s="50"/>
      <c r="AV438" s="51"/>
      <c r="AW438" s="51"/>
      <c r="AX438" s="44"/>
    </row>
    <row r="439" spans="1:50" ht="18">
      <c r="A439" s="37"/>
      <c r="B439" s="44"/>
      <c r="C439" s="102"/>
      <c r="D439" s="38"/>
      <c r="E439" s="44"/>
      <c r="F439" s="43"/>
      <c r="G439" s="44"/>
      <c r="H439" s="44"/>
      <c r="I439" s="44"/>
      <c r="J439" s="37"/>
      <c r="K439" s="44"/>
      <c r="L439" s="44"/>
      <c r="M439" s="44"/>
      <c r="N439" s="50"/>
      <c r="O439" s="49"/>
      <c r="P439" s="154"/>
      <c r="Q439" s="44"/>
      <c r="R439" s="101"/>
      <c r="S439" s="154"/>
      <c r="T439" s="44"/>
      <c r="U439" s="240"/>
      <c r="V439" s="275"/>
      <c r="W439" s="157"/>
      <c r="X439" s="102"/>
      <c r="Y439" s="51"/>
      <c r="Z439" s="102"/>
      <c r="AA439" s="102"/>
      <c r="AB439" s="50"/>
      <c r="AC439" s="37"/>
      <c r="AD439" s="44"/>
      <c r="AE439" s="44"/>
      <c r="AF439" s="44"/>
      <c r="AG439" s="44"/>
      <c r="AH439" s="44"/>
      <c r="AI439" s="276"/>
      <c r="AJ439" s="50"/>
      <c r="AK439" s="55"/>
      <c r="AL439" s="109"/>
      <c r="AM439" s="55"/>
      <c r="AN439" s="109"/>
      <c r="AO439" s="55"/>
      <c r="AP439" s="295"/>
      <c r="AQ439" s="76"/>
      <c r="AR439" s="77"/>
      <c r="AS439" s="277"/>
      <c r="AT439" s="50"/>
      <c r="AU439" s="50"/>
      <c r="AV439" s="51"/>
      <c r="AW439" s="51"/>
      <c r="AX439" s="44"/>
    </row>
    <row r="440" spans="1:50" ht="18">
      <c r="A440" s="37"/>
      <c r="B440" s="44"/>
      <c r="C440" s="102"/>
      <c r="D440" s="38"/>
      <c r="E440" s="44"/>
      <c r="F440" s="43"/>
      <c r="G440" s="44"/>
      <c r="H440" s="44"/>
      <c r="I440" s="44"/>
      <c r="J440" s="37"/>
      <c r="K440" s="44"/>
      <c r="L440" s="44"/>
      <c r="M440" s="44"/>
      <c r="N440" s="50"/>
      <c r="O440" s="49"/>
      <c r="P440" s="154"/>
      <c r="Q440" s="44"/>
      <c r="R440" s="101"/>
      <c r="S440" s="154"/>
      <c r="T440" s="44"/>
      <c r="U440" s="240"/>
      <c r="V440" s="275"/>
      <c r="W440" s="157"/>
      <c r="X440" s="102"/>
      <c r="Y440" s="51"/>
      <c r="Z440" s="102"/>
      <c r="AA440" s="102"/>
      <c r="AB440" s="50"/>
      <c r="AC440" s="37"/>
      <c r="AD440" s="44"/>
      <c r="AE440" s="44"/>
      <c r="AF440" s="44"/>
      <c r="AG440" s="44"/>
      <c r="AH440" s="44"/>
      <c r="AI440" s="276"/>
      <c r="AJ440" s="50"/>
      <c r="AK440" s="55"/>
      <c r="AL440" s="109"/>
      <c r="AM440" s="55"/>
      <c r="AN440" s="109"/>
      <c r="AO440" s="55"/>
      <c r="AP440" s="295"/>
      <c r="AQ440" s="76"/>
      <c r="AR440" s="77"/>
      <c r="AS440" s="277"/>
      <c r="AT440" s="50"/>
      <c r="AU440" s="50"/>
      <c r="AV440" s="51"/>
      <c r="AW440" s="51"/>
      <c r="AX440" s="44"/>
    </row>
    <row r="441" spans="1:50" ht="18">
      <c r="A441" s="37"/>
      <c r="B441" s="44"/>
      <c r="C441" s="102"/>
      <c r="D441" s="38"/>
      <c r="E441" s="44"/>
      <c r="F441" s="43"/>
      <c r="G441" s="44"/>
      <c r="H441" s="44"/>
      <c r="I441" s="44"/>
      <c r="J441" s="37"/>
      <c r="K441" s="44"/>
      <c r="L441" s="44"/>
      <c r="M441" s="44"/>
      <c r="N441" s="50"/>
      <c r="O441" s="49"/>
      <c r="P441" s="154"/>
      <c r="R441" s="101"/>
      <c r="S441" s="154"/>
      <c r="T441" s="44"/>
      <c r="U441" s="240"/>
      <c r="V441" s="275"/>
      <c r="W441" s="157"/>
      <c r="X441" s="102"/>
      <c r="Y441" s="51"/>
      <c r="Z441" s="102"/>
      <c r="AA441" s="102"/>
      <c r="AB441" s="50"/>
      <c r="AC441" s="37"/>
      <c r="AD441" s="44"/>
      <c r="AE441" s="44"/>
      <c r="AF441" s="44"/>
      <c r="AG441" s="44"/>
      <c r="AH441" s="44"/>
      <c r="AI441" s="276"/>
      <c r="AJ441" s="50"/>
      <c r="AK441" s="55"/>
      <c r="AL441" s="109"/>
      <c r="AM441" s="55"/>
      <c r="AN441" s="109"/>
      <c r="AO441" s="55"/>
      <c r="AP441" s="295"/>
      <c r="AQ441" s="76"/>
      <c r="AR441" s="77"/>
      <c r="AS441" s="277"/>
      <c r="AT441" s="50"/>
      <c r="AU441" s="50"/>
      <c r="AV441" s="51"/>
      <c r="AW441" s="51"/>
      <c r="AX441" s="44"/>
    </row>
    <row r="442" spans="1:50" ht="18">
      <c r="A442" s="37"/>
      <c r="B442" s="44"/>
      <c r="C442" s="102"/>
      <c r="D442" s="38"/>
      <c r="E442" s="44"/>
      <c r="F442" s="43"/>
      <c r="G442" s="44"/>
      <c r="H442" s="44"/>
      <c r="I442" s="44"/>
      <c r="J442" s="37"/>
      <c r="K442" s="44"/>
      <c r="L442" s="44"/>
      <c r="M442" s="44"/>
      <c r="N442" s="50"/>
      <c r="O442" s="49"/>
      <c r="P442" s="154"/>
      <c r="R442" s="101"/>
      <c r="S442" s="154"/>
      <c r="T442" s="44"/>
      <c r="U442" s="240"/>
      <c r="V442" s="275"/>
      <c r="W442" s="157"/>
      <c r="X442" s="102"/>
      <c r="Y442" s="51"/>
      <c r="Z442" s="102"/>
      <c r="AA442" s="102"/>
      <c r="AB442" s="50"/>
      <c r="AC442" s="37"/>
      <c r="AD442" s="44"/>
      <c r="AE442" s="44"/>
      <c r="AF442" s="44"/>
      <c r="AG442" s="44"/>
      <c r="AH442" s="44"/>
      <c r="AI442" s="276"/>
      <c r="AJ442" s="50"/>
      <c r="AK442" s="55"/>
      <c r="AL442" s="109"/>
      <c r="AM442" s="55"/>
      <c r="AN442" s="109"/>
      <c r="AO442" s="55"/>
      <c r="AP442" s="295"/>
      <c r="AQ442" s="76"/>
      <c r="AR442" s="77"/>
      <c r="AS442" s="277"/>
      <c r="AT442" s="50"/>
      <c r="AU442" s="50"/>
      <c r="AV442" s="51"/>
      <c r="AW442" s="51"/>
      <c r="AX442" s="44"/>
    </row>
    <row r="443" spans="1:50" ht="18">
      <c r="A443" s="37"/>
      <c r="B443" s="44"/>
      <c r="C443" s="102"/>
      <c r="D443" s="38"/>
      <c r="E443" s="44"/>
      <c r="F443" s="43"/>
      <c r="G443" s="44"/>
      <c r="H443" s="44"/>
      <c r="I443" s="44"/>
      <c r="J443" s="37"/>
      <c r="K443" s="44"/>
      <c r="L443" s="44"/>
      <c r="M443" s="44"/>
      <c r="N443" s="50"/>
      <c r="O443" s="49"/>
      <c r="P443" s="154"/>
      <c r="R443" s="101"/>
      <c r="S443" s="154"/>
      <c r="T443" s="44"/>
      <c r="U443" s="240"/>
      <c r="V443" s="275"/>
      <c r="W443" s="157"/>
      <c r="X443" s="102"/>
      <c r="Y443" s="51"/>
      <c r="Z443" s="102"/>
      <c r="AA443" s="102"/>
      <c r="AB443" s="50"/>
      <c r="AC443" s="37"/>
      <c r="AD443" s="44"/>
      <c r="AE443" s="44"/>
      <c r="AF443" s="44"/>
      <c r="AG443" s="44"/>
      <c r="AH443" s="44"/>
      <c r="AI443" s="276"/>
      <c r="AJ443" s="50"/>
      <c r="AK443" s="55"/>
      <c r="AL443" s="109"/>
      <c r="AM443" s="55"/>
      <c r="AN443" s="109"/>
      <c r="AO443" s="55"/>
      <c r="AP443" s="295"/>
      <c r="AQ443" s="76"/>
      <c r="AR443" s="77"/>
      <c r="AS443" s="277"/>
      <c r="AT443" s="50"/>
      <c r="AU443" s="50"/>
      <c r="AV443" s="51"/>
      <c r="AW443" s="51"/>
      <c r="AX443" s="44"/>
    </row>
    <row r="444" spans="1:50" ht="18">
      <c r="A444" s="37"/>
      <c r="B444" s="44"/>
      <c r="C444" s="102"/>
      <c r="D444" s="38"/>
      <c r="E444" s="44"/>
      <c r="F444" s="43"/>
      <c r="G444" s="44"/>
      <c r="H444" s="44"/>
      <c r="I444" s="44"/>
      <c r="J444" s="37"/>
      <c r="K444" s="44"/>
      <c r="L444" s="44"/>
      <c r="M444" s="44"/>
      <c r="N444" s="50"/>
      <c r="O444" s="49"/>
      <c r="P444" s="154"/>
      <c r="Q444" s="44"/>
      <c r="R444" s="101"/>
      <c r="S444" s="154"/>
      <c r="T444" s="44"/>
      <c r="U444" s="240"/>
      <c r="V444" s="275"/>
      <c r="W444" s="157"/>
      <c r="X444" s="102"/>
      <c r="Y444" s="51"/>
      <c r="Z444" s="102"/>
      <c r="AA444" s="102"/>
      <c r="AB444" s="50"/>
      <c r="AC444" s="37"/>
      <c r="AD444" s="44"/>
      <c r="AE444" s="44"/>
      <c r="AF444" s="44"/>
      <c r="AG444" s="44"/>
      <c r="AH444" s="44"/>
      <c r="AI444" s="276"/>
      <c r="AJ444" s="50"/>
      <c r="AK444" s="55"/>
      <c r="AL444" s="109"/>
      <c r="AM444" s="55"/>
      <c r="AN444" s="109"/>
      <c r="AO444" s="55"/>
      <c r="AP444" s="295"/>
      <c r="AQ444" s="76"/>
      <c r="AR444" s="77"/>
      <c r="AS444" s="277"/>
      <c r="AT444" s="50"/>
      <c r="AU444" s="50"/>
      <c r="AV444" s="51"/>
      <c r="AW444" s="51"/>
      <c r="AX444" s="44"/>
    </row>
    <row r="445" spans="1:50" ht="18">
      <c r="A445" s="37"/>
      <c r="B445" s="44"/>
      <c r="C445" s="102"/>
      <c r="D445" s="38"/>
      <c r="E445" s="44"/>
      <c r="F445" s="43"/>
      <c r="G445" s="44"/>
      <c r="H445" s="44"/>
      <c r="I445" s="44"/>
      <c r="J445" s="37"/>
      <c r="K445" s="44"/>
      <c r="L445" s="44"/>
      <c r="M445" s="44"/>
      <c r="N445" s="50"/>
      <c r="O445" s="49"/>
      <c r="P445" s="154"/>
      <c r="R445" s="101"/>
      <c r="S445" s="154"/>
      <c r="T445" s="44"/>
      <c r="U445" s="240"/>
      <c r="V445" s="275"/>
      <c r="W445" s="157"/>
      <c r="X445" s="102"/>
      <c r="Y445" s="51"/>
      <c r="Z445" s="102"/>
      <c r="AA445" s="102"/>
      <c r="AB445" s="50"/>
      <c r="AC445" s="37"/>
      <c r="AD445" s="44"/>
      <c r="AE445" s="44"/>
      <c r="AF445" s="44"/>
      <c r="AG445" s="44"/>
      <c r="AH445" s="44"/>
      <c r="AI445" s="276"/>
      <c r="AJ445" s="50"/>
      <c r="AK445" s="55"/>
      <c r="AL445" s="109"/>
      <c r="AM445" s="55"/>
      <c r="AN445" s="109"/>
      <c r="AO445" s="55"/>
      <c r="AP445" s="295"/>
      <c r="AQ445" s="76"/>
      <c r="AR445" s="77"/>
      <c r="AS445" s="277"/>
      <c r="AT445" s="50"/>
      <c r="AU445" s="50"/>
      <c r="AV445" s="51"/>
      <c r="AW445" s="51"/>
      <c r="AX445" s="44"/>
    </row>
    <row r="446" spans="1:50" ht="18">
      <c r="A446" s="37"/>
      <c r="B446" s="44"/>
      <c r="C446" s="102"/>
      <c r="D446" s="38"/>
      <c r="E446" s="44"/>
      <c r="F446" s="43"/>
      <c r="G446" s="44"/>
      <c r="H446" s="44"/>
      <c r="I446" s="44"/>
      <c r="J446" s="37"/>
      <c r="K446" s="44"/>
      <c r="L446" s="44"/>
      <c r="M446" s="44"/>
      <c r="N446" s="50"/>
      <c r="O446" s="49"/>
      <c r="P446" s="154"/>
      <c r="R446" s="101"/>
      <c r="S446" s="154"/>
      <c r="T446" s="44"/>
      <c r="U446" s="240"/>
      <c r="V446" s="275"/>
      <c r="W446" s="157"/>
      <c r="X446" s="102"/>
      <c r="Y446" s="51"/>
      <c r="Z446" s="102"/>
      <c r="AA446" s="102"/>
      <c r="AB446" s="50"/>
      <c r="AC446" s="37"/>
      <c r="AD446" s="44"/>
      <c r="AE446" s="44"/>
      <c r="AF446" s="44"/>
      <c r="AG446" s="44"/>
      <c r="AH446" s="44"/>
      <c r="AI446" s="276"/>
      <c r="AJ446" s="50"/>
      <c r="AK446" s="55"/>
      <c r="AL446" s="109"/>
      <c r="AM446" s="55"/>
      <c r="AN446" s="109"/>
      <c r="AO446" s="55"/>
      <c r="AP446" s="295"/>
      <c r="AQ446" s="76"/>
      <c r="AR446" s="77"/>
      <c r="AS446" s="277"/>
      <c r="AT446" s="50"/>
      <c r="AU446" s="50"/>
      <c r="AV446" s="51"/>
      <c r="AW446" s="51"/>
      <c r="AX446" s="44"/>
    </row>
    <row r="447" spans="1:50" ht="18">
      <c r="A447" s="37"/>
      <c r="B447" s="44"/>
      <c r="C447" s="102"/>
      <c r="D447" s="38"/>
      <c r="E447" s="44"/>
      <c r="F447" s="43"/>
      <c r="G447" s="44"/>
      <c r="H447" s="44"/>
      <c r="I447" s="44"/>
      <c r="J447" s="37"/>
      <c r="K447" s="44"/>
      <c r="L447" s="44"/>
      <c r="M447" s="44"/>
      <c r="N447" s="50"/>
      <c r="O447" s="49"/>
      <c r="P447" s="154"/>
      <c r="Q447" s="44"/>
      <c r="R447" s="101"/>
      <c r="S447" s="154"/>
      <c r="T447" s="44"/>
      <c r="U447" s="240"/>
      <c r="V447" s="275"/>
      <c r="W447" s="157"/>
      <c r="X447" s="102"/>
      <c r="Y447" s="51"/>
      <c r="Z447" s="102"/>
      <c r="AA447" s="102"/>
      <c r="AB447" s="50"/>
      <c r="AC447" s="37"/>
      <c r="AD447" s="44"/>
      <c r="AE447" s="44"/>
      <c r="AF447" s="44"/>
      <c r="AG447" s="44"/>
      <c r="AH447" s="44"/>
      <c r="AI447" s="276"/>
      <c r="AJ447" s="50"/>
      <c r="AK447" s="55"/>
      <c r="AL447" s="109"/>
      <c r="AM447" s="55"/>
      <c r="AN447" s="109"/>
      <c r="AO447" s="55"/>
      <c r="AP447" s="295"/>
      <c r="AQ447" s="76"/>
      <c r="AR447" s="77"/>
      <c r="AS447" s="277"/>
      <c r="AT447" s="50"/>
      <c r="AU447" s="50"/>
      <c r="AV447" s="51"/>
      <c r="AW447" s="51"/>
      <c r="AX447" s="44"/>
    </row>
    <row r="448" spans="1:50" ht="18">
      <c r="A448" s="37"/>
      <c r="B448" s="44"/>
      <c r="C448" s="102"/>
      <c r="D448" s="38"/>
      <c r="E448" s="44"/>
      <c r="F448" s="43"/>
      <c r="G448" s="44"/>
      <c r="H448" s="44"/>
      <c r="I448" s="44"/>
      <c r="J448" s="37"/>
      <c r="K448" s="44"/>
      <c r="L448" s="44"/>
      <c r="M448" s="44"/>
      <c r="N448" s="50"/>
      <c r="O448" s="49"/>
      <c r="P448" s="154"/>
      <c r="Q448" s="44"/>
      <c r="R448" s="101"/>
      <c r="S448" s="154"/>
      <c r="T448" s="44"/>
      <c r="U448" s="240"/>
      <c r="V448" s="275"/>
      <c r="W448" s="157"/>
      <c r="X448" s="102"/>
      <c r="Y448" s="51"/>
      <c r="Z448" s="102"/>
      <c r="AA448" s="102"/>
      <c r="AB448" s="50"/>
      <c r="AC448" s="37"/>
      <c r="AD448" s="44"/>
      <c r="AE448" s="44"/>
      <c r="AF448" s="44"/>
      <c r="AG448" s="44"/>
      <c r="AH448" s="44"/>
      <c r="AI448" s="276"/>
      <c r="AJ448" s="50"/>
      <c r="AK448" s="55"/>
      <c r="AL448" s="109"/>
      <c r="AM448" s="55"/>
      <c r="AN448" s="109"/>
      <c r="AO448" s="55"/>
      <c r="AP448" s="295"/>
      <c r="AQ448" s="76"/>
      <c r="AR448" s="77"/>
      <c r="AS448" s="277"/>
      <c r="AT448" s="50"/>
      <c r="AU448" s="50"/>
      <c r="AV448" s="51"/>
      <c r="AW448" s="51"/>
      <c r="AX448" s="44"/>
    </row>
    <row r="449" spans="1:50" ht="18">
      <c r="A449" s="37"/>
      <c r="B449" s="44"/>
      <c r="C449" s="102"/>
      <c r="D449" s="38"/>
      <c r="E449" s="44"/>
      <c r="F449" s="43"/>
      <c r="G449" s="44"/>
      <c r="H449" s="44"/>
      <c r="I449" s="44"/>
      <c r="J449" s="37"/>
      <c r="K449" s="44"/>
      <c r="L449" s="44"/>
      <c r="M449" s="44"/>
      <c r="N449" s="50"/>
      <c r="O449" s="49"/>
      <c r="P449" s="154"/>
      <c r="R449" s="101"/>
      <c r="S449" s="154"/>
      <c r="T449" s="44"/>
      <c r="U449" s="240"/>
      <c r="V449" s="275"/>
      <c r="W449" s="157"/>
      <c r="X449" s="102"/>
      <c r="Y449" s="51"/>
      <c r="Z449" s="102"/>
      <c r="AA449" s="102"/>
      <c r="AB449" s="50"/>
      <c r="AC449" s="37"/>
      <c r="AD449" s="44"/>
      <c r="AE449" s="44"/>
      <c r="AF449" s="44"/>
      <c r="AG449" s="44"/>
      <c r="AH449" s="44"/>
      <c r="AI449" s="276"/>
      <c r="AJ449" s="50"/>
      <c r="AK449" s="55"/>
      <c r="AL449" s="109"/>
      <c r="AM449" s="55"/>
      <c r="AN449" s="109"/>
      <c r="AO449" s="55"/>
      <c r="AP449" s="295"/>
      <c r="AQ449" s="76"/>
      <c r="AR449" s="77"/>
      <c r="AS449" s="277"/>
      <c r="AT449" s="50"/>
      <c r="AU449" s="50"/>
      <c r="AV449" s="51"/>
      <c r="AW449" s="51"/>
      <c r="AX449" s="44"/>
    </row>
    <row r="450" spans="1:50" ht="18">
      <c r="A450" s="37"/>
      <c r="B450" s="44"/>
      <c r="C450" s="102"/>
      <c r="D450" s="38"/>
      <c r="E450" s="44"/>
      <c r="F450" s="43"/>
      <c r="G450" s="44"/>
      <c r="H450" s="44"/>
      <c r="I450" s="44"/>
      <c r="J450" s="37"/>
      <c r="K450" s="44"/>
      <c r="L450" s="44"/>
      <c r="M450" s="44"/>
      <c r="N450" s="50"/>
      <c r="O450" s="49"/>
      <c r="P450" s="154"/>
      <c r="R450" s="101"/>
      <c r="S450" s="154"/>
      <c r="T450" s="44"/>
      <c r="U450" s="240"/>
      <c r="V450" s="275"/>
      <c r="W450" s="157"/>
      <c r="X450" s="102"/>
      <c r="Y450" s="51"/>
      <c r="Z450" s="102"/>
      <c r="AA450" s="102"/>
      <c r="AB450" s="50"/>
      <c r="AC450" s="37"/>
      <c r="AD450" s="44"/>
      <c r="AE450" s="44"/>
      <c r="AF450" s="44"/>
      <c r="AG450" s="44"/>
      <c r="AH450" s="44"/>
      <c r="AI450" s="276"/>
      <c r="AJ450" s="50"/>
      <c r="AK450" s="55"/>
      <c r="AL450" s="109"/>
      <c r="AM450" s="55"/>
      <c r="AN450" s="109"/>
      <c r="AO450" s="55"/>
      <c r="AP450" s="295"/>
      <c r="AQ450" s="76"/>
      <c r="AR450" s="77"/>
      <c r="AS450" s="277"/>
      <c r="AT450" s="50"/>
      <c r="AU450" s="50"/>
      <c r="AV450" s="51"/>
      <c r="AW450" s="51"/>
      <c r="AX450" s="44"/>
    </row>
    <row r="451" spans="1:50" ht="18">
      <c r="A451" s="293"/>
      <c r="B451" s="44"/>
      <c r="C451" s="102"/>
      <c r="D451" s="38"/>
      <c r="E451" s="44"/>
      <c r="F451" s="43"/>
      <c r="G451" s="44"/>
      <c r="H451" s="44"/>
      <c r="I451" s="44"/>
      <c r="J451" s="37"/>
      <c r="K451" s="44"/>
      <c r="L451" s="44"/>
      <c r="M451" s="44"/>
      <c r="N451" s="50"/>
      <c r="O451" s="49"/>
      <c r="P451" s="154"/>
      <c r="R451" s="101"/>
      <c r="S451" s="154"/>
      <c r="T451" s="44"/>
      <c r="U451" s="240"/>
      <c r="V451" s="275"/>
      <c r="W451" s="157"/>
      <c r="X451" s="102"/>
      <c r="Y451" s="51"/>
      <c r="Z451" s="102"/>
      <c r="AA451" s="102"/>
      <c r="AB451" s="50"/>
      <c r="AC451" s="37"/>
      <c r="AD451" s="44"/>
      <c r="AE451" s="44"/>
      <c r="AF451" s="44"/>
      <c r="AG451" s="44"/>
      <c r="AH451" s="44"/>
      <c r="AI451" s="276"/>
      <c r="AJ451" s="50"/>
      <c r="AK451" s="55"/>
      <c r="AL451" s="109"/>
      <c r="AM451" s="55"/>
      <c r="AN451" s="298"/>
      <c r="AO451" s="55"/>
      <c r="AP451" s="295"/>
      <c r="AQ451" s="76"/>
      <c r="AR451" s="77"/>
      <c r="AS451" s="277"/>
      <c r="AT451" s="50"/>
      <c r="AU451" s="50"/>
      <c r="AV451" s="51"/>
      <c r="AW451" s="51"/>
      <c r="AX451" s="44"/>
    </row>
    <row r="452" spans="1:50" ht="18">
      <c r="A452" s="37"/>
      <c r="B452" s="44"/>
      <c r="C452" s="102"/>
      <c r="D452" s="38"/>
      <c r="E452" s="44"/>
      <c r="F452" s="43"/>
      <c r="G452" s="44"/>
      <c r="H452" s="44"/>
      <c r="I452" s="44"/>
      <c r="J452" s="37"/>
      <c r="K452" s="44"/>
      <c r="L452" s="44"/>
      <c r="M452" s="44"/>
      <c r="N452" s="50"/>
      <c r="O452" s="49"/>
      <c r="P452" s="154"/>
      <c r="R452" s="101"/>
      <c r="S452" s="154"/>
      <c r="T452" s="44"/>
      <c r="U452" s="240"/>
      <c r="V452" s="275"/>
      <c r="W452" s="157"/>
      <c r="X452" s="102"/>
      <c r="Y452" s="51"/>
      <c r="Z452" s="102"/>
      <c r="AA452" s="102"/>
      <c r="AB452" s="50"/>
      <c r="AC452" s="37"/>
      <c r="AD452" s="44"/>
      <c r="AE452" s="44"/>
      <c r="AF452" s="44"/>
      <c r="AG452" s="44"/>
      <c r="AH452" s="44"/>
      <c r="AI452" s="276"/>
      <c r="AJ452" s="50"/>
      <c r="AK452" s="55"/>
      <c r="AL452" s="109"/>
      <c r="AM452" s="55"/>
      <c r="AN452" s="298"/>
      <c r="AO452" s="55"/>
      <c r="AP452" s="295"/>
      <c r="AQ452" s="76"/>
      <c r="AR452" s="77"/>
      <c r="AS452" s="277"/>
      <c r="AT452" s="50"/>
      <c r="AU452" s="50"/>
      <c r="AV452" s="51"/>
      <c r="AW452" s="51"/>
      <c r="AX452" s="44"/>
    </row>
    <row r="453" spans="1:50" ht="18">
      <c r="A453" s="37"/>
      <c r="B453" s="44"/>
      <c r="C453" s="102"/>
      <c r="D453" s="38"/>
      <c r="E453" s="44"/>
      <c r="F453" s="43"/>
      <c r="G453" s="44"/>
      <c r="H453" s="44"/>
      <c r="I453" s="44"/>
      <c r="J453" s="37"/>
      <c r="K453" s="44"/>
      <c r="L453" s="44"/>
      <c r="M453" s="44"/>
      <c r="N453" s="50"/>
      <c r="O453" s="49"/>
      <c r="P453" s="154"/>
      <c r="R453" s="101"/>
      <c r="S453" s="154"/>
      <c r="T453" s="44"/>
      <c r="U453" s="240"/>
      <c r="V453" s="275"/>
      <c r="W453" s="157"/>
      <c r="X453" s="102"/>
      <c r="Y453" s="51"/>
      <c r="Z453" s="102"/>
      <c r="AA453" s="102"/>
      <c r="AB453" s="50"/>
      <c r="AC453" s="37"/>
      <c r="AD453" s="44"/>
      <c r="AE453" s="44"/>
      <c r="AF453" s="44"/>
      <c r="AG453" s="44"/>
      <c r="AH453" s="44"/>
      <c r="AI453" s="276"/>
      <c r="AJ453" s="50"/>
      <c r="AK453" s="55"/>
      <c r="AL453" s="109"/>
      <c r="AM453" s="55"/>
      <c r="AN453" s="298"/>
      <c r="AO453" s="55"/>
      <c r="AP453" s="295"/>
      <c r="AQ453" s="76"/>
      <c r="AR453" s="77"/>
      <c r="AS453" s="277"/>
      <c r="AT453" s="50"/>
      <c r="AU453" s="50"/>
      <c r="AV453" s="51"/>
      <c r="AW453" s="51"/>
      <c r="AX453" s="44"/>
    </row>
    <row r="454" spans="1:50" ht="18">
      <c r="A454" s="37"/>
      <c r="B454" s="44"/>
      <c r="C454" s="102"/>
      <c r="D454" s="38"/>
      <c r="E454" s="44"/>
      <c r="F454" s="43"/>
      <c r="G454" s="44"/>
      <c r="H454" s="44"/>
      <c r="I454" s="44"/>
      <c r="J454" s="37"/>
      <c r="K454" s="44"/>
      <c r="L454" s="44"/>
      <c r="M454" s="44"/>
      <c r="N454" s="50"/>
      <c r="O454" s="49"/>
      <c r="P454" s="154"/>
      <c r="Q454" s="44"/>
      <c r="R454" s="101"/>
      <c r="S454" s="154"/>
      <c r="T454" s="44"/>
      <c r="U454" s="240"/>
      <c r="V454" s="275"/>
      <c r="W454" s="157"/>
      <c r="X454" s="102"/>
      <c r="Y454" s="51"/>
      <c r="Z454" s="102"/>
      <c r="AA454" s="102"/>
      <c r="AB454" s="50"/>
      <c r="AC454" s="37"/>
      <c r="AD454" s="44"/>
      <c r="AE454" s="44"/>
      <c r="AF454" s="44"/>
      <c r="AG454" s="44"/>
      <c r="AH454" s="44"/>
      <c r="AI454" s="276"/>
      <c r="AJ454" s="50"/>
      <c r="AK454" s="55"/>
      <c r="AL454" s="109"/>
      <c r="AM454" s="55"/>
      <c r="AN454" s="298"/>
      <c r="AO454" s="55"/>
      <c r="AP454" s="295"/>
      <c r="AQ454" s="76"/>
      <c r="AR454" s="77"/>
      <c r="AS454" s="277"/>
      <c r="AT454" s="50"/>
      <c r="AU454" s="50"/>
      <c r="AV454" s="51"/>
      <c r="AW454" s="51"/>
      <c r="AX454" s="44"/>
    </row>
    <row r="455" spans="1:50" ht="18">
      <c r="A455" s="37"/>
      <c r="B455" s="44"/>
      <c r="C455" s="102"/>
      <c r="D455" s="38"/>
      <c r="E455" s="44"/>
      <c r="F455" s="43"/>
      <c r="G455" s="44"/>
      <c r="H455" s="44"/>
      <c r="I455" s="44"/>
      <c r="J455" s="37"/>
      <c r="K455" s="44"/>
      <c r="L455" s="44"/>
      <c r="M455" s="44"/>
      <c r="N455" s="50"/>
      <c r="O455" s="49"/>
      <c r="P455" s="154"/>
      <c r="Q455" s="44"/>
      <c r="R455" s="101"/>
      <c r="S455" s="154"/>
      <c r="T455" s="44"/>
      <c r="U455" s="240"/>
      <c r="V455" s="275"/>
      <c r="W455" s="157"/>
      <c r="X455" s="102"/>
      <c r="Y455" s="51"/>
      <c r="Z455" s="102"/>
      <c r="AA455" s="102"/>
      <c r="AB455" s="50"/>
      <c r="AC455" s="37"/>
      <c r="AD455" s="44"/>
      <c r="AE455" s="44"/>
      <c r="AF455" s="44"/>
      <c r="AG455" s="44"/>
      <c r="AH455" s="44"/>
      <c r="AI455" s="276"/>
      <c r="AJ455" s="50"/>
      <c r="AK455" s="55"/>
      <c r="AL455" s="109"/>
      <c r="AM455" s="55"/>
      <c r="AN455" s="298"/>
      <c r="AO455" s="55"/>
      <c r="AP455" s="295"/>
      <c r="AQ455" s="76"/>
      <c r="AR455" s="77"/>
      <c r="AS455" s="277"/>
      <c r="AT455" s="50"/>
      <c r="AU455" s="50"/>
      <c r="AV455" s="51"/>
      <c r="AW455" s="51"/>
      <c r="AX455" s="44"/>
    </row>
    <row r="456" spans="1:50" ht="18">
      <c r="A456" s="279"/>
      <c r="B456" s="134"/>
      <c r="C456" s="280"/>
      <c r="D456" s="64"/>
      <c r="E456" s="134"/>
      <c r="F456" s="143"/>
      <c r="G456" s="134"/>
      <c r="H456" s="134"/>
      <c r="I456" s="134"/>
      <c r="J456" s="279"/>
      <c r="K456" s="134"/>
      <c r="L456" s="134"/>
      <c r="M456" s="134"/>
      <c r="N456" s="281"/>
      <c r="O456" s="282"/>
      <c r="P456" s="254"/>
      <c r="Q456" s="134"/>
      <c r="R456" s="284"/>
      <c r="S456" s="254"/>
      <c r="T456" s="134"/>
      <c r="U456" s="285"/>
      <c r="V456" s="286"/>
      <c r="W456" s="287"/>
      <c r="X456" s="280"/>
      <c r="Y456" s="288"/>
      <c r="Z456" s="280"/>
      <c r="AA456" s="280"/>
      <c r="AB456" s="281"/>
      <c r="AC456" s="279"/>
      <c r="AD456" s="134"/>
      <c r="AE456" s="134"/>
      <c r="AF456" s="134"/>
      <c r="AG456" s="134"/>
      <c r="AH456" s="134"/>
      <c r="AI456" s="289"/>
      <c r="AJ456" s="281"/>
      <c r="AK456" s="281"/>
      <c r="AL456" s="296"/>
      <c r="AM456" s="281"/>
      <c r="AN456" s="299"/>
      <c r="AO456" s="281"/>
      <c r="AP456" s="291"/>
      <c r="AQ456" s="281"/>
      <c r="AR456" s="291"/>
      <c r="AS456" s="292"/>
      <c r="AT456" s="281"/>
      <c r="AU456" s="281"/>
      <c r="AV456" s="288"/>
      <c r="AW456" s="288"/>
      <c r="AX456" s="134"/>
    </row>
    <row r="457" spans="1:50" ht="18">
      <c r="A457" s="37"/>
      <c r="B457" s="44"/>
      <c r="C457" s="102"/>
      <c r="D457" s="38"/>
      <c r="E457" s="44"/>
      <c r="F457" s="43"/>
      <c r="G457" s="44"/>
      <c r="H457" s="44"/>
      <c r="I457" s="44"/>
      <c r="J457" s="37"/>
      <c r="K457" s="44"/>
      <c r="L457" s="44"/>
      <c r="M457" s="44"/>
      <c r="N457" s="50"/>
      <c r="O457" s="49"/>
      <c r="P457" s="154"/>
      <c r="Q457" s="44"/>
      <c r="R457" s="101"/>
      <c r="S457" s="154"/>
      <c r="T457" s="44"/>
      <c r="U457" s="240"/>
      <c r="V457" s="275"/>
      <c r="W457" s="157"/>
      <c r="X457" s="102"/>
      <c r="Y457" s="51"/>
      <c r="Z457" s="102"/>
      <c r="AA457" s="102"/>
      <c r="AB457" s="50"/>
      <c r="AC457" s="37"/>
      <c r="AD457" s="44"/>
      <c r="AE457" s="44"/>
      <c r="AF457" s="44"/>
      <c r="AG457" s="44"/>
      <c r="AH457" s="44"/>
      <c r="AI457" s="276"/>
      <c r="AJ457" s="50"/>
      <c r="AK457" s="55"/>
      <c r="AL457" s="109"/>
      <c r="AM457" s="55"/>
      <c r="AN457" s="298"/>
      <c r="AO457" s="55"/>
      <c r="AP457" s="295"/>
      <c r="AQ457" s="76"/>
      <c r="AR457" s="77"/>
      <c r="AS457" s="277"/>
      <c r="AT457" s="50"/>
      <c r="AU457" s="50"/>
      <c r="AV457" s="51"/>
      <c r="AW457" s="51"/>
      <c r="AX457" s="44"/>
    </row>
    <row r="458" spans="1:50" ht="18">
      <c r="A458" s="37"/>
      <c r="B458" s="44"/>
      <c r="C458" s="102"/>
      <c r="D458" s="38"/>
      <c r="E458" s="44"/>
      <c r="F458" s="43"/>
      <c r="G458" s="44"/>
      <c r="H458" s="44"/>
      <c r="I458" s="44"/>
      <c r="J458" s="37"/>
      <c r="K458" s="44"/>
      <c r="L458" s="44"/>
      <c r="M458" s="44"/>
      <c r="N458" s="50"/>
      <c r="O458" s="49"/>
      <c r="P458" s="154"/>
      <c r="R458" s="101"/>
      <c r="S458" s="154"/>
      <c r="T458" s="44"/>
      <c r="U458" s="240"/>
      <c r="V458" s="275"/>
      <c r="W458" s="157"/>
      <c r="X458" s="102"/>
      <c r="Y458" s="51"/>
      <c r="Z458" s="102"/>
      <c r="AA458" s="102"/>
      <c r="AB458" s="50"/>
      <c r="AC458" s="37"/>
      <c r="AD458" s="44"/>
      <c r="AE458" s="44"/>
      <c r="AF458" s="44"/>
      <c r="AG458" s="44"/>
      <c r="AH458" s="44"/>
      <c r="AI458" s="276"/>
      <c r="AJ458" s="50"/>
      <c r="AK458" s="55"/>
      <c r="AL458" s="109"/>
      <c r="AM458" s="55"/>
      <c r="AN458" s="298"/>
      <c r="AO458" s="55"/>
      <c r="AP458" s="295"/>
      <c r="AQ458" s="76"/>
      <c r="AR458" s="77"/>
      <c r="AS458" s="277"/>
      <c r="AT458" s="50"/>
      <c r="AU458" s="50"/>
      <c r="AV458" s="51"/>
      <c r="AW458" s="51"/>
      <c r="AX458" s="44"/>
    </row>
    <row r="459" spans="1:50" ht="18">
      <c r="A459" s="37"/>
      <c r="B459" s="44"/>
      <c r="C459" s="102"/>
      <c r="D459" s="38"/>
      <c r="E459" s="44"/>
      <c r="F459" s="43"/>
      <c r="G459" s="44"/>
      <c r="H459" s="44"/>
      <c r="I459" s="44"/>
      <c r="J459" s="37"/>
      <c r="K459" s="44"/>
      <c r="L459" s="44"/>
      <c r="M459" s="44"/>
      <c r="N459" s="50"/>
      <c r="O459" s="49"/>
      <c r="P459" s="154"/>
      <c r="Q459" s="44"/>
      <c r="R459" s="101"/>
      <c r="S459" s="154"/>
      <c r="T459" s="44"/>
      <c r="U459" s="240"/>
      <c r="V459" s="275"/>
      <c r="W459" s="157"/>
      <c r="X459" s="102"/>
      <c r="Y459" s="51"/>
      <c r="Z459" s="102"/>
      <c r="AA459" s="102"/>
      <c r="AB459" s="50"/>
      <c r="AC459" s="37"/>
      <c r="AD459" s="44"/>
      <c r="AE459" s="44"/>
      <c r="AF459" s="44"/>
      <c r="AG459" s="44"/>
      <c r="AH459" s="44"/>
      <c r="AI459" s="276"/>
      <c r="AJ459" s="50"/>
      <c r="AK459" s="55"/>
      <c r="AL459" s="109"/>
      <c r="AM459" s="55"/>
      <c r="AN459" s="298"/>
      <c r="AO459" s="55"/>
      <c r="AP459" s="295"/>
      <c r="AQ459" s="76"/>
      <c r="AR459" s="77"/>
      <c r="AS459" s="277"/>
      <c r="AT459" s="50"/>
      <c r="AU459" s="50"/>
      <c r="AV459" s="51"/>
      <c r="AW459" s="51"/>
      <c r="AX459" s="44"/>
    </row>
    <row r="460" spans="1:50" ht="18">
      <c r="A460" s="279"/>
      <c r="B460" s="134"/>
      <c r="C460" s="280"/>
      <c r="D460" s="64"/>
      <c r="E460" s="134"/>
      <c r="F460" s="143"/>
      <c r="G460" s="134"/>
      <c r="H460" s="134"/>
      <c r="I460" s="134"/>
      <c r="J460" s="279"/>
      <c r="K460" s="134"/>
      <c r="L460" s="134"/>
      <c r="M460" s="134"/>
      <c r="N460" s="281"/>
      <c r="O460" s="282"/>
      <c r="P460" s="254"/>
      <c r="Q460" s="134"/>
      <c r="R460" s="284"/>
      <c r="S460" s="254"/>
      <c r="T460" s="134"/>
      <c r="U460" s="285"/>
      <c r="V460" s="286"/>
      <c r="W460" s="287"/>
      <c r="X460" s="280"/>
      <c r="Y460" s="288"/>
      <c r="Z460" s="280"/>
      <c r="AA460" s="280"/>
      <c r="AB460" s="281"/>
      <c r="AC460" s="279"/>
      <c r="AD460" s="134"/>
      <c r="AE460" s="134"/>
      <c r="AF460" s="134"/>
      <c r="AG460" s="134"/>
      <c r="AH460" s="134"/>
      <c r="AI460" s="289"/>
      <c r="AJ460" s="281"/>
      <c r="AK460" s="281"/>
      <c r="AL460" s="296"/>
      <c r="AM460" s="281"/>
      <c r="AN460" s="299"/>
      <c r="AO460" s="281"/>
      <c r="AP460" s="291"/>
      <c r="AQ460" s="281"/>
      <c r="AR460" s="291"/>
      <c r="AS460" s="292"/>
      <c r="AT460" s="281"/>
      <c r="AU460" s="281"/>
      <c r="AV460" s="288"/>
      <c r="AW460" s="288"/>
      <c r="AX460" s="134"/>
    </row>
    <row r="461" spans="1:50" ht="18">
      <c r="A461" s="279"/>
      <c r="B461" s="134"/>
      <c r="C461" s="280"/>
      <c r="D461" s="64"/>
      <c r="E461" s="134"/>
      <c r="F461" s="143"/>
      <c r="G461" s="134"/>
      <c r="H461" s="134"/>
      <c r="I461" s="134"/>
      <c r="J461" s="279"/>
      <c r="K461" s="134"/>
      <c r="L461" s="134"/>
      <c r="M461" s="134"/>
      <c r="N461" s="281"/>
      <c r="O461" s="282"/>
      <c r="P461" s="254"/>
      <c r="Q461" s="134"/>
      <c r="R461" s="284"/>
      <c r="S461" s="254"/>
      <c r="T461" s="134"/>
      <c r="U461" s="285"/>
      <c r="V461" s="286"/>
      <c r="W461" s="287"/>
      <c r="X461" s="280"/>
      <c r="Y461" s="288"/>
      <c r="Z461" s="280"/>
      <c r="AA461" s="280"/>
      <c r="AB461" s="281"/>
      <c r="AC461" s="279"/>
      <c r="AD461" s="134"/>
      <c r="AE461" s="134"/>
      <c r="AF461" s="134"/>
      <c r="AG461" s="134"/>
      <c r="AH461" s="134"/>
      <c r="AI461" s="289"/>
      <c r="AJ461" s="281"/>
      <c r="AK461" s="281"/>
      <c r="AL461" s="296"/>
      <c r="AM461" s="281"/>
      <c r="AN461" s="299"/>
      <c r="AO461" s="281"/>
      <c r="AP461" s="291"/>
      <c r="AQ461" s="281"/>
      <c r="AR461" s="291"/>
      <c r="AS461" s="292"/>
      <c r="AT461" s="281"/>
      <c r="AU461" s="281"/>
      <c r="AV461" s="288"/>
      <c r="AW461" s="288"/>
      <c r="AX461" s="134"/>
    </row>
    <row r="462" spans="1:50" ht="18">
      <c r="A462" s="279"/>
      <c r="B462" s="134"/>
      <c r="C462" s="280"/>
      <c r="D462" s="64"/>
      <c r="E462" s="134"/>
      <c r="F462" s="143"/>
      <c r="G462" s="134"/>
      <c r="H462" s="134"/>
      <c r="I462" s="134"/>
      <c r="J462" s="279"/>
      <c r="K462" s="134"/>
      <c r="L462" s="134"/>
      <c r="M462" s="134"/>
      <c r="N462" s="281"/>
      <c r="O462" s="282"/>
      <c r="P462" s="254"/>
      <c r="Q462" s="134"/>
      <c r="R462" s="284"/>
      <c r="S462" s="254"/>
      <c r="T462" s="134"/>
      <c r="U462" s="285"/>
      <c r="V462" s="286"/>
      <c r="W462" s="287"/>
      <c r="X462" s="280"/>
      <c r="Y462" s="288"/>
      <c r="Z462" s="280"/>
      <c r="AA462" s="280"/>
      <c r="AB462" s="281"/>
      <c r="AC462" s="279"/>
      <c r="AD462" s="134"/>
      <c r="AE462" s="134"/>
      <c r="AF462" s="134"/>
      <c r="AG462" s="134"/>
      <c r="AH462" s="134"/>
      <c r="AI462" s="289"/>
      <c r="AJ462" s="281"/>
      <c r="AK462" s="281"/>
      <c r="AL462" s="296"/>
      <c r="AM462" s="281"/>
      <c r="AN462" s="299"/>
      <c r="AO462" s="281"/>
      <c r="AP462" s="291"/>
      <c r="AQ462" s="281"/>
      <c r="AR462" s="291"/>
      <c r="AS462" s="292"/>
      <c r="AT462" s="281"/>
      <c r="AU462" s="281"/>
      <c r="AV462" s="288"/>
      <c r="AW462" s="288"/>
      <c r="AX462" s="134"/>
    </row>
    <row r="463" spans="1:50" ht="18">
      <c r="A463" s="37"/>
      <c r="B463" s="44"/>
      <c r="C463" s="102"/>
      <c r="D463" s="38"/>
      <c r="E463" s="44"/>
      <c r="F463" s="43"/>
      <c r="G463" s="44"/>
      <c r="H463" s="44"/>
      <c r="I463" s="44"/>
      <c r="J463" s="37"/>
      <c r="K463" s="44"/>
      <c r="L463" s="44"/>
      <c r="M463" s="44"/>
      <c r="N463" s="50"/>
      <c r="O463" s="49"/>
      <c r="P463" s="154"/>
      <c r="Q463" s="44"/>
      <c r="R463" s="101"/>
      <c r="S463" s="154"/>
      <c r="T463" s="44"/>
      <c r="U463" s="240"/>
      <c r="V463" s="275"/>
      <c r="W463" s="157"/>
      <c r="X463" s="102"/>
      <c r="Y463" s="51"/>
      <c r="Z463" s="102"/>
      <c r="AA463" s="102"/>
      <c r="AB463" s="50"/>
      <c r="AC463" s="37"/>
      <c r="AD463" s="44"/>
      <c r="AE463" s="44"/>
      <c r="AF463" s="44"/>
      <c r="AG463" s="44"/>
      <c r="AH463" s="44"/>
      <c r="AI463" s="276"/>
      <c r="AJ463" s="50"/>
      <c r="AK463" s="55"/>
      <c r="AL463" s="109"/>
      <c r="AM463" s="55"/>
      <c r="AN463" s="298"/>
      <c r="AO463" s="55"/>
      <c r="AP463" s="295"/>
      <c r="AQ463" s="76"/>
      <c r="AR463" s="77"/>
      <c r="AS463" s="277"/>
      <c r="AT463" s="50"/>
      <c r="AU463" s="50"/>
      <c r="AV463" s="51"/>
      <c r="AW463" s="51"/>
      <c r="AX463" s="44"/>
    </row>
    <row r="464" spans="1:50" ht="18">
      <c r="A464" s="37"/>
      <c r="B464" s="44"/>
      <c r="C464" s="102"/>
      <c r="D464" s="38"/>
      <c r="E464" s="44"/>
      <c r="F464" s="43"/>
      <c r="G464" s="44"/>
      <c r="H464" s="44"/>
      <c r="I464" s="44"/>
      <c r="J464" s="37"/>
      <c r="K464" s="44"/>
      <c r="L464" s="44"/>
      <c r="M464" s="44"/>
      <c r="N464" s="50"/>
      <c r="O464" s="49"/>
      <c r="P464" s="154"/>
      <c r="Q464" s="44"/>
      <c r="R464" s="101"/>
      <c r="S464" s="154"/>
      <c r="T464" s="44"/>
      <c r="U464" s="240"/>
      <c r="V464" s="275"/>
      <c r="W464" s="157"/>
      <c r="X464" s="102"/>
      <c r="Y464" s="51"/>
      <c r="Z464" s="102"/>
      <c r="AA464" s="102"/>
      <c r="AB464" s="50"/>
      <c r="AC464" s="37"/>
      <c r="AD464" s="44"/>
      <c r="AE464" s="44"/>
      <c r="AF464" s="44"/>
      <c r="AG464" s="44"/>
      <c r="AH464" s="44"/>
      <c r="AI464" s="276"/>
      <c r="AJ464" s="50"/>
      <c r="AK464" s="55"/>
      <c r="AL464" s="109"/>
      <c r="AM464" s="55"/>
      <c r="AN464" s="298"/>
      <c r="AO464" s="55"/>
      <c r="AP464" s="295"/>
      <c r="AQ464" s="76"/>
      <c r="AR464" s="77"/>
      <c r="AS464" s="277"/>
      <c r="AT464" s="50"/>
      <c r="AU464" s="50"/>
      <c r="AV464" s="51"/>
      <c r="AW464" s="51"/>
      <c r="AX464" s="44"/>
    </row>
    <row r="465" spans="1:50" ht="18">
      <c r="A465" s="37"/>
      <c r="B465" s="44"/>
      <c r="C465" s="102"/>
      <c r="D465" s="38"/>
      <c r="E465" s="44"/>
      <c r="F465" s="43"/>
      <c r="G465" s="44"/>
      <c r="H465" s="44"/>
      <c r="I465" s="44"/>
      <c r="J465" s="37"/>
      <c r="K465" s="44"/>
      <c r="L465" s="44"/>
      <c r="M465" s="44"/>
      <c r="N465" s="50"/>
      <c r="O465" s="49"/>
      <c r="P465" s="154"/>
      <c r="Q465" s="44"/>
      <c r="R465" s="101"/>
      <c r="S465" s="154"/>
      <c r="T465" s="44"/>
      <c r="U465" s="240"/>
      <c r="V465" s="275"/>
      <c r="W465" s="157"/>
      <c r="X465" s="102"/>
      <c r="Y465" s="51"/>
      <c r="Z465" s="102"/>
      <c r="AA465" s="102"/>
      <c r="AB465" s="50"/>
      <c r="AC465" s="37"/>
      <c r="AD465" s="44"/>
      <c r="AE465" s="44"/>
      <c r="AF465" s="44"/>
      <c r="AG465" s="44"/>
      <c r="AH465" s="44"/>
      <c r="AI465" s="276"/>
      <c r="AJ465" s="50"/>
      <c r="AK465" s="55"/>
      <c r="AL465" s="109"/>
      <c r="AM465" s="55"/>
      <c r="AN465" s="298"/>
      <c r="AO465" s="55"/>
      <c r="AP465" s="295"/>
      <c r="AQ465" s="76"/>
      <c r="AR465" s="77"/>
      <c r="AS465" s="277"/>
      <c r="AT465" s="50"/>
      <c r="AU465" s="50"/>
      <c r="AV465" s="51"/>
      <c r="AW465" s="51"/>
      <c r="AX465" s="44"/>
    </row>
    <row r="466" spans="1:50" ht="18">
      <c r="A466" s="37"/>
      <c r="B466" s="44"/>
      <c r="C466" s="102"/>
      <c r="D466" s="38"/>
      <c r="E466" s="44"/>
      <c r="F466" s="43"/>
      <c r="G466" s="44"/>
      <c r="H466" s="44"/>
      <c r="I466" s="44"/>
      <c r="J466" s="37"/>
      <c r="K466" s="44"/>
      <c r="L466" s="44"/>
      <c r="M466" s="44"/>
      <c r="N466" s="50"/>
      <c r="O466" s="49"/>
      <c r="P466" s="154"/>
      <c r="Q466" s="44"/>
      <c r="R466" s="101"/>
      <c r="S466" s="154"/>
      <c r="T466" s="44"/>
      <c r="U466" s="240"/>
      <c r="V466" s="275"/>
      <c r="W466" s="157"/>
      <c r="X466" s="102"/>
      <c r="Y466" s="51"/>
      <c r="Z466" s="102"/>
      <c r="AA466" s="102"/>
      <c r="AB466" s="50"/>
      <c r="AC466" s="37"/>
      <c r="AD466" s="44"/>
      <c r="AE466" s="44"/>
      <c r="AF466" s="44"/>
      <c r="AG466" s="44"/>
      <c r="AH466" s="44"/>
      <c r="AI466" s="276"/>
      <c r="AJ466" s="50"/>
      <c r="AK466" s="55"/>
      <c r="AL466" s="109"/>
      <c r="AM466" s="55"/>
      <c r="AN466" s="298"/>
      <c r="AO466" s="55"/>
      <c r="AP466" s="295"/>
      <c r="AQ466" s="76"/>
      <c r="AR466" s="77"/>
      <c r="AS466" s="277"/>
      <c r="AT466" s="50"/>
      <c r="AU466" s="50"/>
      <c r="AV466" s="51"/>
      <c r="AW466" s="51"/>
      <c r="AX466" s="44"/>
    </row>
    <row r="467" spans="1:50" ht="18">
      <c r="A467" s="37"/>
      <c r="B467" s="44"/>
      <c r="C467" s="102"/>
      <c r="D467" s="38"/>
      <c r="E467" s="44"/>
      <c r="F467" s="43"/>
      <c r="G467" s="44"/>
      <c r="H467" s="44"/>
      <c r="I467" s="44"/>
      <c r="J467" s="37"/>
      <c r="K467" s="44"/>
      <c r="L467" s="44"/>
      <c r="M467" s="44"/>
      <c r="N467" s="50"/>
      <c r="O467" s="49"/>
      <c r="P467" s="154"/>
      <c r="R467" s="101"/>
      <c r="S467" s="154"/>
      <c r="T467" s="44"/>
      <c r="U467" s="240"/>
      <c r="V467" s="275"/>
      <c r="W467" s="157"/>
      <c r="X467" s="102"/>
      <c r="Y467" s="51"/>
      <c r="Z467" s="102"/>
      <c r="AA467" s="102"/>
      <c r="AB467" s="50"/>
      <c r="AC467" s="37"/>
      <c r="AD467" s="44"/>
      <c r="AE467" s="44"/>
      <c r="AF467" s="44"/>
      <c r="AG467" s="44"/>
      <c r="AH467" s="44"/>
      <c r="AI467" s="276"/>
      <c r="AJ467" s="50"/>
      <c r="AK467" s="55"/>
      <c r="AL467" s="109"/>
      <c r="AM467" s="55"/>
      <c r="AN467" s="298"/>
      <c r="AO467" s="55"/>
      <c r="AP467" s="295"/>
      <c r="AQ467" s="76"/>
      <c r="AR467" s="77"/>
      <c r="AS467" s="277"/>
      <c r="AT467" s="50"/>
      <c r="AU467" s="50"/>
      <c r="AV467" s="51"/>
      <c r="AW467" s="51"/>
      <c r="AX467" s="44"/>
    </row>
    <row r="468" spans="1:50" ht="18">
      <c r="A468" s="279"/>
      <c r="B468" s="134"/>
      <c r="C468" s="280"/>
      <c r="D468" s="64"/>
      <c r="E468" s="134"/>
      <c r="F468" s="143"/>
      <c r="G468" s="134"/>
      <c r="H468" s="134"/>
      <c r="I468" s="134"/>
      <c r="J468" s="279"/>
      <c r="K468" s="134"/>
      <c r="L468" s="134"/>
      <c r="M468" s="134"/>
      <c r="N468" s="281"/>
      <c r="O468" s="282"/>
      <c r="P468" s="254"/>
      <c r="Q468" s="134"/>
      <c r="R468" s="284"/>
      <c r="S468" s="254"/>
      <c r="T468" s="134"/>
      <c r="U468" s="285"/>
      <c r="V468" s="286"/>
      <c r="W468" s="287"/>
      <c r="X468" s="280"/>
      <c r="Y468" s="288"/>
      <c r="Z468" s="280"/>
      <c r="AA468" s="280"/>
      <c r="AB468" s="281"/>
      <c r="AC468" s="279"/>
      <c r="AD468" s="134"/>
      <c r="AE468" s="134"/>
      <c r="AF468" s="134"/>
      <c r="AG468" s="134"/>
      <c r="AH468" s="134"/>
      <c r="AI468" s="289"/>
      <c r="AJ468" s="281"/>
      <c r="AK468" s="281"/>
      <c r="AL468" s="296"/>
      <c r="AM468" s="281"/>
      <c r="AN468" s="299"/>
      <c r="AO468" s="281"/>
      <c r="AP468" s="291"/>
      <c r="AQ468" s="281"/>
      <c r="AR468" s="291"/>
      <c r="AS468" s="292"/>
      <c r="AT468" s="281"/>
      <c r="AU468" s="281"/>
      <c r="AV468" s="288"/>
      <c r="AW468" s="288"/>
      <c r="AX468" s="134"/>
    </row>
    <row r="469" spans="1:50" ht="18">
      <c r="A469" s="37"/>
      <c r="B469" s="44"/>
      <c r="C469" s="102"/>
      <c r="D469" s="38"/>
      <c r="E469" s="44"/>
      <c r="F469" s="43"/>
      <c r="G469" s="44"/>
      <c r="H469" s="44"/>
      <c r="I469" s="44"/>
      <c r="J469" s="37"/>
      <c r="K469" s="44"/>
      <c r="L469" s="44"/>
      <c r="M469" s="44"/>
      <c r="N469" s="50"/>
      <c r="O469" s="49"/>
      <c r="P469" s="154"/>
      <c r="R469" s="101"/>
      <c r="S469" s="154"/>
      <c r="T469" s="44"/>
      <c r="U469" s="240"/>
      <c r="V469" s="275"/>
      <c r="W469" s="157"/>
      <c r="X469" s="102"/>
      <c r="Y469" s="51"/>
      <c r="Z469" s="102"/>
      <c r="AA469" s="102"/>
      <c r="AB469" s="50"/>
      <c r="AC469" s="37"/>
      <c r="AD469" s="44"/>
      <c r="AE469" s="44"/>
      <c r="AF469" s="44"/>
      <c r="AG469" s="44"/>
      <c r="AH469" s="44"/>
      <c r="AI469" s="276"/>
      <c r="AJ469" s="50"/>
      <c r="AK469" s="55"/>
      <c r="AL469" s="109"/>
      <c r="AM469" s="55"/>
      <c r="AN469" s="298"/>
      <c r="AO469" s="55"/>
      <c r="AP469" s="295"/>
      <c r="AQ469" s="76"/>
      <c r="AR469" s="77"/>
      <c r="AS469" s="277"/>
      <c r="AT469" s="50"/>
      <c r="AU469" s="50"/>
      <c r="AV469" s="51"/>
      <c r="AW469" s="51"/>
      <c r="AX469" s="44"/>
    </row>
    <row r="470" spans="1:50" ht="18">
      <c r="A470" s="37"/>
      <c r="B470" s="44"/>
      <c r="C470" s="102"/>
      <c r="D470" s="38"/>
      <c r="E470" s="44"/>
      <c r="F470" s="43"/>
      <c r="G470" s="44"/>
      <c r="H470" s="44"/>
      <c r="I470" s="44"/>
      <c r="J470" s="37"/>
      <c r="K470" s="44"/>
      <c r="L470" s="44"/>
      <c r="M470" s="44"/>
      <c r="N470" s="50"/>
      <c r="O470" s="49"/>
      <c r="P470" s="154"/>
      <c r="R470" s="101"/>
      <c r="S470" s="154"/>
      <c r="T470" s="44"/>
      <c r="U470" s="240"/>
      <c r="V470" s="275"/>
      <c r="W470" s="157"/>
      <c r="X470" s="102"/>
      <c r="Y470" s="51"/>
      <c r="Z470" s="102"/>
      <c r="AA470" s="102"/>
      <c r="AB470" s="50"/>
      <c r="AC470" s="37"/>
      <c r="AD470" s="44"/>
      <c r="AE470" s="44"/>
      <c r="AF470" s="44"/>
      <c r="AG470" s="44"/>
      <c r="AH470" s="44"/>
      <c r="AI470" s="276"/>
      <c r="AJ470" s="50"/>
      <c r="AK470" s="55"/>
      <c r="AL470" s="109"/>
      <c r="AM470" s="55"/>
      <c r="AN470" s="298"/>
      <c r="AO470" s="55"/>
      <c r="AP470" s="295"/>
      <c r="AQ470" s="76"/>
      <c r="AR470" s="77"/>
      <c r="AS470" s="277"/>
      <c r="AT470" s="50"/>
      <c r="AU470" s="50"/>
      <c r="AV470" s="51"/>
      <c r="AW470" s="51"/>
      <c r="AX470" s="44"/>
    </row>
    <row r="471" spans="1:50" ht="18">
      <c r="A471" s="37"/>
      <c r="B471" s="44"/>
      <c r="C471" s="102"/>
      <c r="D471" s="38"/>
      <c r="E471" s="44"/>
      <c r="F471" s="43"/>
      <c r="G471" s="44"/>
      <c r="H471" s="44"/>
      <c r="I471" s="44"/>
      <c r="J471" s="37"/>
      <c r="K471" s="44"/>
      <c r="L471" s="44"/>
      <c r="M471" s="44"/>
      <c r="N471" s="50"/>
      <c r="O471" s="49"/>
      <c r="P471" s="154"/>
      <c r="Q471" s="44"/>
      <c r="R471" s="101"/>
      <c r="S471" s="154"/>
      <c r="T471" s="44"/>
      <c r="U471" s="240"/>
      <c r="V471" s="275"/>
      <c r="W471" s="157"/>
      <c r="X471" s="102"/>
      <c r="Y471" s="51"/>
      <c r="Z471" s="102"/>
      <c r="AA471" s="102"/>
      <c r="AB471" s="50"/>
      <c r="AC471" s="37"/>
      <c r="AD471" s="44"/>
      <c r="AE471" s="44"/>
      <c r="AF471" s="44"/>
      <c r="AG471" s="44"/>
      <c r="AH471" s="44"/>
      <c r="AI471" s="276"/>
      <c r="AJ471" s="50"/>
      <c r="AK471" s="55"/>
      <c r="AL471" s="109"/>
      <c r="AM471" s="55"/>
      <c r="AN471" s="298"/>
      <c r="AO471" s="55"/>
      <c r="AP471" s="295"/>
      <c r="AQ471" s="76"/>
      <c r="AR471" s="77"/>
      <c r="AS471" s="277"/>
      <c r="AT471" s="50"/>
      <c r="AU471" s="50"/>
      <c r="AV471" s="51"/>
      <c r="AW471" s="51"/>
      <c r="AX471" s="44"/>
    </row>
    <row r="472" spans="1:50" ht="18">
      <c r="A472" s="37"/>
      <c r="B472" s="44"/>
      <c r="C472" s="102"/>
      <c r="D472" s="38"/>
      <c r="E472" s="44"/>
      <c r="F472" s="43"/>
      <c r="G472" s="44"/>
      <c r="H472" s="44"/>
      <c r="I472" s="44"/>
      <c r="J472" s="37"/>
      <c r="K472" s="44"/>
      <c r="L472" s="44"/>
      <c r="M472" s="44"/>
      <c r="N472" s="50"/>
      <c r="O472" s="49"/>
      <c r="P472" s="154"/>
      <c r="R472" s="101"/>
      <c r="S472" s="154"/>
      <c r="T472" s="44"/>
      <c r="U472" s="240"/>
      <c r="V472" s="275"/>
      <c r="W472" s="157"/>
      <c r="X472" s="102"/>
      <c r="Y472" s="51"/>
      <c r="Z472" s="102"/>
      <c r="AA472" s="102"/>
      <c r="AB472" s="50"/>
      <c r="AC472" s="37"/>
      <c r="AD472" s="44"/>
      <c r="AE472" s="44"/>
      <c r="AF472" s="44"/>
      <c r="AG472" s="44"/>
      <c r="AH472" s="44"/>
      <c r="AI472" s="276"/>
      <c r="AJ472" s="50"/>
      <c r="AK472" s="55"/>
      <c r="AL472" s="109"/>
      <c r="AM472" s="55"/>
      <c r="AN472" s="298"/>
      <c r="AO472" s="55"/>
      <c r="AP472" s="295"/>
      <c r="AQ472" s="76"/>
      <c r="AR472" s="77"/>
      <c r="AS472" s="277"/>
      <c r="AT472" s="50"/>
      <c r="AU472" s="50"/>
      <c r="AV472" s="51"/>
      <c r="AW472" s="51"/>
      <c r="AX472" s="44"/>
    </row>
    <row r="473" spans="1:50" ht="18">
      <c r="A473" s="37"/>
      <c r="B473" s="44"/>
      <c r="C473" s="102"/>
      <c r="D473" s="38"/>
      <c r="E473" s="44"/>
      <c r="F473" s="43"/>
      <c r="G473" s="44"/>
      <c r="H473" s="44"/>
      <c r="I473" s="44"/>
      <c r="J473" s="37"/>
      <c r="K473" s="44"/>
      <c r="L473" s="44"/>
      <c r="M473" s="44"/>
      <c r="N473" s="50"/>
      <c r="O473" s="49"/>
      <c r="P473" s="154"/>
      <c r="R473" s="101"/>
      <c r="S473" s="154"/>
      <c r="T473" s="44"/>
      <c r="U473" s="240"/>
      <c r="V473" s="275"/>
      <c r="W473" s="157"/>
      <c r="X473" s="102"/>
      <c r="Y473" s="51"/>
      <c r="Z473" s="102"/>
      <c r="AA473" s="102"/>
      <c r="AB473" s="50"/>
      <c r="AC473" s="37"/>
      <c r="AD473" s="44"/>
      <c r="AE473" s="44"/>
      <c r="AF473" s="44"/>
      <c r="AG473" s="44"/>
      <c r="AH473" s="44"/>
      <c r="AI473" s="276"/>
      <c r="AJ473" s="50"/>
      <c r="AK473" s="55"/>
      <c r="AL473" s="109"/>
      <c r="AM473" s="55"/>
      <c r="AN473" s="298"/>
      <c r="AO473" s="55"/>
      <c r="AP473" s="295"/>
      <c r="AQ473" s="76"/>
      <c r="AR473" s="77"/>
      <c r="AS473" s="277"/>
      <c r="AT473" s="50"/>
      <c r="AU473" s="50"/>
      <c r="AV473" s="51"/>
      <c r="AW473" s="51"/>
      <c r="AX473" s="44"/>
    </row>
    <row r="474" spans="1:50" ht="18">
      <c r="A474" s="37"/>
      <c r="B474" s="44"/>
      <c r="C474" s="102"/>
      <c r="D474" s="38"/>
      <c r="E474" s="44"/>
      <c r="F474" s="43"/>
      <c r="G474" s="44"/>
      <c r="H474" s="44"/>
      <c r="I474" s="44"/>
      <c r="J474" s="37"/>
      <c r="K474" s="44"/>
      <c r="L474" s="44"/>
      <c r="M474" s="44"/>
      <c r="N474" s="50"/>
      <c r="O474" s="49"/>
      <c r="P474" s="154"/>
      <c r="R474" s="101"/>
      <c r="S474" s="154"/>
      <c r="T474" s="44"/>
      <c r="U474" s="240"/>
      <c r="V474" s="275"/>
      <c r="W474" s="157"/>
      <c r="X474" s="102"/>
      <c r="Y474" s="51"/>
      <c r="Z474" s="102"/>
      <c r="AA474" s="102"/>
      <c r="AB474" s="50"/>
      <c r="AC474" s="37"/>
      <c r="AD474" s="44"/>
      <c r="AE474" s="44"/>
      <c r="AF474" s="44"/>
      <c r="AG474" s="44"/>
      <c r="AH474" s="44"/>
      <c r="AI474" s="276"/>
      <c r="AJ474" s="50"/>
      <c r="AK474" s="55"/>
      <c r="AL474" s="109"/>
      <c r="AM474" s="55"/>
      <c r="AN474" s="298"/>
      <c r="AO474" s="55"/>
      <c r="AP474" s="295"/>
      <c r="AQ474" s="76"/>
      <c r="AR474" s="77"/>
      <c r="AS474" s="277"/>
      <c r="AT474" s="50"/>
      <c r="AU474" s="50"/>
      <c r="AV474" s="51"/>
      <c r="AW474" s="51"/>
      <c r="AX474" s="44"/>
    </row>
    <row r="475" spans="1:50" ht="18">
      <c r="A475" s="37"/>
      <c r="B475" s="44"/>
      <c r="C475" s="102"/>
      <c r="D475" s="38"/>
      <c r="E475" s="44"/>
      <c r="F475" s="43"/>
      <c r="G475" s="44"/>
      <c r="H475" s="44"/>
      <c r="I475" s="44"/>
      <c r="J475" s="37"/>
      <c r="K475" s="44"/>
      <c r="L475" s="44"/>
      <c r="M475" s="44"/>
      <c r="N475" s="50"/>
      <c r="O475" s="49"/>
      <c r="P475" s="154"/>
      <c r="Q475" s="44"/>
      <c r="R475" s="101"/>
      <c r="S475" s="154"/>
      <c r="T475" s="44"/>
      <c r="U475" s="240"/>
      <c r="V475" s="275"/>
      <c r="W475" s="157"/>
      <c r="X475" s="102"/>
      <c r="Y475" s="51"/>
      <c r="Z475" s="102"/>
      <c r="AA475" s="102"/>
      <c r="AB475" s="50"/>
      <c r="AC475" s="37"/>
      <c r="AD475" s="44"/>
      <c r="AE475" s="44"/>
      <c r="AF475" s="44"/>
      <c r="AG475" s="44"/>
      <c r="AH475" s="44"/>
      <c r="AI475" s="276"/>
      <c r="AJ475" s="50"/>
      <c r="AK475" s="55"/>
      <c r="AL475" s="109"/>
      <c r="AM475" s="55"/>
      <c r="AN475" s="298"/>
      <c r="AO475" s="55"/>
      <c r="AP475" s="295"/>
      <c r="AQ475" s="76"/>
      <c r="AR475" s="77"/>
      <c r="AS475" s="277"/>
      <c r="AT475" s="50"/>
      <c r="AU475" s="50"/>
      <c r="AV475" s="51"/>
      <c r="AW475" s="51"/>
      <c r="AX475" s="44"/>
    </row>
    <row r="476" spans="1:50" ht="18">
      <c r="A476" s="37"/>
      <c r="B476" s="44"/>
      <c r="C476" s="102"/>
      <c r="D476" s="38"/>
      <c r="E476" s="44"/>
      <c r="F476" s="43"/>
      <c r="G476" s="44"/>
      <c r="H476" s="44"/>
      <c r="I476" s="44"/>
      <c r="J476" s="37"/>
      <c r="K476" s="44"/>
      <c r="L476" s="44"/>
      <c r="M476" s="44"/>
      <c r="N476" s="50"/>
      <c r="O476" s="49"/>
      <c r="P476" s="154"/>
      <c r="R476" s="101"/>
      <c r="S476" s="154"/>
      <c r="T476" s="44"/>
      <c r="U476" s="240"/>
      <c r="V476" s="275"/>
      <c r="W476" s="157"/>
      <c r="X476" s="102"/>
      <c r="Y476" s="51"/>
      <c r="Z476" s="102"/>
      <c r="AA476" s="102"/>
      <c r="AB476" s="50"/>
      <c r="AC476" s="37"/>
      <c r="AD476" s="44"/>
      <c r="AE476" s="44"/>
      <c r="AF476" s="44"/>
      <c r="AG476" s="44"/>
      <c r="AH476" s="44"/>
      <c r="AI476" s="276"/>
      <c r="AJ476" s="50"/>
      <c r="AK476" s="55"/>
      <c r="AL476" s="109"/>
      <c r="AM476" s="55"/>
      <c r="AN476" s="298"/>
      <c r="AO476" s="55"/>
      <c r="AP476" s="295"/>
      <c r="AQ476" s="76"/>
      <c r="AR476" s="77"/>
      <c r="AS476" s="277"/>
      <c r="AT476" s="50"/>
      <c r="AU476" s="50"/>
      <c r="AV476" s="51"/>
      <c r="AW476" s="51"/>
      <c r="AX476" s="44"/>
    </row>
    <row r="477" spans="1:50" ht="18">
      <c r="A477" s="37"/>
      <c r="B477" s="44"/>
      <c r="C477" s="102"/>
      <c r="D477" s="38"/>
      <c r="E477" s="44"/>
      <c r="F477" s="43"/>
      <c r="G477" s="44"/>
      <c r="H477" s="44"/>
      <c r="I477" s="44"/>
      <c r="J477" s="37"/>
      <c r="K477" s="44"/>
      <c r="L477" s="44"/>
      <c r="M477" s="44"/>
      <c r="N477" s="50"/>
      <c r="O477" s="49"/>
      <c r="P477" s="154"/>
      <c r="R477" s="101"/>
      <c r="S477" s="154"/>
      <c r="T477" s="44"/>
      <c r="U477" s="240"/>
      <c r="V477" s="275"/>
      <c r="W477" s="157"/>
      <c r="X477" s="102"/>
      <c r="Y477" s="51"/>
      <c r="Z477" s="102"/>
      <c r="AA477" s="102"/>
      <c r="AB477" s="50"/>
      <c r="AC477" s="37"/>
      <c r="AD477" s="44"/>
      <c r="AE477" s="44"/>
      <c r="AF477" s="44"/>
      <c r="AG477" s="44"/>
      <c r="AH477" s="44"/>
      <c r="AI477" s="276"/>
      <c r="AJ477" s="50"/>
      <c r="AK477" s="55"/>
      <c r="AL477" s="109"/>
      <c r="AM477" s="55"/>
      <c r="AN477" s="298"/>
      <c r="AO477" s="55"/>
      <c r="AP477" s="295"/>
      <c r="AQ477" s="76"/>
      <c r="AR477" s="77"/>
      <c r="AS477" s="277"/>
      <c r="AT477" s="50"/>
      <c r="AU477" s="50"/>
      <c r="AV477" s="51"/>
      <c r="AW477" s="51"/>
      <c r="AX477" s="44"/>
    </row>
    <row r="478" spans="1:50" ht="18">
      <c r="A478" s="279"/>
      <c r="B478" s="134"/>
      <c r="C478" s="280"/>
      <c r="D478" s="64"/>
      <c r="E478" s="134"/>
      <c r="F478" s="143"/>
      <c r="G478" s="134"/>
      <c r="H478" s="134"/>
      <c r="I478" s="134"/>
      <c r="J478" s="279"/>
      <c r="K478" s="134"/>
      <c r="L478" s="134"/>
      <c r="M478" s="134"/>
      <c r="N478" s="281"/>
      <c r="O478" s="282"/>
      <c r="P478" s="254"/>
      <c r="Q478" s="134"/>
      <c r="R478" s="284"/>
      <c r="S478" s="254"/>
      <c r="T478" s="134"/>
      <c r="U478" s="285"/>
      <c r="V478" s="286"/>
      <c r="W478" s="287"/>
      <c r="X478" s="280"/>
      <c r="Y478" s="288"/>
      <c r="Z478" s="280"/>
      <c r="AA478" s="280"/>
      <c r="AB478" s="281"/>
      <c r="AC478" s="279"/>
      <c r="AD478" s="134"/>
      <c r="AE478" s="134"/>
      <c r="AF478" s="134"/>
      <c r="AG478" s="134"/>
      <c r="AH478" s="134"/>
      <c r="AI478" s="289"/>
      <c r="AJ478" s="281"/>
      <c r="AK478" s="281"/>
      <c r="AL478" s="296"/>
      <c r="AM478" s="281"/>
      <c r="AN478" s="299"/>
      <c r="AO478" s="281"/>
      <c r="AP478" s="291"/>
      <c r="AQ478" s="281"/>
      <c r="AR478" s="291"/>
      <c r="AS478" s="292"/>
      <c r="AT478" s="281"/>
      <c r="AU478" s="281"/>
      <c r="AV478" s="288"/>
      <c r="AW478" s="288"/>
      <c r="AX478" s="134"/>
    </row>
    <row r="479" spans="1:50" ht="18">
      <c r="A479" s="37"/>
      <c r="B479" s="44"/>
      <c r="C479" s="102"/>
      <c r="D479" s="38"/>
      <c r="E479" s="44"/>
      <c r="F479" s="43"/>
      <c r="G479" s="44"/>
      <c r="H479" s="44"/>
      <c r="I479" s="44"/>
      <c r="J479" s="37"/>
      <c r="K479" s="44"/>
      <c r="L479" s="44"/>
      <c r="M479" s="44"/>
      <c r="N479" s="50"/>
      <c r="O479" s="49"/>
      <c r="P479" s="154"/>
      <c r="R479" s="101"/>
      <c r="S479" s="154"/>
      <c r="T479" s="44"/>
      <c r="U479" s="240"/>
      <c r="V479" s="275"/>
      <c r="W479" s="157"/>
      <c r="X479" s="102"/>
      <c r="Y479" s="51"/>
      <c r="Z479" s="102"/>
      <c r="AA479" s="102"/>
      <c r="AB479" s="50"/>
      <c r="AC479" s="37"/>
      <c r="AD479" s="44"/>
      <c r="AE479" s="44"/>
      <c r="AF479" s="44"/>
      <c r="AG479" s="44"/>
      <c r="AH479" s="44"/>
      <c r="AI479" s="276"/>
      <c r="AJ479" s="50"/>
      <c r="AK479" s="55"/>
      <c r="AL479" s="109"/>
      <c r="AM479" s="55"/>
      <c r="AN479" s="298"/>
      <c r="AO479" s="55"/>
      <c r="AP479" s="295"/>
      <c r="AQ479" s="76"/>
      <c r="AR479" s="77"/>
      <c r="AS479" s="277"/>
      <c r="AT479" s="50"/>
      <c r="AU479" s="50"/>
      <c r="AV479" s="51"/>
      <c r="AW479" s="51"/>
      <c r="AX479" s="44"/>
    </row>
    <row r="480" spans="1:50" ht="18">
      <c r="A480" s="37"/>
      <c r="B480" s="44"/>
      <c r="C480" s="102"/>
      <c r="D480" s="38"/>
      <c r="E480" s="44"/>
      <c r="F480" s="43"/>
      <c r="G480" s="44"/>
      <c r="H480" s="44"/>
      <c r="I480" s="44"/>
      <c r="J480" s="37"/>
      <c r="K480" s="44"/>
      <c r="L480" s="44"/>
      <c r="M480" s="44"/>
      <c r="N480" s="50"/>
      <c r="O480" s="49"/>
      <c r="P480" s="154"/>
      <c r="R480" s="101"/>
      <c r="S480" s="154"/>
      <c r="T480" s="44"/>
      <c r="U480" s="240"/>
      <c r="V480" s="275"/>
      <c r="W480" s="157"/>
      <c r="X480" s="102"/>
      <c r="Y480" s="51"/>
      <c r="Z480" s="102"/>
      <c r="AA480" s="102"/>
      <c r="AB480" s="50"/>
      <c r="AC480" s="37"/>
      <c r="AD480" s="44"/>
      <c r="AE480" s="44"/>
      <c r="AF480" s="44"/>
      <c r="AG480" s="44"/>
      <c r="AH480" s="44"/>
      <c r="AI480" s="276"/>
      <c r="AJ480" s="50"/>
      <c r="AK480" s="55"/>
      <c r="AL480" s="109"/>
      <c r="AM480" s="55"/>
      <c r="AN480" s="298"/>
      <c r="AO480" s="55"/>
      <c r="AP480" s="295"/>
      <c r="AQ480" s="76"/>
      <c r="AR480" s="77"/>
      <c r="AS480" s="277"/>
      <c r="AT480" s="50"/>
      <c r="AU480" s="50"/>
      <c r="AV480" s="51"/>
      <c r="AW480" s="51"/>
      <c r="AX480" s="44"/>
    </row>
    <row r="481" spans="1:50" ht="18">
      <c r="A481" s="37"/>
      <c r="B481" s="44"/>
      <c r="C481" s="102"/>
      <c r="D481" s="38"/>
      <c r="E481" s="44"/>
      <c r="F481" s="43"/>
      <c r="G481" s="44"/>
      <c r="H481" s="44"/>
      <c r="I481" s="44"/>
      <c r="J481" s="37"/>
      <c r="K481" s="44"/>
      <c r="L481" s="44"/>
      <c r="M481" s="44"/>
      <c r="N481" s="50"/>
      <c r="O481" s="49"/>
      <c r="P481" s="154"/>
      <c r="R481" s="101"/>
      <c r="S481" s="154"/>
      <c r="T481" s="44"/>
      <c r="U481" s="240"/>
      <c r="V481" s="275"/>
      <c r="W481" s="157"/>
      <c r="X481" s="102"/>
      <c r="Y481" s="51"/>
      <c r="Z481" s="102"/>
      <c r="AA481" s="102"/>
      <c r="AB481" s="50"/>
      <c r="AC481" s="37"/>
      <c r="AD481" s="44"/>
      <c r="AE481" s="44"/>
      <c r="AF481" s="44"/>
      <c r="AG481" s="44"/>
      <c r="AH481" s="44"/>
      <c r="AI481" s="276"/>
      <c r="AJ481" s="50"/>
      <c r="AK481" s="55"/>
      <c r="AL481" s="109"/>
      <c r="AM481" s="55"/>
      <c r="AN481" s="298"/>
      <c r="AO481" s="55"/>
      <c r="AP481" s="295"/>
      <c r="AQ481" s="76"/>
      <c r="AR481" s="77"/>
      <c r="AS481" s="277"/>
      <c r="AT481" s="50"/>
      <c r="AU481" s="50"/>
      <c r="AV481" s="51"/>
      <c r="AW481" s="51"/>
      <c r="AX481" s="44"/>
    </row>
    <row r="482" spans="1:50" ht="18">
      <c r="A482" s="37"/>
      <c r="B482" s="44"/>
      <c r="C482" s="102"/>
      <c r="D482" s="38"/>
      <c r="E482" s="44"/>
      <c r="F482" s="43"/>
      <c r="G482" s="44"/>
      <c r="H482" s="44"/>
      <c r="I482" s="44"/>
      <c r="J482" s="37"/>
      <c r="K482" s="44"/>
      <c r="L482" s="44"/>
      <c r="M482" s="44"/>
      <c r="N482" s="50"/>
      <c r="O482" s="49"/>
      <c r="P482" s="154"/>
      <c r="R482" s="101"/>
      <c r="S482" s="154"/>
      <c r="T482" s="44"/>
      <c r="U482" s="240"/>
      <c r="V482" s="275"/>
      <c r="W482" s="157"/>
      <c r="X482" s="102"/>
      <c r="Y482" s="51"/>
      <c r="Z482" s="102"/>
      <c r="AA482" s="102"/>
      <c r="AB482" s="50"/>
      <c r="AC482" s="37"/>
      <c r="AD482" s="44"/>
      <c r="AE482" s="44"/>
      <c r="AF482" s="44"/>
      <c r="AG482" s="44"/>
      <c r="AH482" s="44"/>
      <c r="AI482" s="276"/>
      <c r="AJ482" s="50"/>
      <c r="AK482" s="55"/>
      <c r="AL482" s="109"/>
      <c r="AM482" s="55"/>
      <c r="AN482" s="298"/>
      <c r="AO482" s="55"/>
      <c r="AP482" s="295"/>
      <c r="AQ482" s="76"/>
      <c r="AR482" s="77"/>
      <c r="AS482" s="277"/>
      <c r="AT482" s="50"/>
      <c r="AU482" s="50"/>
      <c r="AV482" s="51"/>
      <c r="AW482" s="51"/>
      <c r="AX482" s="44"/>
    </row>
    <row r="483" spans="1:50" ht="18">
      <c r="A483" s="37"/>
      <c r="B483" s="44"/>
      <c r="C483" s="102"/>
      <c r="D483" s="38"/>
      <c r="E483" s="44"/>
      <c r="F483" s="43"/>
      <c r="G483" s="44"/>
      <c r="H483" s="44"/>
      <c r="I483" s="44"/>
      <c r="J483" s="37"/>
      <c r="K483" s="44"/>
      <c r="L483" s="44"/>
      <c r="M483" s="44"/>
      <c r="N483" s="50"/>
      <c r="O483" s="49"/>
      <c r="P483" s="154"/>
      <c r="R483" s="101"/>
      <c r="S483" s="154"/>
      <c r="T483" s="44"/>
      <c r="U483" s="240"/>
      <c r="V483" s="275"/>
      <c r="W483" s="157"/>
      <c r="X483" s="102"/>
      <c r="Y483" s="51"/>
      <c r="Z483" s="102"/>
      <c r="AA483" s="102"/>
      <c r="AB483" s="50"/>
      <c r="AC483" s="37"/>
      <c r="AD483" s="44"/>
      <c r="AE483" s="44"/>
      <c r="AF483" s="44"/>
      <c r="AG483" s="44"/>
      <c r="AH483" s="44"/>
      <c r="AI483" s="276"/>
      <c r="AJ483" s="50"/>
      <c r="AK483" s="55"/>
      <c r="AL483" s="109"/>
      <c r="AM483" s="55"/>
      <c r="AN483" s="298"/>
      <c r="AO483" s="55"/>
      <c r="AP483" s="295"/>
      <c r="AQ483" s="76"/>
      <c r="AR483" s="77"/>
      <c r="AS483" s="277"/>
      <c r="AT483" s="50"/>
      <c r="AU483" s="50"/>
      <c r="AV483" s="51"/>
      <c r="AW483" s="51"/>
      <c r="AX483" s="44"/>
    </row>
    <row r="484" spans="1:50" ht="18">
      <c r="A484" s="37"/>
      <c r="B484" s="44"/>
      <c r="C484" s="102"/>
      <c r="D484" s="38"/>
      <c r="E484" s="44"/>
      <c r="F484" s="43"/>
      <c r="G484" s="44"/>
      <c r="H484" s="44"/>
      <c r="I484" s="44"/>
      <c r="J484" s="37"/>
      <c r="K484" s="44"/>
      <c r="L484" s="44"/>
      <c r="M484" s="44"/>
      <c r="N484" s="50"/>
      <c r="O484" s="49"/>
      <c r="P484" s="154"/>
      <c r="R484" s="101"/>
      <c r="S484" s="154"/>
      <c r="T484" s="44"/>
      <c r="U484" s="240"/>
      <c r="V484" s="275"/>
      <c r="W484" s="157"/>
      <c r="X484" s="102"/>
      <c r="Y484" s="51"/>
      <c r="Z484" s="102"/>
      <c r="AA484" s="102"/>
      <c r="AB484" s="50"/>
      <c r="AC484" s="37"/>
      <c r="AD484" s="44"/>
      <c r="AE484" s="44"/>
      <c r="AF484" s="44"/>
      <c r="AG484" s="44"/>
      <c r="AH484" s="44"/>
      <c r="AI484" s="276"/>
      <c r="AJ484" s="50"/>
      <c r="AK484" s="55"/>
      <c r="AL484" s="109"/>
      <c r="AM484" s="55"/>
      <c r="AN484" s="298"/>
      <c r="AO484" s="55"/>
      <c r="AP484" s="295"/>
      <c r="AQ484" s="76"/>
      <c r="AR484" s="77"/>
      <c r="AS484" s="277"/>
      <c r="AT484" s="50"/>
      <c r="AU484" s="50"/>
      <c r="AV484" s="51"/>
      <c r="AW484" s="51"/>
      <c r="AX484" s="44"/>
    </row>
    <row r="485" spans="1:50" ht="18">
      <c r="A485" s="37"/>
      <c r="B485" s="44"/>
      <c r="C485" s="102"/>
      <c r="D485" s="38"/>
      <c r="E485" s="44"/>
      <c r="F485" s="43"/>
      <c r="G485" s="44"/>
      <c r="H485" s="44"/>
      <c r="I485" s="44"/>
      <c r="J485" s="37"/>
      <c r="K485" s="44"/>
      <c r="L485" s="44"/>
      <c r="M485" s="44"/>
      <c r="N485" s="50"/>
      <c r="O485" s="49"/>
      <c r="P485" s="154"/>
      <c r="R485" s="101"/>
      <c r="S485" s="154"/>
      <c r="T485" s="44"/>
      <c r="U485" s="240"/>
      <c r="V485" s="275"/>
      <c r="W485" s="157"/>
      <c r="X485" s="102"/>
      <c r="Y485" s="51"/>
      <c r="Z485" s="102"/>
      <c r="AA485" s="102"/>
      <c r="AB485" s="50"/>
      <c r="AC485" s="37"/>
      <c r="AD485" s="44"/>
      <c r="AE485" s="44"/>
      <c r="AF485" s="44"/>
      <c r="AG485" s="44"/>
      <c r="AH485" s="44"/>
      <c r="AI485" s="276"/>
      <c r="AJ485" s="50"/>
      <c r="AK485" s="55"/>
      <c r="AL485" s="109"/>
      <c r="AM485" s="55"/>
      <c r="AN485" s="298"/>
      <c r="AO485" s="55"/>
      <c r="AP485" s="295"/>
      <c r="AQ485" s="76"/>
      <c r="AR485" s="77"/>
      <c r="AS485" s="277"/>
      <c r="AT485" s="50"/>
      <c r="AU485" s="50"/>
      <c r="AV485" s="51"/>
      <c r="AW485" s="51"/>
      <c r="AX485" s="44"/>
    </row>
    <row r="486" spans="1:50" ht="18">
      <c r="A486" s="37"/>
      <c r="B486" s="44"/>
      <c r="C486" s="102"/>
      <c r="D486" s="38"/>
      <c r="E486" s="44"/>
      <c r="F486" s="43"/>
      <c r="G486" s="44"/>
      <c r="H486" s="44"/>
      <c r="I486" s="44"/>
      <c r="J486" s="37"/>
      <c r="K486" s="44"/>
      <c r="L486" s="44"/>
      <c r="M486" s="44"/>
      <c r="N486" s="50"/>
      <c r="O486" s="49"/>
      <c r="P486" s="154"/>
      <c r="R486" s="101"/>
      <c r="S486" s="154"/>
      <c r="T486" s="44"/>
      <c r="U486" s="240"/>
      <c r="V486" s="275"/>
      <c r="W486" s="157"/>
      <c r="X486" s="102"/>
      <c r="Y486" s="51"/>
      <c r="Z486" s="102"/>
      <c r="AA486" s="102"/>
      <c r="AB486" s="50"/>
      <c r="AC486" s="37"/>
      <c r="AD486" s="44"/>
      <c r="AE486" s="44"/>
      <c r="AF486" s="44"/>
      <c r="AG486" s="44"/>
      <c r="AH486" s="44"/>
      <c r="AI486" s="276"/>
      <c r="AJ486" s="50"/>
      <c r="AK486" s="55"/>
      <c r="AL486" s="109"/>
      <c r="AM486" s="55"/>
      <c r="AN486" s="298"/>
      <c r="AO486" s="55"/>
      <c r="AP486" s="295"/>
      <c r="AQ486" s="76"/>
      <c r="AR486" s="77"/>
      <c r="AS486" s="277"/>
      <c r="AT486" s="50"/>
      <c r="AU486" s="50"/>
      <c r="AV486" s="51"/>
      <c r="AW486" s="51"/>
      <c r="AX486" s="44"/>
    </row>
    <row r="487" spans="1:50" ht="18">
      <c r="A487" s="37"/>
      <c r="B487" s="44"/>
      <c r="C487" s="102"/>
      <c r="D487" s="38"/>
      <c r="E487" s="44"/>
      <c r="F487" s="43"/>
      <c r="G487" s="44"/>
      <c r="H487" s="44"/>
      <c r="I487" s="44"/>
      <c r="J487" s="37"/>
      <c r="K487" s="44"/>
      <c r="L487" s="44"/>
      <c r="M487" s="44"/>
      <c r="N487" s="50"/>
      <c r="O487" s="49"/>
      <c r="P487" s="154"/>
      <c r="R487" s="101"/>
      <c r="S487" s="154"/>
      <c r="T487" s="44"/>
      <c r="U487" s="240"/>
      <c r="V487" s="275"/>
      <c r="W487" s="157"/>
      <c r="X487" s="102"/>
      <c r="Y487" s="51"/>
      <c r="Z487" s="102"/>
      <c r="AA487" s="102"/>
      <c r="AB487" s="50"/>
      <c r="AC487" s="37"/>
      <c r="AD487" s="44"/>
      <c r="AE487" s="44"/>
      <c r="AF487" s="44"/>
      <c r="AG487" s="44"/>
      <c r="AH487" s="44"/>
      <c r="AI487" s="276"/>
      <c r="AJ487" s="50"/>
      <c r="AK487" s="55"/>
      <c r="AL487" s="109"/>
      <c r="AM487" s="55"/>
      <c r="AN487" s="298"/>
      <c r="AO487" s="55"/>
      <c r="AP487" s="295"/>
      <c r="AQ487" s="76"/>
      <c r="AR487" s="77"/>
      <c r="AS487" s="277"/>
      <c r="AT487" s="50"/>
      <c r="AU487" s="50"/>
      <c r="AV487" s="51"/>
      <c r="AW487" s="51"/>
      <c r="AX487" s="44"/>
    </row>
    <row r="488" spans="1:50" ht="18">
      <c r="A488" s="37"/>
      <c r="B488" s="44"/>
      <c r="C488" s="102"/>
      <c r="D488" s="38"/>
      <c r="E488" s="44"/>
      <c r="F488" s="43"/>
      <c r="G488" s="44"/>
      <c r="H488" s="44"/>
      <c r="I488" s="44"/>
      <c r="J488" s="37"/>
      <c r="K488" s="44"/>
      <c r="L488" s="44"/>
      <c r="M488" s="44"/>
      <c r="N488" s="50"/>
      <c r="O488" s="49"/>
      <c r="P488" s="154"/>
      <c r="R488" s="101"/>
      <c r="S488" s="154"/>
      <c r="T488" s="44"/>
      <c r="U488" s="240"/>
      <c r="V488" s="275"/>
      <c r="W488" s="157"/>
      <c r="X488" s="102"/>
      <c r="Y488" s="51"/>
      <c r="Z488" s="102"/>
      <c r="AA488" s="102"/>
      <c r="AB488" s="50"/>
      <c r="AC488" s="37"/>
      <c r="AD488" s="44"/>
      <c r="AE488" s="44"/>
      <c r="AF488" s="44"/>
      <c r="AG488" s="44"/>
      <c r="AH488" s="44"/>
      <c r="AI488" s="276"/>
      <c r="AJ488" s="50"/>
      <c r="AK488" s="55"/>
      <c r="AL488" s="109"/>
      <c r="AM488" s="55"/>
      <c r="AN488" s="298"/>
      <c r="AO488" s="55"/>
      <c r="AP488" s="295"/>
      <c r="AQ488" s="76"/>
      <c r="AR488" s="77"/>
      <c r="AS488" s="277"/>
      <c r="AT488" s="50"/>
      <c r="AU488" s="50"/>
      <c r="AV488" s="51"/>
      <c r="AW488" s="51"/>
      <c r="AX488" s="44"/>
    </row>
    <row r="489" spans="1:50" ht="18">
      <c r="A489" s="37"/>
      <c r="B489" s="44"/>
      <c r="C489" s="102"/>
      <c r="D489" s="38"/>
      <c r="E489" s="44"/>
      <c r="F489" s="43"/>
      <c r="G489" s="44"/>
      <c r="H489" s="44"/>
      <c r="I489" s="44"/>
      <c r="J489" s="37"/>
      <c r="K489" s="44"/>
      <c r="L489" s="44"/>
      <c r="M489" s="44"/>
      <c r="N489" s="50"/>
      <c r="O489" s="49"/>
      <c r="P489" s="154"/>
      <c r="R489" s="101"/>
      <c r="S489" s="154"/>
      <c r="T489" s="44"/>
      <c r="U489" s="240"/>
      <c r="V489" s="275"/>
      <c r="W489" s="157"/>
      <c r="X489" s="102"/>
      <c r="Y489" s="51"/>
      <c r="Z489" s="102"/>
      <c r="AA489" s="102"/>
      <c r="AB489" s="50"/>
      <c r="AC489" s="37"/>
      <c r="AD489" s="44"/>
      <c r="AE489" s="44"/>
      <c r="AF489" s="44"/>
      <c r="AG489" s="44"/>
      <c r="AH489" s="44"/>
      <c r="AI489" s="276"/>
      <c r="AJ489" s="50"/>
      <c r="AK489" s="55"/>
      <c r="AL489" s="109"/>
      <c r="AM489" s="55"/>
      <c r="AN489" s="298"/>
      <c r="AO489" s="55"/>
      <c r="AP489" s="295"/>
      <c r="AQ489" s="76"/>
      <c r="AR489" s="77"/>
      <c r="AS489" s="277"/>
      <c r="AT489" s="50"/>
      <c r="AU489" s="50"/>
      <c r="AV489" s="51"/>
      <c r="AW489" s="51"/>
      <c r="AX489" s="44"/>
    </row>
    <row r="490" spans="1:50" ht="18">
      <c r="A490" s="37"/>
      <c r="B490" s="44"/>
      <c r="C490" s="102"/>
      <c r="D490" s="38"/>
      <c r="E490" s="44"/>
      <c r="F490" s="43"/>
      <c r="G490" s="44"/>
      <c r="H490" s="44"/>
      <c r="I490" s="44"/>
      <c r="J490" s="37"/>
      <c r="K490" s="44"/>
      <c r="L490" s="44"/>
      <c r="M490" s="44"/>
      <c r="N490" s="50"/>
      <c r="O490" s="49"/>
      <c r="P490" s="154"/>
      <c r="R490" s="101"/>
      <c r="S490" s="154"/>
      <c r="T490" s="44"/>
      <c r="U490" s="240"/>
      <c r="V490" s="275"/>
      <c r="W490" s="157"/>
      <c r="X490" s="102"/>
      <c r="Y490" s="51"/>
      <c r="Z490" s="102"/>
      <c r="AA490" s="102"/>
      <c r="AB490" s="50"/>
      <c r="AC490" s="37"/>
      <c r="AD490" s="44"/>
      <c r="AE490" s="44"/>
      <c r="AF490" s="44"/>
      <c r="AG490" s="44"/>
      <c r="AH490" s="44"/>
      <c r="AI490" s="276"/>
      <c r="AJ490" s="50"/>
      <c r="AK490" s="55"/>
      <c r="AL490" s="109"/>
      <c r="AM490" s="55"/>
      <c r="AN490" s="298"/>
      <c r="AO490" s="55"/>
      <c r="AP490" s="295"/>
      <c r="AQ490" s="76"/>
      <c r="AR490" s="77"/>
      <c r="AS490" s="277"/>
      <c r="AT490" s="50"/>
      <c r="AU490" s="50"/>
      <c r="AV490" s="51"/>
      <c r="AW490" s="51"/>
      <c r="AX490" s="44"/>
    </row>
    <row r="491" spans="1:50" ht="18">
      <c r="A491" s="37"/>
      <c r="B491" s="44"/>
      <c r="C491" s="102"/>
      <c r="D491" s="38"/>
      <c r="E491" s="44"/>
      <c r="F491" s="43"/>
      <c r="G491" s="44"/>
      <c r="H491" s="44"/>
      <c r="I491" s="44"/>
      <c r="J491" s="37"/>
      <c r="K491" s="44"/>
      <c r="L491" s="44"/>
      <c r="M491" s="44"/>
      <c r="N491" s="50"/>
      <c r="O491" s="49"/>
      <c r="P491" s="154"/>
      <c r="R491" s="101"/>
      <c r="S491" s="154"/>
      <c r="T491" s="44"/>
      <c r="U491" s="240"/>
      <c r="V491" s="275"/>
      <c r="W491" s="157"/>
      <c r="X491" s="102"/>
      <c r="Y491" s="51"/>
      <c r="Z491" s="102"/>
      <c r="AA491" s="102"/>
      <c r="AB491" s="50"/>
      <c r="AC491" s="37"/>
      <c r="AD491" s="44"/>
      <c r="AE491" s="44"/>
      <c r="AF491" s="44"/>
      <c r="AG491" s="44"/>
      <c r="AH491" s="44"/>
      <c r="AI491" s="276"/>
      <c r="AJ491" s="50"/>
      <c r="AK491" s="55"/>
      <c r="AL491" s="109"/>
      <c r="AM491" s="55"/>
      <c r="AN491" s="298"/>
      <c r="AO491" s="55"/>
      <c r="AP491" s="295"/>
      <c r="AQ491" s="76"/>
      <c r="AR491" s="77"/>
      <c r="AS491" s="277"/>
      <c r="AT491" s="50"/>
      <c r="AU491" s="50"/>
      <c r="AV491" s="51"/>
      <c r="AW491" s="51"/>
      <c r="AX491" s="44"/>
    </row>
    <row r="492" spans="1:50" ht="18">
      <c r="A492" s="37"/>
      <c r="B492" s="44"/>
      <c r="C492" s="102"/>
      <c r="D492" s="38"/>
      <c r="E492" s="44"/>
      <c r="F492" s="43"/>
      <c r="G492" s="44"/>
      <c r="H492" s="44"/>
      <c r="I492" s="44"/>
      <c r="J492" s="37"/>
      <c r="K492" s="44"/>
      <c r="L492" s="44"/>
      <c r="M492" s="44"/>
      <c r="N492" s="50"/>
      <c r="O492" s="49"/>
      <c r="P492" s="154"/>
      <c r="Q492" s="44"/>
      <c r="R492" s="101"/>
      <c r="S492" s="154"/>
      <c r="T492" s="44"/>
      <c r="U492" s="240"/>
      <c r="V492" s="275"/>
      <c r="W492" s="157"/>
      <c r="X492" s="102"/>
      <c r="Y492" s="51"/>
      <c r="Z492" s="102"/>
      <c r="AA492" s="102"/>
      <c r="AB492" s="50"/>
      <c r="AC492" s="37"/>
      <c r="AD492" s="44"/>
      <c r="AE492" s="44"/>
      <c r="AF492" s="44"/>
      <c r="AG492" s="44"/>
      <c r="AH492" s="44"/>
      <c r="AI492" s="276"/>
      <c r="AJ492" s="50"/>
      <c r="AK492" s="55"/>
      <c r="AL492" s="109"/>
      <c r="AM492" s="55"/>
      <c r="AN492" s="298"/>
      <c r="AO492" s="55"/>
      <c r="AP492" s="295"/>
      <c r="AQ492" s="76"/>
      <c r="AR492" s="77"/>
      <c r="AS492" s="277"/>
      <c r="AT492" s="50"/>
      <c r="AU492" s="50"/>
      <c r="AV492" s="51"/>
      <c r="AW492" s="51"/>
      <c r="AX492" s="44"/>
    </row>
    <row r="493" spans="1:50" ht="18">
      <c r="A493" s="37"/>
      <c r="B493" s="44"/>
      <c r="C493" s="102"/>
      <c r="D493" s="38"/>
      <c r="E493" s="44"/>
      <c r="F493" s="43"/>
      <c r="G493" s="44"/>
      <c r="H493" s="44"/>
      <c r="I493" s="44"/>
      <c r="J493" s="37"/>
      <c r="K493" s="44"/>
      <c r="L493" s="44"/>
      <c r="M493" s="44"/>
      <c r="N493" s="50"/>
      <c r="O493" s="49"/>
      <c r="P493" s="154"/>
      <c r="Q493" s="44"/>
      <c r="R493" s="101"/>
      <c r="S493" s="154"/>
      <c r="T493" s="44"/>
      <c r="U493" s="240"/>
      <c r="V493" s="275"/>
      <c r="W493" s="157"/>
      <c r="X493" s="102"/>
      <c r="Y493" s="51"/>
      <c r="Z493" s="102"/>
      <c r="AA493" s="102"/>
      <c r="AB493" s="50"/>
      <c r="AC493" s="37"/>
      <c r="AD493" s="44"/>
      <c r="AE493" s="44"/>
      <c r="AF493" s="44"/>
      <c r="AG493" s="44"/>
      <c r="AH493" s="44"/>
      <c r="AI493" s="276"/>
      <c r="AJ493" s="50"/>
      <c r="AK493" s="55"/>
      <c r="AL493" s="109"/>
      <c r="AM493" s="55"/>
      <c r="AN493" s="298"/>
      <c r="AO493" s="55"/>
      <c r="AP493" s="295"/>
      <c r="AQ493" s="76"/>
      <c r="AR493" s="77"/>
      <c r="AS493" s="277"/>
      <c r="AT493" s="50"/>
      <c r="AU493" s="50"/>
      <c r="AV493" s="51"/>
      <c r="AW493" s="51"/>
      <c r="AX493" s="44"/>
    </row>
    <row r="494" spans="1:50" ht="18">
      <c r="A494" s="37"/>
      <c r="B494" s="44"/>
      <c r="C494" s="102"/>
      <c r="D494" s="38"/>
      <c r="E494" s="44"/>
      <c r="F494" s="43"/>
      <c r="G494" s="44"/>
      <c r="H494" s="44"/>
      <c r="I494" s="44"/>
      <c r="J494" s="37"/>
      <c r="K494" s="44"/>
      <c r="L494" s="44"/>
      <c r="M494" s="44"/>
      <c r="N494" s="50"/>
      <c r="O494" s="49"/>
      <c r="P494" s="154"/>
      <c r="Q494" s="44"/>
      <c r="R494" s="101"/>
      <c r="S494" s="154"/>
      <c r="T494" s="44"/>
      <c r="U494" s="240"/>
      <c r="V494" s="275"/>
      <c r="W494" s="157"/>
      <c r="X494" s="102"/>
      <c r="Y494" s="51"/>
      <c r="Z494" s="102"/>
      <c r="AA494" s="102"/>
      <c r="AB494" s="50"/>
      <c r="AC494" s="37"/>
      <c r="AD494" s="44"/>
      <c r="AE494" s="44"/>
      <c r="AF494" s="44"/>
      <c r="AG494" s="44"/>
      <c r="AH494" s="44"/>
      <c r="AI494" s="276"/>
      <c r="AJ494" s="50"/>
      <c r="AK494" s="55"/>
      <c r="AL494" s="109"/>
      <c r="AM494" s="55"/>
      <c r="AN494" s="298"/>
      <c r="AO494" s="55"/>
      <c r="AP494" s="295"/>
      <c r="AQ494" s="76"/>
      <c r="AR494" s="77"/>
      <c r="AS494" s="277"/>
      <c r="AT494" s="50"/>
      <c r="AU494" s="50"/>
      <c r="AV494" s="51"/>
      <c r="AW494" s="51"/>
      <c r="AX494" s="44"/>
    </row>
    <row r="495" spans="1:50" ht="18">
      <c r="A495" s="37"/>
      <c r="B495" s="44"/>
      <c r="C495" s="102"/>
      <c r="D495" s="38"/>
      <c r="E495" s="44"/>
      <c r="F495" s="43"/>
      <c r="G495" s="44"/>
      <c r="H495" s="44"/>
      <c r="I495" s="44"/>
      <c r="J495" s="37"/>
      <c r="K495" s="44"/>
      <c r="L495" s="44"/>
      <c r="M495" s="44"/>
      <c r="N495" s="50"/>
      <c r="O495" s="49"/>
      <c r="P495" s="154"/>
      <c r="R495" s="101"/>
      <c r="S495" s="154"/>
      <c r="T495" s="44"/>
      <c r="U495" s="240"/>
      <c r="V495" s="275"/>
      <c r="W495" s="157"/>
      <c r="X495" s="102"/>
      <c r="Y495" s="51"/>
      <c r="Z495" s="102"/>
      <c r="AA495" s="102"/>
      <c r="AB495" s="50"/>
      <c r="AC495" s="37"/>
      <c r="AD495" s="44"/>
      <c r="AE495" s="44"/>
      <c r="AF495" s="44"/>
      <c r="AG495" s="44"/>
      <c r="AH495" s="44"/>
      <c r="AI495" s="276"/>
      <c r="AJ495" s="50"/>
      <c r="AK495" s="55"/>
      <c r="AL495" s="109"/>
      <c r="AM495" s="55"/>
      <c r="AN495" s="298"/>
      <c r="AO495" s="55"/>
      <c r="AP495" s="295"/>
      <c r="AQ495" s="76"/>
      <c r="AR495" s="77"/>
      <c r="AS495" s="277"/>
      <c r="AT495" s="50"/>
      <c r="AU495" s="50"/>
      <c r="AV495" s="51"/>
      <c r="AW495" s="51"/>
      <c r="AX495" s="44"/>
    </row>
    <row r="496" spans="1:50" ht="18">
      <c r="A496" s="37"/>
      <c r="B496" s="44"/>
      <c r="C496" s="102"/>
      <c r="D496" s="38"/>
      <c r="E496" s="44"/>
      <c r="F496" s="43"/>
      <c r="G496" s="44"/>
      <c r="H496" s="44"/>
      <c r="I496" s="44"/>
      <c r="J496" s="37"/>
      <c r="K496" s="44"/>
      <c r="L496" s="44"/>
      <c r="M496" s="44"/>
      <c r="N496" s="50"/>
      <c r="O496" s="49"/>
      <c r="P496" s="154"/>
      <c r="Q496" s="44"/>
      <c r="R496" s="101"/>
      <c r="S496" s="154"/>
      <c r="T496" s="44"/>
      <c r="U496" s="240"/>
      <c r="V496" s="275"/>
      <c r="W496" s="157"/>
      <c r="X496" s="102"/>
      <c r="Y496" s="51"/>
      <c r="Z496" s="102"/>
      <c r="AA496" s="102"/>
      <c r="AB496" s="50"/>
      <c r="AC496" s="37"/>
      <c r="AD496" s="44"/>
      <c r="AE496" s="44"/>
      <c r="AF496" s="44"/>
      <c r="AG496" s="44"/>
      <c r="AH496" s="44"/>
      <c r="AI496" s="276"/>
      <c r="AJ496" s="50"/>
      <c r="AK496" s="55"/>
      <c r="AL496" s="109"/>
      <c r="AM496" s="55"/>
      <c r="AN496" s="298"/>
      <c r="AO496" s="55"/>
      <c r="AP496" s="295"/>
      <c r="AQ496" s="76"/>
      <c r="AR496" s="77"/>
      <c r="AS496" s="277"/>
      <c r="AT496" s="50"/>
      <c r="AU496" s="50"/>
      <c r="AV496" s="51"/>
      <c r="AW496" s="51"/>
      <c r="AX496" s="44"/>
    </row>
    <row r="497" spans="1:50" ht="18">
      <c r="A497" s="37"/>
      <c r="B497" s="44"/>
      <c r="C497" s="102"/>
      <c r="D497" s="38"/>
      <c r="E497" s="44"/>
      <c r="F497" s="43"/>
      <c r="G497" s="44"/>
      <c r="H497" s="44"/>
      <c r="I497" s="44"/>
      <c r="J497" s="37"/>
      <c r="K497" s="44"/>
      <c r="L497" s="44"/>
      <c r="M497" s="44"/>
      <c r="N497" s="50"/>
      <c r="O497" s="49"/>
      <c r="P497" s="154"/>
      <c r="Q497" s="44"/>
      <c r="R497" s="101"/>
      <c r="S497" s="154"/>
      <c r="T497" s="44"/>
      <c r="U497" s="240"/>
      <c r="V497" s="275"/>
      <c r="W497" s="157"/>
      <c r="X497" s="102"/>
      <c r="Y497" s="51"/>
      <c r="Z497" s="102"/>
      <c r="AA497" s="102"/>
      <c r="AB497" s="50"/>
      <c r="AC497" s="37"/>
      <c r="AD497" s="44"/>
      <c r="AE497" s="44"/>
      <c r="AF497" s="44"/>
      <c r="AG497" s="44"/>
      <c r="AH497" s="44"/>
      <c r="AI497" s="276"/>
      <c r="AJ497" s="50"/>
      <c r="AK497" s="55"/>
      <c r="AL497" s="109"/>
      <c r="AM497" s="55"/>
      <c r="AN497" s="298"/>
      <c r="AO497" s="55"/>
      <c r="AP497" s="295"/>
      <c r="AQ497" s="76"/>
      <c r="AR497" s="77"/>
      <c r="AS497" s="277"/>
      <c r="AT497" s="50"/>
      <c r="AU497" s="50"/>
      <c r="AV497" s="51"/>
      <c r="AW497" s="51"/>
      <c r="AX497" s="44"/>
    </row>
    <row r="498" spans="1:50" ht="18">
      <c r="A498" s="37"/>
      <c r="B498" s="44"/>
      <c r="C498" s="102"/>
      <c r="D498" s="38"/>
      <c r="E498" s="44"/>
      <c r="F498" s="43"/>
      <c r="G498" s="44"/>
      <c r="H498" s="44"/>
      <c r="I498" s="44"/>
      <c r="J498" s="37"/>
      <c r="K498" s="44"/>
      <c r="L498" s="44"/>
      <c r="M498" s="44"/>
      <c r="N498" s="50"/>
      <c r="O498" s="49"/>
      <c r="P498" s="154"/>
      <c r="R498" s="101"/>
      <c r="S498" s="154"/>
      <c r="T498" s="44"/>
      <c r="U498" s="240"/>
      <c r="V498" s="275"/>
      <c r="W498" s="157"/>
      <c r="X498" s="102"/>
      <c r="Y498" s="51"/>
      <c r="Z498" s="102"/>
      <c r="AA498" s="102"/>
      <c r="AB498" s="50"/>
      <c r="AC498" s="37"/>
      <c r="AD498" s="44"/>
      <c r="AE498" s="44"/>
      <c r="AF498" s="44"/>
      <c r="AG498" s="44"/>
      <c r="AH498" s="44"/>
      <c r="AI498" s="276"/>
      <c r="AJ498" s="50"/>
      <c r="AK498" s="55"/>
      <c r="AL498" s="109"/>
      <c r="AM498" s="55"/>
      <c r="AN498" s="298"/>
      <c r="AO498" s="55"/>
      <c r="AP498" s="295"/>
      <c r="AQ498" s="76"/>
      <c r="AR498" s="77"/>
      <c r="AS498" s="277"/>
      <c r="AT498" s="50"/>
      <c r="AU498" s="50"/>
      <c r="AV498" s="51"/>
      <c r="AW498" s="51"/>
      <c r="AX498" s="44"/>
    </row>
    <row r="499" spans="1:50" ht="18">
      <c r="A499" s="37"/>
      <c r="B499" s="44"/>
      <c r="C499" s="102"/>
      <c r="D499" s="38"/>
      <c r="E499" s="44"/>
      <c r="F499" s="43"/>
      <c r="G499" s="44"/>
      <c r="H499" s="44"/>
      <c r="I499" s="44"/>
      <c r="J499" s="37"/>
      <c r="K499" s="44"/>
      <c r="L499" s="44"/>
      <c r="M499" s="44"/>
      <c r="N499" s="50"/>
      <c r="O499" s="49"/>
      <c r="P499" s="154"/>
      <c r="R499" s="101"/>
      <c r="S499" s="154"/>
      <c r="T499" s="44"/>
      <c r="U499" s="240"/>
      <c r="V499" s="275"/>
      <c r="W499" s="157"/>
      <c r="X499" s="102"/>
      <c r="Y499" s="51"/>
      <c r="Z499" s="102"/>
      <c r="AA499" s="102"/>
      <c r="AB499" s="50"/>
      <c r="AC499" s="37"/>
      <c r="AD499" s="44"/>
      <c r="AE499" s="44"/>
      <c r="AF499" s="44"/>
      <c r="AG499" s="44"/>
      <c r="AH499" s="44"/>
      <c r="AI499" s="276"/>
      <c r="AJ499" s="50"/>
      <c r="AK499" s="55"/>
      <c r="AL499" s="109"/>
      <c r="AM499" s="55"/>
      <c r="AN499" s="298"/>
      <c r="AO499" s="55"/>
      <c r="AP499" s="295"/>
      <c r="AQ499" s="76"/>
      <c r="AR499" s="77"/>
      <c r="AS499" s="277"/>
      <c r="AT499" s="50"/>
      <c r="AU499" s="50"/>
      <c r="AV499" s="51"/>
      <c r="AW499" s="51"/>
      <c r="AX499" s="44"/>
    </row>
    <row r="500" spans="1:50" ht="18">
      <c r="A500" s="37"/>
      <c r="B500" s="44"/>
      <c r="C500" s="102"/>
      <c r="D500" s="38"/>
      <c r="E500" s="44"/>
      <c r="F500" s="43"/>
      <c r="G500" s="44"/>
      <c r="H500" s="44"/>
      <c r="I500" s="44"/>
      <c r="J500" s="37"/>
      <c r="K500" s="44"/>
      <c r="L500" s="44"/>
      <c r="M500" s="44"/>
      <c r="N500" s="50"/>
      <c r="O500" s="49"/>
      <c r="P500" s="154"/>
      <c r="R500" s="101"/>
      <c r="S500" s="154"/>
      <c r="T500" s="44"/>
      <c r="U500" s="240"/>
      <c r="V500" s="275"/>
      <c r="W500" s="157"/>
      <c r="X500" s="102"/>
      <c r="Y500" s="51"/>
      <c r="Z500" s="102"/>
      <c r="AA500" s="102"/>
      <c r="AB500" s="50"/>
      <c r="AC500" s="37"/>
      <c r="AD500" s="44"/>
      <c r="AE500" s="44"/>
      <c r="AF500" s="44"/>
      <c r="AG500" s="44"/>
      <c r="AH500" s="44"/>
      <c r="AI500" s="276"/>
      <c r="AJ500" s="50"/>
      <c r="AK500" s="55"/>
      <c r="AL500" s="109"/>
      <c r="AM500" s="55"/>
      <c r="AN500" s="298"/>
      <c r="AO500" s="55"/>
      <c r="AP500" s="295"/>
      <c r="AQ500" s="76"/>
      <c r="AR500" s="77"/>
      <c r="AS500" s="277"/>
      <c r="AT500" s="50"/>
      <c r="AU500" s="50"/>
      <c r="AV500" s="51"/>
      <c r="AW500" s="51"/>
      <c r="AX500" s="44"/>
    </row>
    <row r="501" spans="1:50" ht="18">
      <c r="A501" s="37"/>
      <c r="B501" s="44"/>
      <c r="C501" s="102"/>
      <c r="D501" s="38"/>
      <c r="E501" s="44"/>
      <c r="F501" s="43"/>
      <c r="G501" s="44"/>
      <c r="H501" s="44"/>
      <c r="I501" s="44"/>
      <c r="J501" s="37"/>
      <c r="K501" s="44"/>
      <c r="L501" s="44"/>
      <c r="M501" s="44"/>
      <c r="N501" s="50"/>
      <c r="O501" s="49"/>
      <c r="P501" s="154"/>
      <c r="Q501" s="44"/>
      <c r="R501" s="101"/>
      <c r="S501" s="154"/>
      <c r="T501" s="44"/>
      <c r="U501" s="240"/>
      <c r="V501" s="275"/>
      <c r="W501" s="157"/>
      <c r="X501" s="102"/>
      <c r="Y501" s="51"/>
      <c r="Z501" s="102"/>
      <c r="AA501" s="102"/>
      <c r="AB501" s="50"/>
      <c r="AC501" s="37"/>
      <c r="AD501" s="44"/>
      <c r="AE501" s="44"/>
      <c r="AF501" s="44"/>
      <c r="AG501" s="44"/>
      <c r="AH501" s="44"/>
      <c r="AI501" s="276"/>
      <c r="AJ501" s="50"/>
      <c r="AK501" s="55"/>
      <c r="AL501" s="109"/>
      <c r="AM501" s="55"/>
      <c r="AN501" s="298"/>
      <c r="AO501" s="55"/>
      <c r="AP501" s="295"/>
      <c r="AQ501" s="76"/>
      <c r="AR501" s="77"/>
      <c r="AS501" s="277"/>
      <c r="AT501" s="50"/>
      <c r="AU501" s="50"/>
      <c r="AV501" s="51"/>
      <c r="AW501" s="51"/>
      <c r="AX501" s="44"/>
    </row>
    <row r="502" spans="1:50" ht="18">
      <c r="A502" s="293"/>
      <c r="B502" s="44"/>
      <c r="C502" s="102"/>
      <c r="D502" s="38"/>
      <c r="E502" s="44"/>
      <c r="F502" s="43"/>
      <c r="G502" s="44"/>
      <c r="H502" s="44"/>
      <c r="I502" s="44"/>
      <c r="J502" s="37"/>
      <c r="K502" s="44"/>
      <c r="L502" s="44"/>
      <c r="M502" s="44"/>
      <c r="N502" s="50"/>
      <c r="O502" s="49"/>
      <c r="P502" s="154"/>
      <c r="R502" s="101"/>
      <c r="S502" s="154"/>
      <c r="T502" s="44"/>
      <c r="U502" s="240"/>
      <c r="V502" s="275"/>
      <c r="W502" s="157"/>
      <c r="X502" s="102"/>
      <c r="Y502" s="51"/>
      <c r="Z502" s="102"/>
      <c r="AA502" s="102"/>
      <c r="AB502" s="50"/>
      <c r="AC502" s="37"/>
      <c r="AD502" s="44"/>
      <c r="AE502" s="44"/>
      <c r="AF502" s="44"/>
      <c r="AG502" s="44"/>
      <c r="AH502" s="44"/>
      <c r="AI502" s="276"/>
      <c r="AJ502" s="50"/>
      <c r="AK502" s="55"/>
      <c r="AL502" s="109"/>
      <c r="AM502" s="55"/>
      <c r="AN502" s="298"/>
      <c r="AO502" s="55"/>
      <c r="AP502" s="295"/>
      <c r="AQ502" s="76"/>
      <c r="AR502" s="77"/>
      <c r="AS502" s="277"/>
      <c r="AT502" s="50"/>
      <c r="AU502" s="50"/>
      <c r="AV502" s="51"/>
      <c r="AW502" s="51"/>
      <c r="AX502" s="44"/>
    </row>
    <row r="503" spans="1:50" ht="18">
      <c r="A503" s="37"/>
      <c r="B503" s="44"/>
      <c r="C503" s="102"/>
      <c r="D503" s="38"/>
      <c r="E503" s="44"/>
      <c r="F503" s="43"/>
      <c r="G503" s="44"/>
      <c r="H503" s="44"/>
      <c r="I503" s="44"/>
      <c r="J503" s="37"/>
      <c r="K503" s="44"/>
      <c r="L503" s="44"/>
      <c r="M503" s="44"/>
      <c r="N503" s="50"/>
      <c r="O503" s="49"/>
      <c r="P503" s="154"/>
      <c r="R503" s="101"/>
      <c r="S503" s="154"/>
      <c r="T503" s="44"/>
      <c r="U503" s="240"/>
      <c r="V503" s="275"/>
      <c r="W503" s="157"/>
      <c r="X503" s="102"/>
      <c r="Y503" s="51"/>
      <c r="Z503" s="102"/>
      <c r="AA503" s="102"/>
      <c r="AB503" s="50"/>
      <c r="AC503" s="37"/>
      <c r="AD503" s="44"/>
      <c r="AE503" s="44"/>
      <c r="AF503" s="44"/>
      <c r="AG503" s="44"/>
      <c r="AH503" s="44"/>
      <c r="AI503" s="276"/>
      <c r="AJ503" s="50"/>
      <c r="AK503" s="55"/>
      <c r="AL503" s="109"/>
      <c r="AM503" s="55"/>
      <c r="AN503" s="298"/>
      <c r="AO503" s="55"/>
      <c r="AP503" s="295"/>
      <c r="AQ503" s="76"/>
      <c r="AR503" s="77"/>
      <c r="AS503" s="277"/>
      <c r="AT503" s="50"/>
      <c r="AU503" s="50"/>
      <c r="AV503" s="51"/>
      <c r="AW503" s="51"/>
      <c r="AX503" s="44"/>
    </row>
    <row r="504" spans="1:50" ht="18">
      <c r="A504" s="37"/>
      <c r="B504" s="44"/>
      <c r="C504" s="102"/>
      <c r="D504" s="38"/>
      <c r="E504" s="44"/>
      <c r="F504" s="43"/>
      <c r="G504" s="44"/>
      <c r="H504" s="44"/>
      <c r="I504" s="44"/>
      <c r="J504" s="37"/>
      <c r="K504" s="44"/>
      <c r="L504" s="44"/>
      <c r="M504" s="44"/>
      <c r="N504" s="50"/>
      <c r="O504" s="49"/>
      <c r="P504" s="154"/>
      <c r="R504" s="101"/>
      <c r="S504" s="154"/>
      <c r="T504" s="44"/>
      <c r="U504" s="240"/>
      <c r="V504" s="275"/>
      <c r="W504" s="157"/>
      <c r="X504" s="102"/>
      <c r="Y504" s="51"/>
      <c r="Z504" s="102"/>
      <c r="AA504" s="102"/>
      <c r="AB504" s="50"/>
      <c r="AC504" s="37"/>
      <c r="AD504" s="44"/>
      <c r="AE504" s="44"/>
      <c r="AF504" s="44"/>
      <c r="AG504" s="44"/>
      <c r="AH504" s="44"/>
      <c r="AI504" s="276"/>
      <c r="AJ504" s="50"/>
      <c r="AK504" s="55"/>
      <c r="AL504" s="109"/>
      <c r="AM504" s="55"/>
      <c r="AN504" s="298"/>
      <c r="AO504" s="55"/>
      <c r="AP504" s="295"/>
      <c r="AQ504" s="76"/>
      <c r="AR504" s="77"/>
      <c r="AS504" s="277"/>
      <c r="AT504" s="50"/>
      <c r="AU504" s="50"/>
      <c r="AV504" s="51"/>
      <c r="AW504" s="51"/>
      <c r="AX504" s="44"/>
    </row>
    <row r="505" spans="1:50" ht="18">
      <c r="A505" s="37"/>
      <c r="B505" s="44"/>
      <c r="C505" s="102"/>
      <c r="D505" s="38"/>
      <c r="E505" s="44"/>
      <c r="F505" s="43"/>
      <c r="G505" s="44"/>
      <c r="H505" s="44"/>
      <c r="I505" s="44"/>
      <c r="J505" s="37"/>
      <c r="K505" s="44"/>
      <c r="L505" s="44"/>
      <c r="M505" s="44"/>
      <c r="N505" s="50"/>
      <c r="O505" s="49"/>
      <c r="P505" s="154"/>
      <c r="R505" s="101"/>
      <c r="S505" s="154"/>
      <c r="T505" s="44"/>
      <c r="U505" s="240"/>
      <c r="V505" s="275"/>
      <c r="W505" s="157"/>
      <c r="X505" s="102"/>
      <c r="Y505" s="51"/>
      <c r="Z505" s="102"/>
      <c r="AA505" s="102"/>
      <c r="AB505" s="50"/>
      <c r="AC505" s="37"/>
      <c r="AD505" s="44"/>
      <c r="AE505" s="44"/>
      <c r="AF505" s="44"/>
      <c r="AG505" s="44"/>
      <c r="AH505" s="44"/>
      <c r="AI505" s="276"/>
      <c r="AJ505" s="50"/>
      <c r="AK505" s="55"/>
      <c r="AL505" s="109"/>
      <c r="AM505" s="55"/>
      <c r="AN505" s="298"/>
      <c r="AO505" s="55"/>
      <c r="AP505" s="295"/>
      <c r="AQ505" s="76"/>
      <c r="AR505" s="77"/>
      <c r="AS505" s="277"/>
      <c r="AT505" s="50"/>
      <c r="AU505" s="50"/>
      <c r="AV505" s="51"/>
      <c r="AW505" s="51"/>
      <c r="AX505" s="44"/>
    </row>
    <row r="506" spans="1:50" ht="18">
      <c r="A506" s="37"/>
      <c r="B506" s="44"/>
      <c r="C506" s="102"/>
      <c r="D506" s="38"/>
      <c r="E506" s="44"/>
      <c r="F506" s="43"/>
      <c r="G506" s="44"/>
      <c r="H506" s="44"/>
      <c r="I506" s="44"/>
      <c r="J506" s="37"/>
      <c r="K506" s="44"/>
      <c r="L506" s="44"/>
      <c r="M506" s="44"/>
      <c r="N506" s="50"/>
      <c r="O506" s="49"/>
      <c r="P506" s="154"/>
      <c r="Q506" s="44"/>
      <c r="R506" s="101"/>
      <c r="S506" s="154"/>
      <c r="T506" s="44"/>
      <c r="U506" s="240"/>
      <c r="V506" s="275"/>
      <c r="W506" s="157"/>
      <c r="X506" s="102"/>
      <c r="Y506" s="51"/>
      <c r="Z506" s="102"/>
      <c r="AA506" s="102"/>
      <c r="AB506" s="50"/>
      <c r="AC506" s="37"/>
      <c r="AD506" s="44"/>
      <c r="AE506" s="44"/>
      <c r="AF506" s="44"/>
      <c r="AG506" s="44"/>
      <c r="AH506" s="44"/>
      <c r="AI506" s="276"/>
      <c r="AJ506" s="50"/>
      <c r="AK506" s="55"/>
      <c r="AL506" s="109"/>
      <c r="AM506" s="55"/>
      <c r="AN506" s="298"/>
      <c r="AO506" s="55"/>
      <c r="AP506" s="295"/>
      <c r="AQ506" s="76"/>
      <c r="AR506" s="77"/>
      <c r="AS506" s="277"/>
      <c r="AT506" s="50"/>
      <c r="AU506" s="50"/>
      <c r="AV506" s="51"/>
      <c r="AW506" s="51"/>
      <c r="AX506" s="44"/>
    </row>
    <row r="507" spans="1:50" ht="18">
      <c r="A507" s="37"/>
      <c r="B507" s="44"/>
      <c r="C507" s="102"/>
      <c r="D507" s="38"/>
      <c r="E507" s="44"/>
      <c r="F507" s="43"/>
      <c r="G507" s="44"/>
      <c r="H507" s="44"/>
      <c r="I507" s="44"/>
      <c r="J507" s="37"/>
      <c r="K507" s="44"/>
      <c r="L507" s="44"/>
      <c r="M507" s="44"/>
      <c r="N507" s="50"/>
      <c r="O507" s="49"/>
      <c r="P507" s="154"/>
      <c r="R507" s="101"/>
      <c r="S507" s="154"/>
      <c r="T507" s="44"/>
      <c r="U507" s="240"/>
      <c r="V507" s="275"/>
      <c r="W507" s="157"/>
      <c r="X507" s="102"/>
      <c r="Y507" s="51"/>
      <c r="Z507" s="102"/>
      <c r="AA507" s="102"/>
      <c r="AB507" s="50"/>
      <c r="AC507" s="37"/>
      <c r="AD507" s="44"/>
      <c r="AE507" s="44"/>
      <c r="AF507" s="44"/>
      <c r="AG507" s="44"/>
      <c r="AH507" s="44"/>
      <c r="AI507" s="276"/>
      <c r="AJ507" s="50"/>
      <c r="AK507" s="55"/>
      <c r="AL507" s="109"/>
      <c r="AM507" s="55"/>
      <c r="AN507" s="298"/>
      <c r="AO507" s="55"/>
      <c r="AP507" s="295"/>
      <c r="AQ507" s="76"/>
      <c r="AR507" s="77"/>
      <c r="AS507" s="277"/>
      <c r="AT507" s="50"/>
      <c r="AU507" s="50"/>
      <c r="AV507" s="51"/>
      <c r="AW507" s="51"/>
      <c r="AX507" s="44"/>
    </row>
    <row r="508" spans="1:50" ht="18">
      <c r="A508" s="37"/>
      <c r="B508" s="44"/>
      <c r="C508" s="102"/>
      <c r="D508" s="38"/>
      <c r="E508" s="44"/>
      <c r="F508" s="43"/>
      <c r="G508" s="44"/>
      <c r="H508" s="44"/>
      <c r="I508" s="44"/>
      <c r="J508" s="37"/>
      <c r="K508" s="44"/>
      <c r="L508" s="44"/>
      <c r="M508" s="44"/>
      <c r="N508" s="50"/>
      <c r="O508" s="49"/>
      <c r="P508" s="154"/>
      <c r="R508" s="101"/>
      <c r="S508" s="154"/>
      <c r="T508" s="44"/>
      <c r="U508" s="240"/>
      <c r="V508" s="275"/>
      <c r="W508" s="157"/>
      <c r="X508" s="102"/>
      <c r="Y508" s="51"/>
      <c r="Z508" s="102"/>
      <c r="AA508" s="102"/>
      <c r="AB508" s="50"/>
      <c r="AC508" s="37"/>
      <c r="AD508" s="44"/>
      <c r="AE508" s="44"/>
      <c r="AF508" s="44"/>
      <c r="AG508" s="44"/>
      <c r="AH508" s="44"/>
      <c r="AI508" s="276"/>
      <c r="AJ508" s="50"/>
      <c r="AK508" s="55"/>
      <c r="AL508" s="109"/>
      <c r="AM508" s="55"/>
      <c r="AN508" s="298"/>
      <c r="AO508" s="55"/>
      <c r="AP508" s="295"/>
      <c r="AQ508" s="76"/>
      <c r="AR508" s="77"/>
      <c r="AS508" s="277"/>
      <c r="AT508" s="50"/>
      <c r="AU508" s="50"/>
      <c r="AV508" s="51"/>
      <c r="AW508" s="51"/>
      <c r="AX508" s="44"/>
    </row>
    <row r="509" spans="1:50" ht="18">
      <c r="A509" s="37"/>
      <c r="B509" s="44"/>
      <c r="C509" s="102"/>
      <c r="D509" s="38"/>
      <c r="E509" s="44"/>
      <c r="F509" s="43"/>
      <c r="G509" s="44"/>
      <c r="H509" s="44"/>
      <c r="I509" s="44"/>
      <c r="J509" s="37"/>
      <c r="K509" s="44"/>
      <c r="L509" s="44"/>
      <c r="M509" s="44"/>
      <c r="N509" s="50"/>
      <c r="O509" s="49"/>
      <c r="P509" s="154"/>
      <c r="Q509" s="44"/>
      <c r="R509" s="101"/>
      <c r="S509" s="154"/>
      <c r="T509" s="44"/>
      <c r="U509" s="240"/>
      <c r="V509" s="275"/>
      <c r="W509" s="157"/>
      <c r="X509" s="102"/>
      <c r="Y509" s="51"/>
      <c r="Z509" s="102"/>
      <c r="AA509" s="102"/>
      <c r="AB509" s="50"/>
      <c r="AC509" s="37"/>
      <c r="AD509" s="44"/>
      <c r="AE509" s="44"/>
      <c r="AF509" s="44"/>
      <c r="AG509" s="44"/>
      <c r="AH509" s="44"/>
      <c r="AI509" s="276"/>
      <c r="AJ509" s="50"/>
      <c r="AK509" s="55"/>
      <c r="AL509" s="109"/>
      <c r="AM509" s="55"/>
      <c r="AN509" s="298"/>
      <c r="AO509" s="55"/>
      <c r="AP509" s="295"/>
      <c r="AQ509" s="76"/>
      <c r="AR509" s="77"/>
      <c r="AS509" s="277"/>
      <c r="AT509" s="50"/>
      <c r="AU509" s="50"/>
      <c r="AV509" s="51"/>
      <c r="AW509" s="51"/>
      <c r="AX509" s="44"/>
    </row>
    <row r="510" spans="1:50" ht="18">
      <c r="A510" s="37"/>
      <c r="B510" s="44"/>
      <c r="C510" s="102"/>
      <c r="D510" s="38"/>
      <c r="E510" s="44"/>
      <c r="F510" s="43"/>
      <c r="G510" s="44"/>
      <c r="H510" s="44"/>
      <c r="I510" s="44"/>
      <c r="J510" s="37"/>
      <c r="K510" s="44"/>
      <c r="L510" s="44"/>
      <c r="M510" s="44"/>
      <c r="N510" s="50"/>
      <c r="O510" s="49"/>
      <c r="P510" s="154"/>
      <c r="R510" s="101"/>
      <c r="S510" s="154"/>
      <c r="T510" s="44"/>
      <c r="U510" s="240"/>
      <c r="V510" s="275"/>
      <c r="W510" s="157"/>
      <c r="X510" s="102"/>
      <c r="Y510" s="51"/>
      <c r="Z510" s="102"/>
      <c r="AA510" s="102"/>
      <c r="AB510" s="50"/>
      <c r="AC510" s="37"/>
      <c r="AD510" s="44"/>
      <c r="AE510" s="44"/>
      <c r="AF510" s="44"/>
      <c r="AG510" s="44"/>
      <c r="AH510" s="44"/>
      <c r="AI510" s="276"/>
      <c r="AJ510" s="50"/>
      <c r="AK510" s="55"/>
      <c r="AL510" s="109"/>
      <c r="AM510" s="55"/>
      <c r="AN510" s="298"/>
      <c r="AO510" s="55"/>
      <c r="AP510" s="295"/>
      <c r="AQ510" s="76"/>
      <c r="AR510" s="77"/>
      <c r="AS510" s="277"/>
      <c r="AT510" s="50"/>
      <c r="AU510" s="50"/>
      <c r="AV510" s="51"/>
      <c r="AW510" s="51"/>
      <c r="AX510" s="44"/>
    </row>
    <row r="511" spans="1:50" ht="18">
      <c r="A511" s="37"/>
      <c r="B511" s="44"/>
      <c r="C511" s="102"/>
      <c r="D511" s="38"/>
      <c r="E511" s="44"/>
      <c r="F511" s="43"/>
      <c r="G511" s="44"/>
      <c r="H511" s="44"/>
      <c r="I511" s="44"/>
      <c r="J511" s="37"/>
      <c r="K511" s="44"/>
      <c r="L511" s="44"/>
      <c r="M511" s="44"/>
      <c r="N511" s="50"/>
      <c r="O511" s="49"/>
      <c r="P511" s="154"/>
      <c r="R511" s="101"/>
      <c r="S511" s="154"/>
      <c r="T511" s="44"/>
      <c r="U511" s="240"/>
      <c r="V511" s="275"/>
      <c r="W511" s="157"/>
      <c r="X511" s="102"/>
      <c r="Y511" s="51"/>
      <c r="Z511" s="102"/>
      <c r="AA511" s="102"/>
      <c r="AB511" s="50"/>
      <c r="AC511" s="37"/>
      <c r="AD511" s="44"/>
      <c r="AE511" s="44"/>
      <c r="AF511" s="44"/>
      <c r="AG511" s="44"/>
      <c r="AH511" s="44"/>
      <c r="AI511" s="276"/>
      <c r="AJ511" s="50"/>
      <c r="AK511" s="55"/>
      <c r="AL511" s="109"/>
      <c r="AM511" s="55"/>
      <c r="AN511" s="298"/>
      <c r="AO511" s="55"/>
      <c r="AP511" s="295"/>
      <c r="AQ511" s="76"/>
      <c r="AR511" s="77"/>
      <c r="AS511" s="277"/>
      <c r="AT511" s="50"/>
      <c r="AU511" s="50"/>
      <c r="AV511" s="51"/>
      <c r="AW511" s="51"/>
      <c r="AX511" s="44"/>
    </row>
    <row r="512" spans="1:50" ht="18">
      <c r="A512" s="37"/>
      <c r="B512" s="44"/>
      <c r="C512" s="102"/>
      <c r="D512" s="38"/>
      <c r="E512" s="44"/>
      <c r="F512" s="43"/>
      <c r="G512" s="44"/>
      <c r="H512" s="44"/>
      <c r="I512" s="44"/>
      <c r="J512" s="37"/>
      <c r="K512" s="44"/>
      <c r="L512" s="44"/>
      <c r="M512" s="44"/>
      <c r="N512" s="50"/>
      <c r="O512" s="49"/>
      <c r="P512" s="154"/>
      <c r="Q512" s="44"/>
      <c r="R512" s="101"/>
      <c r="S512" s="154"/>
      <c r="T512" s="44"/>
      <c r="U512" s="240"/>
      <c r="V512" s="275"/>
      <c r="W512" s="157"/>
      <c r="X512" s="102"/>
      <c r="Y512" s="51"/>
      <c r="Z512" s="102"/>
      <c r="AA512" s="102"/>
      <c r="AB512" s="50"/>
      <c r="AC512" s="37"/>
      <c r="AD512" s="44"/>
      <c r="AE512" s="44"/>
      <c r="AF512" s="44"/>
      <c r="AG512" s="44"/>
      <c r="AH512" s="44"/>
      <c r="AI512" s="276"/>
      <c r="AJ512" s="50"/>
      <c r="AK512" s="55"/>
      <c r="AL512" s="109"/>
      <c r="AM512" s="55"/>
      <c r="AN512" s="298"/>
      <c r="AO512" s="55"/>
      <c r="AP512" s="295"/>
      <c r="AQ512" s="76"/>
      <c r="AR512" s="77"/>
      <c r="AS512" s="277"/>
      <c r="AT512" s="50"/>
      <c r="AU512" s="50"/>
      <c r="AV512" s="51"/>
      <c r="AW512" s="51"/>
      <c r="AX512" s="44"/>
    </row>
    <row r="513" spans="1:50" ht="18">
      <c r="A513" s="37"/>
      <c r="B513" s="44"/>
      <c r="C513" s="102"/>
      <c r="D513" s="38"/>
      <c r="E513" s="44"/>
      <c r="F513" s="43"/>
      <c r="G513" s="44"/>
      <c r="H513" s="44"/>
      <c r="I513" s="44"/>
      <c r="J513" s="37"/>
      <c r="K513" s="44"/>
      <c r="L513" s="44"/>
      <c r="M513" s="44"/>
      <c r="N513" s="50"/>
      <c r="O513" s="49"/>
      <c r="P513" s="154"/>
      <c r="R513" s="101"/>
      <c r="S513" s="154"/>
      <c r="T513" s="44"/>
      <c r="U513" s="240"/>
      <c r="V513" s="275"/>
      <c r="W513" s="157"/>
      <c r="X513" s="102"/>
      <c r="Y513" s="51"/>
      <c r="Z513" s="102"/>
      <c r="AA513" s="102"/>
      <c r="AB513" s="50"/>
      <c r="AC513" s="37"/>
      <c r="AD513" s="44"/>
      <c r="AE513" s="44"/>
      <c r="AF513" s="44"/>
      <c r="AG513" s="44"/>
      <c r="AH513" s="44"/>
      <c r="AI513" s="276"/>
      <c r="AJ513" s="50"/>
      <c r="AK513" s="55"/>
      <c r="AL513" s="109"/>
      <c r="AM513" s="55"/>
      <c r="AN513" s="298"/>
      <c r="AO513" s="55"/>
      <c r="AP513" s="295"/>
      <c r="AQ513" s="76"/>
      <c r="AR513" s="77"/>
      <c r="AS513" s="277"/>
      <c r="AT513" s="50"/>
      <c r="AU513" s="50"/>
      <c r="AV513" s="51"/>
      <c r="AW513" s="51"/>
      <c r="AX513" s="44"/>
    </row>
    <row r="514" spans="1:50" ht="18">
      <c r="A514" s="37"/>
      <c r="B514" s="44"/>
      <c r="C514" s="102"/>
      <c r="D514" s="38"/>
      <c r="E514" s="44"/>
      <c r="F514" s="43"/>
      <c r="G514" s="44"/>
      <c r="H514" s="44"/>
      <c r="I514" s="44"/>
      <c r="J514" s="37"/>
      <c r="K514" s="44"/>
      <c r="L514" s="44"/>
      <c r="M514" s="44"/>
      <c r="N514" s="50"/>
      <c r="O514" s="49"/>
      <c r="P514" s="154"/>
      <c r="Q514" s="44"/>
      <c r="R514" s="101"/>
      <c r="S514" s="154"/>
      <c r="T514" s="44"/>
      <c r="U514" s="240"/>
      <c r="V514" s="275"/>
      <c r="W514" s="157"/>
      <c r="X514" s="102"/>
      <c r="Y514" s="51"/>
      <c r="Z514" s="102"/>
      <c r="AA514" s="102"/>
      <c r="AB514" s="50"/>
      <c r="AC514" s="37"/>
      <c r="AD514" s="44"/>
      <c r="AE514" s="44"/>
      <c r="AF514" s="44"/>
      <c r="AG514" s="44"/>
      <c r="AH514" s="44"/>
      <c r="AI514" s="276"/>
      <c r="AJ514" s="50"/>
      <c r="AK514" s="55"/>
      <c r="AL514" s="109"/>
      <c r="AM514" s="55"/>
      <c r="AN514" s="298"/>
      <c r="AO514" s="55"/>
      <c r="AP514" s="295"/>
      <c r="AQ514" s="76"/>
      <c r="AR514" s="77"/>
      <c r="AS514" s="277"/>
      <c r="AT514" s="50"/>
      <c r="AU514" s="50"/>
      <c r="AV514" s="51"/>
      <c r="AW514" s="51"/>
      <c r="AX514" s="44"/>
    </row>
    <row r="515" spans="1:50" ht="18">
      <c r="A515" s="37"/>
      <c r="B515" s="44"/>
      <c r="C515" s="102"/>
      <c r="D515" s="38"/>
      <c r="E515" s="44"/>
      <c r="F515" s="43"/>
      <c r="G515" s="44"/>
      <c r="H515" s="44"/>
      <c r="I515" s="44"/>
      <c r="J515" s="37"/>
      <c r="K515" s="44"/>
      <c r="L515" s="44"/>
      <c r="M515" s="44"/>
      <c r="N515" s="50"/>
      <c r="O515" s="49"/>
      <c r="P515" s="154"/>
      <c r="Q515" s="44"/>
      <c r="R515" s="101"/>
      <c r="S515" s="154"/>
      <c r="T515" s="44"/>
      <c r="U515" s="240"/>
      <c r="V515" s="275"/>
      <c r="W515" s="157"/>
      <c r="X515" s="102"/>
      <c r="Y515" s="51"/>
      <c r="Z515" s="102"/>
      <c r="AA515" s="102"/>
      <c r="AB515" s="50"/>
      <c r="AC515" s="37"/>
      <c r="AD515" s="44"/>
      <c r="AE515" s="44"/>
      <c r="AF515" s="44"/>
      <c r="AG515" s="44"/>
      <c r="AH515" s="44"/>
      <c r="AI515" s="276"/>
      <c r="AJ515" s="50"/>
      <c r="AK515" s="55"/>
      <c r="AL515" s="109"/>
      <c r="AM515" s="55"/>
      <c r="AN515" s="298"/>
      <c r="AO515" s="55"/>
      <c r="AP515" s="295"/>
      <c r="AQ515" s="76"/>
      <c r="AR515" s="77"/>
      <c r="AS515" s="277"/>
      <c r="AT515" s="50"/>
      <c r="AU515" s="50"/>
      <c r="AV515" s="51"/>
      <c r="AW515" s="51"/>
      <c r="AX515" s="44"/>
    </row>
    <row r="516" spans="1:50" ht="18">
      <c r="A516" s="37"/>
      <c r="B516" s="44"/>
      <c r="C516" s="102"/>
      <c r="D516" s="38"/>
      <c r="E516" s="44"/>
      <c r="F516" s="43"/>
      <c r="G516" s="44"/>
      <c r="H516" s="44"/>
      <c r="I516" s="44"/>
      <c r="J516" s="37"/>
      <c r="K516" s="44"/>
      <c r="L516" s="44"/>
      <c r="M516" s="44"/>
      <c r="N516" s="50"/>
      <c r="O516" s="49"/>
      <c r="P516" s="154"/>
      <c r="R516" s="101"/>
      <c r="S516" s="154"/>
      <c r="T516" s="44"/>
      <c r="U516" s="240"/>
      <c r="V516" s="275"/>
      <c r="W516" s="157"/>
      <c r="X516" s="102"/>
      <c r="Y516" s="51"/>
      <c r="Z516" s="102"/>
      <c r="AA516" s="102"/>
      <c r="AB516" s="50"/>
      <c r="AC516" s="37"/>
      <c r="AD516" s="44"/>
      <c r="AE516" s="44"/>
      <c r="AF516" s="44"/>
      <c r="AG516" s="44"/>
      <c r="AH516" s="44"/>
      <c r="AI516" s="276"/>
      <c r="AJ516" s="50"/>
      <c r="AK516" s="55"/>
      <c r="AL516" s="109"/>
      <c r="AM516" s="55"/>
      <c r="AN516" s="298"/>
      <c r="AO516" s="55"/>
      <c r="AP516" s="295"/>
      <c r="AQ516" s="76"/>
      <c r="AR516" s="77"/>
      <c r="AS516" s="277"/>
      <c r="AT516" s="50"/>
      <c r="AU516" s="50"/>
      <c r="AV516" s="51"/>
      <c r="AW516" s="51"/>
      <c r="AX516" s="44"/>
    </row>
    <row r="517" spans="1:50" ht="18">
      <c r="A517" s="37"/>
      <c r="B517" s="44"/>
      <c r="C517" s="102"/>
      <c r="D517" s="38"/>
      <c r="E517" s="44"/>
      <c r="F517" s="43"/>
      <c r="G517" s="44"/>
      <c r="H517" s="44"/>
      <c r="I517" s="44"/>
      <c r="J517" s="37"/>
      <c r="K517" s="44"/>
      <c r="L517" s="44"/>
      <c r="M517" s="44"/>
      <c r="N517" s="50"/>
      <c r="O517" s="49"/>
      <c r="P517" s="154"/>
      <c r="R517" s="101"/>
      <c r="S517" s="154"/>
      <c r="T517" s="44"/>
      <c r="U517" s="240"/>
      <c r="V517" s="275"/>
      <c r="W517" s="157"/>
      <c r="X517" s="102"/>
      <c r="Y517" s="51"/>
      <c r="Z517" s="102"/>
      <c r="AA517" s="102"/>
      <c r="AB517" s="50"/>
      <c r="AC517" s="37"/>
      <c r="AD517" s="44"/>
      <c r="AE517" s="44"/>
      <c r="AF517" s="44"/>
      <c r="AG517" s="44"/>
      <c r="AH517" s="44"/>
      <c r="AI517" s="276"/>
      <c r="AJ517" s="50"/>
      <c r="AK517" s="55"/>
      <c r="AL517" s="109"/>
      <c r="AM517" s="55"/>
      <c r="AN517" s="298"/>
      <c r="AO517" s="55"/>
      <c r="AP517" s="295"/>
      <c r="AQ517" s="76"/>
      <c r="AR517" s="77"/>
      <c r="AS517" s="277"/>
      <c r="AT517" s="50"/>
      <c r="AU517" s="50"/>
      <c r="AV517" s="51"/>
      <c r="AW517" s="51"/>
      <c r="AX517" s="44"/>
    </row>
    <row r="518" spans="1:50" ht="18">
      <c r="A518" s="37"/>
      <c r="B518" s="44"/>
      <c r="C518" s="102"/>
      <c r="D518" s="38"/>
      <c r="E518" s="44"/>
      <c r="F518" s="43"/>
      <c r="G518" s="44"/>
      <c r="H518" s="44"/>
      <c r="I518" s="44"/>
      <c r="J518" s="37"/>
      <c r="K518" s="44"/>
      <c r="L518" s="44"/>
      <c r="M518" s="44"/>
      <c r="N518" s="50"/>
      <c r="O518" s="49"/>
      <c r="P518" s="154"/>
      <c r="R518" s="101"/>
      <c r="S518" s="154"/>
      <c r="T518" s="44"/>
      <c r="U518" s="240"/>
      <c r="V518" s="275"/>
      <c r="W518" s="157"/>
      <c r="X518" s="102"/>
      <c r="Y518" s="51"/>
      <c r="Z518" s="102"/>
      <c r="AA518" s="102"/>
      <c r="AB518" s="50"/>
      <c r="AC518" s="37"/>
      <c r="AD518" s="44"/>
      <c r="AE518" s="44"/>
      <c r="AF518" s="44"/>
      <c r="AG518" s="44"/>
      <c r="AH518" s="44"/>
      <c r="AI518" s="276"/>
      <c r="AJ518" s="50"/>
      <c r="AK518" s="55"/>
      <c r="AL518" s="109"/>
      <c r="AM518" s="55"/>
      <c r="AN518" s="298"/>
      <c r="AO518" s="55"/>
      <c r="AP518" s="295"/>
      <c r="AQ518" s="76"/>
      <c r="AR518" s="77"/>
      <c r="AS518" s="277"/>
      <c r="AT518" s="50"/>
      <c r="AU518" s="50"/>
      <c r="AV518" s="51"/>
      <c r="AW518" s="51"/>
      <c r="AX518" s="44"/>
    </row>
    <row r="519" spans="1:50" ht="18">
      <c r="A519" s="37"/>
      <c r="B519" s="44"/>
      <c r="C519" s="102"/>
      <c r="D519" s="38"/>
      <c r="E519" s="44"/>
      <c r="F519" s="43"/>
      <c r="G519" s="44"/>
      <c r="H519" s="44"/>
      <c r="I519" s="44"/>
      <c r="J519" s="37"/>
      <c r="K519" s="44"/>
      <c r="L519" s="44"/>
      <c r="M519" s="44"/>
      <c r="N519" s="50"/>
      <c r="O519" s="49"/>
      <c r="P519" s="154"/>
      <c r="R519" s="101"/>
      <c r="S519" s="154"/>
      <c r="T519" s="44"/>
      <c r="U519" s="240"/>
      <c r="V519" s="275"/>
      <c r="W519" s="157"/>
      <c r="X519" s="102"/>
      <c r="Y519" s="51"/>
      <c r="Z519" s="102"/>
      <c r="AA519" s="102"/>
      <c r="AB519" s="50"/>
      <c r="AC519" s="37"/>
      <c r="AD519" s="44"/>
      <c r="AE519" s="44"/>
      <c r="AF519" s="44"/>
      <c r="AG519" s="44"/>
      <c r="AH519" s="44"/>
      <c r="AI519" s="276"/>
      <c r="AJ519" s="50"/>
      <c r="AK519" s="55"/>
      <c r="AL519" s="109"/>
      <c r="AM519" s="55"/>
      <c r="AN519" s="298"/>
      <c r="AO519" s="55"/>
      <c r="AP519" s="295"/>
      <c r="AQ519" s="76"/>
      <c r="AR519" s="77"/>
      <c r="AS519" s="277"/>
      <c r="AT519" s="50"/>
      <c r="AU519" s="50"/>
      <c r="AV519" s="51"/>
      <c r="AW519" s="51"/>
      <c r="AX519" s="44"/>
    </row>
    <row r="520" spans="1:50" ht="18">
      <c r="A520" s="37"/>
      <c r="B520" s="44"/>
      <c r="C520" s="102"/>
      <c r="D520" s="38"/>
      <c r="E520" s="44"/>
      <c r="F520" s="43"/>
      <c r="G520" s="44"/>
      <c r="H520" s="44"/>
      <c r="I520" s="44"/>
      <c r="J520" s="37"/>
      <c r="K520" s="44"/>
      <c r="L520" s="44"/>
      <c r="M520" s="44"/>
      <c r="N520" s="50"/>
      <c r="O520" s="49"/>
      <c r="P520" s="154"/>
      <c r="R520" s="101"/>
      <c r="S520" s="154"/>
      <c r="T520" s="44"/>
      <c r="U520" s="240"/>
      <c r="V520" s="275"/>
      <c r="W520" s="157"/>
      <c r="X520" s="102"/>
      <c r="Y520" s="51"/>
      <c r="Z520" s="102"/>
      <c r="AA520" s="102"/>
      <c r="AB520" s="50"/>
      <c r="AC520" s="37"/>
      <c r="AD520" s="44"/>
      <c r="AE520" s="44"/>
      <c r="AF520" s="44"/>
      <c r="AG520" s="44"/>
      <c r="AH520" s="44"/>
      <c r="AI520" s="276"/>
      <c r="AJ520" s="50"/>
      <c r="AK520" s="55"/>
      <c r="AL520" s="109"/>
      <c r="AM520" s="55"/>
      <c r="AN520" s="298"/>
      <c r="AO520" s="55"/>
      <c r="AP520" s="295"/>
      <c r="AQ520" s="76"/>
      <c r="AR520" s="77"/>
      <c r="AS520" s="277"/>
      <c r="AT520" s="50"/>
      <c r="AU520" s="50"/>
      <c r="AV520" s="51"/>
      <c r="AW520" s="51"/>
      <c r="AX520" s="44"/>
    </row>
    <row r="521" spans="1:50" ht="18">
      <c r="A521" s="37"/>
      <c r="B521" s="44"/>
      <c r="C521" s="102"/>
      <c r="D521" s="38"/>
      <c r="E521" s="44"/>
      <c r="F521" s="43"/>
      <c r="G521" s="44"/>
      <c r="H521" s="44"/>
      <c r="I521" s="44"/>
      <c r="J521" s="37"/>
      <c r="K521" s="44"/>
      <c r="L521" s="44"/>
      <c r="M521" s="44"/>
      <c r="N521" s="50"/>
      <c r="O521" s="49"/>
      <c r="P521" s="154"/>
      <c r="Q521" s="44"/>
      <c r="R521" s="101"/>
      <c r="S521" s="154"/>
      <c r="T521" s="44"/>
      <c r="U521" s="240"/>
      <c r="V521" s="275"/>
      <c r="W521" s="157"/>
      <c r="X521" s="102"/>
      <c r="Y521" s="51"/>
      <c r="Z521" s="102"/>
      <c r="AA521" s="102"/>
      <c r="AB521" s="50"/>
      <c r="AC521" s="37"/>
      <c r="AD521" s="44"/>
      <c r="AE521" s="44"/>
      <c r="AF521" s="44"/>
      <c r="AG521" s="44"/>
      <c r="AH521" s="44"/>
      <c r="AI521" s="276"/>
      <c r="AJ521" s="50"/>
      <c r="AK521" s="55"/>
      <c r="AL521" s="109"/>
      <c r="AM521" s="55"/>
      <c r="AN521" s="298"/>
      <c r="AO521" s="55"/>
      <c r="AP521" s="295"/>
      <c r="AQ521" s="76"/>
      <c r="AR521" s="77"/>
      <c r="AS521" s="277"/>
      <c r="AT521" s="50"/>
      <c r="AU521" s="50"/>
      <c r="AV521" s="51"/>
      <c r="AW521" s="51"/>
      <c r="AX521" s="44"/>
    </row>
    <row r="522" spans="1:50" ht="18">
      <c r="A522" s="37"/>
      <c r="B522" s="44"/>
      <c r="C522" s="102"/>
      <c r="D522" s="38"/>
      <c r="E522" s="44"/>
      <c r="F522" s="43"/>
      <c r="G522" s="44"/>
      <c r="H522" s="44"/>
      <c r="I522" s="44"/>
      <c r="J522" s="37"/>
      <c r="K522" s="44"/>
      <c r="L522" s="44"/>
      <c r="M522" s="44"/>
      <c r="N522" s="50"/>
      <c r="O522" s="49"/>
      <c r="P522" s="154"/>
      <c r="R522" s="101"/>
      <c r="S522" s="154"/>
      <c r="T522" s="44"/>
      <c r="U522" s="240"/>
      <c r="V522" s="275"/>
      <c r="W522" s="157"/>
      <c r="X522" s="102"/>
      <c r="Y522" s="51"/>
      <c r="Z522" s="102"/>
      <c r="AA522" s="102"/>
      <c r="AB522" s="50"/>
      <c r="AC522" s="37"/>
      <c r="AD522" s="44"/>
      <c r="AE522" s="44"/>
      <c r="AF522" s="44"/>
      <c r="AG522" s="44"/>
      <c r="AH522" s="44"/>
      <c r="AI522" s="276"/>
      <c r="AJ522" s="50"/>
      <c r="AK522" s="55"/>
      <c r="AL522" s="109"/>
      <c r="AM522" s="55"/>
      <c r="AN522" s="298"/>
      <c r="AO522" s="55"/>
      <c r="AP522" s="295"/>
      <c r="AQ522" s="76"/>
      <c r="AR522" s="77"/>
      <c r="AS522" s="277"/>
      <c r="AT522" s="50"/>
      <c r="AU522" s="50"/>
      <c r="AV522" s="51"/>
      <c r="AW522" s="51"/>
      <c r="AX522" s="44"/>
    </row>
    <row r="523" spans="1:50" ht="18">
      <c r="A523" s="37"/>
      <c r="B523" s="44"/>
      <c r="C523" s="102"/>
      <c r="D523" s="38"/>
      <c r="E523" s="44"/>
      <c r="F523" s="43"/>
      <c r="G523" s="44"/>
      <c r="H523" s="44"/>
      <c r="I523" s="44"/>
      <c r="J523" s="37"/>
      <c r="K523" s="44"/>
      <c r="L523" s="44"/>
      <c r="M523" s="44"/>
      <c r="N523" s="50"/>
      <c r="O523" s="49"/>
      <c r="P523" s="154"/>
      <c r="Q523" s="44"/>
      <c r="R523" s="101"/>
      <c r="S523" s="154"/>
      <c r="T523" s="44"/>
      <c r="U523" s="240"/>
      <c r="V523" s="275"/>
      <c r="W523" s="157"/>
      <c r="X523" s="102"/>
      <c r="Y523" s="51"/>
      <c r="Z523" s="102"/>
      <c r="AA523" s="102"/>
      <c r="AB523" s="50"/>
      <c r="AC523" s="37"/>
      <c r="AD523" s="44"/>
      <c r="AE523" s="44"/>
      <c r="AF523" s="44"/>
      <c r="AG523" s="44"/>
      <c r="AH523" s="44"/>
      <c r="AI523" s="276"/>
      <c r="AJ523" s="50"/>
      <c r="AK523" s="55"/>
      <c r="AL523" s="109"/>
      <c r="AM523" s="55"/>
      <c r="AN523" s="298"/>
      <c r="AO523" s="55"/>
      <c r="AP523" s="295"/>
      <c r="AQ523" s="76"/>
      <c r="AR523" s="77"/>
      <c r="AS523" s="277"/>
      <c r="AT523" s="50"/>
      <c r="AU523" s="50"/>
      <c r="AV523" s="51"/>
      <c r="AW523" s="51"/>
      <c r="AX523" s="44"/>
    </row>
    <row r="524" spans="1:50" ht="18">
      <c r="A524" s="293"/>
      <c r="B524" s="44"/>
      <c r="C524" s="102"/>
      <c r="D524" s="38"/>
      <c r="E524" s="44"/>
      <c r="F524" s="43"/>
      <c r="G524" s="44"/>
      <c r="H524" s="44"/>
      <c r="I524" s="44"/>
      <c r="J524" s="37"/>
      <c r="K524" s="44"/>
      <c r="L524" s="44"/>
      <c r="M524" s="44"/>
      <c r="N524" s="50"/>
      <c r="O524" s="49"/>
      <c r="P524" s="154"/>
      <c r="R524" s="101"/>
      <c r="S524" s="154"/>
      <c r="T524" s="44"/>
      <c r="U524" s="240"/>
      <c r="V524" s="275"/>
      <c r="W524" s="157"/>
      <c r="X524" s="102"/>
      <c r="Y524" s="51"/>
      <c r="Z524" s="102"/>
      <c r="AA524" s="102"/>
      <c r="AB524" s="50"/>
      <c r="AC524" s="37"/>
      <c r="AD524" s="44"/>
      <c r="AE524" s="44"/>
      <c r="AF524" s="44"/>
      <c r="AG524" s="44"/>
      <c r="AH524" s="44"/>
      <c r="AI524" s="276"/>
      <c r="AJ524" s="50"/>
      <c r="AK524" s="55"/>
      <c r="AL524" s="109"/>
      <c r="AM524" s="55"/>
      <c r="AN524" s="298"/>
      <c r="AO524" s="55"/>
      <c r="AP524" s="295"/>
      <c r="AQ524" s="76"/>
      <c r="AR524" s="77"/>
      <c r="AS524" s="277"/>
      <c r="AT524" s="50"/>
      <c r="AU524" s="50"/>
      <c r="AV524" s="51"/>
      <c r="AW524" s="51"/>
      <c r="AX524" s="44"/>
    </row>
    <row r="525" spans="1:50" ht="18">
      <c r="A525" s="37"/>
      <c r="B525" s="44"/>
      <c r="C525" s="102"/>
      <c r="D525" s="38"/>
      <c r="E525" s="44"/>
      <c r="F525" s="43"/>
      <c r="G525" s="44"/>
      <c r="H525" s="44"/>
      <c r="I525" s="44"/>
      <c r="J525" s="37"/>
      <c r="K525" s="44"/>
      <c r="L525" s="44"/>
      <c r="M525" s="44"/>
      <c r="N525" s="50"/>
      <c r="O525" s="49"/>
      <c r="P525" s="154"/>
      <c r="Q525" s="44"/>
      <c r="R525" s="101"/>
      <c r="S525" s="154"/>
      <c r="T525" s="44"/>
      <c r="U525" s="240"/>
      <c r="V525" s="275"/>
      <c r="W525" s="157"/>
      <c r="X525" s="102"/>
      <c r="Y525" s="51"/>
      <c r="Z525" s="102"/>
      <c r="AA525" s="102"/>
      <c r="AB525" s="50"/>
      <c r="AC525" s="37"/>
      <c r="AD525" s="44"/>
      <c r="AE525" s="44"/>
      <c r="AF525" s="44"/>
      <c r="AG525" s="44"/>
      <c r="AH525" s="44"/>
      <c r="AI525" s="276"/>
      <c r="AJ525" s="50"/>
      <c r="AK525" s="55"/>
      <c r="AL525" s="109"/>
      <c r="AM525" s="55"/>
      <c r="AN525" s="298"/>
      <c r="AO525" s="55"/>
      <c r="AP525" s="295"/>
      <c r="AQ525" s="76"/>
      <c r="AR525" s="77"/>
      <c r="AS525" s="277"/>
      <c r="AT525" s="50"/>
      <c r="AU525" s="50"/>
      <c r="AV525" s="51"/>
      <c r="AW525" s="51"/>
      <c r="AX525" s="44"/>
    </row>
    <row r="526" spans="1:50" ht="18">
      <c r="A526" s="37"/>
      <c r="B526" s="44"/>
      <c r="C526" s="102"/>
      <c r="D526" s="38"/>
      <c r="E526" s="44"/>
      <c r="F526" s="43"/>
      <c r="G526" s="44"/>
      <c r="H526" s="44"/>
      <c r="I526" s="44"/>
      <c r="J526" s="37"/>
      <c r="K526" s="44"/>
      <c r="L526" s="44"/>
      <c r="M526" s="44"/>
      <c r="N526" s="50"/>
      <c r="O526" s="49"/>
      <c r="P526" s="154"/>
      <c r="Q526" s="44"/>
      <c r="R526" s="101"/>
      <c r="S526" s="154"/>
      <c r="T526" s="44"/>
      <c r="U526" s="240"/>
      <c r="V526" s="275"/>
      <c r="W526" s="157"/>
      <c r="X526" s="102"/>
      <c r="Y526" s="51"/>
      <c r="Z526" s="102"/>
      <c r="AA526" s="102"/>
      <c r="AB526" s="50"/>
      <c r="AC526" s="37"/>
      <c r="AD526" s="44"/>
      <c r="AE526" s="44"/>
      <c r="AF526" s="44"/>
      <c r="AG526" s="44"/>
      <c r="AH526" s="44"/>
      <c r="AI526" s="276"/>
      <c r="AJ526" s="50"/>
      <c r="AK526" s="55"/>
      <c r="AL526" s="109"/>
      <c r="AM526" s="55"/>
      <c r="AN526" s="298"/>
      <c r="AO526" s="55"/>
      <c r="AP526" s="295"/>
      <c r="AQ526" s="76"/>
      <c r="AR526" s="77"/>
      <c r="AS526" s="277"/>
      <c r="AT526" s="50"/>
      <c r="AU526" s="50"/>
      <c r="AV526" s="51"/>
      <c r="AW526" s="51"/>
      <c r="AX526" s="44"/>
    </row>
    <row r="527" spans="1:50" ht="18">
      <c r="A527" s="37"/>
      <c r="B527" s="44"/>
      <c r="C527" s="102"/>
      <c r="D527" s="38"/>
      <c r="E527" s="44"/>
      <c r="F527" s="43"/>
      <c r="G527" s="44"/>
      <c r="H527" s="44"/>
      <c r="I527" s="44"/>
      <c r="J527" s="37"/>
      <c r="K527" s="44"/>
      <c r="L527" s="44"/>
      <c r="M527" s="44"/>
      <c r="N527" s="50"/>
      <c r="O527" s="49"/>
      <c r="P527" s="154"/>
      <c r="Q527" s="44"/>
      <c r="R527" s="101"/>
      <c r="S527" s="154"/>
      <c r="T527" s="44"/>
      <c r="U527" s="240"/>
      <c r="V527" s="275"/>
      <c r="W527" s="157"/>
      <c r="X527" s="102"/>
      <c r="Y527" s="51"/>
      <c r="Z527" s="102"/>
      <c r="AA527" s="102"/>
      <c r="AB527" s="50"/>
      <c r="AC527" s="37"/>
      <c r="AD527" s="44"/>
      <c r="AE527" s="44"/>
      <c r="AF527" s="44"/>
      <c r="AG527" s="44"/>
      <c r="AH527" s="44"/>
      <c r="AI527" s="276"/>
      <c r="AJ527" s="50"/>
      <c r="AK527" s="55"/>
      <c r="AL527" s="109"/>
      <c r="AM527" s="55"/>
      <c r="AN527" s="298"/>
      <c r="AO527" s="55"/>
      <c r="AP527" s="295"/>
      <c r="AQ527" s="76"/>
      <c r="AR527" s="77"/>
      <c r="AS527" s="277"/>
      <c r="AT527" s="50"/>
      <c r="AU527" s="50"/>
      <c r="AV527" s="51"/>
      <c r="AW527" s="51"/>
      <c r="AX527" s="44"/>
    </row>
    <row r="528" spans="1:50" ht="18">
      <c r="A528" s="37"/>
      <c r="B528" s="44"/>
      <c r="C528" s="102"/>
      <c r="D528" s="38"/>
      <c r="E528" s="44"/>
      <c r="F528" s="43"/>
      <c r="G528" s="44"/>
      <c r="H528" s="44"/>
      <c r="I528" s="44"/>
      <c r="J528" s="37"/>
      <c r="K528" s="44"/>
      <c r="L528" s="44"/>
      <c r="M528" s="44"/>
      <c r="N528" s="50"/>
      <c r="O528" s="49"/>
      <c r="P528" s="154"/>
      <c r="Q528" s="44"/>
      <c r="R528" s="101"/>
      <c r="S528" s="154"/>
      <c r="T528" s="44"/>
      <c r="U528" s="240"/>
      <c r="V528" s="275"/>
      <c r="W528" s="157"/>
      <c r="X528" s="102"/>
      <c r="Y528" s="51"/>
      <c r="Z528" s="102"/>
      <c r="AA528" s="102"/>
      <c r="AB528" s="50"/>
      <c r="AC528" s="37"/>
      <c r="AD528" s="44"/>
      <c r="AE528" s="44"/>
      <c r="AF528" s="44"/>
      <c r="AG528" s="44"/>
      <c r="AH528" s="44"/>
      <c r="AI528" s="276"/>
      <c r="AJ528" s="50"/>
      <c r="AK528" s="55"/>
      <c r="AL528" s="109"/>
      <c r="AM528" s="55"/>
      <c r="AN528" s="298"/>
      <c r="AO528" s="55"/>
      <c r="AP528" s="295"/>
      <c r="AQ528" s="76"/>
      <c r="AR528" s="77"/>
      <c r="AS528" s="277"/>
      <c r="AT528" s="50"/>
      <c r="AU528" s="50"/>
      <c r="AV528" s="51"/>
      <c r="AW528" s="51"/>
      <c r="AX528" s="44"/>
    </row>
    <row r="529" spans="1:50" ht="18">
      <c r="A529" s="37"/>
      <c r="B529" s="44"/>
      <c r="C529" s="102"/>
      <c r="D529" s="38"/>
      <c r="E529" s="44"/>
      <c r="F529" s="43"/>
      <c r="G529" s="44"/>
      <c r="H529" s="44"/>
      <c r="I529" s="44"/>
      <c r="J529" s="37"/>
      <c r="K529" s="44"/>
      <c r="L529" s="44"/>
      <c r="M529" s="44"/>
      <c r="N529" s="50"/>
      <c r="O529" s="49"/>
      <c r="P529" s="154"/>
      <c r="Q529" s="44"/>
      <c r="R529" s="101"/>
      <c r="S529" s="154"/>
      <c r="T529" s="44"/>
      <c r="U529" s="240"/>
      <c r="V529" s="275"/>
      <c r="W529" s="157"/>
      <c r="X529" s="102"/>
      <c r="Y529" s="51"/>
      <c r="Z529" s="102"/>
      <c r="AA529" s="102"/>
      <c r="AB529" s="50"/>
      <c r="AC529" s="37"/>
      <c r="AD529" s="44"/>
      <c r="AE529" s="44"/>
      <c r="AF529" s="44"/>
      <c r="AG529" s="44"/>
      <c r="AH529" s="44"/>
      <c r="AI529" s="276"/>
      <c r="AJ529" s="50"/>
      <c r="AK529" s="55"/>
      <c r="AL529" s="109"/>
      <c r="AM529" s="55"/>
      <c r="AN529" s="298"/>
      <c r="AO529" s="55"/>
      <c r="AP529" s="295"/>
      <c r="AQ529" s="76"/>
      <c r="AR529" s="77"/>
      <c r="AS529" s="277"/>
      <c r="AT529" s="50"/>
      <c r="AU529" s="50"/>
      <c r="AV529" s="51"/>
      <c r="AW529" s="51"/>
      <c r="AX529" s="44"/>
    </row>
    <row r="530" spans="1:50" ht="18">
      <c r="A530" s="37"/>
      <c r="B530" s="44"/>
      <c r="C530" s="102"/>
      <c r="D530" s="38"/>
      <c r="E530" s="44"/>
      <c r="F530" s="43"/>
      <c r="G530" s="44"/>
      <c r="H530" s="44"/>
      <c r="I530" s="44"/>
      <c r="J530" s="37"/>
      <c r="K530" s="44"/>
      <c r="L530" s="44"/>
      <c r="M530" s="44"/>
      <c r="N530" s="50"/>
      <c r="O530" s="49"/>
      <c r="P530" s="154"/>
      <c r="R530" s="101"/>
      <c r="S530" s="154"/>
      <c r="T530" s="44"/>
      <c r="U530" s="240"/>
      <c r="V530" s="275"/>
      <c r="W530" s="157"/>
      <c r="X530" s="102"/>
      <c r="Y530" s="51"/>
      <c r="Z530" s="102"/>
      <c r="AA530" s="102"/>
      <c r="AB530" s="50"/>
      <c r="AC530" s="37"/>
      <c r="AD530" s="44"/>
      <c r="AE530" s="44"/>
      <c r="AF530" s="44"/>
      <c r="AG530" s="44"/>
      <c r="AH530" s="44"/>
      <c r="AI530" s="276"/>
      <c r="AJ530" s="50"/>
      <c r="AK530" s="55"/>
      <c r="AL530" s="109"/>
      <c r="AM530" s="55"/>
      <c r="AN530" s="298"/>
      <c r="AO530" s="55"/>
      <c r="AP530" s="295"/>
      <c r="AQ530" s="76"/>
      <c r="AR530" s="77"/>
      <c r="AS530" s="277"/>
      <c r="AT530" s="50"/>
      <c r="AU530" s="50"/>
      <c r="AV530" s="51"/>
      <c r="AW530" s="51"/>
      <c r="AX530" s="44"/>
    </row>
    <row r="531" spans="1:50" ht="18">
      <c r="A531" s="37"/>
      <c r="B531" s="44"/>
      <c r="C531" s="102"/>
      <c r="D531" s="38"/>
      <c r="E531" s="44"/>
      <c r="F531" s="43"/>
      <c r="G531" s="44"/>
      <c r="H531" s="44"/>
      <c r="I531" s="44"/>
      <c r="J531" s="37"/>
      <c r="K531" s="44"/>
      <c r="L531" s="44"/>
      <c r="M531" s="44"/>
      <c r="N531" s="50"/>
      <c r="O531" s="49"/>
      <c r="P531" s="154"/>
      <c r="R531" s="101"/>
      <c r="S531" s="154"/>
      <c r="T531" s="44"/>
      <c r="U531" s="240"/>
      <c r="V531" s="275"/>
      <c r="W531" s="157"/>
      <c r="X531" s="102"/>
      <c r="Y531" s="51"/>
      <c r="Z531" s="102"/>
      <c r="AA531" s="102"/>
      <c r="AB531" s="50"/>
      <c r="AC531" s="37"/>
      <c r="AD531" s="44"/>
      <c r="AE531" s="44"/>
      <c r="AF531" s="44"/>
      <c r="AG531" s="44"/>
      <c r="AH531" s="44"/>
      <c r="AI531" s="276"/>
      <c r="AJ531" s="50"/>
      <c r="AK531" s="55"/>
      <c r="AL531" s="109"/>
      <c r="AM531" s="55"/>
      <c r="AN531" s="298"/>
      <c r="AO531" s="55"/>
      <c r="AP531" s="295"/>
      <c r="AQ531" s="76"/>
      <c r="AR531" s="77"/>
      <c r="AS531" s="277"/>
      <c r="AT531" s="50"/>
      <c r="AU531" s="50"/>
      <c r="AV531" s="51"/>
      <c r="AW531" s="51"/>
      <c r="AX531" s="44"/>
    </row>
    <row r="532" spans="1:50" ht="18">
      <c r="A532" s="37"/>
      <c r="B532" s="44"/>
      <c r="C532" s="102"/>
      <c r="D532" s="38"/>
      <c r="E532" s="44"/>
      <c r="F532" s="43"/>
      <c r="G532" s="44"/>
      <c r="H532" s="44"/>
      <c r="I532" s="44"/>
      <c r="J532" s="37"/>
      <c r="K532" s="44"/>
      <c r="L532" s="44"/>
      <c r="M532" s="44"/>
      <c r="N532" s="50"/>
      <c r="O532" s="49"/>
      <c r="P532" s="154"/>
      <c r="R532" s="101"/>
      <c r="S532" s="154"/>
      <c r="T532" s="44"/>
      <c r="U532" s="240"/>
      <c r="V532" s="275"/>
      <c r="W532" s="157"/>
      <c r="X532" s="102"/>
      <c r="Y532" s="51"/>
      <c r="Z532" s="102"/>
      <c r="AA532" s="102"/>
      <c r="AB532" s="50"/>
      <c r="AC532" s="37"/>
      <c r="AD532" s="44"/>
      <c r="AE532" s="44"/>
      <c r="AF532" s="44"/>
      <c r="AG532" s="44"/>
      <c r="AH532" s="44"/>
      <c r="AI532" s="276"/>
      <c r="AJ532" s="50"/>
      <c r="AK532" s="55"/>
      <c r="AL532" s="109"/>
      <c r="AM532" s="55"/>
      <c r="AN532" s="298"/>
      <c r="AO532" s="55"/>
      <c r="AP532" s="295"/>
      <c r="AQ532" s="76"/>
      <c r="AR532" s="77"/>
      <c r="AS532" s="277"/>
      <c r="AT532" s="50"/>
      <c r="AU532" s="50"/>
      <c r="AV532" s="51"/>
      <c r="AW532" s="51"/>
      <c r="AX532" s="44"/>
    </row>
    <row r="533" spans="1:50" ht="18">
      <c r="A533" s="37"/>
      <c r="B533" s="44"/>
      <c r="C533" s="102"/>
      <c r="D533" s="38"/>
      <c r="E533" s="44"/>
      <c r="F533" s="43"/>
      <c r="G533" s="44"/>
      <c r="H533" s="44"/>
      <c r="I533" s="44"/>
      <c r="J533" s="37"/>
      <c r="K533" s="44"/>
      <c r="L533" s="44"/>
      <c r="M533" s="44"/>
      <c r="N533" s="50"/>
      <c r="O533" s="49"/>
      <c r="P533" s="154"/>
      <c r="R533" s="101"/>
      <c r="S533" s="154"/>
      <c r="T533" s="44"/>
      <c r="U533" s="240"/>
      <c r="V533" s="275"/>
      <c r="W533" s="157"/>
      <c r="X533" s="102"/>
      <c r="Y533" s="51"/>
      <c r="Z533" s="102"/>
      <c r="AA533" s="102"/>
      <c r="AB533" s="50"/>
      <c r="AC533" s="37"/>
      <c r="AD533" s="44"/>
      <c r="AE533" s="44"/>
      <c r="AF533" s="44"/>
      <c r="AG533" s="44"/>
      <c r="AH533" s="44"/>
      <c r="AI533" s="276"/>
      <c r="AJ533" s="50"/>
      <c r="AK533" s="55"/>
      <c r="AL533" s="109"/>
      <c r="AM533" s="55"/>
      <c r="AN533" s="298"/>
      <c r="AO533" s="55"/>
      <c r="AP533" s="295"/>
      <c r="AQ533" s="76"/>
      <c r="AR533" s="77"/>
      <c r="AS533" s="277"/>
      <c r="AT533" s="50"/>
      <c r="AU533" s="50"/>
      <c r="AV533" s="51"/>
      <c r="AW533" s="51"/>
      <c r="AX533" s="44"/>
    </row>
    <row r="534" spans="1:50" ht="18">
      <c r="A534" s="37"/>
      <c r="B534" s="44"/>
      <c r="C534" s="102"/>
      <c r="D534" s="38"/>
      <c r="E534" s="44"/>
      <c r="F534" s="43"/>
      <c r="G534" s="44"/>
      <c r="H534" s="44"/>
      <c r="I534" s="44"/>
      <c r="J534" s="37"/>
      <c r="K534" s="44"/>
      <c r="L534" s="44"/>
      <c r="M534" s="44"/>
      <c r="N534" s="50"/>
      <c r="O534" s="49"/>
      <c r="P534" s="154"/>
      <c r="R534" s="101"/>
      <c r="S534" s="154"/>
      <c r="T534" s="44"/>
      <c r="U534" s="240"/>
      <c r="V534" s="275"/>
      <c r="W534" s="157"/>
      <c r="X534" s="102"/>
      <c r="Y534" s="51"/>
      <c r="Z534" s="102"/>
      <c r="AA534" s="102"/>
      <c r="AB534" s="50"/>
      <c r="AC534" s="37"/>
      <c r="AD534" s="44"/>
      <c r="AE534" s="44"/>
      <c r="AF534" s="44"/>
      <c r="AG534" s="44"/>
      <c r="AH534" s="44"/>
      <c r="AI534" s="276"/>
      <c r="AJ534" s="50"/>
      <c r="AK534" s="55"/>
      <c r="AL534" s="109"/>
      <c r="AM534" s="55"/>
      <c r="AN534" s="298"/>
      <c r="AO534" s="55"/>
      <c r="AP534" s="295"/>
      <c r="AQ534" s="76"/>
      <c r="AR534" s="77"/>
      <c r="AS534" s="277"/>
      <c r="AT534" s="50"/>
      <c r="AU534" s="50"/>
      <c r="AV534" s="51"/>
      <c r="AW534" s="51"/>
      <c r="AX534" s="44"/>
    </row>
    <row r="535" spans="1:50" ht="18">
      <c r="A535" s="37"/>
      <c r="B535" s="44"/>
      <c r="C535" s="102"/>
      <c r="D535" s="38"/>
      <c r="E535" s="44"/>
      <c r="F535" s="43"/>
      <c r="G535" s="44"/>
      <c r="H535" s="44"/>
      <c r="I535" s="44"/>
      <c r="J535" s="37"/>
      <c r="K535" s="44"/>
      <c r="L535" s="44"/>
      <c r="M535" s="44"/>
      <c r="N535" s="50"/>
      <c r="O535" s="49"/>
      <c r="P535" s="154"/>
      <c r="R535" s="101"/>
      <c r="S535" s="154"/>
      <c r="T535" s="44"/>
      <c r="U535" s="240"/>
      <c r="V535" s="275"/>
      <c r="W535" s="157"/>
      <c r="X535" s="102"/>
      <c r="Y535" s="51"/>
      <c r="Z535" s="102"/>
      <c r="AA535" s="102"/>
      <c r="AB535" s="50"/>
      <c r="AC535" s="37"/>
      <c r="AD535" s="44"/>
      <c r="AE535" s="44"/>
      <c r="AF535" s="44"/>
      <c r="AG535" s="44"/>
      <c r="AH535" s="44"/>
      <c r="AI535" s="276"/>
      <c r="AJ535" s="50"/>
      <c r="AK535" s="55"/>
      <c r="AL535" s="109"/>
      <c r="AM535" s="55"/>
      <c r="AN535" s="298"/>
      <c r="AO535" s="55"/>
      <c r="AP535" s="295"/>
      <c r="AQ535" s="76"/>
      <c r="AR535" s="77"/>
      <c r="AS535" s="277"/>
      <c r="AT535" s="50"/>
      <c r="AU535" s="50"/>
      <c r="AV535" s="51"/>
      <c r="AW535" s="51"/>
      <c r="AX535" s="44"/>
    </row>
    <row r="536" spans="1:50" ht="18">
      <c r="A536" s="37"/>
      <c r="B536" s="44"/>
      <c r="C536" s="102"/>
      <c r="D536" s="38"/>
      <c r="E536" s="44"/>
      <c r="F536" s="43"/>
      <c r="G536" s="44"/>
      <c r="H536" s="44"/>
      <c r="I536" s="44"/>
      <c r="J536" s="37"/>
      <c r="K536" s="44"/>
      <c r="L536" s="44"/>
      <c r="M536" s="44"/>
      <c r="N536" s="50"/>
      <c r="O536" s="49"/>
      <c r="P536" s="154"/>
      <c r="Q536" s="44"/>
      <c r="R536" s="101"/>
      <c r="S536" s="154"/>
      <c r="T536" s="44"/>
      <c r="U536" s="240"/>
      <c r="V536" s="275"/>
      <c r="W536" s="157"/>
      <c r="X536" s="102"/>
      <c r="Y536" s="51"/>
      <c r="Z536" s="102"/>
      <c r="AA536" s="102"/>
      <c r="AB536" s="50"/>
      <c r="AC536" s="37"/>
      <c r="AD536" s="44"/>
      <c r="AE536" s="44"/>
      <c r="AF536" s="44"/>
      <c r="AG536" s="44"/>
      <c r="AH536" s="44"/>
      <c r="AI536" s="276"/>
      <c r="AJ536" s="50"/>
      <c r="AK536" s="55"/>
      <c r="AL536" s="109"/>
      <c r="AM536" s="55"/>
      <c r="AN536" s="298"/>
      <c r="AO536" s="55"/>
      <c r="AP536" s="295"/>
      <c r="AQ536" s="76"/>
      <c r="AR536" s="77"/>
      <c r="AS536" s="277"/>
      <c r="AT536" s="50"/>
      <c r="AU536" s="50"/>
      <c r="AV536" s="51"/>
      <c r="AW536" s="51"/>
      <c r="AX536" s="44"/>
    </row>
    <row r="537" spans="1:50" ht="18">
      <c r="A537" s="37"/>
      <c r="B537" s="44"/>
      <c r="C537" s="102"/>
      <c r="D537" s="38"/>
      <c r="E537" s="44"/>
      <c r="F537" s="43"/>
      <c r="G537" s="44"/>
      <c r="H537" s="44"/>
      <c r="I537" s="44"/>
      <c r="J537" s="37"/>
      <c r="K537" s="44"/>
      <c r="L537" s="44"/>
      <c r="M537" s="44"/>
      <c r="N537" s="50"/>
      <c r="O537" s="49"/>
      <c r="P537" s="154"/>
      <c r="Q537" s="44"/>
      <c r="R537" s="101"/>
      <c r="S537" s="154"/>
      <c r="T537" s="44"/>
      <c r="U537" s="240"/>
      <c r="V537" s="275"/>
      <c r="W537" s="157"/>
      <c r="X537" s="102"/>
      <c r="Y537" s="51"/>
      <c r="Z537" s="102"/>
      <c r="AA537" s="102"/>
      <c r="AB537" s="50"/>
      <c r="AC537" s="37"/>
      <c r="AD537" s="44"/>
      <c r="AE537" s="44"/>
      <c r="AF537" s="44"/>
      <c r="AG537" s="44"/>
      <c r="AH537" s="44"/>
      <c r="AI537" s="276"/>
      <c r="AJ537" s="50"/>
      <c r="AK537" s="55"/>
      <c r="AL537" s="109"/>
      <c r="AM537" s="55"/>
      <c r="AN537" s="298"/>
      <c r="AO537" s="55"/>
      <c r="AP537" s="295"/>
      <c r="AQ537" s="76"/>
      <c r="AR537" s="77"/>
      <c r="AS537" s="277"/>
      <c r="AT537" s="50"/>
      <c r="AU537" s="50"/>
      <c r="AV537" s="51"/>
      <c r="AW537" s="51"/>
      <c r="AX537" s="44"/>
    </row>
    <row r="538" spans="1:50" ht="18">
      <c r="A538" s="37"/>
      <c r="B538" s="44"/>
      <c r="C538" s="102"/>
      <c r="D538" s="38"/>
      <c r="E538" s="44"/>
      <c r="F538" s="43"/>
      <c r="G538" s="44"/>
      <c r="H538" s="44"/>
      <c r="I538" s="44"/>
      <c r="J538" s="37"/>
      <c r="K538" s="44"/>
      <c r="L538" s="44"/>
      <c r="M538" s="44"/>
      <c r="N538" s="50"/>
      <c r="O538" s="49"/>
      <c r="P538" s="154"/>
      <c r="Q538" s="44"/>
      <c r="R538" s="101"/>
      <c r="S538" s="154"/>
      <c r="T538" s="44"/>
      <c r="U538" s="240"/>
      <c r="V538" s="275"/>
      <c r="W538" s="157"/>
      <c r="X538" s="102"/>
      <c r="Y538" s="51"/>
      <c r="Z538" s="102"/>
      <c r="AA538" s="102"/>
      <c r="AB538" s="50"/>
      <c r="AC538" s="37"/>
      <c r="AD538" s="44"/>
      <c r="AE538" s="44"/>
      <c r="AF538" s="44"/>
      <c r="AG538" s="44"/>
      <c r="AH538" s="44"/>
      <c r="AI538" s="276"/>
      <c r="AJ538" s="50"/>
      <c r="AK538" s="55"/>
      <c r="AL538" s="109"/>
      <c r="AM538" s="55"/>
      <c r="AN538" s="298"/>
      <c r="AO538" s="55"/>
      <c r="AP538" s="295"/>
      <c r="AQ538" s="76"/>
      <c r="AR538" s="77"/>
      <c r="AS538" s="277"/>
      <c r="AT538" s="50"/>
      <c r="AU538" s="50"/>
      <c r="AV538" s="51"/>
      <c r="AW538" s="51"/>
      <c r="AX538" s="44"/>
    </row>
    <row r="539" spans="1:50" ht="18">
      <c r="A539" s="37"/>
      <c r="B539" s="44"/>
      <c r="C539" s="102"/>
      <c r="D539" s="38"/>
      <c r="E539" s="44"/>
      <c r="F539" s="43"/>
      <c r="G539" s="44"/>
      <c r="H539" s="44"/>
      <c r="I539" s="44"/>
      <c r="J539" s="37"/>
      <c r="K539" s="44"/>
      <c r="L539" s="44"/>
      <c r="M539" s="44"/>
      <c r="N539" s="50"/>
      <c r="O539" s="49"/>
      <c r="P539" s="154"/>
      <c r="Q539" s="44"/>
      <c r="R539" s="101"/>
      <c r="S539" s="154"/>
      <c r="T539" s="44"/>
      <c r="U539" s="240"/>
      <c r="V539" s="275"/>
      <c r="W539" s="157"/>
      <c r="X539" s="102"/>
      <c r="Y539" s="51"/>
      <c r="Z539" s="102"/>
      <c r="AA539" s="102"/>
      <c r="AB539" s="50"/>
      <c r="AC539" s="37"/>
      <c r="AD539" s="44"/>
      <c r="AE539" s="44"/>
      <c r="AF539" s="44"/>
      <c r="AG539" s="44"/>
      <c r="AH539" s="44"/>
      <c r="AI539" s="276"/>
      <c r="AJ539" s="50"/>
      <c r="AK539" s="55"/>
      <c r="AL539" s="109"/>
      <c r="AM539" s="55"/>
      <c r="AN539" s="298"/>
      <c r="AO539" s="55"/>
      <c r="AP539" s="295"/>
      <c r="AQ539" s="76"/>
      <c r="AR539" s="77"/>
      <c r="AS539" s="277"/>
      <c r="AT539" s="50"/>
      <c r="AU539" s="50"/>
      <c r="AV539" s="51"/>
      <c r="AW539" s="51"/>
      <c r="AX539" s="44"/>
    </row>
    <row r="540" spans="1:50" ht="18">
      <c r="A540" s="37"/>
      <c r="B540" s="44"/>
      <c r="C540" s="102"/>
      <c r="D540" s="38"/>
      <c r="E540" s="44"/>
      <c r="F540" s="43"/>
      <c r="G540" s="44"/>
      <c r="H540" s="44"/>
      <c r="I540" s="44"/>
      <c r="J540" s="37"/>
      <c r="K540" s="44"/>
      <c r="L540" s="44"/>
      <c r="M540" s="44"/>
      <c r="N540" s="50"/>
      <c r="O540" s="49"/>
      <c r="P540" s="154"/>
      <c r="R540" s="101"/>
      <c r="S540" s="154"/>
      <c r="T540" s="44"/>
      <c r="U540" s="240"/>
      <c r="V540" s="275"/>
      <c r="W540" s="157"/>
      <c r="X540" s="102"/>
      <c r="Y540" s="51"/>
      <c r="Z540" s="102"/>
      <c r="AA540" s="102"/>
      <c r="AB540" s="50"/>
      <c r="AC540" s="37"/>
      <c r="AD540" s="44"/>
      <c r="AE540" s="44"/>
      <c r="AF540" s="44"/>
      <c r="AG540" s="44"/>
      <c r="AH540" s="44"/>
      <c r="AI540" s="276"/>
      <c r="AJ540" s="50"/>
      <c r="AK540" s="55"/>
      <c r="AL540" s="109"/>
      <c r="AM540" s="55"/>
      <c r="AN540" s="298"/>
      <c r="AO540" s="55"/>
      <c r="AP540" s="295"/>
      <c r="AQ540" s="76"/>
      <c r="AR540" s="77"/>
      <c r="AS540" s="277"/>
      <c r="AT540" s="50"/>
      <c r="AU540" s="50"/>
      <c r="AV540" s="51"/>
      <c r="AW540" s="51"/>
      <c r="AX540" s="44"/>
    </row>
    <row r="541" spans="1:50" ht="18">
      <c r="A541" s="37"/>
      <c r="B541" s="44"/>
      <c r="C541" s="102"/>
      <c r="D541" s="38"/>
      <c r="E541" s="44"/>
      <c r="F541" s="43"/>
      <c r="G541" s="44"/>
      <c r="H541" s="44"/>
      <c r="I541" s="44"/>
      <c r="J541" s="37"/>
      <c r="K541" s="44"/>
      <c r="L541" s="44"/>
      <c r="M541" s="44"/>
      <c r="N541" s="50"/>
      <c r="O541" s="49"/>
      <c r="P541" s="154"/>
      <c r="R541" s="101"/>
      <c r="S541" s="154"/>
      <c r="T541" s="44"/>
      <c r="U541" s="240"/>
      <c r="V541" s="275"/>
      <c r="W541" s="157"/>
      <c r="X541" s="102"/>
      <c r="Y541" s="51"/>
      <c r="Z541" s="102"/>
      <c r="AA541" s="102"/>
      <c r="AB541" s="50"/>
      <c r="AC541" s="37"/>
      <c r="AD541" s="44"/>
      <c r="AE541" s="44"/>
      <c r="AF541" s="44"/>
      <c r="AG541" s="44"/>
      <c r="AH541" s="44"/>
      <c r="AI541" s="276"/>
      <c r="AJ541" s="50"/>
      <c r="AK541" s="55"/>
      <c r="AL541" s="109"/>
      <c r="AM541" s="55"/>
      <c r="AN541" s="298"/>
      <c r="AO541" s="55"/>
      <c r="AP541" s="295"/>
      <c r="AQ541" s="76"/>
      <c r="AR541" s="77"/>
      <c r="AS541" s="277"/>
      <c r="AT541" s="50"/>
      <c r="AU541" s="50"/>
      <c r="AV541" s="51"/>
      <c r="AW541" s="51"/>
      <c r="AX541" s="44"/>
    </row>
    <row r="542" spans="1:50" ht="18">
      <c r="A542" s="37"/>
      <c r="B542" s="44"/>
      <c r="C542" s="102"/>
      <c r="D542" s="38"/>
      <c r="E542" s="44"/>
      <c r="F542" s="43"/>
      <c r="G542" s="44"/>
      <c r="H542" s="44"/>
      <c r="I542" s="44"/>
      <c r="J542" s="37"/>
      <c r="K542" s="44"/>
      <c r="L542" s="44"/>
      <c r="M542" s="44"/>
      <c r="N542" s="50"/>
      <c r="O542" s="49"/>
      <c r="P542" s="154"/>
      <c r="R542" s="101"/>
      <c r="S542" s="154"/>
      <c r="T542" s="44"/>
      <c r="U542" s="240"/>
      <c r="V542" s="275"/>
      <c r="W542" s="157"/>
      <c r="X542" s="102"/>
      <c r="Y542" s="51"/>
      <c r="Z542" s="102"/>
      <c r="AA542" s="102"/>
      <c r="AB542" s="50"/>
      <c r="AC542" s="37"/>
      <c r="AD542" s="44"/>
      <c r="AE542" s="44"/>
      <c r="AF542" s="44"/>
      <c r="AG542" s="44"/>
      <c r="AH542" s="44"/>
      <c r="AI542" s="276"/>
      <c r="AJ542" s="50"/>
      <c r="AK542" s="55"/>
      <c r="AL542" s="109"/>
      <c r="AM542" s="55"/>
      <c r="AN542" s="298"/>
      <c r="AO542" s="55"/>
      <c r="AP542" s="295"/>
      <c r="AQ542" s="76"/>
      <c r="AR542" s="77"/>
      <c r="AS542" s="277"/>
      <c r="AT542" s="50"/>
      <c r="AU542" s="50"/>
      <c r="AV542" s="51"/>
      <c r="AW542" s="51"/>
      <c r="AX542" s="44"/>
    </row>
    <row r="543" spans="1:50" ht="18">
      <c r="A543" s="37"/>
      <c r="B543" s="44"/>
      <c r="C543" s="102"/>
      <c r="D543" s="38"/>
      <c r="E543" s="44"/>
      <c r="F543" s="43"/>
      <c r="G543" s="44"/>
      <c r="H543" s="44"/>
      <c r="I543" s="44"/>
      <c r="J543" s="37"/>
      <c r="K543" s="44"/>
      <c r="L543" s="44"/>
      <c r="M543" s="44"/>
      <c r="N543" s="50"/>
      <c r="O543" s="49"/>
      <c r="P543" s="154"/>
      <c r="R543" s="101"/>
      <c r="S543" s="154"/>
      <c r="T543" s="44"/>
      <c r="U543" s="240"/>
      <c r="V543" s="275"/>
      <c r="W543" s="157"/>
      <c r="X543" s="102"/>
      <c r="Y543" s="51"/>
      <c r="Z543" s="102"/>
      <c r="AA543" s="102"/>
      <c r="AB543" s="50"/>
      <c r="AC543" s="37"/>
      <c r="AD543" s="44"/>
      <c r="AE543" s="44"/>
      <c r="AF543" s="44"/>
      <c r="AG543" s="44"/>
      <c r="AH543" s="44"/>
      <c r="AI543" s="276"/>
      <c r="AJ543" s="50"/>
      <c r="AK543" s="55"/>
      <c r="AL543" s="109"/>
      <c r="AM543" s="55"/>
      <c r="AN543" s="298"/>
      <c r="AO543" s="55"/>
      <c r="AP543" s="295"/>
      <c r="AQ543" s="76"/>
      <c r="AR543" s="77"/>
      <c r="AS543" s="277"/>
      <c r="AT543" s="50"/>
      <c r="AU543" s="50"/>
      <c r="AV543" s="51"/>
      <c r="AW543" s="51"/>
      <c r="AX543" s="44"/>
    </row>
    <row r="544" spans="1:50" ht="18">
      <c r="A544" s="37"/>
      <c r="B544" s="44"/>
      <c r="C544" s="102"/>
      <c r="D544" s="38"/>
      <c r="E544" s="44"/>
      <c r="F544" s="43"/>
      <c r="G544" s="44"/>
      <c r="H544" s="44"/>
      <c r="I544" s="44"/>
      <c r="J544" s="37"/>
      <c r="K544" s="44"/>
      <c r="L544" s="44"/>
      <c r="M544" s="44"/>
      <c r="N544" s="50"/>
      <c r="O544" s="49"/>
      <c r="P544" s="154"/>
      <c r="R544" s="101"/>
      <c r="S544" s="154"/>
      <c r="T544" s="44"/>
      <c r="U544" s="240"/>
      <c r="V544" s="275"/>
      <c r="W544" s="157"/>
      <c r="X544" s="102"/>
      <c r="Y544" s="51"/>
      <c r="Z544" s="102"/>
      <c r="AA544" s="102"/>
      <c r="AB544" s="50"/>
      <c r="AC544" s="37"/>
      <c r="AD544" s="44"/>
      <c r="AE544" s="44"/>
      <c r="AF544" s="44"/>
      <c r="AG544" s="44"/>
      <c r="AH544" s="44"/>
      <c r="AI544" s="276"/>
      <c r="AJ544" s="50"/>
      <c r="AK544" s="55"/>
      <c r="AL544" s="109"/>
      <c r="AM544" s="55"/>
      <c r="AN544" s="298"/>
      <c r="AO544" s="55"/>
      <c r="AP544" s="295"/>
      <c r="AQ544" s="76"/>
      <c r="AR544" s="77"/>
      <c r="AS544" s="277"/>
      <c r="AT544" s="50"/>
      <c r="AU544" s="50"/>
      <c r="AV544" s="51"/>
      <c r="AW544" s="51"/>
      <c r="AX544" s="44"/>
    </row>
    <row r="545" spans="1:50" ht="18">
      <c r="A545" s="37"/>
      <c r="B545" s="44"/>
      <c r="C545" s="102"/>
      <c r="D545" s="38"/>
      <c r="E545" s="44"/>
      <c r="F545" s="43"/>
      <c r="G545" s="44"/>
      <c r="H545" s="44"/>
      <c r="I545" s="44"/>
      <c r="J545" s="37"/>
      <c r="K545" s="44"/>
      <c r="L545" s="44"/>
      <c r="M545" s="44"/>
      <c r="N545" s="50"/>
      <c r="O545" s="49"/>
      <c r="P545" s="154"/>
      <c r="Q545" s="44"/>
      <c r="R545" s="101"/>
      <c r="S545" s="154"/>
      <c r="T545" s="44"/>
      <c r="U545" s="240"/>
      <c r="V545" s="275"/>
      <c r="W545" s="157"/>
      <c r="X545" s="102"/>
      <c r="Y545" s="51"/>
      <c r="Z545" s="102"/>
      <c r="AA545" s="102"/>
      <c r="AB545" s="50"/>
      <c r="AC545" s="37"/>
      <c r="AD545" s="44"/>
      <c r="AE545" s="44"/>
      <c r="AF545" s="44"/>
      <c r="AG545" s="44"/>
      <c r="AH545" s="44"/>
      <c r="AI545" s="276"/>
      <c r="AJ545" s="50"/>
      <c r="AK545" s="55"/>
      <c r="AL545" s="109"/>
      <c r="AM545" s="55"/>
      <c r="AN545" s="298"/>
      <c r="AO545" s="55"/>
      <c r="AP545" s="295"/>
      <c r="AQ545" s="76"/>
      <c r="AR545" s="77"/>
      <c r="AS545" s="277"/>
      <c r="AT545" s="50"/>
      <c r="AU545" s="50"/>
      <c r="AV545" s="51"/>
      <c r="AW545" s="51"/>
      <c r="AX545" s="44"/>
    </row>
    <row r="546" spans="1:50" ht="18">
      <c r="A546" s="279"/>
      <c r="B546" s="134"/>
      <c r="C546" s="280"/>
      <c r="D546" s="64"/>
      <c r="E546" s="134"/>
      <c r="F546" s="143"/>
      <c r="G546" s="134"/>
      <c r="H546" s="134"/>
      <c r="I546" s="134"/>
      <c r="J546" s="279"/>
      <c r="K546" s="134"/>
      <c r="L546" s="134"/>
      <c r="M546" s="134"/>
      <c r="N546" s="281"/>
      <c r="O546" s="282"/>
      <c r="P546" s="254"/>
      <c r="Q546" s="134"/>
      <c r="R546" s="284"/>
      <c r="S546" s="254"/>
      <c r="T546" s="134"/>
      <c r="U546" s="285"/>
      <c r="V546" s="286"/>
      <c r="W546" s="287"/>
      <c r="X546" s="280"/>
      <c r="Y546" s="288"/>
      <c r="Z546" s="280"/>
      <c r="AA546" s="280"/>
      <c r="AB546" s="281"/>
      <c r="AC546" s="279"/>
      <c r="AD546" s="134"/>
      <c r="AE546" s="134"/>
      <c r="AF546" s="134"/>
      <c r="AG546" s="134"/>
      <c r="AH546" s="134"/>
      <c r="AI546" s="289"/>
      <c r="AJ546" s="281"/>
      <c r="AK546" s="281"/>
      <c r="AL546" s="290"/>
      <c r="AM546" s="281"/>
      <c r="AN546" s="290"/>
      <c r="AO546" s="281"/>
      <c r="AP546" s="291"/>
      <c r="AQ546" s="281"/>
      <c r="AR546" s="291"/>
      <c r="AS546" s="292"/>
      <c r="AT546" s="281"/>
      <c r="AU546" s="281"/>
      <c r="AV546" s="288"/>
      <c r="AW546" s="288"/>
      <c r="AX546" s="134"/>
    </row>
    <row r="547" spans="1:50" ht="18">
      <c r="A547" s="279"/>
      <c r="B547" s="134"/>
      <c r="C547" s="280"/>
      <c r="D547" s="64"/>
      <c r="E547" s="134"/>
      <c r="F547" s="143"/>
      <c r="G547" s="134"/>
      <c r="H547" s="134"/>
      <c r="I547" s="134"/>
      <c r="J547" s="279"/>
      <c r="K547" s="134"/>
      <c r="L547" s="134"/>
      <c r="M547" s="134"/>
      <c r="N547" s="281"/>
      <c r="O547" s="282"/>
      <c r="P547" s="254"/>
      <c r="Q547" s="134"/>
      <c r="R547" s="284"/>
      <c r="S547" s="254"/>
      <c r="T547" s="134"/>
      <c r="U547" s="285"/>
      <c r="V547" s="286"/>
      <c r="W547" s="287"/>
      <c r="X547" s="280"/>
      <c r="Y547" s="288"/>
      <c r="Z547" s="280"/>
      <c r="AA547" s="280"/>
      <c r="AB547" s="281"/>
      <c r="AC547" s="279"/>
      <c r="AD547" s="134"/>
      <c r="AE547" s="134"/>
      <c r="AF547" s="134"/>
      <c r="AG547" s="134"/>
      <c r="AH547" s="134"/>
      <c r="AI547" s="289"/>
      <c r="AJ547" s="281"/>
      <c r="AK547" s="281"/>
      <c r="AL547" s="290"/>
      <c r="AM547" s="281"/>
      <c r="AN547" s="290"/>
      <c r="AO547" s="281"/>
      <c r="AP547" s="291"/>
      <c r="AQ547" s="281"/>
      <c r="AR547" s="291"/>
      <c r="AS547" s="292"/>
      <c r="AT547" s="281"/>
      <c r="AU547" s="281"/>
      <c r="AV547" s="288"/>
      <c r="AW547" s="288"/>
      <c r="AX547" s="134"/>
    </row>
    <row r="548" spans="1:50" ht="18">
      <c r="A548" s="279"/>
      <c r="B548" s="134"/>
      <c r="C548" s="280"/>
      <c r="D548" s="64"/>
      <c r="E548" s="134"/>
      <c r="F548" s="143"/>
      <c r="G548" s="134"/>
      <c r="H548" s="134"/>
      <c r="I548" s="134"/>
      <c r="J548" s="279"/>
      <c r="K548" s="134"/>
      <c r="L548" s="134"/>
      <c r="M548" s="134"/>
      <c r="N548" s="281"/>
      <c r="O548" s="282"/>
      <c r="P548" s="254"/>
      <c r="Q548" s="134"/>
      <c r="R548" s="284"/>
      <c r="S548" s="254"/>
      <c r="T548" s="134"/>
      <c r="U548" s="285"/>
      <c r="V548" s="286"/>
      <c r="W548" s="287"/>
      <c r="X548" s="280"/>
      <c r="Y548" s="288"/>
      <c r="Z548" s="280"/>
      <c r="AA548" s="280"/>
      <c r="AB548" s="281"/>
      <c r="AC548" s="279"/>
      <c r="AD548" s="134"/>
      <c r="AE548" s="134"/>
      <c r="AF548" s="134"/>
      <c r="AG548" s="134"/>
      <c r="AH548" s="134"/>
      <c r="AI548" s="289"/>
      <c r="AJ548" s="281"/>
      <c r="AK548" s="281"/>
      <c r="AL548" s="290"/>
      <c r="AM548" s="281"/>
      <c r="AN548" s="290"/>
      <c r="AO548" s="281"/>
      <c r="AP548" s="291"/>
      <c r="AQ548" s="281"/>
      <c r="AR548" s="291"/>
      <c r="AS548" s="292"/>
      <c r="AT548" s="281"/>
      <c r="AU548" s="281"/>
      <c r="AV548" s="288"/>
      <c r="AW548" s="288"/>
      <c r="AX548" s="134"/>
    </row>
    <row r="549" spans="1:50" ht="18">
      <c r="A549" s="37"/>
      <c r="B549" s="44"/>
      <c r="C549" s="102"/>
      <c r="D549" s="38"/>
      <c r="E549" s="44"/>
      <c r="F549" s="43"/>
      <c r="G549" s="44"/>
      <c r="H549" s="44"/>
      <c r="I549" s="44"/>
      <c r="J549" s="37"/>
      <c r="K549" s="44"/>
      <c r="L549" s="44"/>
      <c r="M549" s="44"/>
      <c r="N549" s="50"/>
      <c r="O549" s="49"/>
      <c r="P549" s="154"/>
      <c r="Q549" s="44"/>
      <c r="R549" s="101"/>
      <c r="S549" s="154"/>
      <c r="T549" s="44"/>
      <c r="U549" s="240"/>
      <c r="V549" s="275"/>
      <c r="W549" s="157"/>
      <c r="X549" s="102"/>
      <c r="Y549" s="51"/>
      <c r="Z549" s="102"/>
      <c r="AA549" s="102"/>
      <c r="AB549" s="50"/>
      <c r="AC549" s="37"/>
      <c r="AD549" s="44"/>
      <c r="AE549" s="44"/>
      <c r="AF549" s="44"/>
      <c r="AG549" s="44"/>
      <c r="AH549" s="44"/>
      <c r="AI549" s="276"/>
      <c r="AJ549" s="50"/>
      <c r="AK549" s="55"/>
      <c r="AL549" s="109"/>
      <c r="AM549" s="55"/>
      <c r="AN549" s="298"/>
      <c r="AO549" s="55"/>
      <c r="AP549" s="295"/>
      <c r="AQ549" s="76"/>
      <c r="AR549" s="77"/>
      <c r="AS549" s="277"/>
      <c r="AT549" s="50"/>
      <c r="AU549" s="50"/>
      <c r="AV549" s="51"/>
      <c r="AW549" s="51"/>
      <c r="AX549" s="44"/>
    </row>
    <row r="550" spans="1:50" ht="18">
      <c r="A550" s="37"/>
      <c r="B550" s="44"/>
      <c r="C550" s="102"/>
      <c r="D550" s="38"/>
      <c r="E550" s="44"/>
      <c r="F550" s="43"/>
      <c r="G550" s="44"/>
      <c r="H550" s="44"/>
      <c r="I550" s="44"/>
      <c r="J550" s="37"/>
      <c r="K550" s="44"/>
      <c r="L550" s="44"/>
      <c r="M550" s="44"/>
      <c r="N550" s="50"/>
      <c r="O550" s="49"/>
      <c r="P550" s="154"/>
      <c r="Q550" s="44"/>
      <c r="R550" s="101"/>
      <c r="S550" s="154"/>
      <c r="T550" s="44"/>
      <c r="U550" s="240"/>
      <c r="V550" s="275"/>
      <c r="W550" s="157"/>
      <c r="X550" s="102"/>
      <c r="Y550" s="51"/>
      <c r="Z550" s="102"/>
      <c r="AA550" s="102"/>
      <c r="AB550" s="50"/>
      <c r="AC550" s="37"/>
      <c r="AD550" s="44"/>
      <c r="AE550" s="44"/>
      <c r="AF550" s="44"/>
      <c r="AG550" s="44"/>
      <c r="AH550" s="44"/>
      <c r="AI550" s="276"/>
      <c r="AJ550" s="50"/>
      <c r="AK550" s="55"/>
      <c r="AL550" s="109"/>
      <c r="AM550" s="55"/>
      <c r="AN550" s="298"/>
      <c r="AO550" s="55"/>
      <c r="AP550" s="295"/>
      <c r="AQ550" s="76"/>
      <c r="AR550" s="77"/>
      <c r="AS550" s="277"/>
      <c r="AT550" s="50"/>
      <c r="AU550" s="50"/>
      <c r="AV550" s="51"/>
      <c r="AW550" s="51"/>
      <c r="AX550" s="44"/>
    </row>
    <row r="551" spans="1:50" ht="18">
      <c r="A551" s="37"/>
      <c r="B551" s="44"/>
      <c r="C551" s="102"/>
      <c r="D551" s="38"/>
      <c r="E551" s="44"/>
      <c r="F551" s="43"/>
      <c r="G551" s="44"/>
      <c r="H551" s="44"/>
      <c r="I551" s="44"/>
      <c r="J551" s="37"/>
      <c r="K551" s="44"/>
      <c r="L551" s="44"/>
      <c r="M551" s="44"/>
      <c r="N551" s="50"/>
      <c r="O551" s="49"/>
      <c r="P551" s="154"/>
      <c r="R551" s="101"/>
      <c r="S551" s="154"/>
      <c r="T551" s="44"/>
      <c r="U551" s="240"/>
      <c r="V551" s="275"/>
      <c r="W551" s="157"/>
      <c r="X551" s="102"/>
      <c r="Y551" s="51"/>
      <c r="Z551" s="102"/>
      <c r="AA551" s="102"/>
      <c r="AB551" s="50"/>
      <c r="AC551" s="37"/>
      <c r="AD551" s="44"/>
      <c r="AE551" s="44"/>
      <c r="AF551" s="44"/>
      <c r="AG551" s="44"/>
      <c r="AH551" s="44"/>
      <c r="AI551" s="276"/>
      <c r="AJ551" s="50"/>
      <c r="AK551" s="55"/>
      <c r="AL551" s="109"/>
      <c r="AM551" s="55"/>
      <c r="AN551" s="298"/>
      <c r="AO551" s="55"/>
      <c r="AP551" s="295"/>
      <c r="AQ551" s="76"/>
      <c r="AR551" s="77"/>
      <c r="AS551" s="277"/>
      <c r="AT551" s="50"/>
      <c r="AU551" s="50"/>
      <c r="AV551" s="51"/>
      <c r="AW551" s="51"/>
      <c r="AX551" s="44"/>
    </row>
    <row r="552" spans="1:50" ht="18">
      <c r="A552" s="37"/>
      <c r="B552" s="44"/>
      <c r="C552" s="102"/>
      <c r="D552" s="38"/>
      <c r="E552" s="44"/>
      <c r="F552" s="43"/>
      <c r="G552" s="44"/>
      <c r="H552" s="44"/>
      <c r="I552" s="44"/>
      <c r="J552" s="37"/>
      <c r="K552" s="44"/>
      <c r="L552" s="44"/>
      <c r="M552" s="44"/>
      <c r="N552" s="50"/>
      <c r="O552" s="49"/>
      <c r="P552" s="154"/>
      <c r="R552" s="101"/>
      <c r="S552" s="154"/>
      <c r="T552" s="44"/>
      <c r="U552" s="240"/>
      <c r="V552" s="275"/>
      <c r="W552" s="157"/>
      <c r="X552" s="102"/>
      <c r="Y552" s="51"/>
      <c r="Z552" s="102"/>
      <c r="AA552" s="102"/>
      <c r="AB552" s="50"/>
      <c r="AC552" s="37"/>
      <c r="AD552" s="44"/>
      <c r="AE552" s="44"/>
      <c r="AF552" s="44"/>
      <c r="AG552" s="44"/>
      <c r="AH552" s="44"/>
      <c r="AI552" s="276"/>
      <c r="AJ552" s="50"/>
      <c r="AK552" s="55"/>
      <c r="AL552" s="109"/>
      <c r="AM552" s="55"/>
      <c r="AN552" s="298"/>
      <c r="AO552" s="55"/>
      <c r="AP552" s="295"/>
      <c r="AQ552" s="76"/>
      <c r="AR552" s="77"/>
      <c r="AS552" s="277"/>
      <c r="AT552" s="50"/>
      <c r="AU552" s="50"/>
      <c r="AV552" s="51"/>
      <c r="AW552" s="51"/>
      <c r="AX552" s="44"/>
    </row>
    <row r="553" spans="1:50" ht="18">
      <c r="A553" s="37"/>
      <c r="B553" s="44"/>
      <c r="C553" s="102"/>
      <c r="D553" s="38"/>
      <c r="E553" s="44"/>
      <c r="F553" s="43"/>
      <c r="G553" s="44"/>
      <c r="H553" s="44"/>
      <c r="I553" s="44"/>
      <c r="J553" s="37"/>
      <c r="K553" s="44"/>
      <c r="L553" s="44"/>
      <c r="M553" s="44"/>
      <c r="N553" s="50"/>
      <c r="O553" s="49"/>
      <c r="P553" s="154"/>
      <c r="R553" s="101"/>
      <c r="S553" s="154"/>
      <c r="T553" s="44"/>
      <c r="U553" s="240"/>
      <c r="V553" s="275"/>
      <c r="W553" s="157"/>
      <c r="X553" s="102"/>
      <c r="Y553" s="51"/>
      <c r="Z553" s="102"/>
      <c r="AA553" s="102"/>
      <c r="AB553" s="50"/>
      <c r="AC553" s="37"/>
      <c r="AD553" s="44"/>
      <c r="AE553" s="44"/>
      <c r="AF553" s="44"/>
      <c r="AG553" s="44"/>
      <c r="AH553" s="44"/>
      <c r="AI553" s="276"/>
      <c r="AJ553" s="50"/>
      <c r="AK553" s="55"/>
      <c r="AL553" s="109"/>
      <c r="AM553" s="55"/>
      <c r="AN553" s="298"/>
      <c r="AO553" s="55"/>
      <c r="AP553" s="295"/>
      <c r="AQ553" s="76"/>
      <c r="AR553" s="77"/>
      <c r="AS553" s="277"/>
      <c r="AT553" s="50"/>
      <c r="AU553" s="50"/>
      <c r="AV553" s="51"/>
      <c r="AW553" s="51"/>
      <c r="AX553" s="44"/>
    </row>
    <row r="554" spans="1:50" ht="18">
      <c r="A554" s="293"/>
      <c r="B554" s="44"/>
      <c r="C554" s="102"/>
      <c r="D554" s="38"/>
      <c r="E554" s="44"/>
      <c r="F554" s="43"/>
      <c r="G554" s="44"/>
      <c r="H554" s="44"/>
      <c r="I554" s="44"/>
      <c r="J554" s="37"/>
      <c r="K554" s="44"/>
      <c r="L554" s="44"/>
      <c r="M554" s="44"/>
      <c r="N554" s="50"/>
      <c r="O554" s="49"/>
      <c r="P554" s="154"/>
      <c r="R554" s="101"/>
      <c r="S554" s="154"/>
      <c r="T554" s="44"/>
      <c r="U554" s="240"/>
      <c r="V554" s="275"/>
      <c r="W554" s="157"/>
      <c r="X554" s="102"/>
      <c r="Y554" s="51"/>
      <c r="Z554" s="102"/>
      <c r="AA554" s="102"/>
      <c r="AB554" s="50"/>
      <c r="AC554" s="37"/>
      <c r="AD554" s="44"/>
      <c r="AE554" s="44"/>
      <c r="AF554" s="44"/>
      <c r="AG554" s="44"/>
      <c r="AH554" s="44"/>
      <c r="AI554" s="276"/>
      <c r="AJ554" s="50"/>
      <c r="AK554" s="55"/>
      <c r="AL554" s="109"/>
      <c r="AM554" s="55"/>
      <c r="AN554" s="298"/>
      <c r="AO554" s="55"/>
      <c r="AP554" s="295"/>
      <c r="AQ554" s="76"/>
      <c r="AR554" s="77"/>
      <c r="AS554" s="277"/>
      <c r="AT554" s="50"/>
      <c r="AU554" s="50"/>
      <c r="AV554" s="51"/>
      <c r="AW554" s="51"/>
      <c r="AX554" s="44"/>
    </row>
    <row r="555" spans="1:50" ht="18">
      <c r="A555" s="37"/>
      <c r="B555" s="44"/>
      <c r="C555" s="102"/>
      <c r="D555" s="38"/>
      <c r="E555" s="44"/>
      <c r="F555" s="43"/>
      <c r="G555" s="44"/>
      <c r="H555" s="44"/>
      <c r="I555" s="44"/>
      <c r="J555" s="37"/>
      <c r="K555" s="44"/>
      <c r="L555" s="44"/>
      <c r="M555" s="44"/>
      <c r="N555" s="50"/>
      <c r="O555" s="49"/>
      <c r="P555" s="154"/>
      <c r="R555" s="101"/>
      <c r="S555" s="154"/>
      <c r="T555" s="44"/>
      <c r="U555" s="240"/>
      <c r="V555" s="275"/>
      <c r="W555" s="157"/>
      <c r="X555" s="102"/>
      <c r="Y555" s="51"/>
      <c r="Z555" s="102"/>
      <c r="AA555" s="102"/>
      <c r="AB555" s="50"/>
      <c r="AC555" s="37"/>
      <c r="AD555" s="44"/>
      <c r="AE555" s="44"/>
      <c r="AF555" s="44"/>
      <c r="AG555" s="44"/>
      <c r="AH555" s="44"/>
      <c r="AI555" s="276"/>
      <c r="AJ555" s="50"/>
      <c r="AK555" s="55"/>
      <c r="AL555" s="109"/>
      <c r="AM555" s="55"/>
      <c r="AN555" s="298"/>
      <c r="AO555" s="55"/>
      <c r="AP555" s="295"/>
      <c r="AQ555" s="76"/>
      <c r="AR555" s="77"/>
      <c r="AS555" s="277"/>
      <c r="AT555" s="50"/>
      <c r="AU555" s="50"/>
      <c r="AV555" s="51"/>
      <c r="AW555" s="51"/>
      <c r="AX555" s="44"/>
    </row>
    <row r="556" spans="1:50" ht="18">
      <c r="A556" s="37"/>
      <c r="B556" s="44"/>
      <c r="C556" s="102"/>
      <c r="D556" s="38"/>
      <c r="E556" s="44"/>
      <c r="F556" s="43"/>
      <c r="G556" s="44"/>
      <c r="H556" s="44"/>
      <c r="I556" s="44"/>
      <c r="J556" s="37"/>
      <c r="K556" s="44"/>
      <c r="L556" s="44"/>
      <c r="M556" s="44"/>
      <c r="N556" s="50"/>
      <c r="O556" s="49"/>
      <c r="P556" s="154"/>
      <c r="Q556" s="44"/>
      <c r="R556" s="101"/>
      <c r="S556" s="154"/>
      <c r="T556" s="44"/>
      <c r="U556" s="240"/>
      <c r="V556" s="275"/>
      <c r="W556" s="157"/>
      <c r="X556" s="102"/>
      <c r="Y556" s="51"/>
      <c r="Z556" s="102"/>
      <c r="AA556" s="102"/>
      <c r="AB556" s="50"/>
      <c r="AC556" s="37"/>
      <c r="AD556" s="44"/>
      <c r="AE556" s="44"/>
      <c r="AF556" s="44"/>
      <c r="AG556" s="44"/>
      <c r="AH556" s="44"/>
      <c r="AI556" s="276"/>
      <c r="AJ556" s="50"/>
      <c r="AK556" s="55"/>
      <c r="AL556" s="109"/>
      <c r="AM556" s="55"/>
      <c r="AN556" s="298"/>
      <c r="AO556" s="55"/>
      <c r="AP556" s="295"/>
      <c r="AQ556" s="76"/>
      <c r="AR556" s="77"/>
      <c r="AS556" s="277"/>
      <c r="AT556" s="50"/>
      <c r="AU556" s="50"/>
      <c r="AV556" s="51"/>
      <c r="AW556" s="51"/>
      <c r="AX556" s="44"/>
    </row>
    <row r="557" spans="1:50" ht="18">
      <c r="A557" s="37"/>
      <c r="B557" s="44"/>
      <c r="C557" s="102"/>
      <c r="D557" s="38"/>
      <c r="E557" s="44"/>
      <c r="F557" s="43"/>
      <c r="G557" s="44"/>
      <c r="H557" s="44"/>
      <c r="I557" s="44"/>
      <c r="J557" s="37"/>
      <c r="K557" s="44"/>
      <c r="L557" s="44"/>
      <c r="M557" s="44"/>
      <c r="N557" s="50"/>
      <c r="O557" s="49"/>
      <c r="P557" s="154"/>
      <c r="Q557" s="44"/>
      <c r="R557" s="101"/>
      <c r="S557" s="154"/>
      <c r="T557" s="44"/>
      <c r="U557" s="240"/>
      <c r="V557" s="275"/>
      <c r="W557" s="157"/>
      <c r="X557" s="102"/>
      <c r="Y557" s="51"/>
      <c r="Z557" s="102"/>
      <c r="AA557" s="102"/>
      <c r="AB557" s="50"/>
      <c r="AC557" s="37"/>
      <c r="AD557" s="44"/>
      <c r="AE557" s="44"/>
      <c r="AF557" s="44"/>
      <c r="AG557" s="44"/>
      <c r="AH557" s="44"/>
      <c r="AI557" s="276"/>
      <c r="AJ557" s="50"/>
      <c r="AK557" s="55"/>
      <c r="AL557" s="300"/>
      <c r="AM557" s="55"/>
      <c r="AN557" s="298"/>
      <c r="AO557" s="55"/>
      <c r="AP557" s="295"/>
      <c r="AQ557" s="76"/>
      <c r="AR557" s="77"/>
      <c r="AS557" s="277"/>
      <c r="AT557" s="50"/>
      <c r="AU557" s="50"/>
      <c r="AV557" s="51"/>
      <c r="AW557" s="51"/>
      <c r="AX557" s="44"/>
    </row>
    <row r="558" spans="1:50" ht="18">
      <c r="A558" s="37"/>
      <c r="B558" s="44"/>
      <c r="C558" s="102"/>
      <c r="D558" s="38"/>
      <c r="E558" s="44"/>
      <c r="F558" s="43"/>
      <c r="G558" s="44"/>
      <c r="H558" s="44"/>
      <c r="I558" s="44"/>
      <c r="J558" s="37"/>
      <c r="K558" s="44"/>
      <c r="L558" s="44"/>
      <c r="M558" s="44"/>
      <c r="N558" s="50"/>
      <c r="O558" s="49"/>
      <c r="P558" s="154"/>
      <c r="Q558" s="44"/>
      <c r="R558" s="101"/>
      <c r="S558" s="154"/>
      <c r="T558" s="44"/>
      <c r="U558" s="240"/>
      <c r="V558" s="275"/>
      <c r="W558" s="157"/>
      <c r="X558" s="102"/>
      <c r="Y558" s="51"/>
      <c r="Z558" s="102"/>
      <c r="AA558" s="102"/>
      <c r="AB558" s="50"/>
      <c r="AC558" s="37"/>
      <c r="AD558" s="44"/>
      <c r="AE558" s="44"/>
      <c r="AF558" s="44"/>
      <c r="AG558" s="44"/>
      <c r="AH558" s="44"/>
      <c r="AI558" s="276"/>
      <c r="AJ558" s="50"/>
      <c r="AK558" s="55"/>
      <c r="AL558" s="300"/>
      <c r="AM558" s="55"/>
      <c r="AN558" s="298"/>
      <c r="AO558" s="55"/>
      <c r="AP558" s="295"/>
      <c r="AQ558" s="76"/>
      <c r="AR558" s="77"/>
      <c r="AS558" s="277"/>
      <c r="AT558" s="50"/>
      <c r="AU558" s="50"/>
      <c r="AV558" s="51"/>
      <c r="AW558" s="51"/>
      <c r="AX558" s="44"/>
    </row>
    <row r="559" spans="1:50" ht="18">
      <c r="A559" s="37"/>
      <c r="B559" s="44"/>
      <c r="C559" s="102"/>
      <c r="D559" s="38"/>
      <c r="E559" s="44"/>
      <c r="F559" s="43"/>
      <c r="G559" s="44"/>
      <c r="H559" s="44"/>
      <c r="I559" s="44"/>
      <c r="J559" s="37"/>
      <c r="K559" s="44"/>
      <c r="L559" s="44"/>
      <c r="M559" s="44"/>
      <c r="N559" s="50"/>
      <c r="O559" s="49"/>
      <c r="P559" s="154"/>
      <c r="Q559" s="44"/>
      <c r="R559" s="101"/>
      <c r="S559" s="154"/>
      <c r="T559" s="44"/>
      <c r="U559" s="240"/>
      <c r="V559" s="275"/>
      <c r="W559" s="157"/>
      <c r="X559" s="102"/>
      <c r="Y559" s="51"/>
      <c r="Z559" s="102"/>
      <c r="AA559" s="102"/>
      <c r="AB559" s="50"/>
      <c r="AC559" s="37"/>
      <c r="AD559" s="44"/>
      <c r="AE559" s="44"/>
      <c r="AF559" s="44"/>
      <c r="AG559" s="44"/>
      <c r="AH559" s="44"/>
      <c r="AI559" s="276"/>
      <c r="AJ559" s="50"/>
      <c r="AK559" s="55"/>
      <c r="AL559" s="300"/>
      <c r="AM559" s="55"/>
      <c r="AN559" s="298"/>
      <c r="AO559" s="55"/>
      <c r="AP559" s="295"/>
      <c r="AQ559" s="76"/>
      <c r="AR559" s="77"/>
      <c r="AS559" s="277"/>
      <c r="AT559" s="50"/>
      <c r="AU559" s="50"/>
      <c r="AV559" s="51"/>
      <c r="AW559" s="51"/>
      <c r="AX559" s="44"/>
    </row>
    <row r="560" spans="1:50" ht="18">
      <c r="A560" s="37"/>
      <c r="B560" s="44"/>
      <c r="C560" s="102"/>
      <c r="D560" s="38"/>
      <c r="E560" s="44"/>
      <c r="F560" s="43"/>
      <c r="G560" s="44"/>
      <c r="H560" s="44"/>
      <c r="I560" s="44"/>
      <c r="J560" s="37"/>
      <c r="K560" s="44"/>
      <c r="L560" s="44"/>
      <c r="M560" s="44"/>
      <c r="N560" s="50"/>
      <c r="O560" s="49"/>
      <c r="P560" s="154"/>
      <c r="Q560" s="44"/>
      <c r="R560" s="101"/>
      <c r="S560" s="154"/>
      <c r="T560" s="44"/>
      <c r="U560" s="240"/>
      <c r="V560" s="275"/>
      <c r="W560" s="157"/>
      <c r="X560" s="102"/>
      <c r="Y560" s="51"/>
      <c r="Z560" s="102"/>
      <c r="AA560" s="102"/>
      <c r="AB560" s="50"/>
      <c r="AC560" s="37"/>
      <c r="AD560" s="44"/>
      <c r="AE560" s="44"/>
      <c r="AF560" s="44"/>
      <c r="AG560" s="44"/>
      <c r="AH560" s="44"/>
      <c r="AI560" s="276"/>
      <c r="AJ560" s="50"/>
      <c r="AK560" s="55"/>
      <c r="AL560" s="300"/>
      <c r="AM560" s="55"/>
      <c r="AN560" s="298"/>
      <c r="AO560" s="55"/>
      <c r="AP560" s="295"/>
      <c r="AQ560" s="76"/>
      <c r="AR560" s="77"/>
      <c r="AS560" s="277"/>
      <c r="AT560" s="50"/>
      <c r="AU560" s="50"/>
      <c r="AV560" s="51"/>
      <c r="AW560" s="51"/>
      <c r="AX560" s="44"/>
    </row>
    <row r="561" spans="1:50" ht="18">
      <c r="A561" s="37"/>
      <c r="B561" s="44"/>
      <c r="C561" s="102"/>
      <c r="D561" s="38"/>
      <c r="E561" s="44"/>
      <c r="F561" s="43"/>
      <c r="G561" s="44"/>
      <c r="H561" s="44"/>
      <c r="I561" s="44"/>
      <c r="J561" s="37"/>
      <c r="K561" s="44"/>
      <c r="L561" s="44"/>
      <c r="M561" s="44"/>
      <c r="N561" s="50"/>
      <c r="O561" s="49"/>
      <c r="P561" s="154"/>
      <c r="Q561" s="44"/>
      <c r="R561" s="101"/>
      <c r="S561" s="154"/>
      <c r="T561" s="44"/>
      <c r="U561" s="240"/>
      <c r="V561" s="275"/>
      <c r="W561" s="157"/>
      <c r="X561" s="102"/>
      <c r="Y561" s="51"/>
      <c r="Z561" s="102"/>
      <c r="AA561" s="102"/>
      <c r="AB561" s="50"/>
      <c r="AC561" s="37"/>
      <c r="AD561" s="44"/>
      <c r="AE561" s="44"/>
      <c r="AF561" s="44"/>
      <c r="AG561" s="44"/>
      <c r="AH561" s="44"/>
      <c r="AI561" s="276"/>
      <c r="AJ561" s="50"/>
      <c r="AK561" s="55"/>
      <c r="AL561" s="300"/>
      <c r="AM561" s="55"/>
      <c r="AN561" s="298"/>
      <c r="AO561" s="55"/>
      <c r="AP561" s="295"/>
      <c r="AQ561" s="76"/>
      <c r="AR561" s="77"/>
      <c r="AS561" s="277"/>
      <c r="AT561" s="50"/>
      <c r="AU561" s="50"/>
      <c r="AV561" s="51"/>
      <c r="AW561" s="51"/>
      <c r="AX561" s="44"/>
    </row>
    <row r="562" spans="1:50" ht="18">
      <c r="A562" s="37"/>
      <c r="B562" s="44"/>
      <c r="C562" s="102"/>
      <c r="D562" s="38"/>
      <c r="E562" s="44"/>
      <c r="F562" s="43"/>
      <c r="G562" s="44"/>
      <c r="H562" s="44"/>
      <c r="I562" s="44"/>
      <c r="J562" s="37"/>
      <c r="K562" s="44"/>
      <c r="L562" s="44"/>
      <c r="M562" s="44"/>
      <c r="N562" s="50"/>
      <c r="O562" s="49"/>
      <c r="P562" s="154"/>
      <c r="Q562" s="44"/>
      <c r="R562" s="101"/>
      <c r="S562" s="154"/>
      <c r="T562" s="44"/>
      <c r="U562" s="240"/>
      <c r="V562" s="275"/>
      <c r="W562" s="157"/>
      <c r="X562" s="102"/>
      <c r="Y562" s="51"/>
      <c r="Z562" s="102"/>
      <c r="AA562" s="102"/>
      <c r="AB562" s="50"/>
      <c r="AC562" s="37"/>
      <c r="AD562" s="44"/>
      <c r="AE562" s="44"/>
      <c r="AF562" s="44"/>
      <c r="AG562" s="44"/>
      <c r="AH562" s="44"/>
      <c r="AI562" s="276"/>
      <c r="AJ562" s="50"/>
      <c r="AK562" s="55"/>
      <c r="AL562" s="300"/>
      <c r="AM562" s="55"/>
      <c r="AN562" s="298"/>
      <c r="AO562" s="55"/>
      <c r="AP562" s="295"/>
      <c r="AQ562" s="76"/>
      <c r="AR562" s="77"/>
      <c r="AS562" s="277"/>
      <c r="AT562" s="50"/>
      <c r="AU562" s="50"/>
      <c r="AV562" s="51"/>
      <c r="AW562" s="51"/>
      <c r="AX562" s="44"/>
    </row>
    <row r="563" spans="1:50" ht="18">
      <c r="A563" s="37"/>
      <c r="B563" s="44"/>
      <c r="C563" s="102"/>
      <c r="D563" s="38"/>
      <c r="E563" s="44"/>
      <c r="F563" s="43"/>
      <c r="G563" s="44"/>
      <c r="H563" s="44"/>
      <c r="I563" s="44"/>
      <c r="J563" s="37"/>
      <c r="K563" s="44"/>
      <c r="L563" s="44"/>
      <c r="M563" s="44"/>
      <c r="N563" s="50"/>
      <c r="O563" s="49"/>
      <c r="P563" s="154"/>
      <c r="Q563" s="44"/>
      <c r="R563" s="101"/>
      <c r="S563" s="154"/>
      <c r="T563" s="44"/>
      <c r="U563" s="240"/>
      <c r="V563" s="275"/>
      <c r="W563" s="157"/>
      <c r="X563" s="102"/>
      <c r="Y563" s="51"/>
      <c r="Z563" s="102"/>
      <c r="AA563" s="102"/>
      <c r="AB563" s="50"/>
      <c r="AC563" s="37"/>
      <c r="AD563" s="44"/>
      <c r="AE563" s="44"/>
      <c r="AF563" s="44"/>
      <c r="AG563" s="44"/>
      <c r="AH563" s="44"/>
      <c r="AI563" s="276"/>
      <c r="AJ563" s="50"/>
      <c r="AK563" s="55"/>
      <c r="AL563" s="300"/>
      <c r="AM563" s="55"/>
      <c r="AN563" s="298"/>
      <c r="AO563" s="55"/>
      <c r="AP563" s="295"/>
      <c r="AQ563" s="76"/>
      <c r="AR563" s="77"/>
      <c r="AS563" s="277"/>
      <c r="AT563" s="50"/>
      <c r="AU563" s="50"/>
      <c r="AV563" s="51"/>
      <c r="AW563" s="51"/>
      <c r="AX563" s="44"/>
    </row>
    <row r="564" spans="1:50" ht="18">
      <c r="A564" s="37"/>
      <c r="B564" s="44"/>
      <c r="C564" s="102"/>
      <c r="D564" s="38"/>
      <c r="E564" s="44"/>
      <c r="F564" s="43"/>
      <c r="G564" s="44"/>
      <c r="H564" s="44"/>
      <c r="I564" s="44"/>
      <c r="J564" s="37"/>
      <c r="K564" s="44"/>
      <c r="L564" s="44"/>
      <c r="M564" s="44"/>
      <c r="N564" s="50"/>
      <c r="O564" s="49"/>
      <c r="P564" s="154"/>
      <c r="Q564" s="44"/>
      <c r="R564" s="101"/>
      <c r="S564" s="154"/>
      <c r="T564" s="44"/>
      <c r="U564" s="240"/>
      <c r="V564" s="275"/>
      <c r="W564" s="157"/>
      <c r="X564" s="102"/>
      <c r="Y564" s="51"/>
      <c r="Z564" s="102"/>
      <c r="AA564" s="102"/>
      <c r="AB564" s="50"/>
      <c r="AC564" s="37"/>
      <c r="AD564" s="44"/>
      <c r="AE564" s="44"/>
      <c r="AF564" s="44"/>
      <c r="AG564" s="44"/>
      <c r="AH564" s="44"/>
      <c r="AI564" s="276"/>
      <c r="AJ564" s="50"/>
      <c r="AK564" s="55"/>
      <c r="AL564" s="300"/>
      <c r="AM564" s="55"/>
      <c r="AN564" s="298"/>
      <c r="AO564" s="55"/>
      <c r="AP564" s="295"/>
      <c r="AQ564" s="76"/>
      <c r="AR564" s="77"/>
      <c r="AS564" s="277"/>
      <c r="AT564" s="50"/>
      <c r="AU564" s="50"/>
      <c r="AV564" s="51"/>
      <c r="AW564" s="51"/>
      <c r="AX564" s="44"/>
    </row>
    <row r="565" spans="1:50" ht="18">
      <c r="A565" s="37"/>
      <c r="B565" s="44"/>
      <c r="C565" s="102"/>
      <c r="D565" s="38"/>
      <c r="E565" s="44"/>
      <c r="F565" s="43"/>
      <c r="G565" s="44"/>
      <c r="H565" s="44"/>
      <c r="I565" s="44"/>
      <c r="J565" s="37"/>
      <c r="K565" s="44"/>
      <c r="L565" s="44"/>
      <c r="M565" s="44"/>
      <c r="N565" s="50"/>
      <c r="O565" s="49"/>
      <c r="P565" s="154"/>
      <c r="Q565" s="44"/>
      <c r="R565" s="101"/>
      <c r="S565" s="154"/>
      <c r="T565" s="44"/>
      <c r="U565" s="240"/>
      <c r="V565" s="275"/>
      <c r="W565" s="157"/>
      <c r="X565" s="102"/>
      <c r="Y565" s="51"/>
      <c r="Z565" s="102"/>
      <c r="AA565" s="102"/>
      <c r="AB565" s="50"/>
      <c r="AC565" s="37"/>
      <c r="AD565" s="44"/>
      <c r="AE565" s="44"/>
      <c r="AF565" s="44"/>
      <c r="AG565" s="44"/>
      <c r="AH565" s="44"/>
      <c r="AI565" s="276"/>
      <c r="AJ565" s="50"/>
      <c r="AK565" s="55"/>
      <c r="AL565" s="300"/>
      <c r="AM565" s="55"/>
      <c r="AN565" s="298"/>
      <c r="AO565" s="55"/>
      <c r="AP565" s="295"/>
      <c r="AQ565" s="76"/>
      <c r="AR565" s="77"/>
      <c r="AS565" s="277"/>
      <c r="AT565" s="50"/>
      <c r="AU565" s="50"/>
      <c r="AV565" s="51"/>
      <c r="AW565" s="51"/>
      <c r="AX565" s="44"/>
    </row>
    <row r="566" spans="1:50" ht="18">
      <c r="A566" s="37"/>
      <c r="B566" s="44"/>
      <c r="C566" s="102"/>
      <c r="D566" s="38"/>
      <c r="E566" s="44"/>
      <c r="F566" s="43"/>
      <c r="G566" s="44"/>
      <c r="H566" s="44"/>
      <c r="I566" s="44"/>
      <c r="J566" s="37"/>
      <c r="K566" s="44"/>
      <c r="L566" s="44"/>
      <c r="M566" s="44"/>
      <c r="N566" s="50"/>
      <c r="O566" s="49"/>
      <c r="P566" s="154"/>
      <c r="Q566" s="44"/>
      <c r="R566" s="101"/>
      <c r="S566" s="154"/>
      <c r="T566" s="44"/>
      <c r="U566" s="240"/>
      <c r="V566" s="275"/>
      <c r="W566" s="157"/>
      <c r="X566" s="102"/>
      <c r="Y566" s="51"/>
      <c r="Z566" s="102"/>
      <c r="AA566" s="102"/>
      <c r="AB566" s="50"/>
      <c r="AC566" s="37"/>
      <c r="AD566" s="44"/>
      <c r="AE566" s="44"/>
      <c r="AF566" s="44"/>
      <c r="AG566" s="44"/>
      <c r="AH566" s="44"/>
      <c r="AI566" s="276"/>
      <c r="AJ566" s="50"/>
      <c r="AK566" s="55"/>
      <c r="AL566" s="300"/>
      <c r="AM566" s="55"/>
      <c r="AN566" s="298"/>
      <c r="AO566" s="55"/>
      <c r="AP566" s="295"/>
      <c r="AQ566" s="76"/>
      <c r="AR566" s="77"/>
      <c r="AS566" s="277"/>
      <c r="AT566" s="50"/>
      <c r="AU566" s="50"/>
      <c r="AV566" s="51"/>
      <c r="AW566" s="51"/>
      <c r="AX566" s="44"/>
    </row>
    <row r="567" spans="1:50" ht="18">
      <c r="A567" s="37"/>
      <c r="B567" s="44"/>
      <c r="C567" s="102"/>
      <c r="D567" s="38"/>
      <c r="E567" s="44"/>
      <c r="F567" s="43"/>
      <c r="G567" s="44"/>
      <c r="H567" s="44"/>
      <c r="I567" s="44"/>
      <c r="J567" s="37"/>
      <c r="K567" s="44"/>
      <c r="L567" s="44"/>
      <c r="M567" s="44"/>
      <c r="N567" s="50"/>
      <c r="O567" s="49"/>
      <c r="P567" s="154"/>
      <c r="R567" s="101"/>
      <c r="S567" s="154"/>
      <c r="T567" s="44"/>
      <c r="U567" s="240"/>
      <c r="V567" s="275"/>
      <c r="W567" s="157"/>
      <c r="X567" s="102"/>
      <c r="Y567" s="51"/>
      <c r="Z567" s="102"/>
      <c r="AA567" s="102"/>
      <c r="AB567" s="50"/>
      <c r="AC567" s="37"/>
      <c r="AD567" s="44"/>
      <c r="AE567" s="44"/>
      <c r="AF567" s="44"/>
      <c r="AG567" s="44"/>
      <c r="AH567" s="44"/>
      <c r="AI567" s="276"/>
      <c r="AJ567" s="50"/>
      <c r="AK567" s="55"/>
      <c r="AL567" s="300"/>
      <c r="AM567" s="55"/>
      <c r="AN567" s="298"/>
      <c r="AO567" s="55"/>
      <c r="AP567" s="295"/>
      <c r="AQ567" s="76"/>
      <c r="AR567" s="77"/>
      <c r="AS567" s="277"/>
      <c r="AT567" s="50"/>
      <c r="AU567" s="50"/>
      <c r="AV567" s="51"/>
      <c r="AW567" s="51"/>
      <c r="AX567" s="44"/>
    </row>
    <row r="568" spans="1:50" ht="18">
      <c r="A568" s="37"/>
      <c r="B568" s="44"/>
      <c r="C568" s="102"/>
      <c r="D568" s="38"/>
      <c r="E568" s="44"/>
      <c r="F568" s="43"/>
      <c r="G568" s="44"/>
      <c r="H568" s="44"/>
      <c r="I568" s="44"/>
      <c r="J568" s="37"/>
      <c r="K568" s="44"/>
      <c r="L568" s="44"/>
      <c r="M568" s="44"/>
      <c r="N568" s="50"/>
      <c r="O568" s="49"/>
      <c r="P568" s="154"/>
      <c r="Q568" s="44"/>
      <c r="R568" s="101"/>
      <c r="S568" s="154"/>
      <c r="T568" s="44"/>
      <c r="U568" s="240"/>
      <c r="V568" s="275"/>
      <c r="W568" s="157"/>
      <c r="X568" s="102"/>
      <c r="Y568" s="51"/>
      <c r="Z568" s="102"/>
      <c r="AA568" s="102"/>
      <c r="AB568" s="50"/>
      <c r="AC568" s="37"/>
      <c r="AD568" s="44"/>
      <c r="AE568" s="44"/>
      <c r="AF568" s="44"/>
      <c r="AG568" s="44"/>
      <c r="AH568" s="44"/>
      <c r="AI568" s="276"/>
      <c r="AJ568" s="50"/>
      <c r="AK568" s="55"/>
      <c r="AL568" s="300"/>
      <c r="AM568" s="55"/>
      <c r="AN568" s="298"/>
      <c r="AO568" s="55"/>
      <c r="AP568" s="295"/>
      <c r="AQ568" s="76"/>
      <c r="AR568" s="77"/>
      <c r="AS568" s="277"/>
      <c r="AT568" s="50"/>
      <c r="AU568" s="50"/>
      <c r="AV568" s="51"/>
      <c r="AW568" s="51"/>
      <c r="AX568" s="44"/>
    </row>
    <row r="569" spans="1:50" ht="18">
      <c r="A569" s="37"/>
      <c r="B569" s="44"/>
      <c r="C569" s="102"/>
      <c r="D569" s="38"/>
      <c r="E569" s="44"/>
      <c r="F569" s="43"/>
      <c r="G569" s="44"/>
      <c r="H569" s="44"/>
      <c r="I569" s="44"/>
      <c r="J569" s="37"/>
      <c r="K569" s="44"/>
      <c r="L569" s="44"/>
      <c r="M569" s="44"/>
      <c r="N569" s="50"/>
      <c r="O569" s="49"/>
      <c r="P569" s="154"/>
      <c r="Q569" s="44"/>
      <c r="R569" s="101"/>
      <c r="S569" s="154"/>
      <c r="T569" s="44"/>
      <c r="U569" s="240"/>
      <c r="V569" s="275"/>
      <c r="W569" s="157"/>
      <c r="X569" s="102"/>
      <c r="Y569" s="51"/>
      <c r="Z569" s="102"/>
      <c r="AA569" s="102"/>
      <c r="AB569" s="50"/>
      <c r="AC569" s="37"/>
      <c r="AD569" s="44"/>
      <c r="AE569" s="44"/>
      <c r="AF569" s="44"/>
      <c r="AG569" s="44"/>
      <c r="AH569" s="44"/>
      <c r="AI569" s="276"/>
      <c r="AJ569" s="50"/>
      <c r="AK569" s="55"/>
      <c r="AL569" s="300"/>
      <c r="AM569" s="55"/>
      <c r="AN569" s="298"/>
      <c r="AO569" s="55"/>
      <c r="AP569" s="295"/>
      <c r="AQ569" s="76"/>
      <c r="AR569" s="77"/>
      <c r="AS569" s="277"/>
      <c r="AT569" s="50"/>
      <c r="AU569" s="50"/>
      <c r="AV569" s="51"/>
      <c r="AW569" s="51"/>
      <c r="AX569" s="44"/>
    </row>
    <row r="570" spans="1:50" ht="18">
      <c r="A570" s="37"/>
      <c r="B570" s="44"/>
      <c r="C570" s="102"/>
      <c r="D570" s="38"/>
      <c r="E570" s="44"/>
      <c r="F570" s="43"/>
      <c r="G570" s="44"/>
      <c r="H570" s="44"/>
      <c r="I570" s="44"/>
      <c r="J570" s="37"/>
      <c r="K570" s="44"/>
      <c r="L570" s="44"/>
      <c r="M570" s="44"/>
      <c r="N570" s="50"/>
      <c r="O570" s="49"/>
      <c r="P570" s="154"/>
      <c r="R570" s="101"/>
      <c r="S570" s="154"/>
      <c r="T570" s="44"/>
      <c r="U570" s="240"/>
      <c r="V570" s="275"/>
      <c r="W570" s="157"/>
      <c r="X570" s="102"/>
      <c r="Y570" s="51"/>
      <c r="Z570" s="102"/>
      <c r="AA570" s="102"/>
      <c r="AB570" s="50"/>
      <c r="AC570" s="37"/>
      <c r="AD570" s="44"/>
      <c r="AE570" s="44"/>
      <c r="AF570" s="44"/>
      <c r="AG570" s="44"/>
      <c r="AH570" s="44"/>
      <c r="AI570" s="276"/>
      <c r="AJ570" s="50"/>
      <c r="AK570" s="55"/>
      <c r="AL570" s="300"/>
      <c r="AM570" s="55"/>
      <c r="AN570" s="298"/>
      <c r="AO570" s="55"/>
      <c r="AP570" s="295"/>
      <c r="AQ570" s="76"/>
      <c r="AR570" s="77"/>
      <c r="AS570" s="277"/>
      <c r="AT570" s="50"/>
      <c r="AU570" s="50"/>
      <c r="AV570" s="51"/>
      <c r="AW570" s="51"/>
      <c r="AX570" s="44"/>
    </row>
    <row r="571" spans="1:50" ht="18">
      <c r="A571" s="37"/>
      <c r="B571" s="44"/>
      <c r="C571" s="102"/>
      <c r="D571" s="38"/>
      <c r="E571" s="44"/>
      <c r="F571" s="43"/>
      <c r="G571" s="44"/>
      <c r="H571" s="44"/>
      <c r="I571" s="44"/>
      <c r="J571" s="37"/>
      <c r="K571" s="44"/>
      <c r="L571" s="44"/>
      <c r="M571" s="44"/>
      <c r="N571" s="50"/>
      <c r="O571" s="49"/>
      <c r="P571" s="154"/>
      <c r="Q571" s="44"/>
      <c r="R571" s="101"/>
      <c r="S571" s="154"/>
      <c r="T571" s="44"/>
      <c r="U571" s="240"/>
      <c r="V571" s="275"/>
      <c r="W571" s="157"/>
      <c r="X571" s="102"/>
      <c r="Y571" s="51"/>
      <c r="Z571" s="102"/>
      <c r="AA571" s="102"/>
      <c r="AB571" s="50"/>
      <c r="AC571" s="37"/>
      <c r="AD571" s="44"/>
      <c r="AE571" s="44"/>
      <c r="AF571" s="44"/>
      <c r="AG571" s="44"/>
      <c r="AH571" s="44"/>
      <c r="AI571" s="276"/>
      <c r="AJ571" s="50"/>
      <c r="AK571" s="55"/>
      <c r="AL571" s="300"/>
      <c r="AM571" s="55"/>
      <c r="AN571" s="298"/>
      <c r="AO571" s="55"/>
      <c r="AP571" s="295"/>
      <c r="AQ571" s="76"/>
      <c r="AR571" s="77"/>
      <c r="AS571" s="277"/>
      <c r="AT571" s="50"/>
      <c r="AU571" s="50"/>
      <c r="AV571" s="51"/>
      <c r="AW571" s="51"/>
      <c r="AX571" s="44"/>
    </row>
    <row r="572" spans="1:50" ht="18">
      <c r="A572" s="37"/>
      <c r="B572" s="44"/>
      <c r="C572" s="102"/>
      <c r="D572" s="38"/>
      <c r="E572" s="44"/>
      <c r="F572" s="43"/>
      <c r="G572" s="44"/>
      <c r="H572" s="44"/>
      <c r="I572" s="44"/>
      <c r="J572" s="37"/>
      <c r="K572" s="44"/>
      <c r="L572" s="44"/>
      <c r="M572" s="44"/>
      <c r="N572" s="50"/>
      <c r="O572" s="49"/>
      <c r="P572" s="154"/>
      <c r="R572" s="101"/>
      <c r="S572" s="154"/>
      <c r="T572" s="44"/>
      <c r="U572" s="240"/>
      <c r="V572" s="275"/>
      <c r="W572" s="157"/>
      <c r="X572" s="102"/>
      <c r="Y572" s="51"/>
      <c r="Z572" s="102"/>
      <c r="AA572" s="102"/>
      <c r="AB572" s="50"/>
      <c r="AC572" s="37"/>
      <c r="AD572" s="44"/>
      <c r="AE572" s="44"/>
      <c r="AF572" s="44"/>
      <c r="AG572" s="44"/>
      <c r="AH572" s="44"/>
      <c r="AI572" s="276"/>
      <c r="AJ572" s="50"/>
      <c r="AK572" s="55"/>
      <c r="AL572" s="300"/>
      <c r="AM572" s="55"/>
      <c r="AN572" s="298"/>
      <c r="AO572" s="55"/>
      <c r="AP572" s="295"/>
      <c r="AQ572" s="76"/>
      <c r="AR572" s="77"/>
      <c r="AS572" s="277"/>
      <c r="AT572" s="50"/>
      <c r="AU572" s="50"/>
      <c r="AV572" s="51"/>
      <c r="AW572" s="51"/>
      <c r="AX572" s="44"/>
    </row>
    <row r="573" spans="1:50" ht="18">
      <c r="A573" s="37"/>
      <c r="B573" s="44"/>
      <c r="C573" s="102"/>
      <c r="D573" s="38"/>
      <c r="E573" s="44"/>
      <c r="F573" s="43"/>
      <c r="G573" s="44"/>
      <c r="H573" s="44"/>
      <c r="I573" s="44"/>
      <c r="J573" s="37"/>
      <c r="K573" s="44"/>
      <c r="L573" s="44"/>
      <c r="M573" s="44"/>
      <c r="N573" s="50"/>
      <c r="O573" s="49"/>
      <c r="P573" s="154"/>
      <c r="R573" s="101"/>
      <c r="S573" s="154"/>
      <c r="T573" s="44"/>
      <c r="U573" s="240"/>
      <c r="V573" s="275"/>
      <c r="W573" s="157"/>
      <c r="X573" s="102"/>
      <c r="Y573" s="51"/>
      <c r="Z573" s="102"/>
      <c r="AA573" s="102"/>
      <c r="AB573" s="50"/>
      <c r="AC573" s="37"/>
      <c r="AD573" s="44"/>
      <c r="AE573" s="44"/>
      <c r="AF573" s="44"/>
      <c r="AG573" s="44"/>
      <c r="AH573" s="44"/>
      <c r="AI573" s="276"/>
      <c r="AJ573" s="50"/>
      <c r="AK573" s="55"/>
      <c r="AL573" s="300"/>
      <c r="AM573" s="55"/>
      <c r="AN573" s="298"/>
      <c r="AO573" s="55"/>
      <c r="AP573" s="295"/>
      <c r="AQ573" s="76"/>
      <c r="AR573" s="77"/>
      <c r="AS573" s="277"/>
      <c r="AT573" s="50"/>
      <c r="AU573" s="50"/>
      <c r="AV573" s="51"/>
      <c r="AW573" s="51"/>
      <c r="AX573" s="44"/>
    </row>
    <row r="574" spans="1:50" ht="18">
      <c r="A574" s="37"/>
      <c r="B574" s="44"/>
      <c r="C574" s="102"/>
      <c r="D574" s="38"/>
      <c r="E574" s="44"/>
      <c r="F574" s="43"/>
      <c r="G574" s="44"/>
      <c r="H574" s="44"/>
      <c r="I574" s="44"/>
      <c r="J574" s="37"/>
      <c r="K574" s="44"/>
      <c r="L574" s="44"/>
      <c r="M574" s="44"/>
      <c r="N574" s="50"/>
      <c r="O574" s="49"/>
      <c r="P574" s="154"/>
      <c r="R574" s="101"/>
      <c r="S574" s="154"/>
      <c r="T574" s="44"/>
      <c r="U574" s="240"/>
      <c r="V574" s="275"/>
      <c r="W574" s="157"/>
      <c r="X574" s="102"/>
      <c r="Y574" s="51"/>
      <c r="Z574" s="102"/>
      <c r="AA574" s="102"/>
      <c r="AB574" s="50"/>
      <c r="AC574" s="37"/>
      <c r="AD574" s="44"/>
      <c r="AE574" s="44"/>
      <c r="AF574" s="44"/>
      <c r="AG574" s="44"/>
      <c r="AH574" s="44"/>
      <c r="AI574" s="276"/>
      <c r="AJ574" s="50"/>
      <c r="AK574" s="55"/>
      <c r="AL574" s="300"/>
      <c r="AM574" s="55"/>
      <c r="AN574" s="298"/>
      <c r="AO574" s="55"/>
      <c r="AP574" s="295"/>
      <c r="AQ574" s="76"/>
      <c r="AR574" s="77"/>
      <c r="AS574" s="277"/>
      <c r="AT574" s="50"/>
      <c r="AU574" s="50"/>
      <c r="AV574" s="51"/>
      <c r="AW574" s="51"/>
      <c r="AX574" s="44"/>
    </row>
    <row r="575" spans="1:50" ht="18">
      <c r="A575" s="37"/>
      <c r="B575" s="44"/>
      <c r="C575" s="102"/>
      <c r="D575" s="38"/>
      <c r="E575" s="44"/>
      <c r="F575" s="43"/>
      <c r="G575" s="44"/>
      <c r="H575" s="44"/>
      <c r="I575" s="44"/>
      <c r="J575" s="37"/>
      <c r="K575" s="44"/>
      <c r="L575" s="44"/>
      <c r="M575" s="44"/>
      <c r="N575" s="50"/>
      <c r="O575" s="49"/>
      <c r="P575" s="154"/>
      <c r="Q575" s="44"/>
      <c r="R575" s="101"/>
      <c r="S575" s="154"/>
      <c r="T575" s="44"/>
      <c r="U575" s="240"/>
      <c r="V575" s="275"/>
      <c r="W575" s="157"/>
      <c r="X575" s="102"/>
      <c r="Y575" s="51"/>
      <c r="Z575" s="102"/>
      <c r="AA575" s="102"/>
      <c r="AB575" s="50"/>
      <c r="AC575" s="37"/>
      <c r="AD575" s="44"/>
      <c r="AE575" s="44"/>
      <c r="AF575" s="44"/>
      <c r="AG575" s="44"/>
      <c r="AH575" s="44"/>
      <c r="AI575" s="276"/>
      <c r="AJ575" s="50"/>
      <c r="AK575" s="55"/>
      <c r="AL575" s="300"/>
      <c r="AM575" s="55"/>
      <c r="AN575" s="298"/>
      <c r="AO575" s="55"/>
      <c r="AP575" s="295"/>
      <c r="AQ575" s="76"/>
      <c r="AR575" s="77"/>
      <c r="AS575" s="277"/>
      <c r="AT575" s="50"/>
      <c r="AU575" s="50"/>
      <c r="AV575" s="51"/>
      <c r="AW575" s="51"/>
      <c r="AX575" s="44"/>
    </row>
    <row r="576" spans="1:50" ht="18">
      <c r="A576" s="37"/>
      <c r="B576" s="44"/>
      <c r="C576" s="102"/>
      <c r="D576" s="38"/>
      <c r="E576" s="44"/>
      <c r="F576" s="43"/>
      <c r="G576" s="44"/>
      <c r="H576" s="44"/>
      <c r="I576" s="44"/>
      <c r="J576" s="37"/>
      <c r="K576" s="44"/>
      <c r="L576" s="44"/>
      <c r="M576" s="44"/>
      <c r="N576" s="50"/>
      <c r="O576" s="49"/>
      <c r="P576" s="154"/>
      <c r="R576" s="101"/>
      <c r="S576" s="154"/>
      <c r="T576" s="44"/>
      <c r="U576" s="240"/>
      <c r="V576" s="275"/>
      <c r="W576" s="157"/>
      <c r="X576" s="102"/>
      <c r="Y576" s="51"/>
      <c r="Z576" s="102"/>
      <c r="AA576" s="102"/>
      <c r="AB576" s="50"/>
      <c r="AC576" s="37"/>
      <c r="AD576" s="44"/>
      <c r="AE576" s="44"/>
      <c r="AF576" s="44"/>
      <c r="AG576" s="44"/>
      <c r="AH576" s="44"/>
      <c r="AI576" s="276"/>
      <c r="AJ576" s="50"/>
      <c r="AK576" s="55"/>
      <c r="AL576" s="300"/>
      <c r="AM576" s="55"/>
      <c r="AN576" s="298"/>
      <c r="AO576" s="55"/>
      <c r="AP576" s="295"/>
      <c r="AQ576" s="76"/>
      <c r="AR576" s="77"/>
      <c r="AS576" s="277"/>
      <c r="AT576" s="50"/>
      <c r="AU576" s="50"/>
      <c r="AV576" s="51"/>
      <c r="AW576" s="51"/>
      <c r="AX576" s="44"/>
    </row>
    <row r="577" spans="1:50" ht="18">
      <c r="A577" s="37"/>
      <c r="B577" s="44"/>
      <c r="C577" s="102"/>
      <c r="D577" s="38"/>
      <c r="E577" s="44"/>
      <c r="F577" s="43"/>
      <c r="G577" s="44"/>
      <c r="H577" s="44"/>
      <c r="I577" s="44"/>
      <c r="J577" s="37"/>
      <c r="K577" s="44"/>
      <c r="L577" s="44"/>
      <c r="M577" s="44"/>
      <c r="N577" s="50"/>
      <c r="O577" s="49"/>
      <c r="P577" s="154"/>
      <c r="R577" s="101"/>
      <c r="S577" s="154"/>
      <c r="T577" s="44"/>
      <c r="U577" s="240"/>
      <c r="V577" s="275"/>
      <c r="W577" s="157"/>
      <c r="X577" s="102"/>
      <c r="Y577" s="51"/>
      <c r="Z577" s="102"/>
      <c r="AA577" s="102"/>
      <c r="AB577" s="50"/>
      <c r="AC577" s="37"/>
      <c r="AD577" s="44"/>
      <c r="AE577" s="44"/>
      <c r="AF577" s="44"/>
      <c r="AG577" s="44"/>
      <c r="AH577" s="44"/>
      <c r="AI577" s="276"/>
      <c r="AJ577" s="50"/>
      <c r="AK577" s="55"/>
      <c r="AL577" s="300"/>
      <c r="AM577" s="55"/>
      <c r="AN577" s="298"/>
      <c r="AO577" s="55"/>
      <c r="AP577" s="295"/>
      <c r="AQ577" s="76"/>
      <c r="AR577" s="77"/>
      <c r="AS577" s="277"/>
      <c r="AT577" s="50"/>
      <c r="AU577" s="50"/>
      <c r="AV577" s="51"/>
      <c r="AW577" s="51"/>
      <c r="AX577" s="44"/>
    </row>
    <row r="578" spans="1:50" ht="18">
      <c r="A578" s="37"/>
      <c r="B578" s="44"/>
      <c r="C578" s="102"/>
      <c r="D578" s="38"/>
      <c r="E578" s="44"/>
      <c r="F578" s="43"/>
      <c r="G578" s="44"/>
      <c r="H578" s="44"/>
      <c r="I578" s="44"/>
      <c r="J578" s="37"/>
      <c r="K578" s="44"/>
      <c r="L578" s="44"/>
      <c r="M578" s="44"/>
      <c r="N578" s="50"/>
      <c r="O578" s="49"/>
      <c r="P578" s="154"/>
      <c r="Q578" s="44"/>
      <c r="R578" s="101"/>
      <c r="S578" s="154"/>
      <c r="T578" s="44"/>
      <c r="U578" s="240"/>
      <c r="V578" s="275"/>
      <c r="W578" s="157"/>
      <c r="X578" s="102"/>
      <c r="Y578" s="51"/>
      <c r="Z578" s="102"/>
      <c r="AA578" s="102"/>
      <c r="AB578" s="50"/>
      <c r="AC578" s="37"/>
      <c r="AD578" s="44"/>
      <c r="AE578" s="44"/>
      <c r="AF578" s="44"/>
      <c r="AG578" s="44"/>
      <c r="AH578" s="44"/>
      <c r="AI578" s="276"/>
      <c r="AJ578" s="50"/>
      <c r="AK578" s="55"/>
      <c r="AL578" s="300"/>
      <c r="AM578" s="55"/>
      <c r="AN578" s="298"/>
      <c r="AO578" s="55"/>
      <c r="AP578" s="295"/>
      <c r="AQ578" s="76"/>
      <c r="AR578" s="77"/>
      <c r="AS578" s="277"/>
      <c r="AT578" s="50"/>
      <c r="AU578" s="50"/>
      <c r="AV578" s="51"/>
      <c r="AW578" s="51"/>
      <c r="AX578" s="44"/>
    </row>
    <row r="579" spans="1:50" ht="18">
      <c r="A579" s="37"/>
      <c r="B579" s="44"/>
      <c r="C579" s="102"/>
      <c r="D579" s="38"/>
      <c r="E579" s="44"/>
      <c r="F579" s="43"/>
      <c r="G579" s="44"/>
      <c r="H579" s="44"/>
      <c r="I579" s="44"/>
      <c r="J579" s="37"/>
      <c r="K579" s="44"/>
      <c r="L579" s="44"/>
      <c r="M579" s="44"/>
      <c r="N579" s="50"/>
      <c r="O579" s="49"/>
      <c r="P579" s="154"/>
      <c r="Q579" s="44"/>
      <c r="R579" s="101"/>
      <c r="S579" s="154"/>
      <c r="T579" s="44"/>
      <c r="U579" s="240"/>
      <c r="V579" s="275"/>
      <c r="W579" s="157"/>
      <c r="X579" s="102"/>
      <c r="Y579" s="51"/>
      <c r="Z579" s="102"/>
      <c r="AA579" s="102"/>
      <c r="AB579" s="50"/>
      <c r="AC579" s="37"/>
      <c r="AD579" s="44"/>
      <c r="AE579" s="44"/>
      <c r="AF579" s="44"/>
      <c r="AG579" s="44"/>
      <c r="AH579" s="44"/>
      <c r="AI579" s="276"/>
      <c r="AJ579" s="50"/>
      <c r="AK579" s="55"/>
      <c r="AL579" s="300"/>
      <c r="AM579" s="55"/>
      <c r="AN579" s="298"/>
      <c r="AO579" s="55"/>
      <c r="AP579" s="295"/>
      <c r="AQ579" s="76"/>
      <c r="AR579" s="77"/>
      <c r="AS579" s="277"/>
      <c r="AT579" s="50"/>
      <c r="AU579" s="50"/>
      <c r="AV579" s="51"/>
      <c r="AW579" s="51"/>
      <c r="AX579" s="44"/>
    </row>
    <row r="580" spans="1:50" ht="18">
      <c r="A580" s="37"/>
      <c r="B580" s="44"/>
      <c r="C580" s="102"/>
      <c r="D580" s="38"/>
      <c r="E580" s="44"/>
      <c r="F580" s="43"/>
      <c r="G580" s="44"/>
      <c r="H580" s="44"/>
      <c r="I580" s="44"/>
      <c r="J580" s="37"/>
      <c r="K580" s="44"/>
      <c r="L580" s="44"/>
      <c r="M580" s="44"/>
      <c r="N580" s="50"/>
      <c r="O580" s="49"/>
      <c r="P580" s="154"/>
      <c r="Q580" s="44"/>
      <c r="R580" s="101"/>
      <c r="S580" s="154"/>
      <c r="T580" s="44"/>
      <c r="U580" s="240"/>
      <c r="V580" s="275"/>
      <c r="W580" s="157"/>
      <c r="X580" s="102"/>
      <c r="Y580" s="51"/>
      <c r="Z580" s="102"/>
      <c r="AA580" s="102"/>
      <c r="AB580" s="50"/>
      <c r="AC580" s="37"/>
      <c r="AD580" s="44"/>
      <c r="AE580" s="44"/>
      <c r="AF580" s="44"/>
      <c r="AG580" s="44"/>
      <c r="AH580" s="44"/>
      <c r="AI580" s="276"/>
      <c r="AJ580" s="50"/>
      <c r="AK580" s="55"/>
      <c r="AL580" s="300"/>
      <c r="AM580" s="55"/>
      <c r="AN580" s="298"/>
      <c r="AO580" s="55"/>
      <c r="AP580" s="295"/>
      <c r="AQ580" s="76"/>
      <c r="AR580" s="77"/>
      <c r="AS580" s="277"/>
      <c r="AT580" s="50"/>
      <c r="AU580" s="50"/>
      <c r="AV580" s="51"/>
      <c r="AW580" s="51"/>
      <c r="AX580" s="44"/>
    </row>
    <row r="581" spans="1:50" ht="18">
      <c r="A581" s="37"/>
      <c r="B581" s="44"/>
      <c r="C581" s="102"/>
      <c r="D581" s="38"/>
      <c r="E581" s="44"/>
      <c r="F581" s="43"/>
      <c r="G581" s="44"/>
      <c r="H581" s="44"/>
      <c r="I581" s="44"/>
      <c r="J581" s="37"/>
      <c r="K581" s="44"/>
      <c r="L581" s="44"/>
      <c r="M581" s="44"/>
      <c r="N581" s="50"/>
      <c r="O581" s="49"/>
      <c r="P581" s="154"/>
      <c r="Q581" s="44"/>
      <c r="R581" s="101"/>
      <c r="S581" s="154"/>
      <c r="T581" s="44"/>
      <c r="U581" s="240"/>
      <c r="V581" s="275"/>
      <c r="W581" s="157"/>
      <c r="X581" s="102"/>
      <c r="Y581" s="51"/>
      <c r="Z581" s="102"/>
      <c r="AA581" s="102"/>
      <c r="AB581" s="50"/>
      <c r="AC581" s="37"/>
      <c r="AD581" s="44"/>
      <c r="AE581" s="44"/>
      <c r="AF581" s="44"/>
      <c r="AG581" s="44"/>
      <c r="AH581" s="44"/>
      <c r="AI581" s="276"/>
      <c r="AJ581" s="50"/>
      <c r="AK581" s="55"/>
      <c r="AL581" s="300"/>
      <c r="AM581" s="55"/>
      <c r="AN581" s="298"/>
      <c r="AO581" s="55"/>
      <c r="AP581" s="295"/>
      <c r="AQ581" s="76"/>
      <c r="AR581" s="77"/>
      <c r="AS581" s="277"/>
      <c r="AT581" s="50"/>
      <c r="AU581" s="50"/>
      <c r="AV581" s="51"/>
      <c r="AW581" s="51"/>
      <c r="AX581" s="44"/>
    </row>
    <row r="582" spans="1:50" ht="18">
      <c r="A582" s="37"/>
      <c r="B582" s="44"/>
      <c r="C582" s="102"/>
      <c r="D582" s="38"/>
      <c r="E582" s="44"/>
      <c r="F582" s="43"/>
      <c r="G582" s="44"/>
      <c r="H582" s="44"/>
      <c r="I582" s="44"/>
      <c r="J582" s="37"/>
      <c r="K582" s="44"/>
      <c r="L582" s="44"/>
      <c r="M582" s="44"/>
      <c r="N582" s="50"/>
      <c r="O582" s="49"/>
      <c r="P582" s="154"/>
      <c r="Q582" s="44"/>
      <c r="R582" s="101"/>
      <c r="S582" s="154"/>
      <c r="T582" s="44"/>
      <c r="U582" s="240"/>
      <c r="V582" s="275"/>
      <c r="W582" s="157"/>
      <c r="X582" s="102"/>
      <c r="Y582" s="51"/>
      <c r="Z582" s="102"/>
      <c r="AA582" s="102"/>
      <c r="AB582" s="50"/>
      <c r="AC582" s="37"/>
      <c r="AD582" s="44"/>
      <c r="AE582" s="44"/>
      <c r="AF582" s="44"/>
      <c r="AG582" s="44"/>
      <c r="AH582" s="44"/>
      <c r="AI582" s="276"/>
      <c r="AJ582" s="50"/>
      <c r="AK582" s="55"/>
      <c r="AL582" s="300"/>
      <c r="AM582" s="55"/>
      <c r="AN582" s="298"/>
      <c r="AO582" s="55"/>
      <c r="AP582" s="295"/>
      <c r="AQ582" s="76"/>
      <c r="AR582" s="77"/>
      <c r="AS582" s="277"/>
      <c r="AT582" s="50"/>
      <c r="AU582" s="50"/>
      <c r="AV582" s="51"/>
      <c r="AW582" s="51"/>
      <c r="AX582" s="44"/>
    </row>
    <row r="583" spans="1:50" ht="18">
      <c r="A583" s="37"/>
      <c r="B583" s="44"/>
      <c r="C583" s="102"/>
      <c r="D583" s="38"/>
      <c r="E583" s="44"/>
      <c r="F583" s="43"/>
      <c r="G583" s="44"/>
      <c r="H583" s="44"/>
      <c r="I583" s="44"/>
      <c r="J583" s="37"/>
      <c r="K583" s="44"/>
      <c r="L583" s="44"/>
      <c r="M583" s="44"/>
      <c r="N583" s="50"/>
      <c r="O583" s="49"/>
      <c r="P583" s="154"/>
      <c r="R583" s="101"/>
      <c r="S583" s="154"/>
      <c r="T583" s="44"/>
      <c r="U583" s="240"/>
      <c r="V583" s="275"/>
      <c r="W583" s="157"/>
      <c r="X583" s="102"/>
      <c r="Y583" s="51"/>
      <c r="Z583" s="102"/>
      <c r="AA583" s="102"/>
      <c r="AB583" s="50"/>
      <c r="AC583" s="37"/>
      <c r="AD583" s="44"/>
      <c r="AE583" s="44"/>
      <c r="AF583" s="44"/>
      <c r="AG583" s="44"/>
      <c r="AH583" s="44"/>
      <c r="AI583" s="276"/>
      <c r="AJ583" s="50"/>
      <c r="AK583" s="55"/>
      <c r="AL583" s="300"/>
      <c r="AM583" s="55"/>
      <c r="AN583" s="298"/>
      <c r="AO583" s="55"/>
      <c r="AP583" s="295"/>
      <c r="AQ583" s="76"/>
      <c r="AR583" s="77"/>
      <c r="AS583" s="277"/>
      <c r="AT583" s="50"/>
      <c r="AU583" s="50"/>
      <c r="AV583" s="51"/>
      <c r="AW583" s="51"/>
      <c r="AX583" s="44"/>
    </row>
    <row r="584" spans="1:50" ht="18">
      <c r="A584" s="37"/>
      <c r="B584" s="44"/>
      <c r="C584" s="102"/>
      <c r="D584" s="38"/>
      <c r="E584" s="44"/>
      <c r="F584" s="43"/>
      <c r="G584" s="44"/>
      <c r="H584" s="44"/>
      <c r="I584" s="44"/>
      <c r="J584" s="37"/>
      <c r="K584" s="44"/>
      <c r="L584" s="44"/>
      <c r="M584" s="44"/>
      <c r="N584" s="50"/>
      <c r="O584" s="49"/>
      <c r="P584" s="154"/>
      <c r="Q584" s="44"/>
      <c r="R584" s="101"/>
      <c r="S584" s="154"/>
      <c r="T584" s="44"/>
      <c r="U584" s="240"/>
      <c r="V584" s="275"/>
      <c r="W584" s="157"/>
      <c r="X584" s="102"/>
      <c r="Y584" s="51"/>
      <c r="Z584" s="102"/>
      <c r="AA584" s="102"/>
      <c r="AB584" s="50"/>
      <c r="AC584" s="37"/>
      <c r="AD584" s="44"/>
      <c r="AE584" s="44"/>
      <c r="AF584" s="44"/>
      <c r="AG584" s="44"/>
      <c r="AH584" s="44"/>
      <c r="AI584" s="276"/>
      <c r="AJ584" s="50"/>
      <c r="AK584" s="55"/>
      <c r="AL584" s="300"/>
      <c r="AM584" s="55"/>
      <c r="AN584" s="298"/>
      <c r="AO584" s="55"/>
      <c r="AP584" s="295"/>
      <c r="AQ584" s="76"/>
      <c r="AR584" s="77"/>
      <c r="AS584" s="277"/>
      <c r="AT584" s="50"/>
      <c r="AU584" s="50"/>
      <c r="AV584" s="51"/>
      <c r="AW584" s="51"/>
      <c r="AX584" s="44"/>
    </row>
    <row r="585" spans="1:50" ht="18">
      <c r="A585" s="37"/>
      <c r="B585" s="44"/>
      <c r="C585" s="102"/>
      <c r="D585" s="38"/>
      <c r="E585" s="44"/>
      <c r="F585" s="43"/>
      <c r="G585" s="44"/>
      <c r="H585" s="44"/>
      <c r="I585" s="44"/>
      <c r="J585" s="37"/>
      <c r="K585" s="44"/>
      <c r="L585" s="44"/>
      <c r="M585" s="44"/>
      <c r="N585" s="50"/>
      <c r="O585" s="49"/>
      <c r="P585" s="154"/>
      <c r="R585" s="101"/>
      <c r="S585" s="154"/>
      <c r="T585" s="44"/>
      <c r="U585" s="240"/>
      <c r="V585" s="275"/>
      <c r="W585" s="157"/>
      <c r="X585" s="102"/>
      <c r="Y585" s="51"/>
      <c r="Z585" s="102"/>
      <c r="AA585" s="102"/>
      <c r="AB585" s="50"/>
      <c r="AC585" s="37"/>
      <c r="AD585" s="44"/>
      <c r="AE585" s="44"/>
      <c r="AF585" s="44"/>
      <c r="AG585" s="44"/>
      <c r="AH585" s="44"/>
      <c r="AI585" s="276"/>
      <c r="AJ585" s="50"/>
      <c r="AK585" s="55"/>
      <c r="AL585" s="300"/>
      <c r="AM585" s="55"/>
      <c r="AN585" s="298"/>
      <c r="AO585" s="55"/>
      <c r="AP585" s="295"/>
      <c r="AQ585" s="76"/>
      <c r="AR585" s="77"/>
      <c r="AS585" s="277"/>
      <c r="AT585" s="50"/>
      <c r="AU585" s="50"/>
      <c r="AV585" s="51"/>
      <c r="AW585" s="51"/>
      <c r="AX585" s="44"/>
    </row>
    <row r="586" spans="1:50" ht="18">
      <c r="A586" s="37"/>
      <c r="B586" s="44"/>
      <c r="C586" s="102"/>
      <c r="D586" s="38"/>
      <c r="E586" s="44"/>
      <c r="F586" s="43"/>
      <c r="G586" s="44"/>
      <c r="H586" s="44"/>
      <c r="I586" s="44"/>
      <c r="J586" s="37"/>
      <c r="K586" s="44"/>
      <c r="L586" s="44"/>
      <c r="M586" s="44"/>
      <c r="N586" s="50"/>
      <c r="O586" s="49"/>
      <c r="P586" s="154"/>
      <c r="R586" s="101"/>
      <c r="S586" s="154"/>
      <c r="T586" s="44"/>
      <c r="U586" s="240"/>
      <c r="V586" s="275"/>
      <c r="W586" s="157"/>
      <c r="X586" s="102"/>
      <c r="Y586" s="51"/>
      <c r="Z586" s="102"/>
      <c r="AA586" s="102"/>
      <c r="AB586" s="50"/>
      <c r="AC586" s="37"/>
      <c r="AD586" s="44"/>
      <c r="AE586" s="44"/>
      <c r="AF586" s="44"/>
      <c r="AG586" s="44"/>
      <c r="AH586" s="44"/>
      <c r="AI586" s="276"/>
      <c r="AJ586" s="50"/>
      <c r="AK586" s="55"/>
      <c r="AL586" s="300"/>
      <c r="AM586" s="55"/>
      <c r="AN586" s="298"/>
      <c r="AO586" s="55"/>
      <c r="AP586" s="295"/>
      <c r="AQ586" s="76"/>
      <c r="AR586" s="77"/>
      <c r="AS586" s="277"/>
      <c r="AT586" s="50"/>
      <c r="AU586" s="50"/>
      <c r="AV586" s="51"/>
      <c r="AW586" s="51"/>
      <c r="AX586" s="44"/>
    </row>
    <row r="587" spans="1:50" ht="18">
      <c r="A587" s="37"/>
      <c r="B587" s="44"/>
      <c r="C587" s="102"/>
      <c r="D587" s="38"/>
      <c r="E587" s="44"/>
      <c r="F587" s="43"/>
      <c r="G587" s="44"/>
      <c r="H587" s="44"/>
      <c r="I587" s="44"/>
      <c r="J587" s="37"/>
      <c r="K587" s="44"/>
      <c r="L587" s="44"/>
      <c r="M587" s="44"/>
      <c r="N587" s="50"/>
      <c r="O587" s="49"/>
      <c r="P587" s="154"/>
      <c r="R587" s="101"/>
      <c r="S587" s="154"/>
      <c r="T587" s="44"/>
      <c r="U587" s="240"/>
      <c r="V587" s="275"/>
      <c r="W587" s="157"/>
      <c r="X587" s="102"/>
      <c r="Y587" s="51"/>
      <c r="Z587" s="102"/>
      <c r="AA587" s="102"/>
      <c r="AB587" s="50"/>
      <c r="AC587" s="37"/>
      <c r="AD587" s="44"/>
      <c r="AE587" s="44"/>
      <c r="AF587" s="44"/>
      <c r="AG587" s="44"/>
      <c r="AH587" s="44"/>
      <c r="AI587" s="276"/>
      <c r="AJ587" s="50"/>
      <c r="AK587" s="55"/>
      <c r="AL587" s="300"/>
      <c r="AM587" s="55"/>
      <c r="AN587" s="298"/>
      <c r="AO587" s="55"/>
      <c r="AP587" s="295"/>
      <c r="AQ587" s="76"/>
      <c r="AR587" s="77"/>
      <c r="AS587" s="277"/>
      <c r="AT587" s="50"/>
      <c r="AU587" s="50"/>
      <c r="AV587" s="51"/>
      <c r="AW587" s="51"/>
      <c r="AX587" s="44"/>
    </row>
    <row r="588" spans="1:50" ht="18">
      <c r="A588" s="37"/>
      <c r="B588" s="44"/>
      <c r="C588" s="102"/>
      <c r="D588" s="38"/>
      <c r="E588" s="44"/>
      <c r="F588" s="43"/>
      <c r="G588" s="44"/>
      <c r="H588" s="44"/>
      <c r="I588" s="44"/>
      <c r="J588" s="37"/>
      <c r="K588" s="44"/>
      <c r="L588" s="44"/>
      <c r="M588" s="44"/>
      <c r="N588" s="50"/>
      <c r="O588" s="49"/>
      <c r="P588" s="154"/>
      <c r="Q588" s="44"/>
      <c r="R588" s="101"/>
      <c r="S588" s="154"/>
      <c r="T588" s="44"/>
      <c r="U588" s="240"/>
      <c r="V588" s="275"/>
      <c r="W588" s="157"/>
      <c r="X588" s="102"/>
      <c r="Y588" s="51"/>
      <c r="Z588" s="102"/>
      <c r="AA588" s="102"/>
      <c r="AB588" s="50"/>
      <c r="AC588" s="37"/>
      <c r="AD588" s="44"/>
      <c r="AE588" s="44"/>
      <c r="AF588" s="44"/>
      <c r="AG588" s="44"/>
      <c r="AH588" s="44"/>
      <c r="AI588" s="276"/>
      <c r="AJ588" s="50"/>
      <c r="AK588" s="55"/>
      <c r="AL588" s="300"/>
      <c r="AM588" s="55"/>
      <c r="AN588" s="298"/>
      <c r="AO588" s="55"/>
      <c r="AP588" s="295"/>
      <c r="AQ588" s="76"/>
      <c r="AR588" s="77"/>
      <c r="AS588" s="277"/>
      <c r="AT588" s="50"/>
      <c r="AU588" s="50"/>
      <c r="AV588" s="51"/>
      <c r="AW588" s="51"/>
      <c r="AX588" s="44"/>
    </row>
    <row r="589" spans="1:50" ht="18">
      <c r="A589" s="37"/>
      <c r="B589" s="44"/>
      <c r="C589" s="102"/>
      <c r="D589" s="38"/>
      <c r="E589" s="44"/>
      <c r="F589" s="43"/>
      <c r="G589" s="44"/>
      <c r="H589" s="44"/>
      <c r="I589" s="44"/>
      <c r="J589" s="37"/>
      <c r="K589" s="44"/>
      <c r="L589" s="44"/>
      <c r="M589" s="44"/>
      <c r="N589" s="50"/>
      <c r="O589" s="49"/>
      <c r="P589" s="154"/>
      <c r="R589" s="101"/>
      <c r="S589" s="154"/>
      <c r="T589" s="44"/>
      <c r="U589" s="240"/>
      <c r="V589" s="275"/>
      <c r="W589" s="157"/>
      <c r="X589" s="102"/>
      <c r="Y589" s="51"/>
      <c r="Z589" s="102"/>
      <c r="AA589" s="102"/>
      <c r="AB589" s="50"/>
      <c r="AC589" s="37"/>
      <c r="AD589" s="44"/>
      <c r="AE589" s="44"/>
      <c r="AF589" s="44"/>
      <c r="AG589" s="44"/>
      <c r="AH589" s="44"/>
      <c r="AI589" s="276"/>
      <c r="AJ589" s="50"/>
      <c r="AK589" s="55"/>
      <c r="AL589" s="300"/>
      <c r="AM589" s="55"/>
      <c r="AN589" s="298"/>
      <c r="AO589" s="55"/>
      <c r="AP589" s="295"/>
      <c r="AQ589" s="76"/>
      <c r="AR589" s="77"/>
      <c r="AS589" s="277"/>
      <c r="AT589" s="50"/>
      <c r="AU589" s="50"/>
      <c r="AV589" s="51"/>
      <c r="AW589" s="51"/>
      <c r="AX589" s="44"/>
    </row>
    <row r="590" spans="1:50" ht="18">
      <c r="A590" s="37"/>
      <c r="B590" s="44"/>
      <c r="C590" s="102"/>
      <c r="D590" s="38"/>
      <c r="E590" s="44"/>
      <c r="F590" s="43"/>
      <c r="G590" s="44"/>
      <c r="H590" s="44"/>
      <c r="I590" s="44"/>
      <c r="J590" s="37"/>
      <c r="K590" s="44"/>
      <c r="L590" s="44"/>
      <c r="M590" s="44"/>
      <c r="N590" s="50"/>
      <c r="O590" s="49"/>
      <c r="P590" s="154"/>
      <c r="R590" s="101"/>
      <c r="S590" s="154"/>
      <c r="T590" s="44"/>
      <c r="U590" s="240"/>
      <c r="V590" s="275"/>
      <c r="W590" s="157"/>
      <c r="X590" s="102"/>
      <c r="Y590" s="51"/>
      <c r="Z590" s="102"/>
      <c r="AA590" s="102"/>
      <c r="AB590" s="50"/>
      <c r="AC590" s="37"/>
      <c r="AD590" s="44"/>
      <c r="AE590" s="44"/>
      <c r="AF590" s="44"/>
      <c r="AG590" s="44"/>
      <c r="AH590" s="44"/>
      <c r="AI590" s="276"/>
      <c r="AJ590" s="50"/>
      <c r="AK590" s="55"/>
      <c r="AL590" s="300"/>
      <c r="AM590" s="55"/>
      <c r="AN590" s="298"/>
      <c r="AO590" s="55"/>
      <c r="AP590" s="295"/>
      <c r="AQ590" s="76"/>
      <c r="AR590" s="77"/>
      <c r="AS590" s="277"/>
      <c r="AT590" s="50"/>
      <c r="AU590" s="50"/>
      <c r="AV590" s="51"/>
      <c r="AW590" s="51"/>
      <c r="AX590" s="44"/>
    </row>
    <row r="591" spans="1:50" ht="18">
      <c r="A591" s="37"/>
      <c r="B591" s="44"/>
      <c r="C591" s="102"/>
      <c r="D591" s="38"/>
      <c r="E591" s="44"/>
      <c r="F591" s="43"/>
      <c r="G591" s="44"/>
      <c r="H591" s="44"/>
      <c r="I591" s="44"/>
      <c r="J591" s="37"/>
      <c r="K591" s="44"/>
      <c r="L591" s="44"/>
      <c r="M591" s="44"/>
      <c r="N591" s="50"/>
      <c r="O591" s="49"/>
      <c r="P591" s="154"/>
      <c r="R591" s="101"/>
      <c r="S591" s="154"/>
      <c r="T591" s="44"/>
      <c r="U591" s="240"/>
      <c r="V591" s="275"/>
      <c r="W591" s="157"/>
      <c r="X591" s="102"/>
      <c r="Y591" s="51"/>
      <c r="Z591" s="102"/>
      <c r="AA591" s="102"/>
      <c r="AB591" s="50"/>
      <c r="AC591" s="37"/>
      <c r="AD591" s="44"/>
      <c r="AE591" s="44"/>
      <c r="AF591" s="44"/>
      <c r="AG591" s="44"/>
      <c r="AH591" s="44"/>
      <c r="AI591" s="276"/>
      <c r="AJ591" s="50"/>
      <c r="AK591" s="55"/>
      <c r="AL591" s="300"/>
      <c r="AM591" s="55"/>
      <c r="AN591" s="298"/>
      <c r="AO591" s="55"/>
      <c r="AP591" s="295"/>
      <c r="AQ591" s="76"/>
      <c r="AR591" s="77"/>
      <c r="AS591" s="277"/>
      <c r="AT591" s="50"/>
      <c r="AU591" s="50"/>
      <c r="AV591" s="51"/>
      <c r="AW591" s="51"/>
      <c r="AX591" s="44"/>
    </row>
    <row r="592" spans="1:50" ht="18">
      <c r="A592" s="37"/>
      <c r="B592" s="44"/>
      <c r="C592" s="102"/>
      <c r="D592" s="38"/>
      <c r="E592" s="44"/>
      <c r="F592" s="43"/>
      <c r="G592" s="44"/>
      <c r="H592" s="44"/>
      <c r="I592" s="44"/>
      <c r="J592" s="37"/>
      <c r="K592" s="44"/>
      <c r="L592" s="44"/>
      <c r="M592" s="44"/>
      <c r="N592" s="50"/>
      <c r="O592" s="49"/>
      <c r="P592" s="154"/>
      <c r="Q592" s="44"/>
      <c r="R592" s="101"/>
      <c r="S592" s="154"/>
      <c r="T592" s="44"/>
      <c r="U592" s="240"/>
      <c r="V592" s="275"/>
      <c r="W592" s="157"/>
      <c r="X592" s="102"/>
      <c r="Y592" s="51"/>
      <c r="Z592" s="102"/>
      <c r="AA592" s="102"/>
      <c r="AB592" s="50"/>
      <c r="AC592" s="37"/>
      <c r="AD592" s="44"/>
      <c r="AE592" s="44"/>
      <c r="AF592" s="44"/>
      <c r="AG592" s="44"/>
      <c r="AH592" s="44"/>
      <c r="AI592" s="276"/>
      <c r="AJ592" s="50"/>
      <c r="AK592" s="55"/>
      <c r="AL592" s="300"/>
      <c r="AM592" s="55"/>
      <c r="AN592" s="298"/>
      <c r="AO592" s="55"/>
      <c r="AP592" s="295"/>
      <c r="AQ592" s="76"/>
      <c r="AR592" s="77"/>
      <c r="AS592" s="277"/>
      <c r="AT592" s="50"/>
      <c r="AU592" s="50"/>
      <c r="AV592" s="51"/>
      <c r="AW592" s="51"/>
      <c r="AX592" s="44"/>
    </row>
    <row r="593" spans="1:50" ht="18">
      <c r="A593" s="37"/>
      <c r="B593" s="44"/>
      <c r="C593" s="102"/>
      <c r="D593" s="38"/>
      <c r="E593" s="44"/>
      <c r="F593" s="43"/>
      <c r="G593" s="44"/>
      <c r="H593" s="44"/>
      <c r="I593" s="44"/>
      <c r="J593" s="37"/>
      <c r="K593" s="44"/>
      <c r="L593" s="44"/>
      <c r="M593" s="44"/>
      <c r="N593" s="50"/>
      <c r="O593" s="49"/>
      <c r="P593" s="154"/>
      <c r="Q593" s="44"/>
      <c r="R593" s="101"/>
      <c r="S593" s="154"/>
      <c r="T593" s="44"/>
      <c r="U593" s="240"/>
      <c r="V593" s="275"/>
      <c r="W593" s="157"/>
      <c r="X593" s="102"/>
      <c r="Y593" s="51"/>
      <c r="Z593" s="102"/>
      <c r="AA593" s="102"/>
      <c r="AB593" s="50"/>
      <c r="AC593" s="37"/>
      <c r="AD593" s="44"/>
      <c r="AE593" s="44"/>
      <c r="AF593" s="44"/>
      <c r="AG593" s="44"/>
      <c r="AH593" s="44"/>
      <c r="AI593" s="276"/>
      <c r="AJ593" s="50"/>
      <c r="AK593" s="55"/>
      <c r="AL593" s="300"/>
      <c r="AM593" s="55"/>
      <c r="AN593" s="298"/>
      <c r="AO593" s="55"/>
      <c r="AP593" s="295"/>
      <c r="AQ593" s="76"/>
      <c r="AR593" s="77"/>
      <c r="AS593" s="277"/>
      <c r="AT593" s="50"/>
      <c r="AU593" s="50"/>
      <c r="AV593" s="51"/>
      <c r="AW593" s="51"/>
      <c r="AX593" s="44"/>
    </row>
    <row r="594" spans="1:50" ht="18">
      <c r="A594" s="37"/>
      <c r="B594" s="44"/>
      <c r="C594" s="102"/>
      <c r="D594" s="38"/>
      <c r="E594" s="44"/>
      <c r="F594" s="43"/>
      <c r="G594" s="44"/>
      <c r="H594" s="44"/>
      <c r="I594" s="44"/>
      <c r="J594" s="37"/>
      <c r="K594" s="44"/>
      <c r="L594" s="44"/>
      <c r="M594" s="44"/>
      <c r="N594" s="50"/>
      <c r="O594" s="49"/>
      <c r="P594" s="154"/>
      <c r="R594" s="101"/>
      <c r="S594" s="154"/>
      <c r="T594" s="44"/>
      <c r="U594" s="240"/>
      <c r="V594" s="275"/>
      <c r="W594" s="157"/>
      <c r="X594" s="102"/>
      <c r="Y594" s="51"/>
      <c r="Z594" s="102"/>
      <c r="AA594" s="102"/>
      <c r="AB594" s="50"/>
      <c r="AC594" s="37"/>
      <c r="AD594" s="44"/>
      <c r="AE594" s="44"/>
      <c r="AF594" s="44"/>
      <c r="AG594" s="44"/>
      <c r="AH594" s="44"/>
      <c r="AI594" s="276"/>
      <c r="AJ594" s="50"/>
      <c r="AK594" s="55"/>
      <c r="AL594" s="300"/>
      <c r="AM594" s="55"/>
      <c r="AN594" s="298"/>
      <c r="AO594" s="55"/>
      <c r="AP594" s="295"/>
      <c r="AQ594" s="76"/>
      <c r="AR594" s="77"/>
      <c r="AS594" s="277"/>
      <c r="AT594" s="50"/>
      <c r="AU594" s="50"/>
      <c r="AV594" s="51"/>
      <c r="AW594" s="51"/>
      <c r="AX594" s="44"/>
    </row>
    <row r="595" spans="1:50" ht="18">
      <c r="A595" s="37"/>
      <c r="B595" s="44"/>
      <c r="C595" s="102"/>
      <c r="D595" s="38"/>
      <c r="E595" s="44"/>
      <c r="F595" s="43"/>
      <c r="G595" s="44"/>
      <c r="H595" s="44"/>
      <c r="I595" s="44"/>
      <c r="J595" s="37"/>
      <c r="K595" s="44"/>
      <c r="L595" s="44"/>
      <c r="M595" s="44"/>
      <c r="N595" s="50"/>
      <c r="O595" s="49"/>
      <c r="P595" s="154"/>
      <c r="R595" s="101"/>
      <c r="S595" s="154"/>
      <c r="T595" s="44"/>
      <c r="U595" s="240"/>
      <c r="V595" s="275"/>
      <c r="W595" s="157"/>
      <c r="X595" s="102"/>
      <c r="Y595" s="51"/>
      <c r="Z595" s="102"/>
      <c r="AA595" s="102"/>
      <c r="AB595" s="50"/>
      <c r="AC595" s="37"/>
      <c r="AD595" s="44"/>
      <c r="AE595" s="44"/>
      <c r="AF595" s="44"/>
      <c r="AG595" s="44"/>
      <c r="AH595" s="44"/>
      <c r="AI595" s="276"/>
      <c r="AJ595" s="50"/>
      <c r="AK595" s="55"/>
      <c r="AL595" s="300"/>
      <c r="AM595" s="55"/>
      <c r="AN595" s="298"/>
      <c r="AO595" s="55"/>
      <c r="AP595" s="295"/>
      <c r="AQ595" s="76"/>
      <c r="AR595" s="77"/>
      <c r="AS595" s="277"/>
      <c r="AT595" s="50"/>
      <c r="AU595" s="50"/>
      <c r="AV595" s="51"/>
      <c r="AW595" s="51"/>
      <c r="AX595" s="44"/>
    </row>
    <row r="596" spans="1:50" ht="18">
      <c r="A596" s="37"/>
      <c r="B596" s="44"/>
      <c r="C596" s="102"/>
      <c r="D596" s="38"/>
      <c r="E596" s="44"/>
      <c r="F596" s="43"/>
      <c r="G596" s="44"/>
      <c r="H596" s="44"/>
      <c r="I596" s="44"/>
      <c r="J596" s="37"/>
      <c r="K596" s="44"/>
      <c r="L596" s="44"/>
      <c r="M596" s="44"/>
      <c r="N596" s="50"/>
      <c r="O596" s="49"/>
      <c r="P596" s="154"/>
      <c r="Q596" s="44"/>
      <c r="R596" s="101"/>
      <c r="S596" s="154"/>
      <c r="T596" s="44"/>
      <c r="U596" s="240"/>
      <c r="V596" s="275"/>
      <c r="W596" s="157"/>
      <c r="X596" s="102"/>
      <c r="Y596" s="51"/>
      <c r="Z596" s="102"/>
      <c r="AA596" s="102"/>
      <c r="AB596" s="50"/>
      <c r="AC596" s="37"/>
      <c r="AD596" s="44"/>
      <c r="AE596" s="44"/>
      <c r="AF596" s="44"/>
      <c r="AG596" s="44"/>
      <c r="AH596" s="44"/>
      <c r="AI596" s="276"/>
      <c r="AJ596" s="50"/>
      <c r="AK596" s="55"/>
      <c r="AL596" s="300"/>
      <c r="AM596" s="55"/>
      <c r="AN596" s="298"/>
      <c r="AO596" s="55"/>
      <c r="AP596" s="295"/>
      <c r="AQ596" s="76"/>
      <c r="AR596" s="77"/>
      <c r="AS596" s="277"/>
      <c r="AT596" s="50"/>
      <c r="AU596" s="50"/>
      <c r="AV596" s="51"/>
      <c r="AW596" s="51"/>
      <c r="AX596" s="44"/>
    </row>
    <row r="597" spans="1:50" ht="18">
      <c r="A597" s="37"/>
      <c r="B597" s="44"/>
      <c r="C597" s="102"/>
      <c r="D597" s="38"/>
      <c r="E597" s="44"/>
      <c r="F597" s="43"/>
      <c r="G597" s="44"/>
      <c r="H597" s="44"/>
      <c r="I597" s="44"/>
      <c r="J597" s="37"/>
      <c r="K597" s="44"/>
      <c r="L597" s="44"/>
      <c r="M597" s="44"/>
      <c r="N597" s="50"/>
      <c r="O597" s="49"/>
      <c r="P597" s="154"/>
      <c r="R597" s="101"/>
      <c r="S597" s="154"/>
      <c r="T597" s="44"/>
      <c r="U597" s="240"/>
      <c r="V597" s="275"/>
      <c r="W597" s="157"/>
      <c r="X597" s="102"/>
      <c r="Y597" s="51"/>
      <c r="Z597" s="102"/>
      <c r="AA597" s="102"/>
      <c r="AB597" s="50"/>
      <c r="AC597" s="37"/>
      <c r="AD597" s="44"/>
      <c r="AE597" s="44"/>
      <c r="AF597" s="44"/>
      <c r="AG597" s="44"/>
      <c r="AH597" s="44"/>
      <c r="AI597" s="276"/>
      <c r="AJ597" s="50"/>
      <c r="AK597" s="55"/>
      <c r="AL597" s="300"/>
      <c r="AM597" s="55"/>
      <c r="AN597" s="298"/>
      <c r="AO597" s="55"/>
      <c r="AP597" s="295"/>
      <c r="AQ597" s="76"/>
      <c r="AR597" s="77"/>
      <c r="AS597" s="277"/>
      <c r="AT597" s="50"/>
      <c r="AU597" s="50"/>
      <c r="AV597" s="51"/>
      <c r="AW597" s="51"/>
      <c r="AX597" s="44"/>
    </row>
    <row r="598" spans="1:50" ht="18">
      <c r="A598" s="37"/>
      <c r="B598" s="44"/>
      <c r="C598" s="102"/>
      <c r="D598" s="38"/>
      <c r="E598" s="44"/>
      <c r="F598" s="43"/>
      <c r="G598" s="44"/>
      <c r="H598" s="44"/>
      <c r="I598" s="44"/>
      <c r="J598" s="37"/>
      <c r="K598" s="44"/>
      <c r="L598" s="44"/>
      <c r="M598" s="44"/>
      <c r="N598" s="50"/>
      <c r="O598" s="49"/>
      <c r="P598" s="154"/>
      <c r="R598" s="101"/>
      <c r="S598" s="154"/>
      <c r="T598" s="44"/>
      <c r="U598" s="240"/>
      <c r="V598" s="275"/>
      <c r="W598" s="157"/>
      <c r="X598" s="102"/>
      <c r="Y598" s="51"/>
      <c r="Z598" s="102"/>
      <c r="AA598" s="102"/>
      <c r="AB598" s="50"/>
      <c r="AC598" s="37"/>
      <c r="AD598" s="44"/>
      <c r="AE598" s="44"/>
      <c r="AF598" s="44"/>
      <c r="AG598" s="44"/>
      <c r="AH598" s="44"/>
      <c r="AI598" s="276"/>
      <c r="AJ598" s="50"/>
      <c r="AK598" s="55"/>
      <c r="AL598" s="300"/>
      <c r="AM598" s="55"/>
      <c r="AN598" s="298"/>
      <c r="AO598" s="55"/>
      <c r="AP598" s="295"/>
      <c r="AQ598" s="76"/>
      <c r="AR598" s="77"/>
      <c r="AS598" s="277"/>
      <c r="AT598" s="50"/>
      <c r="AU598" s="50"/>
      <c r="AV598" s="51"/>
      <c r="AW598" s="51"/>
      <c r="AX598" s="44"/>
    </row>
    <row r="599" spans="1:50" ht="18">
      <c r="A599" s="37"/>
      <c r="B599" s="44"/>
      <c r="C599" s="102"/>
      <c r="D599" s="38"/>
      <c r="E599" s="44"/>
      <c r="F599" s="43"/>
      <c r="G599" s="44"/>
      <c r="H599" s="44"/>
      <c r="I599" s="44"/>
      <c r="J599" s="37"/>
      <c r="K599" s="44"/>
      <c r="L599" s="44"/>
      <c r="M599" s="44"/>
      <c r="N599" s="50"/>
      <c r="O599" s="49"/>
      <c r="P599" s="154"/>
      <c r="R599" s="101"/>
      <c r="S599" s="154"/>
      <c r="T599" s="44"/>
      <c r="U599" s="240"/>
      <c r="V599" s="275"/>
      <c r="W599" s="157"/>
      <c r="X599" s="102"/>
      <c r="Y599" s="51"/>
      <c r="Z599" s="102"/>
      <c r="AA599" s="102"/>
      <c r="AB599" s="50"/>
      <c r="AC599" s="37"/>
      <c r="AD599" s="44"/>
      <c r="AE599" s="44"/>
      <c r="AF599" s="44"/>
      <c r="AG599" s="44"/>
      <c r="AH599" s="44"/>
      <c r="AI599" s="276"/>
      <c r="AJ599" s="50"/>
      <c r="AK599" s="55"/>
      <c r="AL599" s="300"/>
      <c r="AM599" s="55"/>
      <c r="AN599" s="298"/>
      <c r="AO599" s="55"/>
      <c r="AP599" s="295"/>
      <c r="AQ599" s="76"/>
      <c r="AR599" s="77"/>
      <c r="AS599" s="277"/>
      <c r="AT599" s="50"/>
      <c r="AU599" s="50"/>
      <c r="AV599" s="51"/>
      <c r="AW599" s="51"/>
      <c r="AX599" s="44"/>
    </row>
    <row r="600" spans="1:50" ht="18">
      <c r="A600" s="37"/>
      <c r="B600" s="44"/>
      <c r="C600" s="102"/>
      <c r="D600" s="38"/>
      <c r="E600" s="44"/>
      <c r="F600" s="43"/>
      <c r="G600" s="44"/>
      <c r="H600" s="44"/>
      <c r="I600" s="44"/>
      <c r="J600" s="37"/>
      <c r="K600" s="44"/>
      <c r="L600" s="44"/>
      <c r="M600" s="44"/>
      <c r="N600" s="50"/>
      <c r="O600" s="49"/>
      <c r="P600" s="154"/>
      <c r="Q600" s="44"/>
      <c r="R600" s="101"/>
      <c r="S600" s="154"/>
      <c r="T600" s="44"/>
      <c r="U600" s="240"/>
      <c r="V600" s="275"/>
      <c r="W600" s="157"/>
      <c r="X600" s="102"/>
      <c r="Y600" s="51"/>
      <c r="Z600" s="102"/>
      <c r="AA600" s="102"/>
      <c r="AB600" s="50"/>
      <c r="AC600" s="37"/>
      <c r="AD600" s="44"/>
      <c r="AE600" s="44"/>
      <c r="AF600" s="44"/>
      <c r="AG600" s="44"/>
      <c r="AH600" s="44"/>
      <c r="AI600" s="276"/>
      <c r="AJ600" s="50"/>
      <c r="AK600" s="55"/>
      <c r="AL600" s="300"/>
      <c r="AM600" s="55"/>
      <c r="AN600" s="298"/>
      <c r="AO600" s="55"/>
      <c r="AP600" s="295"/>
      <c r="AQ600" s="76"/>
      <c r="AR600" s="77"/>
      <c r="AS600" s="277"/>
      <c r="AT600" s="50"/>
      <c r="AU600" s="50"/>
      <c r="AV600" s="51"/>
      <c r="AW600" s="51"/>
      <c r="AX600" s="44"/>
    </row>
    <row r="601" spans="1:50" ht="18">
      <c r="A601" s="37"/>
      <c r="B601" s="44"/>
      <c r="C601" s="102"/>
      <c r="D601" s="38"/>
      <c r="E601" s="44"/>
      <c r="F601" s="43"/>
      <c r="G601" s="44"/>
      <c r="H601" s="44"/>
      <c r="I601" s="44"/>
      <c r="J601" s="37"/>
      <c r="K601" s="44"/>
      <c r="L601" s="44"/>
      <c r="M601" s="44"/>
      <c r="N601" s="50"/>
      <c r="O601" s="49"/>
      <c r="P601" s="154"/>
      <c r="R601" s="101"/>
      <c r="S601" s="154"/>
      <c r="T601" s="44"/>
      <c r="U601" s="240"/>
      <c r="V601" s="275"/>
      <c r="W601" s="157"/>
      <c r="X601" s="102"/>
      <c r="Y601" s="51"/>
      <c r="Z601" s="102"/>
      <c r="AA601" s="102"/>
      <c r="AB601" s="50"/>
      <c r="AC601" s="37"/>
      <c r="AD601" s="44"/>
      <c r="AE601" s="44"/>
      <c r="AF601" s="44"/>
      <c r="AG601" s="44"/>
      <c r="AH601" s="44"/>
      <c r="AI601" s="276"/>
      <c r="AJ601" s="50"/>
      <c r="AK601" s="55"/>
      <c r="AL601" s="300"/>
      <c r="AM601" s="55"/>
      <c r="AN601" s="298"/>
      <c r="AO601" s="55"/>
      <c r="AP601" s="295"/>
      <c r="AQ601" s="76"/>
      <c r="AR601" s="77"/>
      <c r="AS601" s="277"/>
      <c r="AT601" s="50"/>
      <c r="AU601" s="50"/>
      <c r="AV601" s="51"/>
      <c r="AW601" s="51"/>
      <c r="AX601" s="44"/>
    </row>
    <row r="602" spans="1:50" ht="18">
      <c r="A602" s="37"/>
      <c r="B602" s="44"/>
      <c r="C602" s="102"/>
      <c r="D602" s="38"/>
      <c r="E602" s="44"/>
      <c r="F602" s="43"/>
      <c r="G602" s="44"/>
      <c r="H602" s="44"/>
      <c r="I602" s="44"/>
      <c r="J602" s="37"/>
      <c r="K602" s="44"/>
      <c r="L602" s="44"/>
      <c r="M602" s="44"/>
      <c r="N602" s="50"/>
      <c r="O602" s="49"/>
      <c r="P602" s="154"/>
      <c r="R602" s="101"/>
      <c r="S602" s="154"/>
      <c r="T602" s="44"/>
      <c r="U602" s="240"/>
      <c r="V602" s="275"/>
      <c r="W602" s="157"/>
      <c r="X602" s="102"/>
      <c r="Y602" s="51"/>
      <c r="Z602" s="102"/>
      <c r="AA602" s="102"/>
      <c r="AB602" s="50"/>
      <c r="AC602" s="37"/>
      <c r="AD602" s="44"/>
      <c r="AE602" s="44"/>
      <c r="AF602" s="44"/>
      <c r="AG602" s="44"/>
      <c r="AH602" s="44"/>
      <c r="AI602" s="276"/>
      <c r="AJ602" s="50"/>
      <c r="AK602" s="55"/>
      <c r="AL602" s="300"/>
      <c r="AM602" s="55"/>
      <c r="AN602" s="298"/>
      <c r="AO602" s="55"/>
      <c r="AP602" s="295"/>
      <c r="AQ602" s="76"/>
      <c r="AR602" s="77"/>
      <c r="AS602" s="277"/>
      <c r="AT602" s="50"/>
      <c r="AU602" s="50"/>
      <c r="AV602" s="51"/>
      <c r="AW602" s="51"/>
      <c r="AX602" s="44"/>
    </row>
    <row r="603" spans="1:50" ht="18">
      <c r="A603" s="37"/>
      <c r="B603" s="44"/>
      <c r="C603" s="102"/>
      <c r="D603" s="38"/>
      <c r="E603" s="44"/>
      <c r="F603" s="43"/>
      <c r="G603" s="44"/>
      <c r="H603" s="44"/>
      <c r="I603" s="44"/>
      <c r="J603" s="37"/>
      <c r="K603" s="44"/>
      <c r="L603" s="44"/>
      <c r="M603" s="44"/>
      <c r="N603" s="50"/>
      <c r="O603" s="49"/>
      <c r="P603" s="154"/>
      <c r="R603" s="101"/>
      <c r="S603" s="154"/>
      <c r="T603" s="44"/>
      <c r="U603" s="240"/>
      <c r="V603" s="275"/>
      <c r="W603" s="157"/>
      <c r="X603" s="102"/>
      <c r="Y603" s="51"/>
      <c r="Z603" s="102"/>
      <c r="AA603" s="102"/>
      <c r="AB603" s="50"/>
      <c r="AC603" s="37"/>
      <c r="AD603" s="44"/>
      <c r="AE603" s="44"/>
      <c r="AF603" s="44"/>
      <c r="AG603" s="44"/>
      <c r="AH603" s="44"/>
      <c r="AI603" s="276"/>
      <c r="AJ603" s="50"/>
      <c r="AK603" s="55"/>
      <c r="AL603" s="300"/>
      <c r="AM603" s="55"/>
      <c r="AN603" s="298"/>
      <c r="AO603" s="55"/>
      <c r="AP603" s="295"/>
      <c r="AQ603" s="76"/>
      <c r="AR603" s="77"/>
      <c r="AS603" s="277"/>
      <c r="AT603" s="50"/>
      <c r="AU603" s="50"/>
      <c r="AV603" s="51"/>
      <c r="AW603" s="51"/>
      <c r="AX603" s="44"/>
    </row>
    <row r="604" spans="1:50" ht="18">
      <c r="A604" s="37"/>
      <c r="B604" s="44"/>
      <c r="C604" s="102"/>
      <c r="D604" s="38"/>
      <c r="E604" s="44"/>
      <c r="F604" s="43"/>
      <c r="G604" s="44"/>
      <c r="H604" s="44"/>
      <c r="I604" s="44"/>
      <c r="J604" s="37"/>
      <c r="K604" s="44"/>
      <c r="L604" s="44"/>
      <c r="M604" s="44"/>
      <c r="N604" s="50"/>
      <c r="O604" s="49"/>
      <c r="P604" s="154"/>
      <c r="R604" s="101"/>
      <c r="S604" s="154"/>
      <c r="T604" s="44"/>
      <c r="U604" s="240"/>
      <c r="V604" s="275"/>
      <c r="W604" s="157"/>
      <c r="X604" s="102"/>
      <c r="Y604" s="51"/>
      <c r="Z604" s="102"/>
      <c r="AA604" s="102"/>
      <c r="AB604" s="50"/>
      <c r="AC604" s="37"/>
      <c r="AD604" s="44"/>
      <c r="AE604" s="44"/>
      <c r="AF604" s="44"/>
      <c r="AG604" s="44"/>
      <c r="AH604" s="44"/>
      <c r="AI604" s="276"/>
      <c r="AJ604" s="50"/>
      <c r="AK604" s="55"/>
      <c r="AL604" s="300"/>
      <c r="AM604" s="55"/>
      <c r="AN604" s="298"/>
      <c r="AO604" s="55"/>
      <c r="AP604" s="295"/>
      <c r="AQ604" s="76"/>
      <c r="AR604" s="77"/>
      <c r="AS604" s="277"/>
      <c r="AT604" s="50"/>
      <c r="AU604" s="50"/>
      <c r="AV604" s="51"/>
      <c r="AW604" s="51"/>
      <c r="AX604" s="44"/>
    </row>
    <row r="605" spans="1:50" ht="18">
      <c r="A605" s="37"/>
      <c r="B605" s="44"/>
      <c r="C605" s="102"/>
      <c r="D605" s="38"/>
      <c r="E605" s="44"/>
      <c r="F605" s="43"/>
      <c r="G605" s="44"/>
      <c r="H605" s="44"/>
      <c r="I605" s="44"/>
      <c r="J605" s="37"/>
      <c r="K605" s="44"/>
      <c r="L605" s="44"/>
      <c r="M605" s="44"/>
      <c r="N605" s="50"/>
      <c r="O605" s="49"/>
      <c r="P605" s="154"/>
      <c r="Q605" s="44"/>
      <c r="R605" s="101"/>
      <c r="S605" s="154"/>
      <c r="T605" s="44"/>
      <c r="U605" s="240"/>
      <c r="V605" s="275"/>
      <c r="W605" s="157"/>
      <c r="X605" s="102"/>
      <c r="Y605" s="51"/>
      <c r="Z605" s="102"/>
      <c r="AA605" s="102"/>
      <c r="AB605" s="50"/>
      <c r="AC605" s="37"/>
      <c r="AD605" s="44"/>
      <c r="AE605" s="44"/>
      <c r="AF605" s="44"/>
      <c r="AG605" s="44"/>
      <c r="AH605" s="44"/>
      <c r="AI605" s="276"/>
      <c r="AJ605" s="50"/>
      <c r="AK605" s="55"/>
      <c r="AL605" s="300"/>
      <c r="AM605" s="55"/>
      <c r="AN605" s="298"/>
      <c r="AO605" s="55"/>
      <c r="AP605" s="295"/>
      <c r="AQ605" s="76"/>
      <c r="AR605" s="77"/>
      <c r="AS605" s="277"/>
      <c r="AT605" s="50"/>
      <c r="AU605" s="50"/>
      <c r="AV605" s="51"/>
      <c r="AW605" s="51"/>
      <c r="AX605" s="44"/>
    </row>
    <row r="606" spans="1:50" ht="18">
      <c r="A606" s="37"/>
      <c r="B606" s="44"/>
      <c r="C606" s="102"/>
      <c r="D606" s="38"/>
      <c r="E606" s="44"/>
      <c r="F606" s="43"/>
      <c r="G606" s="44"/>
      <c r="H606" s="44"/>
      <c r="I606" s="44"/>
      <c r="J606" s="37"/>
      <c r="K606" s="44"/>
      <c r="L606" s="44"/>
      <c r="M606" s="44"/>
      <c r="N606" s="50"/>
      <c r="O606" s="49"/>
      <c r="P606" s="154"/>
      <c r="Q606" s="44"/>
      <c r="R606" s="101"/>
      <c r="S606" s="154"/>
      <c r="T606" s="44"/>
      <c r="U606" s="240"/>
      <c r="V606" s="275"/>
      <c r="W606" s="157"/>
      <c r="X606" s="102"/>
      <c r="Y606" s="51"/>
      <c r="Z606" s="102"/>
      <c r="AA606" s="102"/>
      <c r="AB606" s="50"/>
      <c r="AC606" s="37"/>
      <c r="AD606" s="44"/>
      <c r="AE606" s="44"/>
      <c r="AF606" s="44"/>
      <c r="AG606" s="44"/>
      <c r="AH606" s="44"/>
      <c r="AI606" s="276"/>
      <c r="AJ606" s="50"/>
      <c r="AK606" s="55"/>
      <c r="AL606" s="300"/>
      <c r="AM606" s="55"/>
      <c r="AN606" s="298"/>
      <c r="AO606" s="55"/>
      <c r="AP606" s="295"/>
      <c r="AQ606" s="76"/>
      <c r="AR606" s="77"/>
      <c r="AS606" s="277"/>
      <c r="AT606" s="50"/>
      <c r="AU606" s="50"/>
      <c r="AV606" s="51"/>
      <c r="AW606" s="51"/>
      <c r="AX606" s="44"/>
    </row>
    <row r="607" spans="1:50" ht="18">
      <c r="A607" s="37"/>
      <c r="B607" s="44"/>
      <c r="C607" s="102"/>
      <c r="D607" s="38"/>
      <c r="E607" s="44"/>
      <c r="F607" s="43"/>
      <c r="G607" s="44"/>
      <c r="H607" s="44"/>
      <c r="I607" s="44"/>
      <c r="J607" s="37"/>
      <c r="K607" s="44"/>
      <c r="L607" s="44"/>
      <c r="M607" s="44"/>
      <c r="N607" s="50"/>
      <c r="O607" s="49"/>
      <c r="P607" s="154"/>
      <c r="R607" s="101"/>
      <c r="S607" s="154"/>
      <c r="T607" s="44"/>
      <c r="U607" s="240"/>
      <c r="V607" s="275"/>
      <c r="W607" s="157"/>
      <c r="X607" s="102"/>
      <c r="Y607" s="51"/>
      <c r="Z607" s="102"/>
      <c r="AA607" s="102"/>
      <c r="AB607" s="50"/>
      <c r="AC607" s="37"/>
      <c r="AD607" s="44"/>
      <c r="AE607" s="44"/>
      <c r="AF607" s="44"/>
      <c r="AG607" s="44"/>
      <c r="AH607" s="44"/>
      <c r="AI607" s="276"/>
      <c r="AJ607" s="50"/>
      <c r="AK607" s="55"/>
      <c r="AL607" s="300"/>
      <c r="AM607" s="55"/>
      <c r="AN607" s="298"/>
      <c r="AO607" s="55"/>
      <c r="AP607" s="295"/>
      <c r="AQ607" s="76"/>
      <c r="AR607" s="77"/>
      <c r="AS607" s="277"/>
      <c r="AT607" s="50"/>
      <c r="AU607" s="50"/>
      <c r="AV607" s="51"/>
      <c r="AW607" s="51"/>
      <c r="AX607" s="44"/>
    </row>
    <row r="608" spans="1:50" ht="18">
      <c r="A608" s="37"/>
      <c r="B608" s="44"/>
      <c r="C608" s="102"/>
      <c r="D608" s="38"/>
      <c r="E608" s="44"/>
      <c r="F608" s="43"/>
      <c r="G608" s="44"/>
      <c r="H608" s="44"/>
      <c r="I608" s="44"/>
      <c r="J608" s="37"/>
      <c r="K608" s="44"/>
      <c r="L608" s="44"/>
      <c r="M608" s="44"/>
      <c r="N608" s="50"/>
      <c r="O608" s="49"/>
      <c r="P608" s="154"/>
      <c r="Q608" s="44"/>
      <c r="R608" s="101"/>
      <c r="S608" s="154"/>
      <c r="T608" s="44"/>
      <c r="U608" s="240"/>
      <c r="V608" s="275"/>
      <c r="W608" s="157"/>
      <c r="X608" s="102"/>
      <c r="Y608" s="51"/>
      <c r="Z608" s="102"/>
      <c r="AA608" s="102"/>
      <c r="AB608" s="50"/>
      <c r="AC608" s="37"/>
      <c r="AD608" s="44"/>
      <c r="AE608" s="44"/>
      <c r="AF608" s="44"/>
      <c r="AG608" s="44"/>
      <c r="AH608" s="44"/>
      <c r="AI608" s="276"/>
      <c r="AJ608" s="50"/>
      <c r="AK608" s="55"/>
      <c r="AL608" s="300"/>
      <c r="AM608" s="55"/>
      <c r="AN608" s="298"/>
      <c r="AO608" s="55"/>
      <c r="AP608" s="295"/>
      <c r="AQ608" s="76"/>
      <c r="AR608" s="77"/>
      <c r="AS608" s="277"/>
      <c r="AT608" s="50"/>
      <c r="AU608" s="50"/>
      <c r="AV608" s="51"/>
      <c r="AW608" s="51"/>
      <c r="AX608" s="44"/>
    </row>
    <row r="609" spans="1:50" ht="18">
      <c r="A609" s="37"/>
      <c r="B609" s="44"/>
      <c r="C609" s="102"/>
      <c r="D609" s="38"/>
      <c r="E609" s="44"/>
      <c r="F609" s="43"/>
      <c r="G609" s="44"/>
      <c r="H609" s="44"/>
      <c r="I609" s="44"/>
      <c r="J609" s="37"/>
      <c r="K609" s="44"/>
      <c r="L609" s="44"/>
      <c r="M609" s="44"/>
      <c r="N609" s="50"/>
      <c r="O609" s="49"/>
      <c r="P609" s="154"/>
      <c r="R609" s="101"/>
      <c r="S609" s="154"/>
      <c r="T609" s="44"/>
      <c r="U609" s="240"/>
      <c r="V609" s="275"/>
      <c r="W609" s="157"/>
      <c r="X609" s="102"/>
      <c r="Y609" s="51"/>
      <c r="Z609" s="102"/>
      <c r="AA609" s="102"/>
      <c r="AB609" s="50"/>
      <c r="AC609" s="37"/>
      <c r="AD609" s="44"/>
      <c r="AE609" s="44"/>
      <c r="AF609" s="44"/>
      <c r="AG609" s="44"/>
      <c r="AH609" s="44"/>
      <c r="AI609" s="276"/>
      <c r="AJ609" s="50"/>
      <c r="AK609" s="55"/>
      <c r="AL609" s="300"/>
      <c r="AM609" s="55"/>
      <c r="AN609" s="298"/>
      <c r="AO609" s="55"/>
      <c r="AP609" s="295"/>
      <c r="AQ609" s="76"/>
      <c r="AR609" s="77"/>
      <c r="AS609" s="277"/>
      <c r="AT609" s="50"/>
      <c r="AU609" s="50"/>
      <c r="AV609" s="51"/>
      <c r="AW609" s="51"/>
      <c r="AX609" s="44"/>
    </row>
    <row r="610" spans="1:50" ht="18">
      <c r="A610" s="37"/>
      <c r="B610" s="44"/>
      <c r="C610" s="102"/>
      <c r="D610" s="38"/>
      <c r="E610" s="44"/>
      <c r="F610" s="43"/>
      <c r="G610" s="44"/>
      <c r="H610" s="44"/>
      <c r="I610" s="44"/>
      <c r="J610" s="37"/>
      <c r="K610" s="44"/>
      <c r="L610" s="44"/>
      <c r="M610" s="44"/>
      <c r="N610" s="50"/>
      <c r="O610" s="49"/>
      <c r="P610" s="154"/>
      <c r="R610" s="101"/>
      <c r="S610" s="154"/>
      <c r="T610" s="44"/>
      <c r="U610" s="240"/>
      <c r="V610" s="275"/>
      <c r="W610" s="157"/>
      <c r="X610" s="102"/>
      <c r="Y610" s="51"/>
      <c r="Z610" s="102"/>
      <c r="AA610" s="102"/>
      <c r="AB610" s="50"/>
      <c r="AC610" s="37"/>
      <c r="AD610" s="44"/>
      <c r="AE610" s="44"/>
      <c r="AF610" s="44"/>
      <c r="AG610" s="44"/>
      <c r="AH610" s="44"/>
      <c r="AI610" s="276"/>
      <c r="AJ610" s="50"/>
      <c r="AK610" s="55"/>
      <c r="AL610" s="300"/>
      <c r="AM610" s="55"/>
      <c r="AN610" s="298"/>
      <c r="AO610" s="55"/>
      <c r="AP610" s="295"/>
      <c r="AQ610" s="76"/>
      <c r="AR610" s="77"/>
      <c r="AS610" s="277"/>
      <c r="AT610" s="50"/>
      <c r="AU610" s="50"/>
      <c r="AV610" s="51"/>
      <c r="AW610" s="51"/>
      <c r="AX610" s="44"/>
    </row>
    <row r="611" spans="1:50" ht="18">
      <c r="A611" s="37"/>
      <c r="B611" s="44"/>
      <c r="C611" s="102"/>
      <c r="D611" s="38"/>
      <c r="E611" s="44"/>
      <c r="F611" s="43"/>
      <c r="G611" s="44"/>
      <c r="H611" s="44"/>
      <c r="I611" s="44"/>
      <c r="J611" s="37"/>
      <c r="K611" s="44"/>
      <c r="L611" s="44"/>
      <c r="M611" s="44"/>
      <c r="N611" s="50"/>
      <c r="O611" s="49"/>
      <c r="P611" s="154"/>
      <c r="R611" s="101"/>
      <c r="S611" s="154"/>
      <c r="T611" s="44"/>
      <c r="U611" s="240"/>
      <c r="V611" s="275"/>
      <c r="W611" s="157"/>
      <c r="X611" s="102"/>
      <c r="Y611" s="51"/>
      <c r="Z611" s="102"/>
      <c r="AA611" s="102"/>
      <c r="AB611" s="50"/>
      <c r="AC611" s="37"/>
      <c r="AD611" s="44"/>
      <c r="AE611" s="44"/>
      <c r="AF611" s="44"/>
      <c r="AG611" s="44"/>
      <c r="AH611" s="44"/>
      <c r="AI611" s="276"/>
      <c r="AJ611" s="50"/>
      <c r="AK611" s="55"/>
      <c r="AL611" s="300"/>
      <c r="AM611" s="55"/>
      <c r="AN611" s="298"/>
      <c r="AO611" s="55"/>
      <c r="AP611" s="295"/>
      <c r="AQ611" s="76"/>
      <c r="AR611" s="77"/>
      <c r="AS611" s="277"/>
      <c r="AT611" s="50"/>
      <c r="AU611" s="50"/>
      <c r="AV611" s="51"/>
      <c r="AW611" s="51"/>
      <c r="AX611" s="44"/>
    </row>
    <row r="612" spans="1:50" ht="18">
      <c r="A612" s="37"/>
      <c r="B612" s="44"/>
      <c r="C612" s="102"/>
      <c r="D612" s="38"/>
      <c r="E612" s="44"/>
      <c r="F612" s="43"/>
      <c r="G612" s="44"/>
      <c r="H612" s="44"/>
      <c r="I612" s="44"/>
      <c r="J612" s="37"/>
      <c r="K612" s="44"/>
      <c r="L612" s="44"/>
      <c r="M612" s="44"/>
      <c r="N612" s="50"/>
      <c r="O612" s="49"/>
      <c r="P612" s="154"/>
      <c r="R612" s="101"/>
      <c r="S612" s="154"/>
      <c r="T612" s="44"/>
      <c r="U612" s="240"/>
      <c r="V612" s="275"/>
      <c r="W612" s="157"/>
      <c r="X612" s="102"/>
      <c r="Y612" s="51"/>
      <c r="Z612" s="102"/>
      <c r="AA612" s="102"/>
      <c r="AB612" s="50"/>
      <c r="AC612" s="37"/>
      <c r="AD612" s="44"/>
      <c r="AE612" s="44"/>
      <c r="AF612" s="44"/>
      <c r="AG612" s="44"/>
      <c r="AH612" s="44"/>
      <c r="AI612" s="276"/>
      <c r="AJ612" s="50"/>
      <c r="AK612" s="55"/>
      <c r="AL612" s="300"/>
      <c r="AM612" s="55"/>
      <c r="AN612" s="298"/>
      <c r="AO612" s="55"/>
      <c r="AP612" s="295"/>
      <c r="AQ612" s="76"/>
      <c r="AR612" s="77"/>
      <c r="AS612" s="277"/>
      <c r="AT612" s="50"/>
      <c r="AU612" s="50"/>
      <c r="AV612" s="51"/>
      <c r="AW612" s="51"/>
      <c r="AX612" s="44"/>
    </row>
    <row r="613" spans="1:50" ht="18">
      <c r="A613" s="37"/>
      <c r="B613" s="44"/>
      <c r="C613" s="102"/>
      <c r="D613" s="38"/>
      <c r="E613" s="44"/>
      <c r="F613" s="43"/>
      <c r="G613" s="44"/>
      <c r="H613" s="44"/>
      <c r="I613" s="44"/>
      <c r="J613" s="37"/>
      <c r="K613" s="44"/>
      <c r="L613" s="44"/>
      <c r="M613" s="44"/>
      <c r="N613" s="50"/>
      <c r="O613" s="49"/>
      <c r="P613" s="154"/>
      <c r="R613" s="101"/>
      <c r="S613" s="154"/>
      <c r="T613" s="44"/>
      <c r="U613" s="240"/>
      <c r="V613" s="275"/>
      <c r="W613" s="157"/>
      <c r="X613" s="102"/>
      <c r="Y613" s="51"/>
      <c r="Z613" s="102"/>
      <c r="AA613" s="102"/>
      <c r="AB613" s="50"/>
      <c r="AC613" s="37"/>
      <c r="AD613" s="44"/>
      <c r="AE613" s="44"/>
      <c r="AF613" s="44"/>
      <c r="AG613" s="44"/>
      <c r="AH613" s="44"/>
      <c r="AI613" s="276"/>
      <c r="AJ613" s="50"/>
      <c r="AK613" s="55"/>
      <c r="AL613" s="300"/>
      <c r="AM613" s="55"/>
      <c r="AN613" s="298"/>
      <c r="AO613" s="55"/>
      <c r="AP613" s="295"/>
      <c r="AQ613" s="76"/>
      <c r="AR613" s="77"/>
      <c r="AS613" s="277"/>
      <c r="AT613" s="50"/>
      <c r="AU613" s="50"/>
      <c r="AV613" s="51"/>
      <c r="AW613" s="51"/>
      <c r="AX613" s="44"/>
    </row>
    <row r="614" spans="1:50" ht="18">
      <c r="A614" s="293"/>
      <c r="B614" s="44"/>
      <c r="C614" s="102"/>
      <c r="D614" s="38"/>
      <c r="E614" s="44"/>
      <c r="F614" s="43"/>
      <c r="G614" s="44"/>
      <c r="H614" s="44"/>
      <c r="I614" s="44"/>
      <c r="J614" s="37"/>
      <c r="K614" s="44"/>
      <c r="L614" s="44"/>
      <c r="M614" s="44"/>
      <c r="N614" s="50"/>
      <c r="O614" s="49"/>
      <c r="P614" s="154"/>
      <c r="Q614" s="44"/>
      <c r="R614" s="101"/>
      <c r="S614" s="154"/>
      <c r="T614" s="44"/>
      <c r="U614" s="240"/>
      <c r="V614" s="275"/>
      <c r="W614" s="157"/>
      <c r="X614" s="102"/>
      <c r="Y614" s="51"/>
      <c r="Z614" s="102"/>
      <c r="AA614" s="102"/>
      <c r="AB614" s="50"/>
      <c r="AC614" s="37"/>
      <c r="AD614" s="44"/>
      <c r="AE614" s="44"/>
      <c r="AF614" s="44"/>
      <c r="AG614" s="44"/>
      <c r="AH614" s="44"/>
      <c r="AI614" s="276"/>
      <c r="AJ614" s="50"/>
      <c r="AK614" s="55"/>
      <c r="AL614" s="300"/>
      <c r="AM614" s="55"/>
      <c r="AN614" s="109"/>
      <c r="AO614" s="55"/>
      <c r="AP614" s="295"/>
      <c r="AQ614" s="76"/>
      <c r="AR614" s="77"/>
      <c r="AS614" s="277"/>
      <c r="AT614" s="50"/>
      <c r="AU614" s="50"/>
      <c r="AV614" s="51"/>
      <c r="AW614" s="51"/>
      <c r="AX614" s="44"/>
    </row>
    <row r="615" spans="1:50" ht="18">
      <c r="A615" s="37"/>
      <c r="B615" s="44"/>
      <c r="C615" s="102"/>
      <c r="D615" s="38"/>
      <c r="E615" s="44"/>
      <c r="F615" s="43"/>
      <c r="G615" s="44"/>
      <c r="H615" s="44"/>
      <c r="I615" s="44"/>
      <c r="J615" s="37"/>
      <c r="K615" s="44"/>
      <c r="L615" s="44"/>
      <c r="M615" s="44"/>
      <c r="N615" s="50"/>
      <c r="O615" s="49"/>
      <c r="P615" s="154"/>
      <c r="Q615" s="44"/>
      <c r="R615" s="101"/>
      <c r="S615" s="154"/>
      <c r="T615" s="44"/>
      <c r="U615" s="240"/>
      <c r="V615" s="275"/>
      <c r="W615" s="157"/>
      <c r="X615" s="102"/>
      <c r="Y615" s="51"/>
      <c r="Z615" s="102"/>
      <c r="AA615" s="102"/>
      <c r="AB615" s="50"/>
      <c r="AC615" s="37"/>
      <c r="AD615" s="44"/>
      <c r="AE615" s="44"/>
      <c r="AF615" s="44"/>
      <c r="AG615" s="44"/>
      <c r="AH615" s="44"/>
      <c r="AI615" s="276"/>
      <c r="AJ615" s="50"/>
      <c r="AK615" s="55"/>
      <c r="AL615" s="300"/>
      <c r="AM615" s="55"/>
      <c r="AN615" s="109"/>
      <c r="AO615" s="55"/>
      <c r="AP615" s="295"/>
      <c r="AQ615" s="76"/>
      <c r="AR615" s="77"/>
      <c r="AS615" s="277"/>
      <c r="AT615" s="50"/>
      <c r="AU615" s="50"/>
      <c r="AV615" s="51"/>
      <c r="AW615" s="51"/>
      <c r="AX615" s="44"/>
    </row>
    <row r="616" spans="1:50" ht="18">
      <c r="A616" s="37"/>
      <c r="B616" s="44"/>
      <c r="C616" s="102"/>
      <c r="D616" s="38"/>
      <c r="E616" s="44"/>
      <c r="F616" s="43"/>
      <c r="G616" s="44"/>
      <c r="H616" s="44"/>
      <c r="I616" s="44"/>
      <c r="J616" s="37"/>
      <c r="K616" s="44"/>
      <c r="L616" s="44"/>
      <c r="M616" s="44"/>
      <c r="N616" s="50"/>
      <c r="O616" s="49"/>
      <c r="P616" s="154"/>
      <c r="Q616" s="44"/>
      <c r="R616" s="101"/>
      <c r="S616" s="154"/>
      <c r="T616" s="44"/>
      <c r="U616" s="240"/>
      <c r="V616" s="275"/>
      <c r="W616" s="157"/>
      <c r="X616" s="102"/>
      <c r="Y616" s="51"/>
      <c r="Z616" s="102"/>
      <c r="AA616" s="102"/>
      <c r="AB616" s="50"/>
      <c r="AC616" s="37"/>
      <c r="AD616" s="44"/>
      <c r="AE616" s="44"/>
      <c r="AF616" s="44"/>
      <c r="AG616" s="44"/>
      <c r="AH616" s="44"/>
      <c r="AI616" s="276"/>
      <c r="AJ616" s="50"/>
      <c r="AK616" s="55"/>
      <c r="AL616" s="300"/>
      <c r="AM616" s="55"/>
      <c r="AN616" s="109"/>
      <c r="AO616" s="55"/>
      <c r="AP616" s="295"/>
      <c r="AQ616" s="76"/>
      <c r="AR616" s="77"/>
      <c r="AS616" s="277"/>
      <c r="AT616" s="50"/>
      <c r="AU616" s="50"/>
      <c r="AV616" s="51"/>
      <c r="AW616" s="51"/>
      <c r="AX616" s="44"/>
    </row>
    <row r="617" spans="1:50" ht="18">
      <c r="A617" s="37"/>
      <c r="B617" s="44"/>
      <c r="C617" s="102"/>
      <c r="D617" s="38"/>
      <c r="E617" s="44"/>
      <c r="F617" s="43"/>
      <c r="G617" s="44"/>
      <c r="H617" s="44"/>
      <c r="I617" s="44"/>
      <c r="J617" s="37"/>
      <c r="K617" s="44"/>
      <c r="L617" s="44"/>
      <c r="M617" s="44"/>
      <c r="N617" s="50"/>
      <c r="O617" s="49"/>
      <c r="P617" s="154"/>
      <c r="R617" s="101"/>
      <c r="S617" s="154"/>
      <c r="T617" s="44"/>
      <c r="U617" s="240"/>
      <c r="V617" s="275"/>
      <c r="W617" s="157"/>
      <c r="X617" s="102"/>
      <c r="Y617" s="51"/>
      <c r="Z617" s="102"/>
      <c r="AA617" s="102"/>
      <c r="AB617" s="50"/>
      <c r="AC617" s="37"/>
      <c r="AD617" s="44"/>
      <c r="AE617" s="44"/>
      <c r="AF617" s="44"/>
      <c r="AG617" s="44"/>
      <c r="AH617" s="44"/>
      <c r="AI617" s="276"/>
      <c r="AJ617" s="50"/>
      <c r="AK617" s="55"/>
      <c r="AL617" s="300"/>
      <c r="AM617" s="55"/>
      <c r="AN617" s="109"/>
      <c r="AO617" s="55"/>
      <c r="AP617" s="295"/>
      <c r="AQ617" s="76"/>
      <c r="AR617" s="77"/>
      <c r="AS617" s="277"/>
      <c r="AT617" s="50"/>
      <c r="AU617" s="50"/>
      <c r="AV617" s="51"/>
      <c r="AW617" s="51"/>
      <c r="AX617" s="44"/>
    </row>
    <row r="618" spans="1:50" ht="18">
      <c r="A618" s="37"/>
      <c r="B618" s="44"/>
      <c r="C618" s="102"/>
      <c r="D618" s="38"/>
      <c r="E618" s="44"/>
      <c r="F618" s="43"/>
      <c r="G618" s="44"/>
      <c r="H618" s="44"/>
      <c r="I618" s="44"/>
      <c r="J618" s="37"/>
      <c r="K618" s="44"/>
      <c r="L618" s="44"/>
      <c r="M618" s="44"/>
      <c r="N618" s="50"/>
      <c r="O618" s="49"/>
      <c r="P618" s="154"/>
      <c r="R618" s="101"/>
      <c r="S618" s="154"/>
      <c r="T618" s="44"/>
      <c r="U618" s="240"/>
      <c r="V618" s="275"/>
      <c r="W618" s="157"/>
      <c r="X618" s="102"/>
      <c r="Y618" s="51"/>
      <c r="Z618" s="102"/>
      <c r="AA618" s="102"/>
      <c r="AB618" s="50"/>
      <c r="AC618" s="37"/>
      <c r="AD618" s="44"/>
      <c r="AE618" s="44"/>
      <c r="AF618" s="44"/>
      <c r="AG618" s="44"/>
      <c r="AH618" s="44"/>
      <c r="AI618" s="276"/>
      <c r="AJ618" s="50"/>
      <c r="AK618" s="55"/>
      <c r="AL618" s="300"/>
      <c r="AM618" s="55"/>
      <c r="AN618" s="109"/>
      <c r="AO618" s="55"/>
      <c r="AP618" s="295"/>
      <c r="AQ618" s="76"/>
      <c r="AR618" s="77"/>
      <c r="AS618" s="277"/>
      <c r="AT618" s="50"/>
      <c r="AU618" s="50"/>
      <c r="AV618" s="51"/>
      <c r="AW618" s="51"/>
      <c r="AX618" s="44"/>
    </row>
    <row r="619" spans="1:50" ht="18">
      <c r="A619" s="37"/>
      <c r="B619" s="44"/>
      <c r="C619" s="102"/>
      <c r="D619" s="38"/>
      <c r="E619" s="44"/>
      <c r="F619" s="43"/>
      <c r="G619" s="44"/>
      <c r="H619" s="44"/>
      <c r="I619" s="44"/>
      <c r="J619" s="37"/>
      <c r="K619" s="44"/>
      <c r="L619" s="44"/>
      <c r="M619" s="44"/>
      <c r="N619" s="50"/>
      <c r="O619" s="49"/>
      <c r="P619" s="154"/>
      <c r="R619" s="101"/>
      <c r="S619" s="154"/>
      <c r="T619" s="44"/>
      <c r="U619" s="240"/>
      <c r="V619" s="275"/>
      <c r="W619" s="157"/>
      <c r="X619" s="102"/>
      <c r="Y619" s="51"/>
      <c r="Z619" s="102"/>
      <c r="AA619" s="102"/>
      <c r="AB619" s="50"/>
      <c r="AC619" s="37"/>
      <c r="AD619" s="44"/>
      <c r="AE619" s="44"/>
      <c r="AF619" s="44"/>
      <c r="AG619" s="44"/>
      <c r="AH619" s="44"/>
      <c r="AI619" s="276"/>
      <c r="AJ619" s="50"/>
      <c r="AK619" s="55"/>
      <c r="AL619" s="300"/>
      <c r="AM619" s="55"/>
      <c r="AN619" s="109"/>
      <c r="AO619" s="55"/>
      <c r="AP619" s="295"/>
      <c r="AQ619" s="76"/>
      <c r="AR619" s="77"/>
      <c r="AS619" s="277"/>
      <c r="AT619" s="50"/>
      <c r="AU619" s="50"/>
      <c r="AV619" s="51"/>
      <c r="AW619" s="51"/>
      <c r="AX619" s="44"/>
    </row>
    <row r="620" spans="1:50" ht="18">
      <c r="A620" s="37"/>
      <c r="B620" s="44"/>
      <c r="C620" s="102"/>
      <c r="D620" s="38"/>
      <c r="E620" s="44"/>
      <c r="F620" s="43"/>
      <c r="G620" s="44"/>
      <c r="H620" s="44"/>
      <c r="I620" s="44"/>
      <c r="J620" s="37"/>
      <c r="K620" s="44"/>
      <c r="L620" s="44"/>
      <c r="M620" s="44"/>
      <c r="N620" s="50"/>
      <c r="O620" s="49"/>
      <c r="P620" s="154"/>
      <c r="R620" s="101"/>
      <c r="S620" s="154"/>
      <c r="T620" s="44"/>
      <c r="U620" s="240"/>
      <c r="V620" s="275"/>
      <c r="W620" s="157"/>
      <c r="X620" s="102"/>
      <c r="Y620" s="51"/>
      <c r="Z620" s="102"/>
      <c r="AA620" s="102"/>
      <c r="AB620" s="50"/>
      <c r="AC620" s="37"/>
      <c r="AD620" s="44"/>
      <c r="AE620" s="44"/>
      <c r="AF620" s="44"/>
      <c r="AG620" s="44"/>
      <c r="AH620" s="44"/>
      <c r="AI620" s="276"/>
      <c r="AJ620" s="50"/>
      <c r="AK620" s="55"/>
      <c r="AL620" s="300"/>
      <c r="AM620" s="55"/>
      <c r="AN620" s="109"/>
      <c r="AO620" s="55"/>
      <c r="AP620" s="295"/>
      <c r="AQ620" s="76"/>
      <c r="AR620" s="77"/>
      <c r="AS620" s="277"/>
      <c r="AT620" s="50"/>
      <c r="AU620" s="50"/>
      <c r="AV620" s="51"/>
      <c r="AW620" s="51"/>
      <c r="AX620" s="44"/>
    </row>
    <row r="621" spans="1:50" ht="18">
      <c r="A621" s="37"/>
      <c r="B621" s="44"/>
      <c r="C621" s="102"/>
      <c r="D621" s="38"/>
      <c r="E621" s="44"/>
      <c r="F621" s="43"/>
      <c r="G621" s="44"/>
      <c r="H621" s="44"/>
      <c r="I621" s="44"/>
      <c r="J621" s="37"/>
      <c r="K621" s="44"/>
      <c r="L621" s="44"/>
      <c r="M621" s="44"/>
      <c r="N621" s="50"/>
      <c r="O621" s="49"/>
      <c r="P621" s="154"/>
      <c r="R621" s="101"/>
      <c r="S621" s="154"/>
      <c r="T621" s="44"/>
      <c r="U621" s="240"/>
      <c r="V621" s="275"/>
      <c r="W621" s="157"/>
      <c r="X621" s="102"/>
      <c r="Y621" s="51"/>
      <c r="Z621" s="102"/>
      <c r="AA621" s="102"/>
      <c r="AB621" s="50"/>
      <c r="AC621" s="37"/>
      <c r="AD621" s="44"/>
      <c r="AE621" s="44"/>
      <c r="AF621" s="44"/>
      <c r="AG621" s="44"/>
      <c r="AH621" s="44"/>
      <c r="AI621" s="276"/>
      <c r="AJ621" s="50"/>
      <c r="AK621" s="55"/>
      <c r="AL621" s="300"/>
      <c r="AM621" s="55"/>
      <c r="AN621" s="109"/>
      <c r="AO621" s="55"/>
      <c r="AP621" s="295"/>
      <c r="AQ621" s="76"/>
      <c r="AR621" s="77"/>
      <c r="AS621" s="277"/>
      <c r="AT621" s="50"/>
      <c r="AU621" s="50"/>
      <c r="AV621" s="51"/>
      <c r="AW621" s="51"/>
      <c r="AX621" s="44"/>
    </row>
    <row r="622" spans="1:50" ht="18">
      <c r="A622" s="37"/>
      <c r="B622" s="44"/>
      <c r="C622" s="102"/>
      <c r="D622" s="38"/>
      <c r="E622" s="44"/>
      <c r="F622" s="43"/>
      <c r="G622" s="44"/>
      <c r="H622" s="44"/>
      <c r="I622" s="44"/>
      <c r="J622" s="37"/>
      <c r="K622" s="44"/>
      <c r="L622" s="44"/>
      <c r="M622" s="44"/>
      <c r="N622" s="50"/>
      <c r="O622" s="49"/>
      <c r="P622" s="154"/>
      <c r="R622" s="101"/>
      <c r="S622" s="154"/>
      <c r="T622" s="44"/>
      <c r="U622" s="240"/>
      <c r="V622" s="275"/>
      <c r="W622" s="157"/>
      <c r="X622" s="102"/>
      <c r="Y622" s="51"/>
      <c r="Z622" s="102"/>
      <c r="AA622" s="102"/>
      <c r="AB622" s="50"/>
      <c r="AC622" s="37"/>
      <c r="AD622" s="44"/>
      <c r="AE622" s="44"/>
      <c r="AF622" s="44"/>
      <c r="AG622" s="44"/>
      <c r="AH622" s="44"/>
      <c r="AI622" s="276"/>
      <c r="AJ622" s="50"/>
      <c r="AK622" s="55"/>
      <c r="AL622" s="300"/>
      <c r="AM622" s="55"/>
      <c r="AN622" s="109"/>
      <c r="AO622" s="55"/>
      <c r="AP622" s="295"/>
      <c r="AQ622" s="76"/>
      <c r="AR622" s="77"/>
      <c r="AS622" s="277"/>
      <c r="AT622" s="50"/>
      <c r="AU622" s="50"/>
      <c r="AV622" s="51"/>
      <c r="AW622" s="51"/>
      <c r="AX622" s="44"/>
    </row>
    <row r="623" spans="1:50" ht="18">
      <c r="A623" s="37"/>
      <c r="B623" s="44"/>
      <c r="C623" s="102"/>
      <c r="D623" s="38"/>
      <c r="E623" s="44"/>
      <c r="F623" s="43"/>
      <c r="G623" s="44"/>
      <c r="H623" s="44"/>
      <c r="I623" s="44"/>
      <c r="J623" s="37"/>
      <c r="K623" s="44"/>
      <c r="L623" s="44"/>
      <c r="M623" s="44"/>
      <c r="N623" s="50"/>
      <c r="O623" s="49"/>
      <c r="P623" s="154"/>
      <c r="R623" s="101"/>
      <c r="S623" s="154"/>
      <c r="T623" s="44"/>
      <c r="U623" s="240"/>
      <c r="V623" s="275"/>
      <c r="W623" s="157"/>
      <c r="X623" s="102"/>
      <c r="Y623" s="51"/>
      <c r="Z623" s="102"/>
      <c r="AA623" s="102"/>
      <c r="AB623" s="50"/>
      <c r="AC623" s="37"/>
      <c r="AD623" s="44"/>
      <c r="AE623" s="44"/>
      <c r="AF623" s="44"/>
      <c r="AG623" s="44"/>
      <c r="AH623" s="44"/>
      <c r="AI623" s="276"/>
      <c r="AJ623" s="50"/>
      <c r="AK623" s="55"/>
      <c r="AL623" s="300"/>
      <c r="AM623" s="55"/>
      <c r="AN623" s="109"/>
      <c r="AO623" s="55"/>
      <c r="AP623" s="295"/>
      <c r="AQ623" s="76"/>
      <c r="AR623" s="77"/>
      <c r="AS623" s="277"/>
      <c r="AT623" s="50"/>
      <c r="AU623" s="50"/>
      <c r="AV623" s="51"/>
      <c r="AW623" s="51"/>
      <c r="AX623" s="44"/>
    </row>
    <row r="624" spans="1:50" ht="18">
      <c r="A624" s="37"/>
      <c r="B624" s="44"/>
      <c r="C624" s="102"/>
      <c r="D624" s="38"/>
      <c r="E624" s="44"/>
      <c r="F624" s="43"/>
      <c r="G624" s="44"/>
      <c r="H624" s="44"/>
      <c r="I624" s="44"/>
      <c r="J624" s="37"/>
      <c r="K624" s="44"/>
      <c r="L624" s="44"/>
      <c r="M624" s="44"/>
      <c r="N624" s="50"/>
      <c r="O624" s="49"/>
      <c r="P624" s="154"/>
      <c r="Q624" s="44"/>
      <c r="R624" s="101"/>
      <c r="S624" s="154"/>
      <c r="T624" s="44"/>
      <c r="U624" s="240"/>
      <c r="V624" s="275"/>
      <c r="W624" s="157"/>
      <c r="X624" s="102"/>
      <c r="Y624" s="51"/>
      <c r="Z624" s="102"/>
      <c r="AA624" s="102"/>
      <c r="AB624" s="50"/>
      <c r="AC624" s="37"/>
      <c r="AD624" s="44"/>
      <c r="AE624" s="44"/>
      <c r="AF624" s="44"/>
      <c r="AG624" s="44"/>
      <c r="AH624" s="44"/>
      <c r="AI624" s="276"/>
      <c r="AJ624" s="50"/>
      <c r="AK624" s="55"/>
      <c r="AL624" s="300"/>
      <c r="AM624" s="55"/>
      <c r="AN624" s="109"/>
      <c r="AO624" s="55"/>
      <c r="AP624" s="295"/>
      <c r="AQ624" s="76"/>
      <c r="AR624" s="77"/>
      <c r="AS624" s="277"/>
      <c r="AT624" s="50"/>
      <c r="AU624" s="50"/>
      <c r="AV624" s="51"/>
      <c r="AW624" s="51"/>
      <c r="AX624" s="44"/>
    </row>
    <row r="625" spans="1:50" ht="18">
      <c r="A625" s="37"/>
      <c r="B625" s="44"/>
      <c r="C625" s="102"/>
      <c r="D625" s="38"/>
      <c r="E625" s="44"/>
      <c r="F625" s="43"/>
      <c r="G625" s="44"/>
      <c r="H625" s="44"/>
      <c r="I625" s="44"/>
      <c r="J625" s="37"/>
      <c r="K625" s="44"/>
      <c r="L625" s="44"/>
      <c r="M625" s="44"/>
      <c r="N625" s="50"/>
      <c r="O625" s="49"/>
      <c r="P625" s="154"/>
      <c r="R625" s="101"/>
      <c r="S625" s="154"/>
      <c r="T625" s="44"/>
      <c r="U625" s="240"/>
      <c r="V625" s="275"/>
      <c r="W625" s="157"/>
      <c r="X625" s="102"/>
      <c r="Y625" s="51"/>
      <c r="Z625" s="102"/>
      <c r="AA625" s="102"/>
      <c r="AB625" s="50"/>
      <c r="AC625" s="37"/>
      <c r="AD625" s="44"/>
      <c r="AE625" s="44"/>
      <c r="AF625" s="44"/>
      <c r="AG625" s="44"/>
      <c r="AH625" s="44"/>
      <c r="AI625" s="276"/>
      <c r="AJ625" s="50"/>
      <c r="AK625" s="55"/>
      <c r="AL625" s="300"/>
      <c r="AM625" s="55"/>
      <c r="AN625" s="109"/>
      <c r="AO625" s="55"/>
      <c r="AP625" s="295"/>
      <c r="AQ625" s="76"/>
      <c r="AR625" s="77"/>
      <c r="AS625" s="277"/>
      <c r="AT625" s="50"/>
      <c r="AU625" s="50"/>
      <c r="AV625" s="51"/>
      <c r="AW625" s="51"/>
      <c r="AX625" s="44"/>
    </row>
    <row r="626" spans="1:50" ht="18">
      <c r="A626" s="37"/>
      <c r="B626" s="44"/>
      <c r="C626" s="102"/>
      <c r="D626" s="38"/>
      <c r="E626" s="44"/>
      <c r="F626" s="43"/>
      <c r="G626" s="44"/>
      <c r="H626" s="44"/>
      <c r="I626" s="44"/>
      <c r="J626" s="37"/>
      <c r="K626" s="44"/>
      <c r="L626" s="44"/>
      <c r="M626" s="44"/>
      <c r="N626" s="50"/>
      <c r="O626" s="49"/>
      <c r="P626" s="154"/>
      <c r="R626" s="101"/>
      <c r="S626" s="154"/>
      <c r="T626" s="44"/>
      <c r="U626" s="240"/>
      <c r="V626" s="275"/>
      <c r="W626" s="157"/>
      <c r="X626" s="102"/>
      <c r="Y626" s="51"/>
      <c r="Z626" s="102"/>
      <c r="AA626" s="102"/>
      <c r="AB626" s="50"/>
      <c r="AC626" s="37"/>
      <c r="AD626" s="44"/>
      <c r="AE626" s="44"/>
      <c r="AF626" s="44"/>
      <c r="AG626" s="44"/>
      <c r="AH626" s="44"/>
      <c r="AI626" s="276"/>
      <c r="AJ626" s="50"/>
      <c r="AK626" s="55"/>
      <c r="AL626" s="300"/>
      <c r="AM626" s="55"/>
      <c r="AN626" s="109"/>
      <c r="AO626" s="55"/>
      <c r="AP626" s="295"/>
      <c r="AQ626" s="76"/>
      <c r="AR626" s="77"/>
      <c r="AS626" s="277"/>
      <c r="AT626" s="50"/>
      <c r="AU626" s="50"/>
      <c r="AV626" s="51"/>
      <c r="AW626" s="51"/>
      <c r="AX626" s="44"/>
    </row>
    <row r="627" spans="1:50" ht="18">
      <c r="A627" s="37"/>
      <c r="B627" s="44"/>
      <c r="C627" s="102"/>
      <c r="D627" s="38"/>
      <c r="E627" s="44"/>
      <c r="F627" s="43"/>
      <c r="G627" s="44"/>
      <c r="H627" s="44"/>
      <c r="I627" s="44"/>
      <c r="J627" s="37"/>
      <c r="K627" s="44"/>
      <c r="L627" s="44"/>
      <c r="M627" s="44"/>
      <c r="N627" s="50"/>
      <c r="O627" s="49"/>
      <c r="P627" s="154"/>
      <c r="R627" s="101"/>
      <c r="S627" s="154"/>
      <c r="T627" s="44"/>
      <c r="U627" s="240"/>
      <c r="V627" s="275"/>
      <c r="W627" s="157"/>
      <c r="X627" s="102"/>
      <c r="Y627" s="51"/>
      <c r="Z627" s="102"/>
      <c r="AA627" s="102"/>
      <c r="AB627" s="50"/>
      <c r="AC627" s="37"/>
      <c r="AD627" s="44"/>
      <c r="AE627" s="44"/>
      <c r="AF627" s="44"/>
      <c r="AG627" s="44"/>
      <c r="AH627" s="44"/>
      <c r="AI627" s="276"/>
      <c r="AJ627" s="50"/>
      <c r="AK627" s="55"/>
      <c r="AL627" s="300"/>
      <c r="AM627" s="55"/>
      <c r="AN627" s="109"/>
      <c r="AO627" s="55"/>
      <c r="AP627" s="295"/>
      <c r="AQ627" s="76"/>
      <c r="AR627" s="77"/>
      <c r="AS627" s="277"/>
      <c r="AT627" s="50"/>
      <c r="AU627" s="50"/>
      <c r="AV627" s="51"/>
      <c r="AW627" s="51"/>
      <c r="AX627" s="44"/>
    </row>
    <row r="628" spans="1:50" ht="18">
      <c r="A628" s="37"/>
      <c r="B628" s="44"/>
      <c r="C628" s="102"/>
      <c r="D628" s="38"/>
      <c r="E628" s="44"/>
      <c r="F628" s="43"/>
      <c r="G628" s="44"/>
      <c r="H628" s="44"/>
      <c r="I628" s="44"/>
      <c r="J628" s="37"/>
      <c r="K628" s="44"/>
      <c r="L628" s="44"/>
      <c r="M628" s="44"/>
      <c r="N628" s="50"/>
      <c r="O628" s="49"/>
      <c r="P628" s="154"/>
      <c r="R628" s="101"/>
      <c r="S628" s="154"/>
      <c r="T628" s="44"/>
      <c r="U628" s="240"/>
      <c r="V628" s="275"/>
      <c r="W628" s="157"/>
      <c r="X628" s="102"/>
      <c r="Y628" s="51"/>
      <c r="Z628" s="102"/>
      <c r="AA628" s="102"/>
      <c r="AB628" s="50"/>
      <c r="AC628" s="37"/>
      <c r="AD628" s="44"/>
      <c r="AE628" s="44"/>
      <c r="AF628" s="44"/>
      <c r="AG628" s="44"/>
      <c r="AH628" s="44"/>
      <c r="AI628" s="276"/>
      <c r="AJ628" s="50"/>
      <c r="AK628" s="55"/>
      <c r="AL628" s="300"/>
      <c r="AM628" s="55"/>
      <c r="AN628" s="109"/>
      <c r="AO628" s="55"/>
      <c r="AP628" s="295"/>
      <c r="AQ628" s="76"/>
      <c r="AR628" s="77"/>
      <c r="AS628" s="277"/>
      <c r="AT628" s="50"/>
      <c r="AU628" s="50"/>
      <c r="AV628" s="51"/>
      <c r="AW628" s="51"/>
      <c r="AX628" s="44"/>
    </row>
    <row r="629" spans="1:50" ht="18">
      <c r="A629" s="37"/>
      <c r="B629" s="44"/>
      <c r="C629" s="102"/>
      <c r="D629" s="38"/>
      <c r="E629" s="44"/>
      <c r="F629" s="43"/>
      <c r="G629" s="44"/>
      <c r="H629" s="44"/>
      <c r="I629" s="44"/>
      <c r="J629" s="37"/>
      <c r="K629" s="44"/>
      <c r="L629" s="44"/>
      <c r="M629" s="44"/>
      <c r="N629" s="50"/>
      <c r="O629" s="49"/>
      <c r="P629" s="154"/>
      <c r="R629" s="101"/>
      <c r="S629" s="154"/>
      <c r="T629" s="44"/>
      <c r="U629" s="240"/>
      <c r="V629" s="275"/>
      <c r="W629" s="157"/>
      <c r="X629" s="102"/>
      <c r="Y629" s="51"/>
      <c r="Z629" s="102"/>
      <c r="AA629" s="102"/>
      <c r="AB629" s="50"/>
      <c r="AC629" s="37"/>
      <c r="AD629" s="44"/>
      <c r="AE629" s="44"/>
      <c r="AF629" s="44"/>
      <c r="AG629" s="44"/>
      <c r="AH629" s="44"/>
      <c r="AI629" s="276"/>
      <c r="AJ629" s="50"/>
      <c r="AK629" s="55"/>
      <c r="AL629" s="300"/>
      <c r="AM629" s="55"/>
      <c r="AN629" s="109"/>
      <c r="AO629" s="55"/>
      <c r="AP629" s="295"/>
      <c r="AQ629" s="76"/>
      <c r="AR629" s="77"/>
      <c r="AS629" s="277"/>
      <c r="AT629" s="50"/>
      <c r="AU629" s="50"/>
      <c r="AV629" s="51"/>
      <c r="AW629" s="51"/>
      <c r="AX629" s="44"/>
    </row>
    <row r="630" spans="1:50" ht="18">
      <c r="A630" s="37"/>
      <c r="B630" s="44"/>
      <c r="C630" s="102"/>
      <c r="D630" s="38"/>
      <c r="E630" s="44"/>
      <c r="F630" s="43"/>
      <c r="G630" s="44"/>
      <c r="H630" s="44"/>
      <c r="I630" s="44"/>
      <c r="J630" s="37"/>
      <c r="K630" s="44"/>
      <c r="L630" s="44"/>
      <c r="M630" s="44"/>
      <c r="N630" s="50"/>
      <c r="O630" s="49"/>
      <c r="P630" s="154"/>
      <c r="R630" s="101"/>
      <c r="S630" s="154"/>
      <c r="T630" s="44"/>
      <c r="U630" s="240"/>
      <c r="V630" s="275"/>
      <c r="W630" s="157"/>
      <c r="X630" s="102"/>
      <c r="Y630" s="51"/>
      <c r="Z630" s="102"/>
      <c r="AA630" s="102"/>
      <c r="AB630" s="50"/>
      <c r="AC630" s="37"/>
      <c r="AD630" s="44"/>
      <c r="AE630" s="44"/>
      <c r="AF630" s="44"/>
      <c r="AG630" s="44"/>
      <c r="AH630" s="44"/>
      <c r="AI630" s="276"/>
      <c r="AJ630" s="50"/>
      <c r="AK630" s="55"/>
      <c r="AL630" s="300"/>
      <c r="AM630" s="55"/>
      <c r="AN630" s="109"/>
      <c r="AO630" s="55"/>
      <c r="AP630" s="295"/>
      <c r="AQ630" s="76"/>
      <c r="AR630" s="77"/>
      <c r="AS630" s="277"/>
      <c r="AT630" s="50"/>
      <c r="AU630" s="50"/>
      <c r="AV630" s="51"/>
      <c r="AW630" s="51"/>
      <c r="AX630" s="44"/>
    </row>
    <row r="631" spans="1:50" ht="18">
      <c r="A631" s="37"/>
      <c r="B631" s="44"/>
      <c r="C631" s="102"/>
      <c r="D631" s="38"/>
      <c r="E631" s="44"/>
      <c r="F631" s="43"/>
      <c r="G631" s="44"/>
      <c r="H631" s="44"/>
      <c r="I631" s="44"/>
      <c r="J631" s="37"/>
      <c r="K631" s="44"/>
      <c r="L631" s="44"/>
      <c r="M631" s="44"/>
      <c r="N631" s="50"/>
      <c r="O631" s="49"/>
      <c r="P631" s="154"/>
      <c r="Q631" s="44"/>
      <c r="R631" s="101"/>
      <c r="S631" s="154"/>
      <c r="T631" s="44"/>
      <c r="U631" s="240"/>
      <c r="V631" s="275"/>
      <c r="W631" s="157"/>
      <c r="X631" s="102"/>
      <c r="Y631" s="51"/>
      <c r="Z631" s="102"/>
      <c r="AA631" s="102"/>
      <c r="AB631" s="50"/>
      <c r="AC631" s="37"/>
      <c r="AD631" s="44"/>
      <c r="AE631" s="44"/>
      <c r="AF631" s="44"/>
      <c r="AG631" s="44"/>
      <c r="AH631" s="44"/>
      <c r="AI631" s="276"/>
      <c r="AJ631" s="50"/>
      <c r="AK631" s="55"/>
      <c r="AL631" s="300"/>
      <c r="AM631" s="55"/>
      <c r="AN631" s="109"/>
      <c r="AO631" s="55"/>
      <c r="AP631" s="295"/>
      <c r="AQ631" s="76"/>
      <c r="AR631" s="77"/>
      <c r="AS631" s="277"/>
      <c r="AT631" s="50"/>
      <c r="AU631" s="50"/>
      <c r="AV631" s="51"/>
      <c r="AW631" s="51"/>
      <c r="AX631" s="44"/>
    </row>
    <row r="632" spans="1:50" ht="18">
      <c r="A632" s="37"/>
      <c r="B632" s="44"/>
      <c r="C632" s="102"/>
      <c r="D632" s="38"/>
      <c r="E632" s="44"/>
      <c r="F632" s="43"/>
      <c r="G632" s="44"/>
      <c r="H632" s="44"/>
      <c r="I632" s="44"/>
      <c r="J632" s="37"/>
      <c r="K632" s="44"/>
      <c r="L632" s="44"/>
      <c r="M632" s="44"/>
      <c r="N632" s="50"/>
      <c r="O632" s="49"/>
      <c r="P632" s="154"/>
      <c r="R632" s="101"/>
      <c r="S632" s="154"/>
      <c r="T632" s="44"/>
      <c r="U632" s="240"/>
      <c r="V632" s="275"/>
      <c r="W632" s="157"/>
      <c r="X632" s="102"/>
      <c r="Y632" s="51"/>
      <c r="Z632" s="102"/>
      <c r="AA632" s="102"/>
      <c r="AB632" s="50"/>
      <c r="AC632" s="37"/>
      <c r="AD632" s="44"/>
      <c r="AE632" s="44"/>
      <c r="AF632" s="44"/>
      <c r="AG632" s="44"/>
      <c r="AH632" s="44"/>
      <c r="AI632" s="276"/>
      <c r="AJ632" s="50"/>
      <c r="AK632" s="55"/>
      <c r="AL632" s="300"/>
      <c r="AM632" s="55"/>
      <c r="AN632" s="109"/>
      <c r="AO632" s="55"/>
      <c r="AP632" s="295"/>
      <c r="AQ632" s="76"/>
      <c r="AR632" s="77"/>
      <c r="AS632" s="277"/>
      <c r="AT632" s="50"/>
      <c r="AU632" s="50"/>
      <c r="AV632" s="51"/>
      <c r="AW632" s="51"/>
      <c r="AX632" s="44"/>
    </row>
    <row r="633" spans="1:50" ht="18">
      <c r="A633" s="37"/>
      <c r="B633" s="44"/>
      <c r="C633" s="102"/>
      <c r="D633" s="38"/>
      <c r="E633" s="44"/>
      <c r="F633" s="43"/>
      <c r="G633" s="44"/>
      <c r="H633" s="44"/>
      <c r="I633" s="44"/>
      <c r="J633" s="37"/>
      <c r="K633" s="44"/>
      <c r="L633" s="44"/>
      <c r="M633" s="44"/>
      <c r="N633" s="50"/>
      <c r="O633" s="49"/>
      <c r="P633" s="154"/>
      <c r="Q633" s="44"/>
      <c r="R633" s="101"/>
      <c r="S633" s="154"/>
      <c r="T633" s="44"/>
      <c r="U633" s="240"/>
      <c r="V633" s="275"/>
      <c r="W633" s="157"/>
      <c r="X633" s="102"/>
      <c r="Y633" s="51"/>
      <c r="Z633" s="102"/>
      <c r="AA633" s="102"/>
      <c r="AB633" s="50"/>
      <c r="AC633" s="37"/>
      <c r="AD633" s="44"/>
      <c r="AE633" s="44"/>
      <c r="AF633" s="44"/>
      <c r="AG633" s="44"/>
      <c r="AH633" s="44"/>
      <c r="AI633" s="276"/>
      <c r="AJ633" s="50"/>
      <c r="AK633" s="55"/>
      <c r="AL633" s="300"/>
      <c r="AM633" s="55"/>
      <c r="AN633" s="109"/>
      <c r="AO633" s="55"/>
      <c r="AP633" s="295"/>
      <c r="AQ633" s="76"/>
      <c r="AR633" s="77"/>
      <c r="AS633" s="277"/>
      <c r="AT633" s="50"/>
      <c r="AU633" s="50"/>
      <c r="AV633" s="51"/>
      <c r="AW633" s="51"/>
      <c r="AX633" s="44"/>
    </row>
    <row r="634" spans="1:50" ht="18">
      <c r="A634" s="37"/>
      <c r="B634" s="44"/>
      <c r="C634" s="102"/>
      <c r="D634" s="38"/>
      <c r="E634" s="44"/>
      <c r="F634" s="43"/>
      <c r="G634" s="44"/>
      <c r="H634" s="44"/>
      <c r="I634" s="44"/>
      <c r="J634" s="37"/>
      <c r="K634" s="44"/>
      <c r="L634" s="44"/>
      <c r="M634" s="44"/>
      <c r="N634" s="50"/>
      <c r="O634" s="49"/>
      <c r="P634" s="154"/>
      <c r="Q634" s="44"/>
      <c r="R634" s="101"/>
      <c r="S634" s="154"/>
      <c r="T634" s="44"/>
      <c r="U634" s="240"/>
      <c r="V634" s="275"/>
      <c r="W634" s="157"/>
      <c r="X634" s="102"/>
      <c r="Y634" s="51"/>
      <c r="Z634" s="102"/>
      <c r="AA634" s="102"/>
      <c r="AB634" s="50"/>
      <c r="AC634" s="37"/>
      <c r="AD634" s="44"/>
      <c r="AE634" s="44"/>
      <c r="AF634" s="44"/>
      <c r="AG634" s="44"/>
      <c r="AH634" s="44"/>
      <c r="AI634" s="276"/>
      <c r="AJ634" s="50"/>
      <c r="AK634" s="55"/>
      <c r="AL634" s="300"/>
      <c r="AM634" s="55"/>
      <c r="AN634" s="109"/>
      <c r="AO634" s="55"/>
      <c r="AP634" s="295"/>
      <c r="AQ634" s="76"/>
      <c r="AR634" s="77"/>
      <c r="AS634" s="277"/>
      <c r="AT634" s="50"/>
      <c r="AU634" s="50"/>
      <c r="AV634" s="51"/>
      <c r="AW634" s="51"/>
      <c r="AX634" s="44"/>
    </row>
    <row r="635" spans="1:50" ht="18">
      <c r="A635" s="37"/>
      <c r="B635" s="44"/>
      <c r="C635" s="102"/>
      <c r="D635" s="38"/>
      <c r="E635" s="44"/>
      <c r="F635" s="43"/>
      <c r="G635" s="44"/>
      <c r="H635" s="44"/>
      <c r="I635" s="44"/>
      <c r="J635" s="37"/>
      <c r="K635" s="44"/>
      <c r="L635" s="44"/>
      <c r="M635" s="44"/>
      <c r="N635" s="50"/>
      <c r="O635" s="49"/>
      <c r="P635" s="154"/>
      <c r="Q635" s="44"/>
      <c r="R635" s="101"/>
      <c r="S635" s="154"/>
      <c r="T635" s="44"/>
      <c r="U635" s="240"/>
      <c r="V635" s="275"/>
      <c r="W635" s="157"/>
      <c r="X635" s="102"/>
      <c r="Y635" s="51"/>
      <c r="Z635" s="102"/>
      <c r="AA635" s="102"/>
      <c r="AB635" s="50"/>
      <c r="AC635" s="37"/>
      <c r="AD635" s="44"/>
      <c r="AE635" s="44"/>
      <c r="AF635" s="44"/>
      <c r="AG635" s="44"/>
      <c r="AH635" s="44"/>
      <c r="AI635" s="276"/>
      <c r="AJ635" s="50"/>
      <c r="AK635" s="55"/>
      <c r="AL635" s="300"/>
      <c r="AM635" s="55"/>
      <c r="AN635" s="109"/>
      <c r="AO635" s="55"/>
      <c r="AP635" s="295"/>
      <c r="AQ635" s="76"/>
      <c r="AR635" s="77"/>
      <c r="AS635" s="277"/>
      <c r="AT635" s="50"/>
      <c r="AU635" s="50"/>
      <c r="AV635" s="51"/>
      <c r="AW635" s="51"/>
      <c r="AX635" s="44"/>
    </row>
    <row r="636" spans="1:50" ht="18">
      <c r="A636" s="37"/>
      <c r="B636" s="44"/>
      <c r="C636" s="102"/>
      <c r="D636" s="38"/>
      <c r="E636" s="44"/>
      <c r="F636" s="43"/>
      <c r="G636" s="44"/>
      <c r="H636" s="44"/>
      <c r="I636" s="44"/>
      <c r="J636" s="37"/>
      <c r="K636" s="44"/>
      <c r="L636" s="44"/>
      <c r="M636" s="44"/>
      <c r="N636" s="50"/>
      <c r="O636" s="49"/>
      <c r="P636" s="154"/>
      <c r="Q636" s="44"/>
      <c r="R636" s="101"/>
      <c r="S636" s="154"/>
      <c r="T636" s="44"/>
      <c r="U636" s="240"/>
      <c r="V636" s="275"/>
      <c r="W636" s="157"/>
      <c r="X636" s="102"/>
      <c r="Y636" s="51"/>
      <c r="Z636" s="102"/>
      <c r="AA636" s="102"/>
      <c r="AB636" s="50"/>
      <c r="AC636" s="37"/>
      <c r="AD636" s="44"/>
      <c r="AE636" s="44"/>
      <c r="AF636" s="44"/>
      <c r="AG636" s="44"/>
      <c r="AH636" s="44"/>
      <c r="AI636" s="276"/>
      <c r="AJ636" s="50"/>
      <c r="AK636" s="55"/>
      <c r="AL636" s="300"/>
      <c r="AM636" s="55"/>
      <c r="AN636" s="109"/>
      <c r="AO636" s="55"/>
      <c r="AP636" s="295"/>
      <c r="AQ636" s="76"/>
      <c r="AR636" s="77"/>
      <c r="AS636" s="277"/>
      <c r="AT636" s="50"/>
      <c r="AU636" s="50"/>
      <c r="AV636" s="51"/>
      <c r="AW636" s="51"/>
      <c r="AX636" s="44"/>
    </row>
    <row r="637" spans="1:50" ht="18">
      <c r="A637" s="37"/>
      <c r="B637" s="44"/>
      <c r="C637" s="102"/>
      <c r="D637" s="38"/>
      <c r="E637" s="44"/>
      <c r="F637" s="43"/>
      <c r="G637" s="44"/>
      <c r="H637" s="44"/>
      <c r="I637" s="44"/>
      <c r="J637" s="37"/>
      <c r="K637" s="44"/>
      <c r="L637" s="44"/>
      <c r="M637" s="44"/>
      <c r="N637" s="50"/>
      <c r="O637" s="49"/>
      <c r="P637" s="154"/>
      <c r="R637" s="101"/>
      <c r="S637" s="154"/>
      <c r="T637" s="44"/>
      <c r="U637" s="240"/>
      <c r="V637" s="275"/>
      <c r="W637" s="157"/>
      <c r="X637" s="102"/>
      <c r="Y637" s="51"/>
      <c r="Z637" s="102"/>
      <c r="AA637" s="102"/>
      <c r="AB637" s="50"/>
      <c r="AC637" s="37"/>
      <c r="AD637" s="44"/>
      <c r="AE637" s="44"/>
      <c r="AF637" s="44"/>
      <c r="AG637" s="44"/>
      <c r="AH637" s="44"/>
      <c r="AI637" s="276"/>
      <c r="AJ637" s="50"/>
      <c r="AK637" s="55"/>
      <c r="AL637" s="300"/>
      <c r="AM637" s="55"/>
      <c r="AN637" s="109"/>
      <c r="AO637" s="55"/>
      <c r="AP637" s="295"/>
      <c r="AQ637" s="76"/>
      <c r="AR637" s="77"/>
      <c r="AS637" s="277"/>
      <c r="AT637" s="50"/>
      <c r="AU637" s="50"/>
      <c r="AV637" s="51"/>
      <c r="AW637" s="51"/>
      <c r="AX637" s="44"/>
    </row>
    <row r="638" spans="1:50" ht="18">
      <c r="A638" s="37"/>
      <c r="B638" s="44"/>
      <c r="C638" s="102"/>
      <c r="D638" s="38"/>
      <c r="E638" s="44"/>
      <c r="F638" s="43"/>
      <c r="G638" s="44"/>
      <c r="H638" s="44"/>
      <c r="I638" s="44"/>
      <c r="J638" s="37"/>
      <c r="K638" s="44"/>
      <c r="L638" s="44"/>
      <c r="M638" s="44"/>
      <c r="N638" s="50"/>
      <c r="O638" s="49"/>
      <c r="P638" s="154"/>
      <c r="R638" s="101"/>
      <c r="S638" s="154"/>
      <c r="T638" s="44"/>
      <c r="U638" s="240"/>
      <c r="V638" s="275"/>
      <c r="W638" s="157"/>
      <c r="X638" s="102"/>
      <c r="Y638" s="51"/>
      <c r="Z638" s="102"/>
      <c r="AA638" s="102"/>
      <c r="AB638" s="50"/>
      <c r="AC638" s="37"/>
      <c r="AD638" s="44"/>
      <c r="AE638" s="44"/>
      <c r="AF638" s="44"/>
      <c r="AG638" s="44"/>
      <c r="AH638" s="44"/>
      <c r="AI638" s="276"/>
      <c r="AJ638" s="50"/>
      <c r="AK638" s="55"/>
      <c r="AL638" s="300"/>
      <c r="AM638" s="55"/>
      <c r="AN638" s="109"/>
      <c r="AO638" s="55"/>
      <c r="AP638" s="295"/>
      <c r="AQ638" s="76"/>
      <c r="AR638" s="77"/>
      <c r="AS638" s="277"/>
      <c r="AT638" s="50"/>
      <c r="AU638" s="50"/>
      <c r="AV638" s="51"/>
      <c r="AW638" s="51"/>
      <c r="AX638" s="44"/>
    </row>
    <row r="639" spans="1:50" ht="18">
      <c r="A639" s="37"/>
      <c r="B639" s="44"/>
      <c r="C639" s="102"/>
      <c r="D639" s="38"/>
      <c r="E639" s="44"/>
      <c r="F639" s="43"/>
      <c r="G639" s="44"/>
      <c r="H639" s="44"/>
      <c r="I639" s="44"/>
      <c r="J639" s="37"/>
      <c r="K639" s="44"/>
      <c r="L639" s="44"/>
      <c r="M639" s="44"/>
      <c r="N639" s="50"/>
      <c r="O639" s="49"/>
      <c r="P639" s="154"/>
      <c r="R639" s="101"/>
      <c r="S639" s="154"/>
      <c r="T639" s="44"/>
      <c r="U639" s="240"/>
      <c r="V639" s="275"/>
      <c r="W639" s="157"/>
      <c r="X639" s="102"/>
      <c r="Y639" s="51"/>
      <c r="Z639" s="102"/>
      <c r="AA639" s="102"/>
      <c r="AB639" s="50"/>
      <c r="AC639" s="37"/>
      <c r="AD639" s="44"/>
      <c r="AE639" s="44"/>
      <c r="AF639" s="44"/>
      <c r="AG639" s="44"/>
      <c r="AH639" s="44"/>
      <c r="AI639" s="276"/>
      <c r="AJ639" s="50"/>
      <c r="AK639" s="55"/>
      <c r="AL639" s="300"/>
      <c r="AM639" s="55"/>
      <c r="AN639" s="109"/>
      <c r="AO639" s="55"/>
      <c r="AP639" s="295"/>
      <c r="AQ639" s="76"/>
      <c r="AR639" s="77"/>
      <c r="AS639" s="277"/>
      <c r="AT639" s="50"/>
      <c r="AU639" s="50"/>
      <c r="AV639" s="51"/>
      <c r="AW639" s="51"/>
      <c r="AX639" s="44"/>
    </row>
    <row r="640" spans="1:50" ht="18">
      <c r="A640" s="37"/>
      <c r="B640" s="44"/>
      <c r="C640" s="102"/>
      <c r="D640" s="38"/>
      <c r="E640" s="44"/>
      <c r="F640" s="43"/>
      <c r="G640" s="44"/>
      <c r="H640" s="44"/>
      <c r="I640" s="44"/>
      <c r="J640" s="37"/>
      <c r="K640" s="44"/>
      <c r="L640" s="44"/>
      <c r="M640" s="44"/>
      <c r="N640" s="50"/>
      <c r="O640" s="49"/>
      <c r="P640" s="154"/>
      <c r="R640" s="101"/>
      <c r="S640" s="154"/>
      <c r="T640" s="44"/>
      <c r="U640" s="240"/>
      <c r="V640" s="275"/>
      <c r="W640" s="157"/>
      <c r="X640" s="102"/>
      <c r="Y640" s="51"/>
      <c r="Z640" s="102"/>
      <c r="AA640" s="102"/>
      <c r="AB640" s="50"/>
      <c r="AC640" s="37"/>
      <c r="AD640" s="44"/>
      <c r="AE640" s="44"/>
      <c r="AF640" s="44"/>
      <c r="AG640" s="44"/>
      <c r="AH640" s="44"/>
      <c r="AI640" s="276"/>
      <c r="AJ640" s="50"/>
      <c r="AK640" s="55"/>
      <c r="AL640" s="300"/>
      <c r="AM640" s="55"/>
      <c r="AN640" s="109"/>
      <c r="AO640" s="55"/>
      <c r="AP640" s="295"/>
      <c r="AQ640" s="76"/>
      <c r="AR640" s="77"/>
      <c r="AS640" s="277"/>
      <c r="AT640" s="50"/>
      <c r="AU640" s="50"/>
      <c r="AV640" s="51"/>
      <c r="AW640" s="51"/>
      <c r="AX640" s="44"/>
    </row>
    <row r="641" spans="1:50" ht="18">
      <c r="A641" s="37"/>
      <c r="B641" s="44"/>
      <c r="C641" s="102"/>
      <c r="D641" s="38"/>
      <c r="E641" s="44"/>
      <c r="F641" s="43"/>
      <c r="G641" s="44"/>
      <c r="H641" s="44"/>
      <c r="I641" s="44"/>
      <c r="J641" s="37"/>
      <c r="K641" s="44"/>
      <c r="L641" s="44"/>
      <c r="M641" s="44"/>
      <c r="N641" s="50"/>
      <c r="O641" s="49"/>
      <c r="P641" s="154"/>
      <c r="Q641" s="44"/>
      <c r="R641" s="101"/>
      <c r="S641" s="154"/>
      <c r="T641" s="44"/>
      <c r="U641" s="240"/>
      <c r="V641" s="275"/>
      <c r="W641" s="157"/>
      <c r="X641" s="102"/>
      <c r="Y641" s="51"/>
      <c r="Z641" s="102"/>
      <c r="AA641" s="102"/>
      <c r="AB641" s="50"/>
      <c r="AC641" s="37"/>
      <c r="AD641" s="44"/>
      <c r="AE641" s="44"/>
      <c r="AF641" s="44"/>
      <c r="AG641" s="44"/>
      <c r="AH641" s="44"/>
      <c r="AI641" s="276"/>
      <c r="AJ641" s="50"/>
      <c r="AK641" s="55"/>
      <c r="AL641" s="300"/>
      <c r="AM641" s="55"/>
      <c r="AN641" s="109"/>
      <c r="AO641" s="55"/>
      <c r="AP641" s="295"/>
      <c r="AQ641" s="76"/>
      <c r="AR641" s="77"/>
      <c r="AS641" s="277"/>
      <c r="AT641" s="50"/>
      <c r="AU641" s="50"/>
      <c r="AV641" s="51"/>
      <c r="AW641" s="51"/>
      <c r="AX641" s="44"/>
    </row>
    <row r="642" spans="1:50" ht="18">
      <c r="A642" s="37"/>
      <c r="B642" s="44"/>
      <c r="C642" s="102"/>
      <c r="D642" s="38"/>
      <c r="E642" s="44"/>
      <c r="F642" s="43"/>
      <c r="G642" s="44"/>
      <c r="H642" s="44"/>
      <c r="I642" s="44"/>
      <c r="J642" s="37"/>
      <c r="K642" s="44"/>
      <c r="L642" s="44"/>
      <c r="M642" s="44"/>
      <c r="N642" s="50"/>
      <c r="O642" s="49"/>
      <c r="P642" s="154"/>
      <c r="Q642" s="44"/>
      <c r="R642" s="101"/>
      <c r="S642" s="154"/>
      <c r="T642" s="44"/>
      <c r="U642" s="240"/>
      <c r="V642" s="275"/>
      <c r="W642" s="157"/>
      <c r="X642" s="102"/>
      <c r="Y642" s="51"/>
      <c r="Z642" s="102"/>
      <c r="AA642" s="102"/>
      <c r="AB642" s="50"/>
      <c r="AC642" s="37"/>
      <c r="AD642" s="44"/>
      <c r="AE642" s="44"/>
      <c r="AF642" s="44"/>
      <c r="AG642" s="44"/>
      <c r="AH642" s="44"/>
      <c r="AI642" s="276"/>
      <c r="AJ642" s="50"/>
      <c r="AK642" s="55"/>
      <c r="AL642" s="300"/>
      <c r="AM642" s="55"/>
      <c r="AN642" s="109"/>
      <c r="AO642" s="55"/>
      <c r="AP642" s="295"/>
      <c r="AQ642" s="76"/>
      <c r="AR642" s="77"/>
      <c r="AS642" s="277"/>
      <c r="AT642" s="50"/>
      <c r="AU642" s="50"/>
      <c r="AV642" s="51"/>
      <c r="AW642" s="51"/>
      <c r="AX642" s="44"/>
    </row>
    <row r="643" spans="1:50" ht="18">
      <c r="A643" s="37"/>
      <c r="B643" s="44"/>
      <c r="C643" s="102"/>
      <c r="D643" s="38"/>
      <c r="E643" s="44"/>
      <c r="F643" s="43"/>
      <c r="G643" s="44"/>
      <c r="H643" s="44"/>
      <c r="I643" s="44"/>
      <c r="J643" s="37"/>
      <c r="K643" s="44"/>
      <c r="L643" s="44"/>
      <c r="M643" s="44"/>
      <c r="N643" s="50"/>
      <c r="O643" s="49"/>
      <c r="P643" s="154"/>
      <c r="Q643" s="44"/>
      <c r="R643" s="101"/>
      <c r="S643" s="154"/>
      <c r="T643" s="44"/>
      <c r="U643" s="240"/>
      <c r="V643" s="275"/>
      <c r="W643" s="157"/>
      <c r="X643" s="102"/>
      <c r="Y643" s="51"/>
      <c r="Z643" s="102"/>
      <c r="AA643" s="102"/>
      <c r="AB643" s="50"/>
      <c r="AC643" s="37"/>
      <c r="AD643" s="44"/>
      <c r="AE643" s="44"/>
      <c r="AF643" s="44"/>
      <c r="AG643" s="44"/>
      <c r="AH643" s="44"/>
      <c r="AI643" s="276"/>
      <c r="AJ643" s="50"/>
      <c r="AK643" s="55"/>
      <c r="AL643" s="300"/>
      <c r="AM643" s="55"/>
      <c r="AN643" s="109"/>
      <c r="AO643" s="55"/>
      <c r="AP643" s="295"/>
      <c r="AQ643" s="76"/>
      <c r="AR643" s="77"/>
      <c r="AS643" s="277"/>
      <c r="AT643" s="50"/>
      <c r="AU643" s="50"/>
      <c r="AV643" s="51"/>
      <c r="AW643" s="51"/>
      <c r="AX643" s="44"/>
    </row>
    <row r="644" spans="1:50" ht="18">
      <c r="A644" s="37"/>
      <c r="B644" s="44"/>
      <c r="C644" s="102"/>
      <c r="D644" s="38"/>
      <c r="E644" s="44"/>
      <c r="F644" s="43"/>
      <c r="G644" s="44"/>
      <c r="H644" s="44"/>
      <c r="I644" s="44"/>
      <c r="J644" s="37"/>
      <c r="K644" s="44"/>
      <c r="L644" s="44"/>
      <c r="M644" s="44"/>
      <c r="N644" s="50"/>
      <c r="O644" s="49"/>
      <c r="P644" s="154"/>
      <c r="Q644" s="44"/>
      <c r="R644" s="101"/>
      <c r="S644" s="154"/>
      <c r="T644" s="44"/>
      <c r="U644" s="240"/>
      <c r="V644" s="275"/>
      <c r="W644" s="157"/>
      <c r="X644" s="102"/>
      <c r="Y644" s="51"/>
      <c r="Z644" s="102"/>
      <c r="AA644" s="102"/>
      <c r="AB644" s="50"/>
      <c r="AC644" s="37"/>
      <c r="AD644" s="44"/>
      <c r="AE644" s="44"/>
      <c r="AF644" s="44"/>
      <c r="AG644" s="44"/>
      <c r="AH644" s="44"/>
      <c r="AI644" s="276"/>
      <c r="AJ644" s="50"/>
      <c r="AK644" s="55"/>
      <c r="AL644" s="300"/>
      <c r="AM644" s="55"/>
      <c r="AN644" s="109"/>
      <c r="AO644" s="55"/>
      <c r="AP644" s="295"/>
      <c r="AQ644" s="76"/>
      <c r="AR644" s="77"/>
      <c r="AS644" s="277"/>
      <c r="AT644" s="50"/>
      <c r="AU644" s="50"/>
      <c r="AV644" s="51"/>
      <c r="AW644" s="51"/>
      <c r="AX644" s="44"/>
    </row>
    <row r="645" spans="1:50" ht="18">
      <c r="A645" s="37"/>
      <c r="B645" s="44"/>
      <c r="C645" s="102"/>
      <c r="D645" s="38"/>
      <c r="E645" s="44"/>
      <c r="F645" s="43"/>
      <c r="G645" s="44"/>
      <c r="H645" s="44"/>
      <c r="I645" s="44"/>
      <c r="J645" s="37"/>
      <c r="K645" s="44"/>
      <c r="L645" s="44"/>
      <c r="M645" s="44"/>
      <c r="N645" s="50"/>
      <c r="O645" s="49"/>
      <c r="P645" s="154"/>
      <c r="R645" s="101"/>
      <c r="S645" s="154"/>
      <c r="T645" s="44"/>
      <c r="U645" s="240"/>
      <c r="V645" s="275"/>
      <c r="W645" s="157"/>
      <c r="X645" s="102"/>
      <c r="Y645" s="51"/>
      <c r="Z645" s="102"/>
      <c r="AA645" s="102"/>
      <c r="AB645" s="50"/>
      <c r="AC645" s="37"/>
      <c r="AD645" s="44"/>
      <c r="AE645" s="44"/>
      <c r="AF645" s="44"/>
      <c r="AG645" s="44"/>
      <c r="AH645" s="44"/>
      <c r="AI645" s="276"/>
      <c r="AJ645" s="50"/>
      <c r="AK645" s="55"/>
      <c r="AL645" s="300"/>
      <c r="AM645" s="55"/>
      <c r="AN645" s="109"/>
      <c r="AO645" s="55"/>
      <c r="AP645" s="295"/>
      <c r="AQ645" s="76"/>
      <c r="AR645" s="77"/>
      <c r="AS645" s="277"/>
      <c r="AT645" s="50"/>
      <c r="AU645" s="50"/>
      <c r="AV645" s="51"/>
      <c r="AW645" s="51"/>
      <c r="AX645" s="44"/>
    </row>
    <row r="646" spans="1:50" ht="18">
      <c r="A646" s="37"/>
      <c r="B646" s="44"/>
      <c r="C646" s="102"/>
      <c r="D646" s="38"/>
      <c r="E646" s="44"/>
      <c r="F646" s="43"/>
      <c r="G646" s="44"/>
      <c r="H646" s="44"/>
      <c r="I646" s="44"/>
      <c r="J646" s="37"/>
      <c r="K646" s="44"/>
      <c r="L646" s="44"/>
      <c r="M646" s="44"/>
      <c r="N646" s="50"/>
      <c r="O646" s="49"/>
      <c r="P646" s="154"/>
      <c r="Q646" s="44"/>
      <c r="R646" s="101"/>
      <c r="S646" s="154"/>
      <c r="T646" s="44"/>
      <c r="U646" s="240"/>
      <c r="V646" s="275"/>
      <c r="W646" s="157"/>
      <c r="X646" s="102"/>
      <c r="Y646" s="51"/>
      <c r="Z646" s="102"/>
      <c r="AA646" s="102"/>
      <c r="AB646" s="50"/>
      <c r="AC646" s="37"/>
      <c r="AD646" s="44"/>
      <c r="AE646" s="44"/>
      <c r="AF646" s="44"/>
      <c r="AG646" s="44"/>
      <c r="AH646" s="44"/>
      <c r="AI646" s="276"/>
      <c r="AJ646" s="50"/>
      <c r="AK646" s="55"/>
      <c r="AL646" s="300"/>
      <c r="AM646" s="55"/>
      <c r="AN646" s="109"/>
      <c r="AO646" s="55"/>
      <c r="AP646" s="295"/>
      <c r="AQ646" s="76"/>
      <c r="AR646" s="77"/>
      <c r="AS646" s="277"/>
      <c r="AT646" s="50"/>
      <c r="AU646" s="50"/>
      <c r="AV646" s="51"/>
      <c r="AW646" s="51"/>
      <c r="AX646" s="44"/>
    </row>
    <row r="647" spans="1:50" ht="18">
      <c r="A647" s="37"/>
      <c r="B647" s="44"/>
      <c r="C647" s="102"/>
      <c r="D647" s="38"/>
      <c r="E647" s="44"/>
      <c r="F647" s="43"/>
      <c r="G647" s="44"/>
      <c r="H647" s="44"/>
      <c r="I647" s="44"/>
      <c r="J647" s="37"/>
      <c r="K647" s="44"/>
      <c r="L647" s="44"/>
      <c r="M647" s="44"/>
      <c r="N647" s="50"/>
      <c r="O647" s="49"/>
      <c r="P647" s="154"/>
      <c r="R647" s="101"/>
      <c r="S647" s="154"/>
      <c r="T647" s="44"/>
      <c r="U647" s="240"/>
      <c r="V647" s="275"/>
      <c r="W647" s="157"/>
      <c r="X647" s="102"/>
      <c r="Y647" s="51"/>
      <c r="Z647" s="102"/>
      <c r="AA647" s="102"/>
      <c r="AB647" s="50"/>
      <c r="AC647" s="37"/>
      <c r="AD647" s="44"/>
      <c r="AE647" s="44"/>
      <c r="AF647" s="44"/>
      <c r="AG647" s="44"/>
      <c r="AH647" s="44"/>
      <c r="AI647" s="276"/>
      <c r="AJ647" s="50"/>
      <c r="AK647" s="55"/>
      <c r="AL647" s="300"/>
      <c r="AM647" s="55"/>
      <c r="AN647" s="109"/>
      <c r="AO647" s="55"/>
      <c r="AP647" s="295"/>
      <c r="AQ647" s="76"/>
      <c r="AR647" s="77"/>
      <c r="AS647" s="277"/>
      <c r="AT647" s="50"/>
      <c r="AU647" s="50"/>
      <c r="AV647" s="51"/>
      <c r="AW647" s="51"/>
      <c r="AX647" s="44"/>
    </row>
    <row r="648" spans="1:50" ht="18">
      <c r="A648" s="37"/>
      <c r="B648" s="44"/>
      <c r="C648" s="102"/>
      <c r="D648" s="38"/>
      <c r="E648" s="44"/>
      <c r="F648" s="43"/>
      <c r="G648" s="44"/>
      <c r="H648" s="44"/>
      <c r="I648" s="44"/>
      <c r="J648" s="37"/>
      <c r="K648" s="44"/>
      <c r="L648" s="44"/>
      <c r="M648" s="44"/>
      <c r="N648" s="50"/>
      <c r="O648" s="49"/>
      <c r="P648" s="154"/>
      <c r="R648" s="101"/>
      <c r="S648" s="154"/>
      <c r="T648" s="44"/>
      <c r="U648" s="240"/>
      <c r="V648" s="275"/>
      <c r="W648" s="157"/>
      <c r="X648" s="102"/>
      <c r="Y648" s="51"/>
      <c r="Z648" s="102"/>
      <c r="AA648" s="102"/>
      <c r="AB648" s="50"/>
      <c r="AC648" s="37"/>
      <c r="AD648" s="44"/>
      <c r="AE648" s="44"/>
      <c r="AF648" s="44"/>
      <c r="AG648" s="44"/>
      <c r="AH648" s="44"/>
      <c r="AI648" s="276"/>
      <c r="AJ648" s="50"/>
      <c r="AK648" s="55"/>
      <c r="AL648" s="300"/>
      <c r="AM648" s="55"/>
      <c r="AN648" s="109"/>
      <c r="AO648" s="55"/>
      <c r="AP648" s="295"/>
      <c r="AQ648" s="76"/>
      <c r="AR648" s="77"/>
      <c r="AS648" s="277"/>
      <c r="AT648" s="50"/>
      <c r="AU648" s="50"/>
      <c r="AV648" s="51"/>
      <c r="AW648" s="51"/>
      <c r="AX648" s="44"/>
    </row>
    <row r="649" spans="1:50" ht="18">
      <c r="A649" s="37"/>
      <c r="B649" s="44"/>
      <c r="C649" s="102"/>
      <c r="D649" s="38"/>
      <c r="E649" s="44"/>
      <c r="F649" s="43"/>
      <c r="G649" s="44"/>
      <c r="H649" s="44"/>
      <c r="I649" s="44"/>
      <c r="J649" s="37"/>
      <c r="K649" s="44"/>
      <c r="L649" s="44"/>
      <c r="M649" s="44"/>
      <c r="N649" s="50"/>
      <c r="O649" s="49"/>
      <c r="P649" s="154"/>
      <c r="Q649" s="44"/>
      <c r="R649" s="101"/>
      <c r="S649" s="154"/>
      <c r="T649" s="44"/>
      <c r="U649" s="240"/>
      <c r="V649" s="275"/>
      <c r="W649" s="157"/>
      <c r="X649" s="102"/>
      <c r="Y649" s="51"/>
      <c r="Z649" s="102"/>
      <c r="AA649" s="102"/>
      <c r="AB649" s="50"/>
      <c r="AC649" s="37"/>
      <c r="AD649" s="44"/>
      <c r="AE649" s="44"/>
      <c r="AF649" s="44"/>
      <c r="AG649" s="44"/>
      <c r="AH649" s="44"/>
      <c r="AI649" s="276"/>
      <c r="AJ649" s="50"/>
      <c r="AK649" s="55"/>
      <c r="AL649" s="300"/>
      <c r="AM649" s="55"/>
      <c r="AN649" s="109"/>
      <c r="AO649" s="55"/>
      <c r="AP649" s="295"/>
      <c r="AQ649" s="76"/>
      <c r="AR649" s="77"/>
      <c r="AS649" s="277"/>
      <c r="AT649" s="50"/>
      <c r="AU649" s="50"/>
      <c r="AV649" s="51"/>
      <c r="AW649" s="51"/>
      <c r="AX649" s="44"/>
    </row>
    <row r="650" spans="1:50" ht="18">
      <c r="A650" s="301"/>
      <c r="B650" s="44"/>
      <c r="C650" s="102"/>
      <c r="D650" s="38"/>
      <c r="E650" s="44"/>
      <c r="F650" s="43"/>
      <c r="G650" s="44"/>
      <c r="H650" s="44"/>
      <c r="I650" s="44"/>
      <c r="J650" s="37"/>
      <c r="K650" s="44"/>
      <c r="L650" s="44"/>
      <c r="M650" s="44"/>
      <c r="N650" s="50"/>
      <c r="O650" s="49"/>
      <c r="P650" s="154"/>
      <c r="Q650" s="44"/>
      <c r="R650" s="101"/>
      <c r="S650" s="154"/>
      <c r="T650" s="44"/>
      <c r="U650" s="240"/>
      <c r="V650" s="275"/>
      <c r="W650" s="157"/>
      <c r="X650" s="102"/>
      <c r="Y650" s="51"/>
      <c r="Z650" s="102"/>
      <c r="AA650" s="102"/>
      <c r="AB650" s="50"/>
      <c r="AC650" s="37"/>
      <c r="AD650" s="44"/>
      <c r="AE650" s="44"/>
      <c r="AF650" s="44"/>
      <c r="AG650" s="44"/>
      <c r="AH650" s="44"/>
      <c r="AI650" s="276"/>
      <c r="AJ650" s="50"/>
      <c r="AK650" s="55"/>
      <c r="AL650" s="298"/>
      <c r="AM650" s="55"/>
      <c r="AN650" s="298"/>
      <c r="AO650" s="62"/>
      <c r="AP650" s="56"/>
      <c r="AQ650" s="76"/>
      <c r="AR650" s="77"/>
      <c r="AS650" s="277"/>
      <c r="AT650" s="50"/>
      <c r="AU650" s="50"/>
      <c r="AV650" s="51"/>
      <c r="AW650" s="51"/>
      <c r="AX650" s="44"/>
    </row>
    <row r="651" spans="1:50" ht="18">
      <c r="A651" s="37"/>
      <c r="B651" s="44"/>
      <c r="C651" s="102"/>
      <c r="D651" s="38"/>
      <c r="E651" s="44"/>
      <c r="F651" s="43"/>
      <c r="G651" s="44"/>
      <c r="H651" s="44"/>
      <c r="I651" s="44"/>
      <c r="J651" s="37"/>
      <c r="K651" s="44"/>
      <c r="L651" s="44"/>
      <c r="M651" s="44"/>
      <c r="N651" s="50"/>
      <c r="O651" s="49"/>
      <c r="P651" s="154"/>
      <c r="Q651" s="44"/>
      <c r="R651" s="101"/>
      <c r="S651" s="154"/>
      <c r="T651" s="44"/>
      <c r="U651" s="240"/>
      <c r="V651" s="275"/>
      <c r="W651" s="157"/>
      <c r="X651" s="102"/>
      <c r="Y651" s="51"/>
      <c r="Z651" s="102"/>
      <c r="AA651" s="102"/>
      <c r="AB651" s="50"/>
      <c r="AC651" s="37"/>
      <c r="AD651" s="44"/>
      <c r="AE651" s="44"/>
      <c r="AF651" s="44"/>
      <c r="AG651" s="44"/>
      <c r="AH651" s="44"/>
      <c r="AI651" s="276"/>
      <c r="AJ651" s="50"/>
      <c r="AK651" s="55"/>
      <c r="AL651" s="298"/>
      <c r="AM651" s="55"/>
      <c r="AN651" s="298"/>
      <c r="AO651" s="62"/>
      <c r="AP651" s="56"/>
      <c r="AQ651" s="76"/>
      <c r="AR651" s="77"/>
      <c r="AS651" s="277"/>
      <c r="AT651" s="50"/>
      <c r="AU651" s="50"/>
      <c r="AV651" s="51"/>
      <c r="AW651" s="51"/>
      <c r="AX651" s="44"/>
    </row>
    <row r="652" spans="1:50" ht="18">
      <c r="A652" s="37"/>
      <c r="B652" s="44"/>
      <c r="C652" s="102"/>
      <c r="D652" s="38"/>
      <c r="E652" s="44"/>
      <c r="F652" s="43"/>
      <c r="G652" s="44"/>
      <c r="H652" s="44"/>
      <c r="I652" s="44"/>
      <c r="J652" s="37"/>
      <c r="K652" s="44"/>
      <c r="L652" s="44"/>
      <c r="M652" s="44"/>
      <c r="N652" s="50"/>
      <c r="O652" s="49"/>
      <c r="P652" s="154"/>
      <c r="Q652" s="44"/>
      <c r="R652" s="101"/>
      <c r="S652" s="154"/>
      <c r="T652" s="44"/>
      <c r="U652" s="240"/>
      <c r="V652" s="275"/>
      <c r="W652" s="157"/>
      <c r="X652" s="102"/>
      <c r="Y652" s="51"/>
      <c r="Z652" s="102"/>
      <c r="AA652" s="102"/>
      <c r="AB652" s="50"/>
      <c r="AC652" s="37"/>
      <c r="AD652" s="44"/>
      <c r="AE652" s="44"/>
      <c r="AF652" s="44"/>
      <c r="AG652" s="44"/>
      <c r="AH652" s="44"/>
      <c r="AI652" s="276"/>
      <c r="AJ652" s="50"/>
      <c r="AK652" s="55"/>
      <c r="AL652" s="300"/>
      <c r="AM652" s="55"/>
      <c r="AN652" s="298"/>
      <c r="AO652" s="62"/>
      <c r="AP652" s="56"/>
      <c r="AQ652" s="76"/>
      <c r="AR652" s="77"/>
      <c r="AS652" s="277"/>
      <c r="AT652" s="50"/>
      <c r="AU652" s="50"/>
      <c r="AV652" s="51"/>
      <c r="AW652" s="51"/>
      <c r="AX652" s="44"/>
    </row>
    <row r="653" spans="1:50" ht="18">
      <c r="A653" s="37"/>
      <c r="B653" s="44"/>
      <c r="C653" s="102"/>
      <c r="D653" s="38"/>
      <c r="E653" s="44"/>
      <c r="F653" s="43"/>
      <c r="G653" s="44"/>
      <c r="H653" s="44"/>
      <c r="I653" s="44"/>
      <c r="J653" s="37"/>
      <c r="K653" s="44"/>
      <c r="L653" s="44"/>
      <c r="M653" s="44"/>
      <c r="N653" s="50"/>
      <c r="O653" s="49"/>
      <c r="P653" s="154"/>
      <c r="Q653" s="44"/>
      <c r="R653" s="101"/>
      <c r="S653" s="154"/>
      <c r="T653" s="44"/>
      <c r="U653" s="240"/>
      <c r="V653" s="275"/>
      <c r="W653" s="157"/>
      <c r="X653" s="102"/>
      <c r="Y653" s="51"/>
      <c r="Z653" s="102"/>
      <c r="AA653" s="102"/>
      <c r="AB653" s="50"/>
      <c r="AC653" s="37"/>
      <c r="AD653" s="44"/>
      <c r="AE653" s="44"/>
      <c r="AF653" s="44"/>
      <c r="AG653" s="44"/>
      <c r="AH653" s="44"/>
      <c r="AI653" s="276"/>
      <c r="AJ653" s="50"/>
      <c r="AK653" s="55"/>
      <c r="AL653" s="300"/>
      <c r="AM653" s="55"/>
      <c r="AN653" s="298"/>
      <c r="AO653" s="62"/>
      <c r="AP653" s="56"/>
      <c r="AQ653" s="76"/>
      <c r="AR653" s="77"/>
      <c r="AS653" s="277"/>
      <c r="AT653" s="50"/>
      <c r="AU653" s="50"/>
      <c r="AV653" s="51"/>
      <c r="AW653" s="51"/>
      <c r="AX653" s="44"/>
    </row>
    <row r="654" spans="1:50" ht="18">
      <c r="A654" s="37"/>
      <c r="B654" s="44"/>
      <c r="C654" s="102"/>
      <c r="D654" s="38"/>
      <c r="E654" s="44"/>
      <c r="F654" s="43"/>
      <c r="G654" s="44"/>
      <c r="H654" s="44"/>
      <c r="I654" s="44"/>
      <c r="J654" s="37"/>
      <c r="K654" s="44"/>
      <c r="L654" s="44"/>
      <c r="M654" s="44"/>
      <c r="N654" s="50"/>
      <c r="O654" s="49"/>
      <c r="P654" s="154"/>
      <c r="Q654" s="44"/>
      <c r="R654" s="101"/>
      <c r="S654" s="154"/>
      <c r="T654" s="44"/>
      <c r="U654" s="240"/>
      <c r="V654" s="275"/>
      <c r="W654" s="157"/>
      <c r="X654" s="102"/>
      <c r="Y654" s="51"/>
      <c r="Z654" s="102"/>
      <c r="AA654" s="102"/>
      <c r="AB654" s="50"/>
      <c r="AC654" s="37"/>
      <c r="AD654" s="44"/>
      <c r="AE654" s="44"/>
      <c r="AF654" s="44"/>
      <c r="AG654" s="44"/>
      <c r="AH654" s="44"/>
      <c r="AI654" s="276"/>
      <c r="AJ654" s="50"/>
      <c r="AK654" s="55"/>
      <c r="AL654" s="300"/>
      <c r="AM654" s="55"/>
      <c r="AN654" s="298"/>
      <c r="AO654" s="62"/>
      <c r="AP654" s="56"/>
      <c r="AQ654" s="76"/>
      <c r="AR654" s="77"/>
      <c r="AS654" s="277"/>
      <c r="AT654" s="50"/>
      <c r="AU654" s="50"/>
      <c r="AV654" s="51"/>
      <c r="AW654" s="51"/>
      <c r="AX654" s="44"/>
    </row>
    <row r="655" spans="1:50" ht="18">
      <c r="A655" s="37"/>
      <c r="B655" s="44"/>
      <c r="C655" s="102"/>
      <c r="D655" s="38"/>
      <c r="E655" s="44"/>
      <c r="F655" s="43"/>
      <c r="G655" s="44"/>
      <c r="H655" s="44"/>
      <c r="I655" s="44"/>
      <c r="J655" s="37"/>
      <c r="K655" s="44"/>
      <c r="L655" s="44"/>
      <c r="M655" s="44"/>
      <c r="N655" s="50"/>
      <c r="O655" s="49"/>
      <c r="P655" s="154"/>
      <c r="Q655" s="44"/>
      <c r="R655" s="101"/>
      <c r="S655" s="154"/>
      <c r="T655" s="44"/>
      <c r="U655" s="240"/>
      <c r="V655" s="275"/>
      <c r="W655" s="157"/>
      <c r="X655" s="102"/>
      <c r="Y655" s="51"/>
      <c r="Z655" s="102"/>
      <c r="AA655" s="102"/>
      <c r="AB655" s="50"/>
      <c r="AC655" s="37"/>
      <c r="AD655" s="44"/>
      <c r="AE655" s="44"/>
      <c r="AF655" s="44"/>
      <c r="AG655" s="44"/>
      <c r="AH655" s="44"/>
      <c r="AI655" s="276"/>
      <c r="AJ655" s="50"/>
      <c r="AK655" s="55"/>
      <c r="AL655" s="300"/>
      <c r="AM655" s="55"/>
      <c r="AN655" s="298"/>
      <c r="AO655" s="62"/>
      <c r="AP655" s="56"/>
      <c r="AQ655" s="76"/>
      <c r="AR655" s="77"/>
      <c r="AS655" s="277"/>
      <c r="AT655" s="50"/>
      <c r="AU655" s="50"/>
      <c r="AV655" s="51"/>
      <c r="AW655" s="51"/>
      <c r="AX655" s="44"/>
    </row>
    <row r="656" spans="1:50" ht="18">
      <c r="A656" s="37"/>
      <c r="B656" s="44"/>
      <c r="C656" s="102"/>
      <c r="D656" s="38"/>
      <c r="E656" s="44"/>
      <c r="F656" s="43"/>
      <c r="G656" s="44"/>
      <c r="H656" s="44"/>
      <c r="I656" s="44"/>
      <c r="J656" s="37"/>
      <c r="K656" s="44"/>
      <c r="L656" s="44"/>
      <c r="M656" s="44"/>
      <c r="N656" s="50"/>
      <c r="O656" s="49"/>
      <c r="P656" s="154"/>
      <c r="R656" s="101"/>
      <c r="S656" s="154"/>
      <c r="T656" s="44"/>
      <c r="U656" s="240"/>
      <c r="V656" s="275"/>
      <c r="W656" s="157"/>
      <c r="X656" s="102"/>
      <c r="Y656" s="51"/>
      <c r="Z656" s="102"/>
      <c r="AA656" s="102"/>
      <c r="AB656" s="50"/>
      <c r="AC656" s="37"/>
      <c r="AD656" s="44"/>
      <c r="AE656" s="44"/>
      <c r="AF656" s="44"/>
      <c r="AG656" s="44"/>
      <c r="AH656" s="44"/>
      <c r="AI656" s="276"/>
      <c r="AJ656" s="50"/>
      <c r="AK656" s="55"/>
      <c r="AL656" s="300"/>
      <c r="AM656" s="55"/>
      <c r="AN656" s="298"/>
      <c r="AO656" s="62"/>
      <c r="AP656" s="56"/>
      <c r="AQ656" s="76"/>
      <c r="AR656" s="77"/>
      <c r="AS656" s="277"/>
      <c r="AT656" s="50"/>
      <c r="AU656" s="50"/>
      <c r="AV656" s="51"/>
      <c r="AW656" s="51"/>
      <c r="AX656" s="44"/>
    </row>
    <row r="657" spans="1:50" ht="18">
      <c r="A657" s="37"/>
      <c r="B657" s="44"/>
      <c r="C657" s="102"/>
      <c r="D657" s="38"/>
      <c r="E657" s="44"/>
      <c r="F657" s="43"/>
      <c r="G657" s="44"/>
      <c r="H657" s="44"/>
      <c r="I657" s="44"/>
      <c r="J657" s="37"/>
      <c r="K657" s="44"/>
      <c r="L657" s="44"/>
      <c r="M657" s="44"/>
      <c r="N657" s="50"/>
      <c r="O657" s="49"/>
      <c r="P657" s="154"/>
      <c r="Q657" s="44"/>
      <c r="R657" s="101"/>
      <c r="S657" s="154"/>
      <c r="T657" s="44"/>
      <c r="U657" s="240"/>
      <c r="V657" s="275"/>
      <c r="W657" s="157"/>
      <c r="X657" s="102"/>
      <c r="Y657" s="51"/>
      <c r="Z657" s="102"/>
      <c r="AA657" s="102"/>
      <c r="AB657" s="50"/>
      <c r="AC657" s="37"/>
      <c r="AD657" s="44"/>
      <c r="AE657" s="44"/>
      <c r="AF657" s="44"/>
      <c r="AG657" s="44"/>
      <c r="AH657" s="44"/>
      <c r="AI657" s="276"/>
      <c r="AJ657" s="50"/>
      <c r="AK657" s="55"/>
      <c r="AL657" s="300"/>
      <c r="AM657" s="55"/>
      <c r="AN657" s="298"/>
      <c r="AO657" s="62"/>
      <c r="AP657" s="56"/>
      <c r="AQ657" s="76"/>
      <c r="AR657" s="77"/>
      <c r="AS657" s="277"/>
      <c r="AT657" s="50"/>
      <c r="AU657" s="50"/>
      <c r="AV657" s="51"/>
      <c r="AW657" s="51"/>
      <c r="AX657" s="44"/>
    </row>
    <row r="658" spans="1:50" ht="18">
      <c r="A658" s="37"/>
      <c r="B658" s="44"/>
      <c r="C658" s="102"/>
      <c r="D658" s="38"/>
      <c r="E658" s="44"/>
      <c r="F658" s="43"/>
      <c r="G658" s="44"/>
      <c r="H658" s="44"/>
      <c r="I658" s="44"/>
      <c r="J658" s="37"/>
      <c r="K658" s="44"/>
      <c r="L658" s="44"/>
      <c r="M658" s="44"/>
      <c r="N658" s="50"/>
      <c r="O658" s="49"/>
      <c r="P658" s="154"/>
      <c r="Q658" s="44"/>
      <c r="R658" s="101"/>
      <c r="S658" s="154"/>
      <c r="T658" s="44"/>
      <c r="U658" s="240"/>
      <c r="V658" s="275"/>
      <c r="W658" s="157"/>
      <c r="X658" s="102"/>
      <c r="Y658" s="51"/>
      <c r="Z658" s="102"/>
      <c r="AA658" s="102"/>
      <c r="AB658" s="50"/>
      <c r="AC658" s="37"/>
      <c r="AD658" s="44"/>
      <c r="AE658" s="44"/>
      <c r="AF658" s="44"/>
      <c r="AG658" s="44"/>
      <c r="AH658" s="44"/>
      <c r="AI658" s="276"/>
      <c r="AJ658" s="50"/>
      <c r="AK658" s="55"/>
      <c r="AL658" s="300"/>
      <c r="AM658" s="55"/>
      <c r="AN658" s="298"/>
      <c r="AO658" s="62"/>
      <c r="AP658" s="56"/>
      <c r="AQ658" s="76"/>
      <c r="AR658" s="77"/>
      <c r="AS658" s="277"/>
      <c r="AT658" s="50"/>
      <c r="AU658" s="50"/>
      <c r="AV658" s="51"/>
      <c r="AW658" s="51"/>
      <c r="AX658" s="44"/>
    </row>
    <row r="659" spans="1:50" ht="18">
      <c r="A659" s="37"/>
      <c r="B659" s="44"/>
      <c r="C659" s="102"/>
      <c r="D659" s="38"/>
      <c r="E659" s="44"/>
      <c r="F659" s="43"/>
      <c r="G659" s="44"/>
      <c r="H659" s="44"/>
      <c r="I659" s="44"/>
      <c r="J659" s="37"/>
      <c r="K659" s="44"/>
      <c r="L659" s="44"/>
      <c r="M659" s="44"/>
      <c r="N659" s="50"/>
      <c r="O659" s="49"/>
      <c r="P659" s="154"/>
      <c r="R659" s="101"/>
      <c r="S659" s="154"/>
      <c r="T659" s="44"/>
      <c r="U659" s="240"/>
      <c r="V659" s="275"/>
      <c r="W659" s="157"/>
      <c r="X659" s="102"/>
      <c r="Y659" s="51"/>
      <c r="Z659" s="102"/>
      <c r="AA659" s="102"/>
      <c r="AB659" s="50"/>
      <c r="AC659" s="37"/>
      <c r="AD659" s="44"/>
      <c r="AE659" s="44"/>
      <c r="AF659" s="44"/>
      <c r="AG659" s="44"/>
      <c r="AH659" s="44"/>
      <c r="AI659" s="276"/>
      <c r="AJ659" s="50"/>
      <c r="AK659" s="55"/>
      <c r="AL659" s="300"/>
      <c r="AM659" s="55"/>
      <c r="AN659" s="298"/>
      <c r="AO659" s="62"/>
      <c r="AP659" s="56"/>
      <c r="AQ659" s="76"/>
      <c r="AR659" s="77"/>
      <c r="AS659" s="277"/>
      <c r="AT659" s="50"/>
      <c r="AU659" s="50"/>
      <c r="AV659" s="51"/>
      <c r="AW659" s="51"/>
      <c r="AX659" s="44"/>
    </row>
    <row r="660" spans="1:50" ht="18">
      <c r="A660" s="37"/>
      <c r="B660" s="44"/>
      <c r="C660" s="102"/>
      <c r="D660" s="38"/>
      <c r="E660" s="44"/>
      <c r="F660" s="43"/>
      <c r="G660" s="44"/>
      <c r="H660" s="44"/>
      <c r="I660" s="44"/>
      <c r="J660" s="37"/>
      <c r="K660" s="44"/>
      <c r="L660" s="44"/>
      <c r="M660" s="44"/>
      <c r="N660" s="50"/>
      <c r="O660" s="49"/>
      <c r="P660" s="154"/>
      <c r="Q660" s="44"/>
      <c r="R660" s="101"/>
      <c r="S660" s="154"/>
      <c r="T660" s="44"/>
      <c r="U660" s="240"/>
      <c r="V660" s="275"/>
      <c r="W660" s="157"/>
      <c r="X660" s="102"/>
      <c r="Y660" s="51"/>
      <c r="Z660" s="102"/>
      <c r="AA660" s="102"/>
      <c r="AB660" s="50"/>
      <c r="AC660" s="37"/>
      <c r="AD660" s="44"/>
      <c r="AE660" s="44"/>
      <c r="AF660" s="44"/>
      <c r="AG660" s="44"/>
      <c r="AH660" s="44"/>
      <c r="AI660" s="276"/>
      <c r="AJ660" s="50"/>
      <c r="AK660" s="55"/>
      <c r="AL660" s="300"/>
      <c r="AM660" s="55"/>
      <c r="AN660" s="298"/>
      <c r="AO660" s="62"/>
      <c r="AP660" s="56"/>
      <c r="AQ660" s="76"/>
      <c r="AR660" s="77"/>
      <c r="AS660" s="277"/>
      <c r="AT660" s="50"/>
      <c r="AU660" s="50"/>
      <c r="AV660" s="51"/>
      <c r="AW660" s="51"/>
      <c r="AX660" s="44"/>
    </row>
    <row r="661" spans="1:50" ht="18">
      <c r="A661" s="37"/>
      <c r="B661" s="44"/>
      <c r="C661" s="102"/>
      <c r="D661" s="38"/>
      <c r="E661" s="44"/>
      <c r="F661" s="43"/>
      <c r="G661" s="44"/>
      <c r="H661" s="44"/>
      <c r="I661" s="44"/>
      <c r="J661" s="37"/>
      <c r="K661" s="44"/>
      <c r="L661" s="44"/>
      <c r="M661" s="44"/>
      <c r="N661" s="50"/>
      <c r="O661" s="49"/>
      <c r="P661" s="154"/>
      <c r="R661" s="101"/>
      <c r="S661" s="154"/>
      <c r="T661" s="44"/>
      <c r="U661" s="240"/>
      <c r="V661" s="275"/>
      <c r="W661" s="157"/>
      <c r="X661" s="102"/>
      <c r="Y661" s="51"/>
      <c r="Z661" s="102"/>
      <c r="AA661" s="102"/>
      <c r="AB661" s="50"/>
      <c r="AC661" s="37"/>
      <c r="AD661" s="44"/>
      <c r="AE661" s="44"/>
      <c r="AF661" s="44"/>
      <c r="AG661" s="44"/>
      <c r="AH661" s="44"/>
      <c r="AI661" s="276"/>
      <c r="AJ661" s="50"/>
      <c r="AK661" s="55"/>
      <c r="AL661" s="300"/>
      <c r="AM661" s="55"/>
      <c r="AN661" s="298"/>
      <c r="AO661" s="62"/>
      <c r="AP661" s="56"/>
      <c r="AQ661" s="76"/>
      <c r="AR661" s="77"/>
      <c r="AS661" s="277"/>
      <c r="AT661" s="50"/>
      <c r="AU661" s="50"/>
      <c r="AV661" s="51"/>
      <c r="AW661" s="51"/>
      <c r="AX661" s="44"/>
    </row>
    <row r="662" spans="1:50" ht="18">
      <c r="A662" s="37"/>
      <c r="B662" s="44"/>
      <c r="C662" s="102"/>
      <c r="D662" s="38"/>
      <c r="E662" s="44"/>
      <c r="F662" s="43"/>
      <c r="G662" s="44"/>
      <c r="H662" s="44"/>
      <c r="I662" s="44"/>
      <c r="J662" s="37"/>
      <c r="K662" s="44"/>
      <c r="L662" s="44"/>
      <c r="M662" s="44"/>
      <c r="N662" s="50"/>
      <c r="O662" s="49"/>
      <c r="P662" s="154"/>
      <c r="R662" s="101"/>
      <c r="S662" s="154"/>
      <c r="T662" s="44"/>
      <c r="U662" s="240"/>
      <c r="V662" s="275"/>
      <c r="W662" s="157"/>
      <c r="X662" s="102"/>
      <c r="Y662" s="51"/>
      <c r="Z662" s="102"/>
      <c r="AA662" s="102"/>
      <c r="AB662" s="50"/>
      <c r="AC662" s="37"/>
      <c r="AD662" s="44"/>
      <c r="AE662" s="44"/>
      <c r="AF662" s="44"/>
      <c r="AG662" s="44"/>
      <c r="AH662" s="44"/>
      <c r="AI662" s="276"/>
      <c r="AJ662" s="50"/>
      <c r="AK662" s="55"/>
      <c r="AL662" s="300"/>
      <c r="AM662" s="55"/>
      <c r="AN662" s="298"/>
      <c r="AO662" s="62"/>
      <c r="AP662" s="56"/>
      <c r="AQ662" s="76"/>
      <c r="AR662" s="77"/>
      <c r="AS662" s="277"/>
      <c r="AT662" s="50"/>
      <c r="AU662" s="50"/>
      <c r="AV662" s="51"/>
      <c r="AW662" s="51"/>
      <c r="AX662" s="44"/>
    </row>
    <row r="663" spans="1:50" ht="18">
      <c r="A663" s="37"/>
      <c r="B663" s="44"/>
      <c r="C663" s="102"/>
      <c r="D663" s="38"/>
      <c r="E663" s="44"/>
      <c r="F663" s="43"/>
      <c r="G663" s="44"/>
      <c r="H663" s="44"/>
      <c r="I663" s="44"/>
      <c r="J663" s="37"/>
      <c r="K663" s="44"/>
      <c r="L663" s="44"/>
      <c r="M663" s="44"/>
      <c r="N663" s="50"/>
      <c r="O663" s="49"/>
      <c r="P663" s="154"/>
      <c r="Q663" s="44"/>
      <c r="R663" s="101"/>
      <c r="S663" s="154"/>
      <c r="T663" s="44"/>
      <c r="U663" s="240"/>
      <c r="V663" s="275"/>
      <c r="W663" s="157"/>
      <c r="X663" s="102"/>
      <c r="Y663" s="51"/>
      <c r="Z663" s="102"/>
      <c r="AA663" s="102"/>
      <c r="AB663" s="50"/>
      <c r="AC663" s="37"/>
      <c r="AD663" s="44"/>
      <c r="AE663" s="44"/>
      <c r="AF663" s="44"/>
      <c r="AG663" s="44"/>
      <c r="AH663" s="44"/>
      <c r="AI663" s="276"/>
      <c r="AJ663" s="50"/>
      <c r="AK663" s="55"/>
      <c r="AL663" s="300"/>
      <c r="AM663" s="55"/>
      <c r="AN663" s="298"/>
      <c r="AO663" s="62"/>
      <c r="AP663" s="56"/>
      <c r="AQ663" s="76"/>
      <c r="AR663" s="77"/>
      <c r="AS663" s="277"/>
      <c r="AT663" s="50"/>
      <c r="AU663" s="50"/>
      <c r="AV663" s="51"/>
      <c r="AW663" s="51"/>
      <c r="AX663" s="44"/>
    </row>
    <row r="664" spans="1:50" ht="18">
      <c r="A664" s="37"/>
      <c r="B664" s="44"/>
      <c r="C664" s="102"/>
      <c r="D664" s="38"/>
      <c r="E664" s="44"/>
      <c r="F664" s="43"/>
      <c r="G664" s="44"/>
      <c r="H664" s="44"/>
      <c r="I664" s="44"/>
      <c r="J664" s="37"/>
      <c r="K664" s="44"/>
      <c r="L664" s="44"/>
      <c r="M664" s="44"/>
      <c r="N664" s="50"/>
      <c r="O664" s="49"/>
      <c r="P664" s="154"/>
      <c r="R664" s="101"/>
      <c r="S664" s="154"/>
      <c r="T664" s="44"/>
      <c r="U664" s="240"/>
      <c r="V664" s="275"/>
      <c r="W664" s="157"/>
      <c r="X664" s="102"/>
      <c r="Y664" s="51"/>
      <c r="Z664" s="102"/>
      <c r="AA664" s="102"/>
      <c r="AB664" s="50"/>
      <c r="AC664" s="37"/>
      <c r="AD664" s="44"/>
      <c r="AE664" s="44"/>
      <c r="AF664" s="44"/>
      <c r="AG664" s="44"/>
      <c r="AH664" s="44"/>
      <c r="AI664" s="276"/>
      <c r="AJ664" s="50"/>
      <c r="AK664" s="55"/>
      <c r="AL664" s="300"/>
      <c r="AM664" s="55"/>
      <c r="AN664" s="298"/>
      <c r="AO664" s="62"/>
      <c r="AP664" s="56"/>
      <c r="AQ664" s="76"/>
      <c r="AR664" s="77"/>
      <c r="AS664" s="277"/>
      <c r="AT664" s="50"/>
      <c r="AU664" s="50"/>
      <c r="AV664" s="51"/>
      <c r="AW664" s="51"/>
      <c r="AX664" s="44"/>
    </row>
    <row r="665" spans="1:50" ht="18">
      <c r="A665" s="37"/>
      <c r="B665" s="44"/>
      <c r="C665" s="102"/>
      <c r="D665" s="38"/>
      <c r="E665" s="44"/>
      <c r="F665" s="43"/>
      <c r="G665" s="44"/>
      <c r="H665" s="44"/>
      <c r="I665" s="44"/>
      <c r="J665" s="37"/>
      <c r="K665" s="44"/>
      <c r="L665" s="44"/>
      <c r="M665" s="44"/>
      <c r="N665" s="50"/>
      <c r="O665" s="49"/>
      <c r="P665" s="154"/>
      <c r="R665" s="101"/>
      <c r="S665" s="154"/>
      <c r="T665" s="44"/>
      <c r="U665" s="240"/>
      <c r="V665" s="275"/>
      <c r="W665" s="157"/>
      <c r="X665" s="102"/>
      <c r="Y665" s="51"/>
      <c r="Z665" s="102"/>
      <c r="AA665" s="102"/>
      <c r="AB665" s="50"/>
      <c r="AC665" s="37"/>
      <c r="AD665" s="44"/>
      <c r="AE665" s="44"/>
      <c r="AF665" s="44"/>
      <c r="AG665" s="44"/>
      <c r="AH665" s="44"/>
      <c r="AI665" s="276"/>
      <c r="AJ665" s="50"/>
      <c r="AK665" s="55"/>
      <c r="AL665" s="300"/>
      <c r="AM665" s="55"/>
      <c r="AN665" s="298"/>
      <c r="AO665" s="62"/>
      <c r="AP665" s="56"/>
      <c r="AQ665" s="76"/>
      <c r="AR665" s="77"/>
      <c r="AS665" s="277"/>
      <c r="AT665" s="50"/>
      <c r="AU665" s="50"/>
      <c r="AV665" s="51"/>
      <c r="AW665" s="51"/>
      <c r="AX665" s="44"/>
    </row>
    <row r="666" spans="1:50" ht="18">
      <c r="A666" s="37"/>
      <c r="B666" s="44"/>
      <c r="C666" s="102"/>
      <c r="D666" s="38"/>
      <c r="E666" s="44"/>
      <c r="F666" s="43"/>
      <c r="G666" s="44"/>
      <c r="H666" s="44"/>
      <c r="I666" s="44"/>
      <c r="J666" s="37"/>
      <c r="K666" s="44"/>
      <c r="L666" s="44"/>
      <c r="M666" s="44"/>
      <c r="N666" s="50"/>
      <c r="O666" s="49"/>
      <c r="P666" s="154"/>
      <c r="R666" s="101"/>
      <c r="S666" s="154"/>
      <c r="T666" s="44"/>
      <c r="U666" s="240"/>
      <c r="V666" s="275"/>
      <c r="W666" s="157"/>
      <c r="X666" s="102"/>
      <c r="Y666" s="51"/>
      <c r="Z666" s="102"/>
      <c r="AA666" s="102"/>
      <c r="AB666" s="50"/>
      <c r="AC666" s="37"/>
      <c r="AD666" s="44"/>
      <c r="AE666" s="44"/>
      <c r="AF666" s="44"/>
      <c r="AG666" s="44"/>
      <c r="AH666" s="44"/>
      <c r="AI666" s="276"/>
      <c r="AJ666" s="50"/>
      <c r="AK666" s="55"/>
      <c r="AL666" s="300"/>
      <c r="AM666" s="55"/>
      <c r="AN666" s="298"/>
      <c r="AO666" s="62"/>
      <c r="AP666" s="56"/>
      <c r="AQ666" s="76"/>
      <c r="AR666" s="77"/>
      <c r="AS666" s="277"/>
      <c r="AT666" s="50"/>
      <c r="AU666" s="50"/>
      <c r="AV666" s="51"/>
      <c r="AW666" s="51"/>
      <c r="AX666" s="44"/>
    </row>
    <row r="667" spans="1:50" ht="18">
      <c r="A667" s="37"/>
      <c r="B667" s="44"/>
      <c r="C667" s="102"/>
      <c r="D667" s="38"/>
      <c r="E667" s="44"/>
      <c r="F667" s="43"/>
      <c r="G667" s="44"/>
      <c r="H667" s="44"/>
      <c r="I667" s="44"/>
      <c r="J667" s="37"/>
      <c r="K667" s="44"/>
      <c r="L667" s="44"/>
      <c r="M667" s="44"/>
      <c r="N667" s="50"/>
      <c r="O667" s="49"/>
      <c r="P667" s="154"/>
      <c r="R667" s="101"/>
      <c r="S667" s="154"/>
      <c r="T667" s="44"/>
      <c r="U667" s="240"/>
      <c r="V667" s="275"/>
      <c r="W667" s="157"/>
      <c r="X667" s="102"/>
      <c r="Y667" s="51"/>
      <c r="Z667" s="102"/>
      <c r="AA667" s="102"/>
      <c r="AB667" s="50"/>
      <c r="AC667" s="37"/>
      <c r="AD667" s="44"/>
      <c r="AE667" s="44"/>
      <c r="AF667" s="44"/>
      <c r="AG667" s="44"/>
      <c r="AH667" s="44"/>
      <c r="AI667" s="276"/>
      <c r="AJ667" s="50"/>
      <c r="AK667" s="55"/>
      <c r="AL667" s="300"/>
      <c r="AM667" s="55"/>
      <c r="AN667" s="298"/>
      <c r="AO667" s="62"/>
      <c r="AP667" s="56"/>
      <c r="AQ667" s="76"/>
      <c r="AR667" s="77"/>
      <c r="AS667" s="277"/>
      <c r="AT667" s="50"/>
      <c r="AU667" s="50"/>
      <c r="AV667" s="51"/>
      <c r="AW667" s="51"/>
      <c r="AX667" s="44"/>
    </row>
    <row r="668" spans="1:50" ht="18">
      <c r="A668" s="37"/>
      <c r="B668" s="44"/>
      <c r="C668" s="102"/>
      <c r="D668" s="38"/>
      <c r="E668" s="44"/>
      <c r="F668" s="43"/>
      <c r="G668" s="44"/>
      <c r="H668" s="44"/>
      <c r="I668" s="44"/>
      <c r="J668" s="37"/>
      <c r="K668" s="44"/>
      <c r="L668" s="44"/>
      <c r="M668" s="44"/>
      <c r="N668" s="50"/>
      <c r="O668" s="49"/>
      <c r="P668" s="154"/>
      <c r="R668" s="101"/>
      <c r="S668" s="154"/>
      <c r="T668" s="44"/>
      <c r="U668" s="240"/>
      <c r="V668" s="275"/>
      <c r="W668" s="157"/>
      <c r="X668" s="102"/>
      <c r="Y668" s="51"/>
      <c r="Z668" s="102"/>
      <c r="AA668" s="102"/>
      <c r="AB668" s="50"/>
      <c r="AC668" s="37"/>
      <c r="AD668" s="44"/>
      <c r="AE668" s="44"/>
      <c r="AF668" s="44"/>
      <c r="AG668" s="44"/>
      <c r="AH668" s="44"/>
      <c r="AI668" s="276"/>
      <c r="AJ668" s="50"/>
      <c r="AK668" s="55"/>
      <c r="AL668" s="300"/>
      <c r="AM668" s="55"/>
      <c r="AN668" s="298"/>
      <c r="AO668" s="62"/>
      <c r="AP668" s="56"/>
      <c r="AQ668" s="76"/>
      <c r="AR668" s="77"/>
      <c r="AS668" s="277"/>
      <c r="AT668" s="50"/>
      <c r="AU668" s="50"/>
      <c r="AV668" s="51"/>
      <c r="AW668" s="51"/>
      <c r="AX668" s="44"/>
    </row>
    <row r="669" spans="1:50" ht="18">
      <c r="A669" s="37"/>
      <c r="B669" s="44"/>
      <c r="C669" s="102"/>
      <c r="D669" s="38"/>
      <c r="E669" s="44"/>
      <c r="F669" s="43"/>
      <c r="G669" s="44"/>
      <c r="H669" s="44"/>
      <c r="I669" s="44"/>
      <c r="J669" s="37"/>
      <c r="K669" s="44"/>
      <c r="L669" s="44"/>
      <c r="M669" s="44"/>
      <c r="N669" s="50"/>
      <c r="O669" s="49"/>
      <c r="P669" s="154"/>
      <c r="Q669" s="44"/>
      <c r="R669" s="101"/>
      <c r="S669" s="154"/>
      <c r="T669" s="44"/>
      <c r="U669" s="240"/>
      <c r="V669" s="275"/>
      <c r="W669" s="157"/>
      <c r="X669" s="102"/>
      <c r="Y669" s="51"/>
      <c r="Z669" s="102"/>
      <c r="AA669" s="102"/>
      <c r="AB669" s="50"/>
      <c r="AC669" s="37"/>
      <c r="AD669" s="44"/>
      <c r="AE669" s="44"/>
      <c r="AF669" s="44"/>
      <c r="AG669" s="44"/>
      <c r="AH669" s="44"/>
      <c r="AI669" s="276"/>
      <c r="AJ669" s="50"/>
      <c r="AK669" s="55"/>
      <c r="AL669" s="300"/>
      <c r="AM669" s="55"/>
      <c r="AN669" s="298"/>
      <c r="AO669" s="62"/>
      <c r="AP669" s="56"/>
      <c r="AQ669" s="76"/>
      <c r="AR669" s="77"/>
      <c r="AS669" s="277"/>
      <c r="AT669" s="50"/>
      <c r="AU669" s="50"/>
      <c r="AV669" s="51"/>
      <c r="AW669" s="51"/>
      <c r="AX669" s="44"/>
    </row>
    <row r="670" spans="1:50" ht="18">
      <c r="A670" s="37"/>
      <c r="B670" s="44"/>
      <c r="C670" s="102"/>
      <c r="D670" s="38"/>
      <c r="E670" s="44"/>
      <c r="F670" s="43"/>
      <c r="G670" s="44"/>
      <c r="H670" s="44"/>
      <c r="I670" s="44"/>
      <c r="J670" s="37"/>
      <c r="K670" s="44"/>
      <c r="L670" s="44"/>
      <c r="M670" s="44"/>
      <c r="N670" s="50"/>
      <c r="O670" s="49"/>
      <c r="P670" s="154"/>
      <c r="Q670" s="44"/>
      <c r="R670" s="101"/>
      <c r="S670" s="154"/>
      <c r="T670" s="44"/>
      <c r="U670" s="240"/>
      <c r="V670" s="275"/>
      <c r="W670" s="157"/>
      <c r="X670" s="102"/>
      <c r="Y670" s="51"/>
      <c r="Z670" s="102"/>
      <c r="AA670" s="102"/>
      <c r="AB670" s="50"/>
      <c r="AC670" s="37"/>
      <c r="AD670" s="44"/>
      <c r="AE670" s="44"/>
      <c r="AF670" s="44"/>
      <c r="AG670" s="44"/>
      <c r="AH670" s="44"/>
      <c r="AI670" s="276"/>
      <c r="AJ670" s="50"/>
      <c r="AK670" s="55"/>
      <c r="AL670" s="300"/>
      <c r="AM670" s="55"/>
      <c r="AN670" s="298"/>
      <c r="AO670" s="62"/>
      <c r="AP670" s="56"/>
      <c r="AQ670" s="76"/>
      <c r="AR670" s="77"/>
      <c r="AS670" s="277"/>
      <c r="AT670" s="50"/>
      <c r="AU670" s="50"/>
      <c r="AV670" s="51"/>
      <c r="AW670" s="51"/>
      <c r="AX670" s="44"/>
    </row>
    <row r="671" spans="1:50" ht="18">
      <c r="A671" s="37"/>
      <c r="B671" s="44"/>
      <c r="C671" s="102"/>
      <c r="D671" s="38"/>
      <c r="E671" s="44"/>
      <c r="F671" s="43"/>
      <c r="G671" s="44"/>
      <c r="H671" s="44"/>
      <c r="I671" s="44"/>
      <c r="J671" s="37"/>
      <c r="K671" s="44"/>
      <c r="L671" s="44"/>
      <c r="M671" s="44"/>
      <c r="N671" s="50"/>
      <c r="O671" s="49"/>
      <c r="P671" s="154"/>
      <c r="R671" s="101"/>
      <c r="S671" s="154"/>
      <c r="T671" s="44"/>
      <c r="U671" s="240"/>
      <c r="V671" s="275"/>
      <c r="W671" s="157"/>
      <c r="X671" s="102"/>
      <c r="Y671" s="51"/>
      <c r="Z671" s="102"/>
      <c r="AA671" s="102"/>
      <c r="AB671" s="50"/>
      <c r="AC671" s="37"/>
      <c r="AD671" s="44"/>
      <c r="AE671" s="44"/>
      <c r="AF671" s="44"/>
      <c r="AG671" s="44"/>
      <c r="AH671" s="44"/>
      <c r="AI671" s="276"/>
      <c r="AJ671" s="50"/>
      <c r="AK671" s="55"/>
      <c r="AL671" s="300"/>
      <c r="AM671" s="55"/>
      <c r="AN671" s="298"/>
      <c r="AO671" s="62"/>
      <c r="AP671" s="56"/>
      <c r="AQ671" s="76"/>
      <c r="AR671" s="77"/>
      <c r="AS671" s="277"/>
      <c r="AT671" s="50"/>
      <c r="AU671" s="50"/>
      <c r="AV671" s="51"/>
      <c r="AW671" s="51"/>
      <c r="AX671" s="44"/>
    </row>
    <row r="672" spans="1:50" ht="18">
      <c r="A672" s="37"/>
      <c r="B672" s="44"/>
      <c r="C672" s="102"/>
      <c r="D672" s="38"/>
      <c r="E672" s="44"/>
      <c r="F672" s="43"/>
      <c r="G672" s="44"/>
      <c r="H672" s="44"/>
      <c r="I672" s="44"/>
      <c r="J672" s="37"/>
      <c r="K672" s="44"/>
      <c r="L672" s="44"/>
      <c r="M672" s="44"/>
      <c r="N672" s="50"/>
      <c r="O672" s="49"/>
      <c r="P672" s="154"/>
      <c r="R672" s="101"/>
      <c r="S672" s="154"/>
      <c r="T672" s="44"/>
      <c r="U672" s="240"/>
      <c r="V672" s="275"/>
      <c r="W672" s="157"/>
      <c r="X672" s="102"/>
      <c r="Y672" s="51"/>
      <c r="Z672" s="102"/>
      <c r="AA672" s="102"/>
      <c r="AB672" s="50"/>
      <c r="AC672" s="37"/>
      <c r="AD672" s="44"/>
      <c r="AE672" s="44"/>
      <c r="AF672" s="44"/>
      <c r="AG672" s="44"/>
      <c r="AH672" s="44"/>
      <c r="AI672" s="276"/>
      <c r="AJ672" s="50"/>
      <c r="AK672" s="55"/>
      <c r="AL672" s="300"/>
      <c r="AM672" s="55"/>
      <c r="AN672" s="298"/>
      <c r="AO672" s="62"/>
      <c r="AP672" s="56"/>
      <c r="AQ672" s="76"/>
      <c r="AR672" s="77"/>
      <c r="AS672" s="277"/>
      <c r="AT672" s="50"/>
      <c r="AU672" s="50"/>
      <c r="AV672" s="51"/>
      <c r="AW672" s="51"/>
      <c r="AX672" s="44"/>
    </row>
    <row r="673" spans="1:50" ht="18">
      <c r="A673" s="37"/>
      <c r="B673" s="44"/>
      <c r="C673" s="102"/>
      <c r="D673" s="38"/>
      <c r="E673" s="44"/>
      <c r="F673" s="43"/>
      <c r="G673" s="44"/>
      <c r="H673" s="44"/>
      <c r="I673" s="44"/>
      <c r="J673" s="37"/>
      <c r="K673" s="44"/>
      <c r="L673" s="44"/>
      <c r="M673" s="44"/>
      <c r="N673" s="50"/>
      <c r="O673" s="49"/>
      <c r="P673" s="154"/>
      <c r="Q673" s="44"/>
      <c r="R673" s="101"/>
      <c r="S673" s="154"/>
      <c r="T673" s="44"/>
      <c r="U673" s="240"/>
      <c r="V673" s="275"/>
      <c r="W673" s="157"/>
      <c r="X673" s="102"/>
      <c r="Y673" s="51"/>
      <c r="Z673" s="102"/>
      <c r="AA673" s="102"/>
      <c r="AB673" s="50"/>
      <c r="AC673" s="37"/>
      <c r="AD673" s="44"/>
      <c r="AE673" s="44"/>
      <c r="AF673" s="44"/>
      <c r="AG673" s="44"/>
      <c r="AH673" s="44"/>
      <c r="AI673" s="276"/>
      <c r="AJ673" s="50"/>
      <c r="AK673" s="55"/>
      <c r="AL673" s="300"/>
      <c r="AM673" s="55"/>
      <c r="AN673" s="298"/>
      <c r="AO673" s="62"/>
      <c r="AP673" s="56"/>
      <c r="AQ673" s="76"/>
      <c r="AR673" s="77"/>
      <c r="AS673" s="277"/>
      <c r="AT673" s="50"/>
      <c r="AU673" s="50"/>
      <c r="AV673" s="51"/>
      <c r="AW673" s="51"/>
      <c r="AX673" s="44"/>
    </row>
    <row r="674" spans="1:50" ht="18">
      <c r="A674" s="37"/>
      <c r="B674" s="44"/>
      <c r="C674" s="102"/>
      <c r="D674" s="38"/>
      <c r="E674" s="44"/>
      <c r="F674" s="43"/>
      <c r="G674" s="44"/>
      <c r="H674" s="44"/>
      <c r="I674" s="44"/>
      <c r="J674" s="37"/>
      <c r="K674" s="44"/>
      <c r="L674" s="44"/>
      <c r="M674" s="44"/>
      <c r="N674" s="50"/>
      <c r="O674" s="49"/>
      <c r="P674" s="154"/>
      <c r="Q674" s="44"/>
      <c r="R674" s="101"/>
      <c r="S674" s="154"/>
      <c r="T674" s="44"/>
      <c r="U674" s="240"/>
      <c r="V674" s="275"/>
      <c r="W674" s="157"/>
      <c r="X674" s="102"/>
      <c r="Y674" s="51"/>
      <c r="Z674" s="102"/>
      <c r="AA674" s="102"/>
      <c r="AB674" s="50"/>
      <c r="AC674" s="37"/>
      <c r="AD674" s="44"/>
      <c r="AE674" s="44"/>
      <c r="AF674" s="44"/>
      <c r="AG674" s="44"/>
      <c r="AH674" s="44"/>
      <c r="AI674" s="276"/>
      <c r="AJ674" s="50"/>
      <c r="AK674" s="55"/>
      <c r="AL674" s="300"/>
      <c r="AM674" s="55"/>
      <c r="AN674" s="298"/>
      <c r="AO674" s="62"/>
      <c r="AP674" s="56"/>
      <c r="AQ674" s="76"/>
      <c r="AR674" s="77"/>
      <c r="AS674" s="277"/>
      <c r="AT674" s="50"/>
      <c r="AU674" s="50"/>
      <c r="AV674" s="51"/>
      <c r="AW674" s="51"/>
      <c r="AX674" s="44"/>
    </row>
    <row r="675" spans="1:50" ht="18">
      <c r="A675" s="37"/>
      <c r="B675" s="44"/>
      <c r="C675" s="102"/>
      <c r="D675" s="38"/>
      <c r="E675" s="44"/>
      <c r="F675" s="43"/>
      <c r="G675" s="44"/>
      <c r="H675" s="44"/>
      <c r="I675" s="44"/>
      <c r="J675" s="37"/>
      <c r="K675" s="44"/>
      <c r="L675" s="44"/>
      <c r="M675" s="44"/>
      <c r="N675" s="50"/>
      <c r="O675" s="49"/>
      <c r="P675" s="154"/>
      <c r="R675" s="101"/>
      <c r="S675" s="154"/>
      <c r="T675" s="44"/>
      <c r="U675" s="240"/>
      <c r="V675" s="275"/>
      <c r="W675" s="157"/>
      <c r="X675" s="102"/>
      <c r="Y675" s="51"/>
      <c r="Z675" s="102"/>
      <c r="AA675" s="102"/>
      <c r="AB675" s="50"/>
      <c r="AC675" s="37"/>
      <c r="AD675" s="44"/>
      <c r="AE675" s="44"/>
      <c r="AF675" s="44"/>
      <c r="AG675" s="44"/>
      <c r="AH675" s="44"/>
      <c r="AI675" s="276"/>
      <c r="AJ675" s="50"/>
      <c r="AK675" s="55"/>
      <c r="AL675" s="300"/>
      <c r="AM675" s="55"/>
      <c r="AN675" s="298"/>
      <c r="AO675" s="62"/>
      <c r="AP675" s="56"/>
      <c r="AQ675" s="76"/>
      <c r="AR675" s="77"/>
      <c r="AS675" s="277"/>
      <c r="AT675" s="50"/>
      <c r="AU675" s="50"/>
      <c r="AV675" s="51"/>
      <c r="AW675" s="51"/>
      <c r="AX675" s="44"/>
    </row>
    <row r="676" spans="1:50" ht="18">
      <c r="A676" s="37"/>
      <c r="B676" s="44"/>
      <c r="C676" s="102"/>
      <c r="D676" s="38"/>
      <c r="E676" s="44"/>
      <c r="F676" s="43"/>
      <c r="G676" s="44"/>
      <c r="H676" s="44"/>
      <c r="I676" s="44"/>
      <c r="J676" s="37"/>
      <c r="K676" s="44"/>
      <c r="L676" s="44"/>
      <c r="M676" s="44"/>
      <c r="N676" s="50"/>
      <c r="O676" s="49"/>
      <c r="P676" s="154"/>
      <c r="R676" s="101"/>
      <c r="S676" s="154"/>
      <c r="T676" s="44"/>
      <c r="U676" s="240"/>
      <c r="V676" s="275"/>
      <c r="W676" s="157"/>
      <c r="X676" s="102"/>
      <c r="Y676" s="51"/>
      <c r="Z676" s="102"/>
      <c r="AA676" s="102"/>
      <c r="AB676" s="50"/>
      <c r="AC676" s="37"/>
      <c r="AD676" s="44"/>
      <c r="AE676" s="44"/>
      <c r="AF676" s="44"/>
      <c r="AG676" s="44"/>
      <c r="AH676" s="44"/>
      <c r="AI676" s="276"/>
      <c r="AJ676" s="50"/>
      <c r="AK676" s="55"/>
      <c r="AL676" s="300"/>
      <c r="AM676" s="55"/>
      <c r="AN676" s="298"/>
      <c r="AO676" s="62"/>
      <c r="AP676" s="56"/>
      <c r="AQ676" s="76"/>
      <c r="AR676" s="77"/>
      <c r="AS676" s="277"/>
      <c r="AT676" s="50"/>
      <c r="AU676" s="50"/>
      <c r="AV676" s="51"/>
      <c r="AW676" s="51"/>
      <c r="AX676" s="44"/>
    </row>
    <row r="677" spans="1:50" ht="18">
      <c r="A677" s="37"/>
      <c r="B677" s="44"/>
      <c r="C677" s="102"/>
      <c r="D677" s="38"/>
      <c r="E677" s="44"/>
      <c r="F677" s="43"/>
      <c r="G677" s="44"/>
      <c r="H677" s="44"/>
      <c r="I677" s="44"/>
      <c r="J677" s="37"/>
      <c r="K677" s="44"/>
      <c r="L677" s="44"/>
      <c r="M677" s="44"/>
      <c r="N677" s="50"/>
      <c r="O677" s="49"/>
      <c r="P677" s="154"/>
      <c r="Q677" s="44"/>
      <c r="R677" s="101"/>
      <c r="S677" s="154"/>
      <c r="T677" s="44"/>
      <c r="U677" s="240"/>
      <c r="V677" s="275"/>
      <c r="W677" s="157"/>
      <c r="X677" s="102"/>
      <c r="Y677" s="51"/>
      <c r="Z677" s="102"/>
      <c r="AA677" s="102"/>
      <c r="AB677" s="50"/>
      <c r="AC677" s="37"/>
      <c r="AD677" s="44"/>
      <c r="AE677" s="44"/>
      <c r="AF677" s="44"/>
      <c r="AG677" s="44"/>
      <c r="AH677" s="44"/>
      <c r="AI677" s="276"/>
      <c r="AJ677" s="50"/>
      <c r="AK677" s="55"/>
      <c r="AL677" s="300"/>
      <c r="AM677" s="55"/>
      <c r="AN677" s="298"/>
      <c r="AO677" s="62"/>
      <c r="AP677" s="56"/>
      <c r="AQ677" s="76"/>
      <c r="AR677" s="77"/>
      <c r="AS677" s="277"/>
      <c r="AT677" s="50"/>
      <c r="AU677" s="50"/>
      <c r="AV677" s="51"/>
      <c r="AW677" s="51"/>
      <c r="AX677" s="44"/>
    </row>
    <row r="678" spans="1:50" ht="18">
      <c r="A678" s="37"/>
      <c r="B678" s="44"/>
      <c r="C678" s="102"/>
      <c r="D678" s="38"/>
      <c r="E678" s="44"/>
      <c r="F678" s="43"/>
      <c r="G678" s="44"/>
      <c r="H678" s="44"/>
      <c r="I678" s="44"/>
      <c r="J678" s="37"/>
      <c r="K678" s="44"/>
      <c r="L678" s="44"/>
      <c r="M678" s="44"/>
      <c r="N678" s="50"/>
      <c r="O678" s="49"/>
      <c r="P678" s="154"/>
      <c r="R678" s="101"/>
      <c r="S678" s="154"/>
      <c r="T678" s="44"/>
      <c r="U678" s="240"/>
      <c r="V678" s="275"/>
      <c r="W678" s="157"/>
      <c r="X678" s="102"/>
      <c r="Y678" s="51"/>
      <c r="Z678" s="102"/>
      <c r="AA678" s="102"/>
      <c r="AB678" s="50"/>
      <c r="AC678" s="37"/>
      <c r="AD678" s="44"/>
      <c r="AE678" s="44"/>
      <c r="AF678" s="44"/>
      <c r="AG678" s="44"/>
      <c r="AH678" s="44"/>
      <c r="AI678" s="276"/>
      <c r="AJ678" s="50"/>
      <c r="AK678" s="55"/>
      <c r="AL678" s="300"/>
      <c r="AM678" s="55"/>
      <c r="AN678" s="298"/>
      <c r="AO678" s="62"/>
      <c r="AP678" s="56"/>
      <c r="AQ678" s="76"/>
      <c r="AR678" s="77"/>
      <c r="AS678" s="277"/>
      <c r="AT678" s="50"/>
      <c r="AU678" s="50"/>
      <c r="AV678" s="51"/>
      <c r="AW678" s="51"/>
      <c r="AX678" s="44"/>
    </row>
    <row r="679" spans="1:50" ht="18">
      <c r="A679" s="37"/>
      <c r="B679" s="44"/>
      <c r="C679" s="102"/>
      <c r="D679" s="38"/>
      <c r="E679" s="44"/>
      <c r="F679" s="43"/>
      <c r="G679" s="44"/>
      <c r="H679" s="44"/>
      <c r="I679" s="44"/>
      <c r="J679" s="37"/>
      <c r="K679" s="44"/>
      <c r="L679" s="44"/>
      <c r="M679" s="44"/>
      <c r="N679" s="50"/>
      <c r="O679" s="49"/>
      <c r="P679" s="154"/>
      <c r="R679" s="101"/>
      <c r="S679" s="154"/>
      <c r="T679" s="44"/>
      <c r="U679" s="240"/>
      <c r="V679" s="275"/>
      <c r="W679" s="157"/>
      <c r="X679" s="102"/>
      <c r="Y679" s="51"/>
      <c r="Z679" s="102"/>
      <c r="AA679" s="102"/>
      <c r="AB679" s="50"/>
      <c r="AC679" s="37"/>
      <c r="AD679" s="44"/>
      <c r="AE679" s="44"/>
      <c r="AF679" s="44"/>
      <c r="AG679" s="44"/>
      <c r="AH679" s="44"/>
      <c r="AI679" s="276"/>
      <c r="AJ679" s="50"/>
      <c r="AK679" s="55"/>
      <c r="AL679" s="300"/>
      <c r="AM679" s="55"/>
      <c r="AN679" s="298"/>
      <c r="AO679" s="62"/>
      <c r="AP679" s="56"/>
      <c r="AQ679" s="76"/>
      <c r="AR679" s="77"/>
      <c r="AS679" s="277"/>
      <c r="AT679" s="50"/>
      <c r="AU679" s="50"/>
      <c r="AV679" s="51"/>
      <c r="AW679" s="51"/>
      <c r="AX679" s="44"/>
    </row>
    <row r="680" spans="1:50" ht="18">
      <c r="A680" s="37"/>
      <c r="B680" s="44"/>
      <c r="C680" s="102"/>
      <c r="D680" s="38"/>
      <c r="E680" s="44"/>
      <c r="F680" s="43"/>
      <c r="G680" s="44"/>
      <c r="H680" s="44"/>
      <c r="I680" s="44"/>
      <c r="J680" s="37"/>
      <c r="K680" s="44"/>
      <c r="L680" s="44"/>
      <c r="M680" s="44"/>
      <c r="N680" s="50"/>
      <c r="O680" s="49"/>
      <c r="P680" s="154"/>
      <c r="R680" s="101"/>
      <c r="S680" s="154"/>
      <c r="T680" s="44"/>
      <c r="U680" s="240"/>
      <c r="V680" s="275"/>
      <c r="W680" s="157"/>
      <c r="X680" s="102"/>
      <c r="Y680" s="51"/>
      <c r="Z680" s="102"/>
      <c r="AA680" s="102"/>
      <c r="AB680" s="50"/>
      <c r="AC680" s="37"/>
      <c r="AD680" s="44"/>
      <c r="AE680" s="44"/>
      <c r="AF680" s="44"/>
      <c r="AG680" s="44"/>
      <c r="AH680" s="44"/>
      <c r="AI680" s="276"/>
      <c r="AJ680" s="50"/>
      <c r="AK680" s="55"/>
      <c r="AL680" s="300"/>
      <c r="AM680" s="55"/>
      <c r="AN680" s="298"/>
      <c r="AO680" s="62"/>
      <c r="AP680" s="56"/>
      <c r="AQ680" s="76"/>
      <c r="AR680" s="77"/>
      <c r="AS680" s="277"/>
      <c r="AT680" s="50"/>
      <c r="AU680" s="50"/>
      <c r="AV680" s="51"/>
      <c r="AW680" s="51"/>
      <c r="AX680" s="44"/>
    </row>
    <row r="681" spans="1:50" ht="18">
      <c r="A681" s="37"/>
      <c r="B681" s="44"/>
      <c r="C681" s="102"/>
      <c r="D681" s="38"/>
      <c r="E681" s="44"/>
      <c r="F681" s="43"/>
      <c r="G681" s="44"/>
      <c r="H681" s="44"/>
      <c r="I681" s="44"/>
      <c r="J681" s="37"/>
      <c r="K681" s="44"/>
      <c r="L681" s="44"/>
      <c r="M681" s="44"/>
      <c r="N681" s="50"/>
      <c r="O681" s="49"/>
      <c r="P681" s="154"/>
      <c r="R681" s="101"/>
      <c r="S681" s="154"/>
      <c r="T681" s="44"/>
      <c r="U681" s="240"/>
      <c r="V681" s="275"/>
      <c r="W681" s="157"/>
      <c r="X681" s="102"/>
      <c r="Y681" s="51"/>
      <c r="Z681" s="102"/>
      <c r="AA681" s="102"/>
      <c r="AB681" s="50"/>
      <c r="AC681" s="37"/>
      <c r="AD681" s="44"/>
      <c r="AE681" s="44"/>
      <c r="AF681" s="44"/>
      <c r="AG681" s="44"/>
      <c r="AH681" s="44"/>
      <c r="AI681" s="276"/>
      <c r="AJ681" s="50"/>
      <c r="AK681" s="55"/>
      <c r="AL681" s="300"/>
      <c r="AM681" s="55"/>
      <c r="AN681" s="298"/>
      <c r="AO681" s="62"/>
      <c r="AP681" s="56"/>
      <c r="AQ681" s="76"/>
      <c r="AR681" s="77"/>
      <c r="AS681" s="277"/>
      <c r="AT681" s="50"/>
      <c r="AU681" s="50"/>
      <c r="AV681" s="51"/>
      <c r="AW681" s="51"/>
      <c r="AX681" s="44"/>
    </row>
    <row r="682" spans="1:50" ht="18">
      <c r="A682" s="37"/>
      <c r="B682" s="44"/>
      <c r="C682" s="102"/>
      <c r="D682" s="38"/>
      <c r="E682" s="44"/>
      <c r="F682" s="43"/>
      <c r="G682" s="44"/>
      <c r="H682" s="44"/>
      <c r="I682" s="44"/>
      <c r="J682" s="37"/>
      <c r="K682" s="44"/>
      <c r="L682" s="44"/>
      <c r="M682" s="44"/>
      <c r="N682" s="50"/>
      <c r="O682" s="49"/>
      <c r="P682" s="154"/>
      <c r="Q682" s="44"/>
      <c r="R682" s="101"/>
      <c r="S682" s="154"/>
      <c r="T682" s="44"/>
      <c r="U682" s="240"/>
      <c r="V682" s="275"/>
      <c r="W682" s="157"/>
      <c r="X682" s="102"/>
      <c r="Y682" s="51"/>
      <c r="Z682" s="102"/>
      <c r="AA682" s="102"/>
      <c r="AB682" s="50"/>
      <c r="AC682" s="37"/>
      <c r="AD682" s="44"/>
      <c r="AE682" s="44"/>
      <c r="AF682" s="44"/>
      <c r="AG682" s="44"/>
      <c r="AH682" s="44"/>
      <c r="AI682" s="276"/>
      <c r="AJ682" s="50"/>
      <c r="AK682" s="55"/>
      <c r="AL682" s="300"/>
      <c r="AM682" s="55"/>
      <c r="AN682" s="298"/>
      <c r="AO682" s="62"/>
      <c r="AP682" s="56"/>
      <c r="AQ682" s="76"/>
      <c r="AR682" s="77"/>
      <c r="AS682" s="277"/>
      <c r="AT682" s="50"/>
      <c r="AU682" s="50"/>
      <c r="AV682" s="51"/>
      <c r="AW682" s="51"/>
      <c r="AX682" s="44"/>
    </row>
    <row r="683" spans="1:50" ht="18">
      <c r="A683" s="37"/>
      <c r="B683" s="44"/>
      <c r="C683" s="102"/>
      <c r="D683" s="38"/>
      <c r="E683" s="44"/>
      <c r="F683" s="43"/>
      <c r="G683" s="44"/>
      <c r="H683" s="44"/>
      <c r="I683" s="44"/>
      <c r="J683" s="37"/>
      <c r="K683" s="44"/>
      <c r="L683" s="44"/>
      <c r="M683" s="44"/>
      <c r="N683" s="50"/>
      <c r="O683" s="49"/>
      <c r="P683" s="154"/>
      <c r="R683" s="101"/>
      <c r="S683" s="154"/>
      <c r="T683" s="44"/>
      <c r="U683" s="240"/>
      <c r="V683" s="275"/>
      <c r="W683" s="157"/>
      <c r="X683" s="102"/>
      <c r="Y683" s="51"/>
      <c r="Z683" s="102"/>
      <c r="AA683" s="102"/>
      <c r="AB683" s="50"/>
      <c r="AC683" s="37"/>
      <c r="AD683" s="44"/>
      <c r="AE683" s="44"/>
      <c r="AF683" s="44"/>
      <c r="AG683" s="44"/>
      <c r="AH683" s="44"/>
      <c r="AI683" s="276"/>
      <c r="AJ683" s="50"/>
      <c r="AK683" s="55"/>
      <c r="AL683" s="300"/>
      <c r="AM683" s="55"/>
      <c r="AN683" s="298"/>
      <c r="AO683" s="62"/>
      <c r="AP683" s="56"/>
      <c r="AQ683" s="76"/>
      <c r="AR683" s="77"/>
      <c r="AS683" s="277"/>
      <c r="AT683" s="50"/>
      <c r="AU683" s="50"/>
      <c r="AV683" s="51"/>
      <c r="AW683" s="51"/>
      <c r="AX683" s="44"/>
    </row>
    <row r="684" spans="1:50" ht="18">
      <c r="A684" s="37"/>
      <c r="B684" s="44"/>
      <c r="C684" s="102"/>
      <c r="D684" s="38"/>
      <c r="E684" s="44"/>
      <c r="F684" s="43"/>
      <c r="G684" s="44"/>
      <c r="H684" s="44"/>
      <c r="I684" s="44"/>
      <c r="J684" s="37"/>
      <c r="K684" s="44"/>
      <c r="L684" s="44"/>
      <c r="M684" s="44"/>
      <c r="N684" s="50"/>
      <c r="O684" s="49"/>
      <c r="P684" s="154"/>
      <c r="Q684" s="44"/>
      <c r="R684" s="101"/>
      <c r="S684" s="154"/>
      <c r="T684" s="44"/>
      <c r="U684" s="240"/>
      <c r="V684" s="275"/>
      <c r="W684" s="157"/>
      <c r="X684" s="102"/>
      <c r="Y684" s="51"/>
      <c r="Z684" s="102"/>
      <c r="AA684" s="102"/>
      <c r="AB684" s="50"/>
      <c r="AC684" s="37"/>
      <c r="AD684" s="44"/>
      <c r="AE684" s="44"/>
      <c r="AF684" s="44"/>
      <c r="AG684" s="44"/>
      <c r="AH684" s="44"/>
      <c r="AI684" s="276"/>
      <c r="AJ684" s="50"/>
      <c r="AK684" s="55"/>
      <c r="AL684" s="300"/>
      <c r="AM684" s="55"/>
      <c r="AN684" s="298"/>
      <c r="AO684" s="62"/>
      <c r="AP684" s="56"/>
      <c r="AQ684" s="76"/>
      <c r="AR684" s="77"/>
      <c r="AS684" s="277"/>
      <c r="AT684" s="50"/>
      <c r="AU684" s="50"/>
      <c r="AV684" s="51"/>
      <c r="AW684" s="51"/>
      <c r="AX684" s="44"/>
    </row>
    <row r="685" spans="1:50" ht="18">
      <c r="A685" s="37"/>
      <c r="B685" s="44"/>
      <c r="C685" s="102"/>
      <c r="D685" s="38"/>
      <c r="E685" s="44"/>
      <c r="F685" s="43"/>
      <c r="G685" s="44"/>
      <c r="H685" s="44"/>
      <c r="I685" s="44"/>
      <c r="J685" s="37"/>
      <c r="K685" s="44"/>
      <c r="L685" s="44"/>
      <c r="M685" s="44"/>
      <c r="N685" s="50"/>
      <c r="O685" s="49"/>
      <c r="P685" s="154"/>
      <c r="Q685" s="44"/>
      <c r="R685" s="101"/>
      <c r="S685" s="154"/>
      <c r="T685" s="44"/>
      <c r="U685" s="240"/>
      <c r="V685" s="275"/>
      <c r="W685" s="157"/>
      <c r="X685" s="102"/>
      <c r="Y685" s="51"/>
      <c r="Z685" s="102"/>
      <c r="AA685" s="102"/>
      <c r="AB685" s="50"/>
      <c r="AC685" s="37"/>
      <c r="AD685" s="44"/>
      <c r="AE685" s="44"/>
      <c r="AF685" s="44"/>
      <c r="AG685" s="44"/>
      <c r="AH685" s="44"/>
      <c r="AI685" s="276"/>
      <c r="AJ685" s="50"/>
      <c r="AK685" s="55"/>
      <c r="AL685" s="300"/>
      <c r="AM685" s="55"/>
      <c r="AN685" s="298"/>
      <c r="AO685" s="62"/>
      <c r="AP685" s="56"/>
      <c r="AQ685" s="76"/>
      <c r="AR685" s="77"/>
      <c r="AS685" s="277"/>
      <c r="AT685" s="50"/>
      <c r="AU685" s="50"/>
      <c r="AV685" s="51"/>
      <c r="AW685" s="51"/>
      <c r="AX685" s="44"/>
    </row>
    <row r="686" spans="1:50" ht="18">
      <c r="A686" s="37"/>
      <c r="B686" s="44"/>
      <c r="C686" s="102"/>
      <c r="D686" s="38"/>
      <c r="E686" s="44"/>
      <c r="F686" s="43"/>
      <c r="G686" s="44"/>
      <c r="H686" s="44"/>
      <c r="I686" s="44"/>
      <c r="J686" s="37"/>
      <c r="K686" s="44"/>
      <c r="L686" s="44"/>
      <c r="M686" s="44"/>
      <c r="N686" s="50"/>
      <c r="O686" s="49"/>
      <c r="P686" s="154"/>
      <c r="R686" s="101"/>
      <c r="S686" s="154"/>
      <c r="T686" s="44"/>
      <c r="U686" s="240"/>
      <c r="V686" s="275"/>
      <c r="W686" s="157"/>
      <c r="X686" s="102"/>
      <c r="Y686" s="51"/>
      <c r="Z686" s="102"/>
      <c r="AA686" s="102"/>
      <c r="AB686" s="50"/>
      <c r="AC686" s="37"/>
      <c r="AD686" s="44"/>
      <c r="AE686" s="44"/>
      <c r="AF686" s="44"/>
      <c r="AG686" s="44"/>
      <c r="AH686" s="44"/>
      <c r="AI686" s="276"/>
      <c r="AJ686" s="50"/>
      <c r="AK686" s="55"/>
      <c r="AL686" s="300"/>
      <c r="AM686" s="55"/>
      <c r="AN686" s="298"/>
      <c r="AO686" s="62"/>
      <c r="AP686" s="56"/>
      <c r="AQ686" s="76"/>
      <c r="AR686" s="77"/>
      <c r="AS686" s="277"/>
      <c r="AT686" s="50"/>
      <c r="AU686" s="50"/>
      <c r="AV686" s="51"/>
      <c r="AW686" s="51"/>
      <c r="AX686" s="44"/>
    </row>
    <row r="687" spans="1:50" ht="18">
      <c r="A687" s="37"/>
      <c r="B687" s="44"/>
      <c r="C687" s="102"/>
      <c r="D687" s="38"/>
      <c r="E687" s="44"/>
      <c r="F687" s="43"/>
      <c r="G687" s="44"/>
      <c r="H687" s="44"/>
      <c r="I687" s="44"/>
      <c r="J687" s="37"/>
      <c r="K687" s="44"/>
      <c r="L687" s="44"/>
      <c r="M687" s="44"/>
      <c r="N687" s="50"/>
      <c r="O687" s="49"/>
      <c r="P687" s="154"/>
      <c r="R687" s="101"/>
      <c r="S687" s="154"/>
      <c r="T687" s="44"/>
      <c r="U687" s="240"/>
      <c r="V687" s="275"/>
      <c r="W687" s="157"/>
      <c r="X687" s="102"/>
      <c r="Y687" s="51"/>
      <c r="Z687" s="102"/>
      <c r="AA687" s="102"/>
      <c r="AB687" s="50"/>
      <c r="AC687" s="37"/>
      <c r="AD687" s="44"/>
      <c r="AE687" s="44"/>
      <c r="AF687" s="44"/>
      <c r="AG687" s="44"/>
      <c r="AH687" s="44"/>
      <c r="AI687" s="276"/>
      <c r="AJ687" s="50"/>
      <c r="AK687" s="55"/>
      <c r="AL687" s="300"/>
      <c r="AM687" s="55"/>
      <c r="AN687" s="298"/>
      <c r="AO687" s="62"/>
      <c r="AP687" s="56"/>
      <c r="AQ687" s="76"/>
      <c r="AR687" s="77"/>
      <c r="AS687" s="277"/>
      <c r="AT687" s="50"/>
      <c r="AU687" s="50"/>
      <c r="AV687" s="51"/>
      <c r="AW687" s="51"/>
      <c r="AX687" s="44"/>
    </row>
    <row r="688" spans="1:50" ht="18">
      <c r="A688" s="37"/>
      <c r="B688" s="44"/>
      <c r="C688" s="102"/>
      <c r="D688" s="38"/>
      <c r="E688" s="44"/>
      <c r="F688" s="43"/>
      <c r="G688" s="44"/>
      <c r="H688" s="44"/>
      <c r="I688" s="44"/>
      <c r="J688" s="37"/>
      <c r="K688" s="44"/>
      <c r="L688" s="44"/>
      <c r="M688" s="44"/>
      <c r="N688" s="50"/>
      <c r="O688" s="49"/>
      <c r="P688" s="154"/>
      <c r="Q688" s="44"/>
      <c r="R688" s="101"/>
      <c r="S688" s="154"/>
      <c r="T688" s="44"/>
      <c r="U688" s="240"/>
      <c r="V688" s="275"/>
      <c r="W688" s="157"/>
      <c r="X688" s="102"/>
      <c r="Y688" s="51"/>
      <c r="Z688" s="102"/>
      <c r="AA688" s="102"/>
      <c r="AB688" s="50"/>
      <c r="AC688" s="37"/>
      <c r="AD688" s="44"/>
      <c r="AE688" s="44"/>
      <c r="AF688" s="44"/>
      <c r="AG688" s="44"/>
      <c r="AH688" s="44"/>
      <c r="AI688" s="276"/>
      <c r="AJ688" s="50"/>
      <c r="AK688" s="55"/>
      <c r="AL688" s="300"/>
      <c r="AM688" s="55"/>
      <c r="AN688" s="298"/>
      <c r="AO688" s="62"/>
      <c r="AP688" s="56"/>
      <c r="AQ688" s="76"/>
      <c r="AR688" s="77"/>
      <c r="AS688" s="277"/>
      <c r="AT688" s="50"/>
      <c r="AU688" s="50"/>
      <c r="AV688" s="51"/>
      <c r="AW688" s="51"/>
      <c r="AX688" s="44"/>
    </row>
    <row r="689" spans="1:50" ht="18">
      <c r="A689" s="37"/>
      <c r="B689" s="44"/>
      <c r="C689" s="102"/>
      <c r="D689" s="38"/>
      <c r="E689" s="44"/>
      <c r="F689" s="43"/>
      <c r="G689" s="44"/>
      <c r="H689" s="44"/>
      <c r="I689" s="44"/>
      <c r="J689" s="37"/>
      <c r="K689" s="44"/>
      <c r="L689" s="44"/>
      <c r="M689" s="44"/>
      <c r="N689" s="50"/>
      <c r="O689" s="49"/>
      <c r="P689" s="154"/>
      <c r="R689" s="101"/>
      <c r="S689" s="154"/>
      <c r="T689" s="44"/>
      <c r="U689" s="240"/>
      <c r="V689" s="275"/>
      <c r="W689" s="157"/>
      <c r="X689" s="102"/>
      <c r="Y689" s="51"/>
      <c r="Z689" s="102"/>
      <c r="AA689" s="102"/>
      <c r="AB689" s="50"/>
      <c r="AC689" s="37"/>
      <c r="AD689" s="44"/>
      <c r="AE689" s="44"/>
      <c r="AF689" s="44"/>
      <c r="AG689" s="44"/>
      <c r="AH689" s="44"/>
      <c r="AI689" s="276"/>
      <c r="AJ689" s="50"/>
      <c r="AK689" s="55"/>
      <c r="AL689" s="300"/>
      <c r="AM689" s="55"/>
      <c r="AN689" s="298"/>
      <c r="AO689" s="62"/>
      <c r="AP689" s="56"/>
      <c r="AQ689" s="76"/>
      <c r="AR689" s="77"/>
      <c r="AS689" s="277"/>
      <c r="AT689" s="50"/>
      <c r="AU689" s="50"/>
      <c r="AV689" s="51"/>
      <c r="AW689" s="51"/>
      <c r="AX689" s="44"/>
    </row>
    <row r="690" spans="1:50" ht="18">
      <c r="A690" s="37"/>
      <c r="B690" s="44"/>
      <c r="C690" s="102"/>
      <c r="D690" s="38"/>
      <c r="E690" s="44"/>
      <c r="F690" s="43"/>
      <c r="G690" s="44"/>
      <c r="H690" s="44"/>
      <c r="I690" s="44"/>
      <c r="J690" s="37"/>
      <c r="K690" s="44"/>
      <c r="L690" s="44"/>
      <c r="M690" s="44"/>
      <c r="N690" s="50"/>
      <c r="O690" s="49"/>
      <c r="P690" s="154"/>
      <c r="Q690" s="44"/>
      <c r="R690" s="101"/>
      <c r="S690" s="154"/>
      <c r="T690" s="44"/>
      <c r="U690" s="240"/>
      <c r="V690" s="275"/>
      <c r="W690" s="157"/>
      <c r="X690" s="102"/>
      <c r="Y690" s="51"/>
      <c r="Z690" s="102"/>
      <c r="AA690" s="102"/>
      <c r="AB690" s="50"/>
      <c r="AC690" s="37"/>
      <c r="AD690" s="44"/>
      <c r="AE690" s="44"/>
      <c r="AF690" s="44"/>
      <c r="AG690" s="44"/>
      <c r="AH690" s="44"/>
      <c r="AI690" s="276"/>
      <c r="AJ690" s="50"/>
      <c r="AK690" s="55"/>
      <c r="AL690" s="300"/>
      <c r="AM690" s="55"/>
      <c r="AN690" s="298"/>
      <c r="AO690" s="62"/>
      <c r="AP690" s="56"/>
      <c r="AQ690" s="76"/>
      <c r="AR690" s="77"/>
      <c r="AS690" s="277"/>
      <c r="AT690" s="50"/>
      <c r="AU690" s="50"/>
      <c r="AV690" s="51"/>
      <c r="AW690" s="51"/>
      <c r="AX690" s="44"/>
    </row>
    <row r="691" spans="1:50" ht="18">
      <c r="A691" s="37"/>
      <c r="B691" s="44"/>
      <c r="C691" s="102"/>
      <c r="D691" s="38"/>
      <c r="E691" s="44"/>
      <c r="F691" s="43"/>
      <c r="G691" s="44"/>
      <c r="H691" s="44"/>
      <c r="I691" s="44"/>
      <c r="J691" s="37"/>
      <c r="K691" s="44"/>
      <c r="L691" s="44"/>
      <c r="M691" s="44"/>
      <c r="N691" s="50"/>
      <c r="O691" s="49"/>
      <c r="P691" s="154"/>
      <c r="Q691" s="44"/>
      <c r="R691" s="101"/>
      <c r="S691" s="154"/>
      <c r="T691" s="44"/>
      <c r="U691" s="240"/>
      <c r="V691" s="275"/>
      <c r="W691" s="157"/>
      <c r="X691" s="102"/>
      <c r="Y691" s="51"/>
      <c r="Z691" s="102"/>
      <c r="AA691" s="102"/>
      <c r="AB691" s="50"/>
      <c r="AC691" s="37"/>
      <c r="AD691" s="44"/>
      <c r="AE691" s="44"/>
      <c r="AF691" s="44"/>
      <c r="AG691" s="44"/>
      <c r="AH691" s="44"/>
      <c r="AI691" s="276"/>
      <c r="AJ691" s="50"/>
      <c r="AK691" s="55"/>
      <c r="AL691" s="300"/>
      <c r="AM691" s="55"/>
      <c r="AN691" s="298"/>
      <c r="AO691" s="62"/>
      <c r="AP691" s="56"/>
      <c r="AQ691" s="76"/>
      <c r="AR691" s="77"/>
      <c r="AS691" s="277"/>
      <c r="AT691" s="50"/>
      <c r="AU691" s="50"/>
      <c r="AV691" s="51"/>
      <c r="AW691" s="51"/>
      <c r="AX691" s="44"/>
    </row>
    <row r="692" spans="1:50" ht="18">
      <c r="A692" s="37"/>
      <c r="B692" s="44"/>
      <c r="C692" s="102"/>
      <c r="D692" s="38"/>
      <c r="E692" s="44"/>
      <c r="F692" s="43"/>
      <c r="G692" s="44"/>
      <c r="H692" s="44"/>
      <c r="I692" s="44"/>
      <c r="J692" s="37"/>
      <c r="K692" s="44"/>
      <c r="L692" s="44"/>
      <c r="M692" s="44"/>
      <c r="N692" s="50"/>
      <c r="O692" s="49"/>
      <c r="P692" s="154"/>
      <c r="R692" s="101"/>
      <c r="S692" s="154"/>
      <c r="T692" s="44"/>
      <c r="U692" s="240"/>
      <c r="V692" s="275"/>
      <c r="W692" s="157"/>
      <c r="X692" s="102"/>
      <c r="Y692" s="51"/>
      <c r="Z692" s="102"/>
      <c r="AA692" s="102"/>
      <c r="AB692" s="50"/>
      <c r="AC692" s="37"/>
      <c r="AD692" s="44"/>
      <c r="AE692" s="44"/>
      <c r="AF692" s="44"/>
      <c r="AG692" s="44"/>
      <c r="AH692" s="44"/>
      <c r="AI692" s="276"/>
      <c r="AJ692" s="50"/>
      <c r="AK692" s="55"/>
      <c r="AL692" s="300"/>
      <c r="AM692" s="55"/>
      <c r="AN692" s="298"/>
      <c r="AO692" s="62"/>
      <c r="AP692" s="56"/>
      <c r="AQ692" s="76"/>
      <c r="AR692" s="77"/>
      <c r="AS692" s="277"/>
      <c r="AT692" s="50"/>
      <c r="AU692" s="50"/>
      <c r="AV692" s="51"/>
      <c r="AW692" s="51"/>
      <c r="AX692" s="44"/>
    </row>
    <row r="693" spans="1:50" ht="18">
      <c r="A693" s="37"/>
      <c r="B693" s="44"/>
      <c r="C693" s="102"/>
      <c r="D693" s="38"/>
      <c r="E693" s="44"/>
      <c r="F693" s="43"/>
      <c r="G693" s="44"/>
      <c r="H693" s="44"/>
      <c r="I693" s="44"/>
      <c r="J693" s="37"/>
      <c r="K693" s="44"/>
      <c r="L693" s="44"/>
      <c r="M693" s="44"/>
      <c r="N693" s="50"/>
      <c r="O693" s="49"/>
      <c r="P693" s="154"/>
      <c r="R693" s="101"/>
      <c r="S693" s="154"/>
      <c r="T693" s="44"/>
      <c r="U693" s="240"/>
      <c r="V693" s="275"/>
      <c r="W693" s="157"/>
      <c r="X693" s="102"/>
      <c r="Y693" s="51"/>
      <c r="Z693" s="102"/>
      <c r="AA693" s="102"/>
      <c r="AB693" s="50"/>
      <c r="AC693" s="37"/>
      <c r="AD693" s="44"/>
      <c r="AE693" s="44"/>
      <c r="AF693" s="44"/>
      <c r="AG693" s="44"/>
      <c r="AH693" s="44"/>
      <c r="AI693" s="276"/>
      <c r="AJ693" s="50"/>
      <c r="AK693" s="55"/>
      <c r="AL693" s="300"/>
      <c r="AM693" s="55"/>
      <c r="AN693" s="298"/>
      <c r="AO693" s="62"/>
      <c r="AP693" s="56"/>
      <c r="AQ693" s="76"/>
      <c r="AR693" s="77"/>
      <c r="AS693" s="277"/>
      <c r="AT693" s="50"/>
      <c r="AU693" s="50"/>
      <c r="AV693" s="51"/>
      <c r="AW693" s="51"/>
      <c r="AX693" s="44"/>
    </row>
    <row r="694" spans="1:50" ht="18">
      <c r="A694" s="37"/>
      <c r="B694" s="44"/>
      <c r="C694" s="102"/>
      <c r="D694" s="38"/>
      <c r="E694" s="44"/>
      <c r="F694" s="43"/>
      <c r="G694" s="44"/>
      <c r="H694" s="44"/>
      <c r="I694" s="44"/>
      <c r="J694" s="37"/>
      <c r="K694" s="44"/>
      <c r="L694" s="44"/>
      <c r="M694" s="44"/>
      <c r="N694" s="50"/>
      <c r="O694" s="49"/>
      <c r="P694" s="154"/>
      <c r="Q694" s="44"/>
      <c r="R694" s="101"/>
      <c r="S694" s="154"/>
      <c r="T694" s="44"/>
      <c r="U694" s="240"/>
      <c r="V694" s="275"/>
      <c r="W694" s="157"/>
      <c r="X694" s="102"/>
      <c r="Y694" s="51"/>
      <c r="Z694" s="102"/>
      <c r="AA694" s="102"/>
      <c r="AB694" s="50"/>
      <c r="AC694" s="37"/>
      <c r="AD694" s="44"/>
      <c r="AE694" s="44"/>
      <c r="AF694" s="44"/>
      <c r="AG694" s="44"/>
      <c r="AH694" s="44"/>
      <c r="AI694" s="276"/>
      <c r="AJ694" s="50"/>
      <c r="AK694" s="55"/>
      <c r="AL694" s="300"/>
      <c r="AM694" s="55"/>
      <c r="AN694" s="298"/>
      <c r="AO694" s="62"/>
      <c r="AP694" s="56"/>
      <c r="AQ694" s="76"/>
      <c r="AR694" s="77"/>
      <c r="AS694" s="277"/>
      <c r="AT694" s="50"/>
      <c r="AU694" s="50"/>
      <c r="AV694" s="51"/>
      <c r="AW694" s="51"/>
      <c r="AX694" s="44"/>
    </row>
    <row r="695" spans="1:50" ht="18">
      <c r="A695" s="37"/>
      <c r="B695" s="44"/>
      <c r="C695" s="102"/>
      <c r="D695" s="38"/>
      <c r="E695" s="44"/>
      <c r="F695" s="43"/>
      <c r="G695" s="44"/>
      <c r="H695" s="44"/>
      <c r="I695" s="44"/>
      <c r="J695" s="37"/>
      <c r="K695" s="44"/>
      <c r="L695" s="44"/>
      <c r="M695" s="44"/>
      <c r="N695" s="50"/>
      <c r="O695" s="49"/>
      <c r="P695" s="154"/>
      <c r="Q695" s="44"/>
      <c r="R695" s="101"/>
      <c r="S695" s="154"/>
      <c r="T695" s="44"/>
      <c r="U695" s="240"/>
      <c r="V695" s="275"/>
      <c r="W695" s="157"/>
      <c r="X695" s="102"/>
      <c r="Y695" s="51"/>
      <c r="Z695" s="102"/>
      <c r="AA695" s="102"/>
      <c r="AB695" s="50"/>
      <c r="AC695" s="37"/>
      <c r="AD695" s="44"/>
      <c r="AE695" s="44"/>
      <c r="AF695" s="44"/>
      <c r="AG695" s="44"/>
      <c r="AH695" s="44"/>
      <c r="AI695" s="276"/>
      <c r="AJ695" s="50"/>
      <c r="AK695" s="55"/>
      <c r="AL695" s="300"/>
      <c r="AM695" s="55"/>
      <c r="AN695" s="298"/>
      <c r="AO695" s="62"/>
      <c r="AP695" s="56"/>
      <c r="AQ695" s="76"/>
      <c r="AR695" s="77"/>
      <c r="AS695" s="277"/>
      <c r="AT695" s="50"/>
      <c r="AU695" s="50"/>
      <c r="AV695" s="51"/>
      <c r="AW695" s="51"/>
      <c r="AX695" s="44"/>
    </row>
    <row r="696" spans="1:50" ht="18">
      <c r="A696" s="37"/>
      <c r="B696" s="44"/>
      <c r="C696" s="102"/>
      <c r="D696" s="38"/>
      <c r="E696" s="44"/>
      <c r="F696" s="43"/>
      <c r="G696" s="44"/>
      <c r="H696" s="44"/>
      <c r="I696" s="44"/>
      <c r="J696" s="37"/>
      <c r="K696" s="44"/>
      <c r="L696" s="44"/>
      <c r="M696" s="44"/>
      <c r="N696" s="50"/>
      <c r="O696" s="49"/>
      <c r="P696" s="154"/>
      <c r="Q696" s="44"/>
      <c r="R696" s="101"/>
      <c r="S696" s="154"/>
      <c r="T696" s="44"/>
      <c r="U696" s="240"/>
      <c r="V696" s="275"/>
      <c r="W696" s="157"/>
      <c r="X696" s="102"/>
      <c r="Y696" s="51"/>
      <c r="Z696" s="102"/>
      <c r="AA696" s="102"/>
      <c r="AB696" s="50"/>
      <c r="AC696" s="37"/>
      <c r="AD696" s="44"/>
      <c r="AE696" s="44"/>
      <c r="AF696" s="44"/>
      <c r="AG696" s="44"/>
      <c r="AH696" s="44"/>
      <c r="AI696" s="276"/>
      <c r="AJ696" s="50"/>
      <c r="AK696" s="55"/>
      <c r="AL696" s="300"/>
      <c r="AM696" s="55"/>
      <c r="AN696" s="298"/>
      <c r="AO696" s="62"/>
      <c r="AP696" s="56"/>
      <c r="AQ696" s="76"/>
      <c r="AR696" s="77"/>
      <c r="AS696" s="277"/>
      <c r="AT696" s="50"/>
      <c r="AU696" s="50"/>
      <c r="AV696" s="51"/>
      <c r="AW696" s="51"/>
      <c r="AX696" s="44"/>
    </row>
    <row r="697" spans="1:50" ht="18">
      <c r="A697" s="37"/>
      <c r="B697" s="44"/>
      <c r="C697" s="102"/>
      <c r="D697" s="38"/>
      <c r="E697" s="44"/>
      <c r="F697" s="43"/>
      <c r="G697" s="44"/>
      <c r="H697" s="44"/>
      <c r="I697" s="44"/>
      <c r="J697" s="37"/>
      <c r="K697" s="44"/>
      <c r="L697" s="44"/>
      <c r="M697" s="44"/>
      <c r="N697" s="50"/>
      <c r="O697" s="49"/>
      <c r="P697" s="154"/>
      <c r="Q697" s="44"/>
      <c r="R697" s="101"/>
      <c r="S697" s="154"/>
      <c r="T697" s="44"/>
      <c r="U697" s="240"/>
      <c r="V697" s="275"/>
      <c r="W697" s="157"/>
      <c r="X697" s="102"/>
      <c r="Y697" s="51"/>
      <c r="Z697" s="102"/>
      <c r="AA697" s="102"/>
      <c r="AB697" s="50"/>
      <c r="AC697" s="37"/>
      <c r="AD697" s="44"/>
      <c r="AE697" s="44"/>
      <c r="AF697" s="44"/>
      <c r="AG697" s="44"/>
      <c r="AH697" s="44"/>
      <c r="AI697" s="276"/>
      <c r="AJ697" s="50"/>
      <c r="AK697" s="55"/>
      <c r="AL697" s="300"/>
      <c r="AM697" s="55"/>
      <c r="AN697" s="298"/>
      <c r="AO697" s="62"/>
      <c r="AP697" s="56"/>
      <c r="AQ697" s="76"/>
      <c r="AR697" s="77"/>
      <c r="AS697" s="277"/>
      <c r="AT697" s="50"/>
      <c r="AU697" s="50"/>
      <c r="AV697" s="51"/>
      <c r="AW697" s="51"/>
      <c r="AX697" s="44"/>
    </row>
    <row r="698" spans="1:50" ht="18">
      <c r="A698" s="293"/>
      <c r="B698" s="44"/>
      <c r="C698" s="102"/>
      <c r="D698" s="38"/>
      <c r="E698" s="44"/>
      <c r="F698" s="43"/>
      <c r="G698" s="44"/>
      <c r="H698" s="44"/>
      <c r="I698" s="44"/>
      <c r="J698" s="37"/>
      <c r="K698" s="44"/>
      <c r="L698" s="44"/>
      <c r="M698" s="44"/>
      <c r="N698" s="50"/>
      <c r="O698" s="49"/>
      <c r="P698" s="154"/>
      <c r="Q698" s="44"/>
      <c r="R698" s="101"/>
      <c r="S698" s="154"/>
      <c r="T698" s="44"/>
      <c r="U698" s="240"/>
      <c r="V698" s="275"/>
      <c r="W698" s="157"/>
      <c r="X698" s="102"/>
      <c r="Y698" s="51"/>
      <c r="Z698" s="102"/>
      <c r="AA698" s="102"/>
      <c r="AB698" s="50"/>
      <c r="AC698" s="37"/>
      <c r="AD698" s="44"/>
      <c r="AE698" s="44"/>
      <c r="AF698" s="44"/>
      <c r="AG698" s="44"/>
      <c r="AH698" s="44"/>
      <c r="AI698" s="276"/>
      <c r="AJ698" s="50"/>
      <c r="AK698" s="55"/>
      <c r="AL698" s="300"/>
      <c r="AM698" s="55"/>
      <c r="AN698" s="298"/>
      <c r="AO698" s="62"/>
      <c r="AP698" s="56"/>
      <c r="AQ698" s="76"/>
      <c r="AR698" s="77"/>
      <c r="AS698" s="277"/>
      <c r="AT698" s="50"/>
      <c r="AU698" s="50"/>
      <c r="AV698" s="51"/>
      <c r="AW698" s="51"/>
      <c r="AX698" s="44"/>
    </row>
    <row r="699" spans="1:50" ht="18">
      <c r="A699" s="37"/>
      <c r="B699" s="44"/>
      <c r="C699" s="102"/>
      <c r="D699" s="38"/>
      <c r="E699" s="44"/>
      <c r="F699" s="43"/>
      <c r="G699" s="44"/>
      <c r="H699" s="44"/>
      <c r="I699" s="44"/>
      <c r="J699" s="37"/>
      <c r="K699" s="44"/>
      <c r="L699" s="44"/>
      <c r="M699" s="44"/>
      <c r="N699" s="50"/>
      <c r="O699" s="49"/>
      <c r="P699" s="154"/>
      <c r="R699" s="101"/>
      <c r="S699" s="154"/>
      <c r="T699" s="44"/>
      <c r="U699" s="240"/>
      <c r="V699" s="275"/>
      <c r="W699" s="157"/>
      <c r="X699" s="102"/>
      <c r="Y699" s="51"/>
      <c r="Z699" s="102"/>
      <c r="AA699" s="102"/>
      <c r="AB699" s="50"/>
      <c r="AC699" s="37"/>
      <c r="AD699" s="44"/>
      <c r="AE699" s="44"/>
      <c r="AF699" s="44"/>
      <c r="AG699" s="44"/>
      <c r="AH699" s="44"/>
      <c r="AI699" s="276"/>
      <c r="AJ699" s="50"/>
      <c r="AK699" s="55"/>
      <c r="AL699" s="300"/>
      <c r="AM699" s="55"/>
      <c r="AN699" s="298"/>
      <c r="AO699" s="62"/>
      <c r="AP699" s="56"/>
      <c r="AQ699" s="76"/>
      <c r="AR699" s="77"/>
      <c r="AS699" s="277"/>
      <c r="AT699" s="50"/>
      <c r="AU699" s="50"/>
      <c r="AV699" s="51"/>
      <c r="AW699" s="51"/>
      <c r="AX699" s="44"/>
    </row>
    <row r="700" spans="1:50" ht="18">
      <c r="A700" s="37"/>
      <c r="B700" s="44"/>
      <c r="C700" s="102"/>
      <c r="D700" s="38"/>
      <c r="E700" s="44"/>
      <c r="F700" s="43"/>
      <c r="G700" s="44"/>
      <c r="H700" s="44"/>
      <c r="I700" s="44"/>
      <c r="J700" s="37"/>
      <c r="K700" s="44"/>
      <c r="L700" s="44"/>
      <c r="M700" s="44"/>
      <c r="N700" s="50"/>
      <c r="O700" s="49"/>
      <c r="P700" s="154"/>
      <c r="Q700" s="44"/>
      <c r="R700" s="101"/>
      <c r="S700" s="154"/>
      <c r="T700" s="44"/>
      <c r="U700" s="240"/>
      <c r="V700" s="275"/>
      <c r="W700" s="157"/>
      <c r="X700" s="102"/>
      <c r="Y700" s="51"/>
      <c r="Z700" s="102"/>
      <c r="AA700" s="102"/>
      <c r="AB700" s="50"/>
      <c r="AC700" s="37"/>
      <c r="AD700" s="44"/>
      <c r="AE700" s="44"/>
      <c r="AF700" s="44"/>
      <c r="AG700" s="44"/>
      <c r="AH700" s="44"/>
      <c r="AI700" s="276"/>
      <c r="AJ700" s="50"/>
      <c r="AK700" s="55"/>
      <c r="AL700" s="300"/>
      <c r="AM700" s="55"/>
      <c r="AN700" s="298"/>
      <c r="AO700" s="62"/>
      <c r="AP700" s="56"/>
      <c r="AQ700" s="76"/>
      <c r="AR700" s="77"/>
      <c r="AS700" s="277"/>
      <c r="AT700" s="50"/>
      <c r="AU700" s="50"/>
      <c r="AV700" s="51"/>
      <c r="AW700" s="51"/>
      <c r="AX700" s="44"/>
    </row>
    <row r="701" spans="1:50" ht="18">
      <c r="A701" s="37"/>
      <c r="B701" s="44"/>
      <c r="C701" s="102"/>
      <c r="D701" s="38"/>
      <c r="E701" s="44"/>
      <c r="F701" s="43"/>
      <c r="G701" s="44"/>
      <c r="H701" s="44"/>
      <c r="I701" s="44"/>
      <c r="J701" s="37"/>
      <c r="K701" s="44"/>
      <c r="L701" s="44"/>
      <c r="M701" s="44"/>
      <c r="N701" s="50"/>
      <c r="O701" s="49"/>
      <c r="P701" s="154"/>
      <c r="Q701" s="44"/>
      <c r="R701" s="101"/>
      <c r="S701" s="154"/>
      <c r="T701" s="44"/>
      <c r="U701" s="240"/>
      <c r="V701" s="275"/>
      <c r="W701" s="157"/>
      <c r="X701" s="102"/>
      <c r="Y701" s="51"/>
      <c r="Z701" s="102"/>
      <c r="AA701" s="102"/>
      <c r="AB701" s="50"/>
      <c r="AC701" s="37"/>
      <c r="AD701" s="44"/>
      <c r="AE701" s="44"/>
      <c r="AF701" s="44"/>
      <c r="AG701" s="44"/>
      <c r="AH701" s="44"/>
      <c r="AI701" s="276"/>
      <c r="AJ701" s="50"/>
      <c r="AK701" s="55"/>
      <c r="AL701" s="300"/>
      <c r="AM701" s="55"/>
      <c r="AN701" s="298"/>
      <c r="AO701" s="62"/>
      <c r="AP701" s="56"/>
      <c r="AQ701" s="76"/>
      <c r="AR701" s="77"/>
      <c r="AS701" s="277"/>
      <c r="AT701" s="50"/>
      <c r="AU701" s="50"/>
      <c r="AV701" s="51"/>
      <c r="AW701" s="51"/>
      <c r="AX701" s="44"/>
    </row>
    <row r="702" spans="1:50" ht="18">
      <c r="A702" s="37"/>
      <c r="B702" s="44"/>
      <c r="C702" s="102"/>
      <c r="D702" s="38"/>
      <c r="E702" s="44"/>
      <c r="F702" s="43"/>
      <c r="G702" s="44"/>
      <c r="H702" s="44"/>
      <c r="I702" s="44"/>
      <c r="J702" s="37"/>
      <c r="K702" s="44"/>
      <c r="L702" s="44"/>
      <c r="M702" s="44"/>
      <c r="N702" s="50"/>
      <c r="O702" s="49"/>
      <c r="P702" s="154"/>
      <c r="R702" s="101"/>
      <c r="S702" s="154"/>
      <c r="T702" s="44"/>
      <c r="U702" s="240"/>
      <c r="V702" s="275"/>
      <c r="W702" s="157"/>
      <c r="X702" s="102"/>
      <c r="Y702" s="51"/>
      <c r="Z702" s="102"/>
      <c r="AA702" s="102"/>
      <c r="AB702" s="50"/>
      <c r="AC702" s="37"/>
      <c r="AD702" s="44"/>
      <c r="AE702" s="44"/>
      <c r="AF702" s="44"/>
      <c r="AG702" s="44"/>
      <c r="AH702" s="44"/>
      <c r="AI702" s="276"/>
      <c r="AJ702" s="50"/>
      <c r="AK702" s="55"/>
      <c r="AL702" s="300"/>
      <c r="AM702" s="55"/>
      <c r="AN702" s="298"/>
      <c r="AO702" s="62"/>
      <c r="AP702" s="56"/>
      <c r="AQ702" s="76"/>
      <c r="AR702" s="77"/>
      <c r="AS702" s="277"/>
      <c r="AT702" s="50"/>
      <c r="AU702" s="50"/>
      <c r="AV702" s="51"/>
      <c r="AW702" s="51"/>
      <c r="AX702" s="44"/>
    </row>
    <row r="703" spans="1:50" ht="18">
      <c r="A703" s="37"/>
      <c r="B703" s="44"/>
      <c r="C703" s="102"/>
      <c r="D703" s="38"/>
      <c r="E703" s="44"/>
      <c r="F703" s="43"/>
      <c r="G703" s="44"/>
      <c r="H703" s="44"/>
      <c r="I703" s="44"/>
      <c r="J703" s="37"/>
      <c r="K703" s="44"/>
      <c r="L703" s="44"/>
      <c r="M703" s="44"/>
      <c r="N703" s="50"/>
      <c r="O703" s="49"/>
      <c r="P703" s="154"/>
      <c r="Q703" s="44"/>
      <c r="R703" s="101"/>
      <c r="S703" s="154"/>
      <c r="T703" s="44"/>
      <c r="U703" s="240"/>
      <c r="V703" s="275"/>
      <c r="W703" s="157"/>
      <c r="X703" s="102"/>
      <c r="Y703" s="51"/>
      <c r="Z703" s="102"/>
      <c r="AA703" s="102"/>
      <c r="AB703" s="50"/>
      <c r="AC703" s="37"/>
      <c r="AD703" s="44"/>
      <c r="AE703" s="44"/>
      <c r="AF703" s="44"/>
      <c r="AG703" s="44"/>
      <c r="AH703" s="44"/>
      <c r="AI703" s="276"/>
      <c r="AJ703" s="50"/>
      <c r="AK703" s="55"/>
      <c r="AL703" s="300"/>
      <c r="AM703" s="55"/>
      <c r="AN703" s="298"/>
      <c r="AO703" s="62"/>
      <c r="AP703" s="56"/>
      <c r="AQ703" s="76"/>
      <c r="AR703" s="77"/>
      <c r="AS703" s="277"/>
      <c r="AT703" s="50"/>
      <c r="AU703" s="50"/>
      <c r="AV703" s="51"/>
      <c r="AW703" s="51"/>
      <c r="AX703" s="44"/>
    </row>
    <row r="704" spans="1:50" ht="18">
      <c r="A704" s="37"/>
      <c r="B704" s="44"/>
      <c r="C704" s="102"/>
      <c r="D704" s="38"/>
      <c r="E704" s="44"/>
      <c r="F704" s="43"/>
      <c r="G704" s="44"/>
      <c r="H704" s="44"/>
      <c r="I704" s="44"/>
      <c r="J704" s="37"/>
      <c r="K704" s="44"/>
      <c r="L704" s="44"/>
      <c r="M704" s="44"/>
      <c r="N704" s="50"/>
      <c r="O704" s="49"/>
      <c r="P704" s="154"/>
      <c r="Q704" s="44"/>
      <c r="R704" s="101"/>
      <c r="S704" s="154"/>
      <c r="T704" s="44"/>
      <c r="U704" s="240"/>
      <c r="V704" s="275"/>
      <c r="W704" s="157"/>
      <c r="X704" s="102"/>
      <c r="Y704" s="51"/>
      <c r="Z704" s="102"/>
      <c r="AA704" s="102"/>
      <c r="AB704" s="50"/>
      <c r="AC704" s="37"/>
      <c r="AD704" s="44"/>
      <c r="AE704" s="44"/>
      <c r="AF704" s="44"/>
      <c r="AG704" s="44"/>
      <c r="AH704" s="44"/>
      <c r="AI704" s="276"/>
      <c r="AJ704" s="50"/>
      <c r="AK704" s="55"/>
      <c r="AL704" s="300"/>
      <c r="AM704" s="55"/>
      <c r="AN704" s="298"/>
      <c r="AO704" s="62"/>
      <c r="AP704" s="56"/>
      <c r="AQ704" s="76"/>
      <c r="AR704" s="77"/>
      <c r="AS704" s="277"/>
      <c r="AT704" s="50"/>
      <c r="AU704" s="50"/>
      <c r="AV704" s="51"/>
      <c r="AW704" s="51"/>
      <c r="AX704" s="44"/>
    </row>
    <row r="705" spans="1:50" ht="18">
      <c r="A705" s="37"/>
      <c r="B705" s="44"/>
      <c r="C705" s="102"/>
      <c r="D705" s="38"/>
      <c r="E705" s="44"/>
      <c r="F705" s="43"/>
      <c r="G705" s="44"/>
      <c r="H705" s="44"/>
      <c r="I705" s="44"/>
      <c r="J705" s="37"/>
      <c r="K705" s="44"/>
      <c r="L705" s="44"/>
      <c r="M705" s="44"/>
      <c r="N705" s="50"/>
      <c r="O705" s="49"/>
      <c r="P705" s="154"/>
      <c r="Q705" s="44"/>
      <c r="R705" s="101"/>
      <c r="S705" s="154"/>
      <c r="T705" s="44"/>
      <c r="U705" s="240"/>
      <c r="V705" s="275"/>
      <c r="W705" s="157"/>
      <c r="X705" s="102"/>
      <c r="Y705" s="51"/>
      <c r="Z705" s="102"/>
      <c r="AA705" s="102"/>
      <c r="AB705" s="50"/>
      <c r="AC705" s="37"/>
      <c r="AD705" s="44"/>
      <c r="AE705" s="44"/>
      <c r="AF705" s="44"/>
      <c r="AG705" s="44"/>
      <c r="AH705" s="44"/>
      <c r="AI705" s="276"/>
      <c r="AJ705" s="50"/>
      <c r="AK705" s="55"/>
      <c r="AL705" s="300"/>
      <c r="AM705" s="55"/>
      <c r="AN705" s="298"/>
      <c r="AO705" s="62"/>
      <c r="AP705" s="56"/>
      <c r="AQ705" s="76"/>
      <c r="AR705" s="77"/>
      <c r="AS705" s="277"/>
      <c r="AT705" s="50"/>
      <c r="AU705" s="50"/>
      <c r="AV705" s="51"/>
      <c r="AW705" s="51"/>
      <c r="AX705" s="44"/>
    </row>
    <row r="706" spans="1:50" ht="18">
      <c r="A706" s="37"/>
      <c r="B706" s="44"/>
      <c r="C706" s="102"/>
      <c r="D706" s="38"/>
      <c r="E706" s="44"/>
      <c r="F706" s="43"/>
      <c r="G706" s="44"/>
      <c r="H706" s="44"/>
      <c r="I706" s="44"/>
      <c r="J706" s="37"/>
      <c r="K706" s="44"/>
      <c r="L706" s="44"/>
      <c r="M706" s="44"/>
      <c r="N706" s="50"/>
      <c r="O706" s="49"/>
      <c r="P706" s="154"/>
      <c r="Q706" s="44"/>
      <c r="R706" s="101"/>
      <c r="S706" s="154"/>
      <c r="T706" s="44"/>
      <c r="U706" s="240"/>
      <c r="V706" s="275"/>
      <c r="W706" s="157"/>
      <c r="X706" s="102"/>
      <c r="Y706" s="51"/>
      <c r="Z706" s="102"/>
      <c r="AA706" s="102"/>
      <c r="AB706" s="50"/>
      <c r="AC706" s="37"/>
      <c r="AD706" s="44"/>
      <c r="AE706" s="44"/>
      <c r="AF706" s="44"/>
      <c r="AG706" s="44"/>
      <c r="AH706" s="44"/>
      <c r="AI706" s="276"/>
      <c r="AJ706" s="50"/>
      <c r="AK706" s="55"/>
      <c r="AL706" s="300"/>
      <c r="AM706" s="55"/>
      <c r="AN706" s="298"/>
      <c r="AO706" s="62"/>
      <c r="AP706" s="56"/>
      <c r="AQ706" s="76"/>
      <c r="AR706" s="77"/>
      <c r="AS706" s="277"/>
      <c r="AT706" s="50"/>
      <c r="AU706" s="50"/>
      <c r="AV706" s="51"/>
      <c r="AW706" s="51"/>
      <c r="AX706" s="44"/>
    </row>
    <row r="707" spans="1:50" ht="18">
      <c r="A707" s="37"/>
      <c r="B707" s="44"/>
      <c r="C707" s="102"/>
      <c r="D707" s="38"/>
      <c r="E707" s="44"/>
      <c r="F707" s="43"/>
      <c r="G707" s="44"/>
      <c r="H707" s="44"/>
      <c r="I707" s="44"/>
      <c r="J707" s="37"/>
      <c r="K707" s="44"/>
      <c r="L707" s="44"/>
      <c r="M707" s="44"/>
      <c r="N707" s="50"/>
      <c r="O707" s="49"/>
      <c r="P707" s="154"/>
      <c r="Q707" s="44"/>
      <c r="R707" s="101"/>
      <c r="S707" s="154"/>
      <c r="T707" s="44"/>
      <c r="U707" s="240"/>
      <c r="V707" s="275"/>
      <c r="W707" s="157"/>
      <c r="X707" s="102"/>
      <c r="Y707" s="51"/>
      <c r="Z707" s="102"/>
      <c r="AA707" s="102"/>
      <c r="AB707" s="50"/>
      <c r="AC707" s="37"/>
      <c r="AD707" s="44"/>
      <c r="AE707" s="44"/>
      <c r="AF707" s="44"/>
      <c r="AG707" s="44"/>
      <c r="AH707" s="44"/>
      <c r="AI707" s="276"/>
      <c r="AJ707" s="50"/>
      <c r="AK707" s="55"/>
      <c r="AL707" s="300"/>
      <c r="AM707" s="55"/>
      <c r="AN707" s="298"/>
      <c r="AO707" s="62"/>
      <c r="AP707" s="56"/>
      <c r="AQ707" s="76"/>
      <c r="AR707" s="77"/>
      <c r="AS707" s="277"/>
      <c r="AT707" s="50"/>
      <c r="AU707" s="50"/>
      <c r="AV707" s="51"/>
      <c r="AW707" s="51"/>
      <c r="AX707" s="44"/>
    </row>
    <row r="708" spans="1:50" ht="18">
      <c r="A708" s="37"/>
      <c r="B708" s="44"/>
      <c r="C708" s="102"/>
      <c r="D708" s="38"/>
      <c r="E708" s="44"/>
      <c r="F708" s="43"/>
      <c r="G708" s="44"/>
      <c r="H708" s="44"/>
      <c r="I708" s="44"/>
      <c r="J708" s="37"/>
      <c r="K708" s="44"/>
      <c r="L708" s="44"/>
      <c r="M708" s="44"/>
      <c r="N708" s="50"/>
      <c r="O708" s="49"/>
      <c r="P708" s="154"/>
      <c r="R708" s="101"/>
      <c r="S708" s="154"/>
      <c r="T708" s="44"/>
      <c r="U708" s="240"/>
      <c r="V708" s="275"/>
      <c r="W708" s="157"/>
      <c r="X708" s="102"/>
      <c r="Y708" s="51"/>
      <c r="Z708" s="102"/>
      <c r="AA708" s="102"/>
      <c r="AB708" s="50"/>
      <c r="AC708" s="37"/>
      <c r="AD708" s="44"/>
      <c r="AE708" s="44"/>
      <c r="AF708" s="44"/>
      <c r="AG708" s="44"/>
      <c r="AH708" s="44"/>
      <c r="AI708" s="276"/>
      <c r="AJ708" s="50"/>
      <c r="AK708" s="55"/>
      <c r="AL708" s="300"/>
      <c r="AM708" s="55"/>
      <c r="AN708" s="298"/>
      <c r="AO708" s="62"/>
      <c r="AP708" s="56"/>
      <c r="AQ708" s="76"/>
      <c r="AR708" s="77"/>
      <c r="AS708" s="277"/>
      <c r="AT708" s="50"/>
      <c r="AU708" s="50"/>
      <c r="AV708" s="51"/>
      <c r="AW708" s="51"/>
      <c r="AX708" s="44"/>
    </row>
    <row r="709" spans="1:50" ht="18">
      <c r="A709" s="37"/>
      <c r="B709" s="44"/>
      <c r="C709" s="102"/>
      <c r="D709" s="38"/>
      <c r="E709" s="44"/>
      <c r="F709" s="43"/>
      <c r="G709" s="44"/>
      <c r="H709" s="44"/>
      <c r="I709" s="44"/>
      <c r="J709" s="37"/>
      <c r="K709" s="44"/>
      <c r="L709" s="44"/>
      <c r="M709" s="44"/>
      <c r="N709" s="50"/>
      <c r="O709" s="49"/>
      <c r="P709" s="154"/>
      <c r="Q709" s="44"/>
      <c r="R709" s="101"/>
      <c r="S709" s="154"/>
      <c r="T709" s="44"/>
      <c r="U709" s="240"/>
      <c r="V709" s="275"/>
      <c r="W709" s="157"/>
      <c r="X709" s="102"/>
      <c r="Y709" s="51"/>
      <c r="Z709" s="102"/>
      <c r="AA709" s="102"/>
      <c r="AB709" s="50"/>
      <c r="AC709" s="37"/>
      <c r="AD709" s="44"/>
      <c r="AE709" s="44"/>
      <c r="AF709" s="44"/>
      <c r="AG709" s="44"/>
      <c r="AH709" s="44"/>
      <c r="AI709" s="276"/>
      <c r="AJ709" s="50"/>
      <c r="AK709" s="55"/>
      <c r="AL709" s="300"/>
      <c r="AM709" s="55"/>
      <c r="AN709" s="298"/>
      <c r="AO709" s="62"/>
      <c r="AP709" s="56"/>
      <c r="AQ709" s="76"/>
      <c r="AR709" s="77"/>
      <c r="AS709" s="277"/>
      <c r="AT709" s="50"/>
      <c r="AU709" s="50"/>
      <c r="AV709" s="51"/>
      <c r="AW709" s="51"/>
      <c r="AX709" s="44"/>
    </row>
    <row r="710" spans="1:50" ht="18">
      <c r="A710" s="37"/>
      <c r="B710" s="44"/>
      <c r="C710" s="102"/>
      <c r="D710" s="38"/>
      <c r="E710" s="44"/>
      <c r="F710" s="43"/>
      <c r="G710" s="44"/>
      <c r="H710" s="44"/>
      <c r="I710" s="44"/>
      <c r="J710" s="37"/>
      <c r="K710" s="44"/>
      <c r="L710" s="44"/>
      <c r="M710" s="44"/>
      <c r="N710" s="50"/>
      <c r="O710" s="49"/>
      <c r="P710" s="154"/>
      <c r="Q710" s="44"/>
      <c r="R710" s="101"/>
      <c r="S710" s="154"/>
      <c r="T710" s="44"/>
      <c r="U710" s="240"/>
      <c r="V710" s="275"/>
      <c r="W710" s="157"/>
      <c r="X710" s="102"/>
      <c r="Y710" s="51"/>
      <c r="Z710" s="102"/>
      <c r="AA710" s="102"/>
      <c r="AB710" s="50"/>
      <c r="AC710" s="37"/>
      <c r="AD710" s="44"/>
      <c r="AE710" s="44"/>
      <c r="AF710" s="44"/>
      <c r="AG710" s="44"/>
      <c r="AH710" s="44"/>
      <c r="AI710" s="276"/>
      <c r="AJ710" s="50"/>
      <c r="AK710" s="55"/>
      <c r="AL710" s="300"/>
      <c r="AM710" s="55"/>
      <c r="AN710" s="298"/>
      <c r="AO710" s="62"/>
      <c r="AP710" s="56"/>
      <c r="AQ710" s="76"/>
      <c r="AR710" s="77"/>
      <c r="AS710" s="277"/>
      <c r="AT710" s="50"/>
      <c r="AU710" s="50"/>
      <c r="AV710" s="51"/>
      <c r="AW710" s="51"/>
      <c r="AX710" s="44"/>
    </row>
    <row r="711" spans="1:50" ht="18">
      <c r="A711" s="37"/>
      <c r="B711" s="44"/>
      <c r="C711" s="102"/>
      <c r="D711" s="38"/>
      <c r="E711" s="44"/>
      <c r="F711" s="43"/>
      <c r="G711" s="44"/>
      <c r="H711" s="44"/>
      <c r="I711" s="44"/>
      <c r="J711" s="37"/>
      <c r="K711" s="44"/>
      <c r="L711" s="44"/>
      <c r="M711" s="44"/>
      <c r="N711" s="50"/>
      <c r="O711" s="49"/>
      <c r="P711" s="154"/>
      <c r="R711" s="101"/>
      <c r="S711" s="154"/>
      <c r="T711" s="44"/>
      <c r="U711" s="240"/>
      <c r="V711" s="275"/>
      <c r="W711" s="157"/>
      <c r="X711" s="102"/>
      <c r="Y711" s="51"/>
      <c r="Z711" s="102"/>
      <c r="AA711" s="102"/>
      <c r="AB711" s="50"/>
      <c r="AC711" s="37"/>
      <c r="AD711" s="44"/>
      <c r="AE711" s="44"/>
      <c r="AF711" s="44"/>
      <c r="AG711" s="44"/>
      <c r="AH711" s="44"/>
      <c r="AI711" s="276"/>
      <c r="AJ711" s="50"/>
      <c r="AK711" s="55"/>
      <c r="AL711" s="300"/>
      <c r="AM711" s="55"/>
      <c r="AN711" s="298"/>
      <c r="AO711" s="62"/>
      <c r="AP711" s="56"/>
      <c r="AQ711" s="76"/>
      <c r="AR711" s="77"/>
      <c r="AS711" s="277"/>
      <c r="AT711" s="50"/>
      <c r="AU711" s="50"/>
      <c r="AV711" s="51"/>
      <c r="AW711" s="51"/>
      <c r="AX711" s="44"/>
    </row>
    <row r="712" spans="1:50" ht="18">
      <c r="A712" s="37"/>
      <c r="B712" s="44"/>
      <c r="C712" s="102"/>
      <c r="D712" s="38"/>
      <c r="E712" s="44"/>
      <c r="F712" s="43"/>
      <c r="G712" s="44"/>
      <c r="H712" s="44"/>
      <c r="I712" s="44"/>
      <c r="J712" s="37"/>
      <c r="K712" s="44"/>
      <c r="L712" s="44"/>
      <c r="M712" s="44"/>
      <c r="N712" s="50"/>
      <c r="O712" s="49"/>
      <c r="P712" s="154"/>
      <c r="R712" s="101"/>
      <c r="S712" s="154"/>
      <c r="T712" s="44"/>
      <c r="U712" s="240"/>
      <c r="V712" s="275"/>
      <c r="W712" s="157"/>
      <c r="X712" s="102"/>
      <c r="Y712" s="51"/>
      <c r="Z712" s="102"/>
      <c r="AA712" s="102"/>
      <c r="AB712" s="50"/>
      <c r="AC712" s="37"/>
      <c r="AD712" s="44"/>
      <c r="AE712" s="44"/>
      <c r="AF712" s="44"/>
      <c r="AG712" s="44"/>
      <c r="AH712" s="44"/>
      <c r="AI712" s="276"/>
      <c r="AJ712" s="50"/>
      <c r="AK712" s="55"/>
      <c r="AL712" s="300"/>
      <c r="AM712" s="55"/>
      <c r="AN712" s="298"/>
      <c r="AO712" s="62"/>
      <c r="AP712" s="56"/>
      <c r="AQ712" s="76"/>
      <c r="AR712" s="77"/>
      <c r="AS712" s="277"/>
      <c r="AT712" s="50"/>
      <c r="AU712" s="50"/>
      <c r="AV712" s="51"/>
      <c r="AW712" s="51"/>
      <c r="AX712" s="44"/>
    </row>
    <row r="713" spans="1:50" ht="18">
      <c r="A713" s="37"/>
      <c r="B713" s="44"/>
      <c r="C713" s="102"/>
      <c r="D713" s="38"/>
      <c r="E713" s="44"/>
      <c r="F713" s="43"/>
      <c r="G713" s="44"/>
      <c r="H713" s="44"/>
      <c r="I713" s="44"/>
      <c r="J713" s="37"/>
      <c r="K713" s="44"/>
      <c r="L713" s="44"/>
      <c r="M713" s="44"/>
      <c r="N713" s="50"/>
      <c r="O713" s="49"/>
      <c r="P713" s="154"/>
      <c r="R713" s="101"/>
      <c r="S713" s="154"/>
      <c r="T713" s="44"/>
      <c r="U713" s="240"/>
      <c r="V713" s="275"/>
      <c r="W713" s="157"/>
      <c r="X713" s="102"/>
      <c r="Y713" s="51"/>
      <c r="Z713" s="102"/>
      <c r="AA713" s="102"/>
      <c r="AB713" s="50"/>
      <c r="AC713" s="37"/>
      <c r="AD713" s="44"/>
      <c r="AE713" s="44"/>
      <c r="AF713" s="44"/>
      <c r="AG713" s="44"/>
      <c r="AH713" s="44"/>
      <c r="AI713" s="276"/>
      <c r="AJ713" s="50"/>
      <c r="AK713" s="55"/>
      <c r="AL713" s="300"/>
      <c r="AM713" s="55"/>
      <c r="AN713" s="298"/>
      <c r="AO713" s="62"/>
      <c r="AP713" s="56"/>
      <c r="AQ713" s="76"/>
      <c r="AR713" s="77"/>
      <c r="AS713" s="277"/>
      <c r="AT713" s="50"/>
      <c r="AU713" s="50"/>
      <c r="AV713" s="51"/>
      <c r="AW713" s="51"/>
      <c r="AX713" s="44"/>
    </row>
    <row r="714" spans="1:50" ht="18">
      <c r="A714" s="37"/>
      <c r="B714" s="44"/>
      <c r="C714" s="102"/>
      <c r="D714" s="38"/>
      <c r="E714" s="44"/>
      <c r="F714" s="43"/>
      <c r="G714" s="44"/>
      <c r="H714" s="44"/>
      <c r="I714" s="44"/>
      <c r="J714" s="37"/>
      <c r="K714" s="44"/>
      <c r="L714" s="44"/>
      <c r="M714" s="44"/>
      <c r="N714" s="50"/>
      <c r="O714" s="49"/>
      <c r="P714" s="154"/>
      <c r="Q714" s="44"/>
      <c r="R714" s="101"/>
      <c r="S714" s="154"/>
      <c r="T714" s="44"/>
      <c r="U714" s="240"/>
      <c r="V714" s="275"/>
      <c r="W714" s="157"/>
      <c r="X714" s="102"/>
      <c r="Y714" s="51"/>
      <c r="Z714" s="102"/>
      <c r="AA714" s="102"/>
      <c r="AB714" s="50"/>
      <c r="AC714" s="37"/>
      <c r="AD714" s="44"/>
      <c r="AE714" s="44"/>
      <c r="AF714" s="44"/>
      <c r="AG714" s="44"/>
      <c r="AH714" s="44"/>
      <c r="AI714" s="276"/>
      <c r="AJ714" s="50"/>
      <c r="AK714" s="55"/>
      <c r="AL714" s="300"/>
      <c r="AM714" s="55"/>
      <c r="AN714" s="298"/>
      <c r="AO714" s="62"/>
      <c r="AP714" s="56"/>
      <c r="AQ714" s="76"/>
      <c r="AR714" s="77"/>
      <c r="AS714" s="277"/>
      <c r="AT714" s="50"/>
      <c r="AU714" s="50"/>
      <c r="AV714" s="51"/>
      <c r="AW714" s="51"/>
      <c r="AX714" s="44"/>
    </row>
    <row r="715" spans="1:50" ht="18">
      <c r="A715" s="37"/>
      <c r="B715" s="44"/>
      <c r="C715" s="102"/>
      <c r="D715" s="38"/>
      <c r="E715" s="44"/>
      <c r="F715" s="43"/>
      <c r="G715" s="44"/>
      <c r="H715" s="44"/>
      <c r="I715" s="44"/>
      <c r="J715" s="37"/>
      <c r="K715" s="44"/>
      <c r="L715" s="44"/>
      <c r="M715" s="44"/>
      <c r="N715" s="50"/>
      <c r="O715" s="49"/>
      <c r="P715" s="154"/>
      <c r="R715" s="101"/>
      <c r="S715" s="154"/>
      <c r="T715" s="44"/>
      <c r="U715" s="240"/>
      <c r="V715" s="275"/>
      <c r="W715" s="157"/>
      <c r="X715" s="102"/>
      <c r="Y715" s="51"/>
      <c r="Z715" s="102"/>
      <c r="AA715" s="102"/>
      <c r="AB715" s="50"/>
      <c r="AC715" s="37"/>
      <c r="AD715" s="44"/>
      <c r="AE715" s="44"/>
      <c r="AF715" s="44"/>
      <c r="AG715" s="44"/>
      <c r="AH715" s="44"/>
      <c r="AI715" s="276"/>
      <c r="AJ715" s="50"/>
      <c r="AK715" s="55"/>
      <c r="AL715" s="300"/>
      <c r="AM715" s="55"/>
      <c r="AN715" s="298"/>
      <c r="AO715" s="62"/>
      <c r="AP715" s="56"/>
      <c r="AQ715" s="76"/>
      <c r="AR715" s="77"/>
      <c r="AS715" s="277"/>
      <c r="AT715" s="50"/>
      <c r="AU715" s="50"/>
      <c r="AV715" s="51"/>
      <c r="AW715" s="51"/>
      <c r="AX715" s="44"/>
    </row>
    <row r="716" spans="1:50" ht="18">
      <c r="A716" s="37"/>
      <c r="B716" s="44"/>
      <c r="C716" s="102"/>
      <c r="D716" s="38"/>
      <c r="E716" s="44"/>
      <c r="F716" s="43"/>
      <c r="G716" s="44"/>
      <c r="H716" s="44"/>
      <c r="I716" s="44"/>
      <c r="J716" s="37"/>
      <c r="K716" s="44"/>
      <c r="L716" s="44"/>
      <c r="M716" s="44"/>
      <c r="N716" s="50"/>
      <c r="O716" s="49"/>
      <c r="P716" s="154"/>
      <c r="Q716" s="44"/>
      <c r="R716" s="101"/>
      <c r="S716" s="154"/>
      <c r="T716" s="44"/>
      <c r="U716" s="240"/>
      <c r="V716" s="275"/>
      <c r="W716" s="157"/>
      <c r="X716" s="102"/>
      <c r="Y716" s="51"/>
      <c r="Z716" s="102"/>
      <c r="AA716" s="102"/>
      <c r="AB716" s="50"/>
      <c r="AC716" s="37"/>
      <c r="AD716" s="44"/>
      <c r="AE716" s="44"/>
      <c r="AF716" s="44"/>
      <c r="AG716" s="44"/>
      <c r="AH716" s="44"/>
      <c r="AI716" s="276"/>
      <c r="AJ716" s="50"/>
      <c r="AK716" s="55"/>
      <c r="AL716" s="300"/>
      <c r="AM716" s="55"/>
      <c r="AN716" s="298"/>
      <c r="AO716" s="62"/>
      <c r="AP716" s="56"/>
      <c r="AQ716" s="76"/>
      <c r="AR716" s="77"/>
      <c r="AS716" s="277"/>
      <c r="AT716" s="50"/>
      <c r="AU716" s="50"/>
      <c r="AV716" s="51"/>
      <c r="AW716" s="51"/>
      <c r="AX716" s="44"/>
    </row>
    <row r="717" spans="1:50" ht="18">
      <c r="A717" s="37"/>
      <c r="B717" s="44"/>
      <c r="C717" s="102"/>
      <c r="D717" s="38"/>
      <c r="E717" s="44"/>
      <c r="F717" s="43"/>
      <c r="G717" s="44"/>
      <c r="H717" s="44"/>
      <c r="I717" s="44"/>
      <c r="J717" s="37"/>
      <c r="K717" s="44"/>
      <c r="L717" s="44"/>
      <c r="M717" s="44"/>
      <c r="N717" s="50"/>
      <c r="O717" s="49"/>
      <c r="P717" s="154"/>
      <c r="R717" s="101"/>
      <c r="S717" s="154"/>
      <c r="T717" s="44"/>
      <c r="U717" s="240"/>
      <c r="V717" s="275"/>
      <c r="W717" s="157"/>
      <c r="X717" s="102"/>
      <c r="Y717" s="51"/>
      <c r="Z717" s="102"/>
      <c r="AA717" s="102"/>
      <c r="AB717" s="50"/>
      <c r="AC717" s="37"/>
      <c r="AD717" s="44"/>
      <c r="AE717" s="44"/>
      <c r="AF717" s="44"/>
      <c r="AG717" s="44"/>
      <c r="AH717" s="44"/>
      <c r="AI717" s="276"/>
      <c r="AJ717" s="50"/>
      <c r="AK717" s="55"/>
      <c r="AL717" s="300"/>
      <c r="AM717" s="55"/>
      <c r="AN717" s="298"/>
      <c r="AO717" s="62"/>
      <c r="AP717" s="56"/>
      <c r="AQ717" s="76"/>
      <c r="AR717" s="77"/>
      <c r="AS717" s="277"/>
      <c r="AT717" s="50"/>
      <c r="AU717" s="50"/>
      <c r="AV717" s="51"/>
      <c r="AW717" s="51"/>
      <c r="AX717" s="44"/>
    </row>
    <row r="718" spans="1:50" ht="18">
      <c r="A718" s="37"/>
      <c r="B718" s="44"/>
      <c r="C718" s="102"/>
      <c r="D718" s="38"/>
      <c r="E718" s="44"/>
      <c r="F718" s="43"/>
      <c r="G718" s="44"/>
      <c r="H718" s="44"/>
      <c r="I718" s="44"/>
      <c r="J718" s="37"/>
      <c r="K718" s="44"/>
      <c r="L718" s="44"/>
      <c r="M718" s="44"/>
      <c r="N718" s="50"/>
      <c r="O718" s="49"/>
      <c r="P718" s="154"/>
      <c r="Q718" s="44"/>
      <c r="R718" s="101"/>
      <c r="S718" s="154"/>
      <c r="T718" s="44"/>
      <c r="U718" s="240"/>
      <c r="V718" s="275"/>
      <c r="W718" s="157"/>
      <c r="X718" s="102"/>
      <c r="Y718" s="51"/>
      <c r="Z718" s="102"/>
      <c r="AA718" s="102"/>
      <c r="AB718" s="50"/>
      <c r="AC718" s="37"/>
      <c r="AD718" s="44"/>
      <c r="AE718" s="44"/>
      <c r="AF718" s="44"/>
      <c r="AG718" s="44"/>
      <c r="AH718" s="44"/>
      <c r="AI718" s="276"/>
      <c r="AJ718" s="50"/>
      <c r="AK718" s="55"/>
      <c r="AL718" s="300"/>
      <c r="AM718" s="55"/>
      <c r="AN718" s="298"/>
      <c r="AO718" s="62"/>
      <c r="AP718" s="56"/>
      <c r="AQ718" s="76"/>
      <c r="AR718" s="77"/>
      <c r="AS718" s="277"/>
      <c r="AT718" s="50"/>
      <c r="AU718" s="50"/>
      <c r="AV718" s="51"/>
      <c r="AW718" s="51"/>
      <c r="AX718" s="44"/>
    </row>
    <row r="719" spans="1:50" ht="18">
      <c r="A719" s="37"/>
      <c r="B719" s="44"/>
      <c r="C719" s="102"/>
      <c r="D719" s="38"/>
      <c r="E719" s="44"/>
      <c r="F719" s="43"/>
      <c r="G719" s="44"/>
      <c r="H719" s="44"/>
      <c r="I719" s="44"/>
      <c r="J719" s="37"/>
      <c r="K719" s="44"/>
      <c r="L719" s="44"/>
      <c r="M719" s="44"/>
      <c r="N719" s="50"/>
      <c r="O719" s="49"/>
      <c r="P719" s="154"/>
      <c r="Q719" s="44"/>
      <c r="R719" s="101"/>
      <c r="S719" s="154"/>
      <c r="T719" s="44"/>
      <c r="U719" s="240"/>
      <c r="V719" s="275"/>
      <c r="W719" s="157"/>
      <c r="X719" s="102"/>
      <c r="Y719" s="51"/>
      <c r="Z719" s="102"/>
      <c r="AA719" s="102"/>
      <c r="AB719" s="50"/>
      <c r="AC719" s="37"/>
      <c r="AD719" s="44"/>
      <c r="AE719" s="44"/>
      <c r="AF719" s="44"/>
      <c r="AG719" s="44"/>
      <c r="AH719" s="44"/>
      <c r="AI719" s="276"/>
      <c r="AJ719" s="50"/>
      <c r="AK719" s="55"/>
      <c r="AL719" s="300"/>
      <c r="AM719" s="55"/>
      <c r="AN719" s="298"/>
      <c r="AO719" s="62"/>
      <c r="AP719" s="56"/>
      <c r="AQ719" s="76"/>
      <c r="AR719" s="77"/>
      <c r="AS719" s="277"/>
      <c r="AT719" s="50"/>
      <c r="AU719" s="50"/>
      <c r="AV719" s="51"/>
      <c r="AW719" s="51"/>
      <c r="AX719" s="44"/>
    </row>
    <row r="720" spans="1:50" ht="18">
      <c r="A720" s="37"/>
      <c r="B720" s="44"/>
      <c r="C720" s="102"/>
      <c r="D720" s="38"/>
      <c r="E720" s="44"/>
      <c r="F720" s="43"/>
      <c r="G720" s="44"/>
      <c r="H720" s="44"/>
      <c r="I720" s="44"/>
      <c r="J720" s="37"/>
      <c r="K720" s="44"/>
      <c r="L720" s="44"/>
      <c r="M720" s="44"/>
      <c r="N720" s="50"/>
      <c r="O720" s="49"/>
      <c r="P720" s="154"/>
      <c r="R720" s="101"/>
      <c r="S720" s="154"/>
      <c r="T720" s="44"/>
      <c r="U720" s="240"/>
      <c r="V720" s="275"/>
      <c r="W720" s="157"/>
      <c r="X720" s="102"/>
      <c r="Y720" s="51"/>
      <c r="Z720" s="102"/>
      <c r="AA720" s="102"/>
      <c r="AB720" s="50"/>
      <c r="AC720" s="37"/>
      <c r="AD720" s="44"/>
      <c r="AE720" s="44"/>
      <c r="AF720" s="44"/>
      <c r="AG720" s="44"/>
      <c r="AH720" s="44"/>
      <c r="AI720" s="276"/>
      <c r="AJ720" s="50"/>
      <c r="AK720" s="55"/>
      <c r="AL720" s="300"/>
      <c r="AM720" s="55"/>
      <c r="AN720" s="298"/>
      <c r="AO720" s="62"/>
      <c r="AP720" s="56"/>
      <c r="AQ720" s="76"/>
      <c r="AR720" s="77"/>
      <c r="AS720" s="277"/>
      <c r="AT720" s="50"/>
      <c r="AU720" s="50"/>
      <c r="AV720" s="51"/>
      <c r="AW720" s="51"/>
      <c r="AX720" s="44"/>
    </row>
    <row r="721" spans="1:50" ht="18">
      <c r="A721" s="37"/>
      <c r="B721" s="44"/>
      <c r="C721" s="102"/>
      <c r="D721" s="38"/>
      <c r="E721" s="44"/>
      <c r="F721" s="43"/>
      <c r="G721" s="44"/>
      <c r="H721" s="44"/>
      <c r="I721" s="44"/>
      <c r="J721" s="37"/>
      <c r="K721" s="44"/>
      <c r="L721" s="44"/>
      <c r="M721" s="44"/>
      <c r="N721" s="50"/>
      <c r="O721" s="49"/>
      <c r="P721" s="154"/>
      <c r="R721" s="101"/>
      <c r="S721" s="154"/>
      <c r="T721" s="44"/>
      <c r="U721" s="240"/>
      <c r="V721" s="275"/>
      <c r="W721" s="157"/>
      <c r="X721" s="102"/>
      <c r="Y721" s="51"/>
      <c r="Z721" s="102"/>
      <c r="AA721" s="102"/>
      <c r="AB721" s="50"/>
      <c r="AC721" s="37"/>
      <c r="AD721" s="44"/>
      <c r="AE721" s="44"/>
      <c r="AF721" s="44"/>
      <c r="AG721" s="44"/>
      <c r="AH721" s="44"/>
      <c r="AI721" s="276"/>
      <c r="AJ721" s="50"/>
      <c r="AK721" s="55"/>
      <c r="AL721" s="300"/>
      <c r="AM721" s="55"/>
      <c r="AN721" s="298"/>
      <c r="AO721" s="62"/>
      <c r="AP721" s="56"/>
      <c r="AQ721" s="76"/>
      <c r="AR721" s="77"/>
      <c r="AS721" s="277"/>
      <c r="AT721" s="50"/>
      <c r="AU721" s="50"/>
      <c r="AV721" s="51"/>
      <c r="AW721" s="51"/>
      <c r="AX721" s="44"/>
    </row>
    <row r="722" spans="1:50" ht="18">
      <c r="A722" s="37"/>
      <c r="B722" s="44"/>
      <c r="C722" s="102"/>
      <c r="D722" s="38"/>
      <c r="E722" s="44"/>
      <c r="F722" s="43"/>
      <c r="G722" s="44"/>
      <c r="H722" s="44"/>
      <c r="I722" s="44"/>
      <c r="J722" s="37"/>
      <c r="K722" s="44"/>
      <c r="L722" s="44"/>
      <c r="M722" s="44"/>
      <c r="N722" s="50"/>
      <c r="O722" s="49"/>
      <c r="P722" s="154"/>
      <c r="Q722" s="44"/>
      <c r="R722" s="101"/>
      <c r="S722" s="154"/>
      <c r="T722" s="44"/>
      <c r="U722" s="240"/>
      <c r="V722" s="275"/>
      <c r="W722" s="157"/>
      <c r="X722" s="102"/>
      <c r="Y722" s="51"/>
      <c r="Z722" s="102"/>
      <c r="AA722" s="102"/>
      <c r="AB722" s="50"/>
      <c r="AC722" s="37"/>
      <c r="AD722" s="44"/>
      <c r="AE722" s="44"/>
      <c r="AF722" s="44"/>
      <c r="AG722" s="44"/>
      <c r="AH722" s="44"/>
      <c r="AI722" s="276"/>
      <c r="AJ722" s="50"/>
      <c r="AK722" s="55"/>
      <c r="AL722" s="300"/>
      <c r="AM722" s="55"/>
      <c r="AN722" s="298"/>
      <c r="AO722" s="62"/>
      <c r="AP722" s="56"/>
      <c r="AQ722" s="76"/>
      <c r="AR722" s="77"/>
      <c r="AS722" s="277"/>
      <c r="AT722" s="50"/>
      <c r="AU722" s="50"/>
      <c r="AV722" s="51"/>
      <c r="AW722" s="51"/>
      <c r="AX722" s="44"/>
    </row>
    <row r="723" spans="1:50" ht="18">
      <c r="A723" s="37"/>
      <c r="B723" s="44"/>
      <c r="C723" s="102"/>
      <c r="D723" s="38"/>
      <c r="E723" s="44"/>
      <c r="F723" s="43"/>
      <c r="G723" s="44"/>
      <c r="H723" s="44"/>
      <c r="I723" s="44"/>
      <c r="J723" s="37"/>
      <c r="K723" s="44"/>
      <c r="L723" s="44"/>
      <c r="M723" s="44"/>
      <c r="N723" s="50"/>
      <c r="O723" s="49"/>
      <c r="P723" s="154"/>
      <c r="R723" s="101"/>
      <c r="S723" s="154"/>
      <c r="T723" s="44"/>
      <c r="U723" s="240"/>
      <c r="V723" s="275"/>
      <c r="W723" s="157"/>
      <c r="X723" s="102"/>
      <c r="Y723" s="51"/>
      <c r="Z723" s="102"/>
      <c r="AA723" s="102"/>
      <c r="AB723" s="50"/>
      <c r="AC723" s="37"/>
      <c r="AD723" s="44"/>
      <c r="AE723" s="44"/>
      <c r="AF723" s="44"/>
      <c r="AG723" s="44"/>
      <c r="AH723" s="44"/>
      <c r="AI723" s="276"/>
      <c r="AJ723" s="50"/>
      <c r="AK723" s="55"/>
      <c r="AL723" s="300"/>
      <c r="AM723" s="55"/>
      <c r="AN723" s="298"/>
      <c r="AO723" s="62"/>
      <c r="AP723" s="56"/>
      <c r="AQ723" s="76"/>
      <c r="AR723" s="77"/>
      <c r="AS723" s="277"/>
      <c r="AT723" s="50"/>
      <c r="AU723" s="50"/>
      <c r="AV723" s="51"/>
      <c r="AW723" s="51"/>
      <c r="AX723" s="44"/>
    </row>
    <row r="724" spans="1:50" ht="18">
      <c r="A724" s="37"/>
      <c r="B724" s="44"/>
      <c r="C724" s="102"/>
      <c r="D724" s="38"/>
      <c r="E724" s="44"/>
      <c r="F724" s="43"/>
      <c r="G724" s="44"/>
      <c r="H724" s="44"/>
      <c r="I724" s="44"/>
      <c r="J724" s="37"/>
      <c r="K724" s="44"/>
      <c r="L724" s="44"/>
      <c r="M724" s="44"/>
      <c r="N724" s="50"/>
      <c r="O724" s="49"/>
      <c r="P724" s="154"/>
      <c r="R724" s="101"/>
      <c r="S724" s="154"/>
      <c r="T724" s="44"/>
      <c r="U724" s="240"/>
      <c r="V724" s="275"/>
      <c r="W724" s="157"/>
      <c r="X724" s="102"/>
      <c r="Y724" s="51"/>
      <c r="Z724" s="102"/>
      <c r="AA724" s="102"/>
      <c r="AB724" s="50"/>
      <c r="AC724" s="37"/>
      <c r="AD724" s="44"/>
      <c r="AE724" s="44"/>
      <c r="AF724" s="44"/>
      <c r="AG724" s="44"/>
      <c r="AH724" s="44"/>
      <c r="AI724" s="276"/>
      <c r="AJ724" s="50"/>
      <c r="AK724" s="55"/>
      <c r="AL724" s="300"/>
      <c r="AM724" s="55"/>
      <c r="AN724" s="298"/>
      <c r="AO724" s="62"/>
      <c r="AP724" s="56"/>
      <c r="AQ724" s="76"/>
      <c r="AR724" s="77"/>
      <c r="AS724" s="277"/>
      <c r="AT724" s="50"/>
      <c r="AU724" s="50"/>
      <c r="AV724" s="51"/>
      <c r="AW724" s="51"/>
      <c r="AX724" s="44"/>
    </row>
    <row r="725" spans="1:50" ht="18">
      <c r="A725" s="37"/>
      <c r="B725" s="44"/>
      <c r="C725" s="102"/>
      <c r="D725" s="38"/>
      <c r="E725" s="44"/>
      <c r="F725" s="43"/>
      <c r="G725" s="44"/>
      <c r="H725" s="44"/>
      <c r="I725" s="44"/>
      <c r="J725" s="37"/>
      <c r="K725" s="44"/>
      <c r="L725" s="44"/>
      <c r="M725" s="44"/>
      <c r="N725" s="50"/>
      <c r="O725" s="49"/>
      <c r="P725" s="154"/>
      <c r="R725" s="101"/>
      <c r="S725" s="154"/>
      <c r="T725" s="44"/>
      <c r="U725" s="240"/>
      <c r="V725" s="275"/>
      <c r="W725" s="157"/>
      <c r="X725" s="102"/>
      <c r="Y725" s="51"/>
      <c r="Z725" s="102"/>
      <c r="AA725" s="102"/>
      <c r="AB725" s="50"/>
      <c r="AC725" s="37"/>
      <c r="AD725" s="44"/>
      <c r="AE725" s="44"/>
      <c r="AF725" s="44"/>
      <c r="AG725" s="44"/>
      <c r="AH725" s="44"/>
      <c r="AI725" s="276"/>
      <c r="AJ725" s="50"/>
      <c r="AK725" s="55"/>
      <c r="AL725" s="300"/>
      <c r="AM725" s="55"/>
      <c r="AN725" s="298"/>
      <c r="AO725" s="62"/>
      <c r="AP725" s="56"/>
      <c r="AQ725" s="76"/>
      <c r="AR725" s="77"/>
      <c r="AS725" s="277"/>
      <c r="AT725" s="50"/>
      <c r="AU725" s="50"/>
      <c r="AV725" s="51"/>
      <c r="AW725" s="51"/>
      <c r="AX725" s="44"/>
    </row>
    <row r="726" spans="1:50" ht="18">
      <c r="A726" s="37"/>
      <c r="B726" s="44"/>
      <c r="C726" s="102"/>
      <c r="D726" s="38"/>
      <c r="E726" s="44"/>
      <c r="F726" s="43"/>
      <c r="G726" s="44"/>
      <c r="H726" s="44"/>
      <c r="I726" s="44"/>
      <c r="J726" s="37"/>
      <c r="K726" s="44"/>
      <c r="L726" s="44"/>
      <c r="M726" s="44"/>
      <c r="N726" s="50"/>
      <c r="O726" s="49"/>
      <c r="P726" s="154"/>
      <c r="R726" s="101"/>
      <c r="S726" s="154"/>
      <c r="T726" s="44"/>
      <c r="U726" s="240"/>
      <c r="V726" s="275"/>
      <c r="W726" s="157"/>
      <c r="X726" s="102"/>
      <c r="Y726" s="51"/>
      <c r="Z726" s="102"/>
      <c r="AA726" s="102"/>
      <c r="AB726" s="50"/>
      <c r="AC726" s="37"/>
      <c r="AD726" s="44"/>
      <c r="AE726" s="44"/>
      <c r="AF726" s="44"/>
      <c r="AG726" s="44"/>
      <c r="AH726" s="44"/>
      <c r="AI726" s="276"/>
      <c r="AJ726" s="50"/>
      <c r="AK726" s="55"/>
      <c r="AL726" s="300"/>
      <c r="AM726" s="55"/>
      <c r="AN726" s="298"/>
      <c r="AO726" s="62"/>
      <c r="AP726" s="56"/>
      <c r="AQ726" s="76"/>
      <c r="AR726" s="77"/>
      <c r="AS726" s="277"/>
      <c r="AT726" s="50"/>
      <c r="AU726" s="50"/>
      <c r="AV726" s="51"/>
      <c r="AW726" s="51"/>
      <c r="AX726" s="44"/>
    </row>
    <row r="727" spans="1:50" ht="18">
      <c r="A727" s="37"/>
      <c r="B727" s="44"/>
      <c r="C727" s="102"/>
      <c r="D727" s="38"/>
      <c r="E727" s="44"/>
      <c r="F727" s="43"/>
      <c r="G727" s="44"/>
      <c r="H727" s="44"/>
      <c r="I727" s="44"/>
      <c r="J727" s="37"/>
      <c r="K727" s="44"/>
      <c r="L727" s="44"/>
      <c r="M727" s="44"/>
      <c r="N727" s="50"/>
      <c r="O727" s="49"/>
      <c r="P727" s="154"/>
      <c r="R727" s="101"/>
      <c r="S727" s="154"/>
      <c r="T727" s="44"/>
      <c r="U727" s="240"/>
      <c r="V727" s="275"/>
      <c r="W727" s="157"/>
      <c r="X727" s="102"/>
      <c r="Y727" s="51"/>
      <c r="Z727" s="102"/>
      <c r="AA727" s="102"/>
      <c r="AB727" s="50"/>
      <c r="AC727" s="37"/>
      <c r="AD727" s="44"/>
      <c r="AE727" s="44"/>
      <c r="AF727" s="44"/>
      <c r="AG727" s="44"/>
      <c r="AH727" s="44"/>
      <c r="AI727" s="276"/>
      <c r="AJ727" s="50"/>
      <c r="AK727" s="55"/>
      <c r="AL727" s="300"/>
      <c r="AM727" s="55"/>
      <c r="AN727" s="298"/>
      <c r="AO727" s="62"/>
      <c r="AP727" s="56"/>
      <c r="AQ727" s="76"/>
      <c r="AR727" s="77"/>
      <c r="AS727" s="277"/>
      <c r="AT727" s="50"/>
      <c r="AU727" s="50"/>
      <c r="AV727" s="51"/>
      <c r="AW727" s="51"/>
      <c r="AX727" s="44"/>
    </row>
    <row r="728" spans="1:50" ht="18">
      <c r="A728" s="37"/>
      <c r="B728" s="44"/>
      <c r="C728" s="102"/>
      <c r="D728" s="38"/>
      <c r="E728" s="44"/>
      <c r="F728" s="43"/>
      <c r="G728" s="44"/>
      <c r="H728" s="44"/>
      <c r="I728" s="44"/>
      <c r="J728" s="37"/>
      <c r="K728" s="44"/>
      <c r="L728" s="44"/>
      <c r="M728" s="44"/>
      <c r="N728" s="50"/>
      <c r="O728" s="49"/>
      <c r="P728" s="154"/>
      <c r="R728" s="101"/>
      <c r="S728" s="154"/>
      <c r="T728" s="44"/>
      <c r="U728" s="240"/>
      <c r="V728" s="275"/>
      <c r="W728" s="157"/>
      <c r="X728" s="102"/>
      <c r="Y728" s="51"/>
      <c r="Z728" s="102"/>
      <c r="AA728" s="102"/>
      <c r="AB728" s="50"/>
      <c r="AC728" s="37"/>
      <c r="AD728" s="44"/>
      <c r="AE728" s="44"/>
      <c r="AF728" s="44"/>
      <c r="AG728" s="44"/>
      <c r="AH728" s="44"/>
      <c r="AI728" s="276"/>
      <c r="AJ728" s="50"/>
      <c r="AK728" s="55"/>
      <c r="AL728" s="300"/>
      <c r="AM728" s="55"/>
      <c r="AN728" s="298"/>
      <c r="AO728" s="62"/>
      <c r="AP728" s="56"/>
      <c r="AQ728" s="76"/>
      <c r="AR728" s="77"/>
      <c r="AS728" s="277"/>
      <c r="AT728" s="50"/>
      <c r="AU728" s="50"/>
      <c r="AV728" s="51"/>
      <c r="AW728" s="51"/>
      <c r="AX728" s="44"/>
    </row>
    <row r="729" spans="1:50" ht="18">
      <c r="A729" s="293"/>
      <c r="B729" s="44"/>
      <c r="C729" s="102"/>
      <c r="D729" s="38"/>
      <c r="E729" s="44"/>
      <c r="F729" s="43"/>
      <c r="G729" s="44"/>
      <c r="H729" s="44"/>
      <c r="I729" s="44"/>
      <c r="J729" s="37"/>
      <c r="K729" s="44"/>
      <c r="L729" s="44"/>
      <c r="M729" s="44"/>
      <c r="N729" s="50"/>
      <c r="O729" s="49"/>
      <c r="P729" s="154"/>
      <c r="Q729" s="44"/>
      <c r="R729" s="101"/>
      <c r="S729" s="154"/>
      <c r="T729" s="44"/>
      <c r="U729" s="240"/>
      <c r="V729" s="275"/>
      <c r="W729" s="157"/>
      <c r="X729" s="102"/>
      <c r="Y729" s="51"/>
      <c r="Z729" s="102"/>
      <c r="AA729" s="102"/>
      <c r="AB729" s="50"/>
      <c r="AC729" s="37"/>
      <c r="AD729" s="44"/>
      <c r="AE729" s="44"/>
      <c r="AF729" s="44"/>
      <c r="AG729" s="44"/>
      <c r="AH729" s="44"/>
      <c r="AI729" s="276"/>
      <c r="AJ729" s="50"/>
      <c r="AK729" s="55"/>
      <c r="AL729" s="298"/>
      <c r="AM729" s="55"/>
      <c r="AN729" s="298"/>
      <c r="AO729" s="62"/>
      <c r="AP729" s="56"/>
      <c r="AQ729" s="76"/>
      <c r="AR729" s="77"/>
      <c r="AS729" s="277"/>
      <c r="AT729" s="50"/>
      <c r="AU729" s="50"/>
      <c r="AV729" s="51"/>
      <c r="AW729" s="51"/>
      <c r="AX729" s="44"/>
    </row>
    <row r="730" spans="1:50" ht="18">
      <c r="A730" s="37"/>
      <c r="B730" s="44"/>
      <c r="C730" s="102"/>
      <c r="D730" s="38"/>
      <c r="E730" s="44"/>
      <c r="F730" s="43"/>
      <c r="G730" s="44"/>
      <c r="H730" s="44"/>
      <c r="I730" s="44"/>
      <c r="J730" s="37"/>
      <c r="K730" s="44"/>
      <c r="L730" s="44"/>
      <c r="M730" s="44"/>
      <c r="N730" s="50"/>
      <c r="O730" s="49"/>
      <c r="P730" s="154"/>
      <c r="R730" s="101"/>
      <c r="S730" s="154"/>
      <c r="T730" s="44"/>
      <c r="U730" s="240"/>
      <c r="V730" s="275"/>
      <c r="W730" s="157"/>
      <c r="X730" s="102"/>
      <c r="Y730" s="51"/>
      <c r="Z730" s="102"/>
      <c r="AA730" s="102"/>
      <c r="AB730" s="50"/>
      <c r="AC730" s="37"/>
      <c r="AD730" s="44"/>
      <c r="AE730" s="44"/>
      <c r="AF730" s="44"/>
      <c r="AG730" s="44"/>
      <c r="AH730" s="44"/>
      <c r="AI730" s="276"/>
      <c r="AJ730" s="50"/>
      <c r="AK730" s="55"/>
      <c r="AL730" s="298"/>
      <c r="AM730" s="55"/>
      <c r="AN730" s="298"/>
      <c r="AO730" s="62"/>
      <c r="AP730" s="56"/>
      <c r="AQ730" s="76"/>
      <c r="AR730" s="77"/>
      <c r="AS730" s="277"/>
      <c r="AT730" s="50"/>
      <c r="AU730" s="50"/>
      <c r="AV730" s="51"/>
      <c r="AW730" s="51"/>
      <c r="AX730" s="44"/>
    </row>
    <row r="731" spans="1:50" ht="18">
      <c r="A731" s="37"/>
      <c r="B731" s="44"/>
      <c r="C731" s="102"/>
      <c r="D731" s="38"/>
      <c r="E731" s="44"/>
      <c r="F731" s="43"/>
      <c r="G731" s="44"/>
      <c r="H731" s="44"/>
      <c r="I731" s="44"/>
      <c r="J731" s="37"/>
      <c r="K731" s="44"/>
      <c r="L731" s="44"/>
      <c r="M731" s="44"/>
      <c r="N731" s="50"/>
      <c r="O731" s="49"/>
      <c r="P731" s="154"/>
      <c r="Q731" s="44"/>
      <c r="R731" s="101"/>
      <c r="S731" s="154"/>
      <c r="T731" s="44"/>
      <c r="U731" s="240"/>
      <c r="V731" s="275"/>
      <c r="W731" s="157"/>
      <c r="X731" s="102"/>
      <c r="Y731" s="51"/>
      <c r="Z731" s="102"/>
      <c r="AA731" s="102"/>
      <c r="AB731" s="50"/>
      <c r="AC731" s="37"/>
      <c r="AD731" s="44"/>
      <c r="AE731" s="44"/>
      <c r="AF731" s="44"/>
      <c r="AG731" s="44"/>
      <c r="AH731" s="44"/>
      <c r="AI731" s="276"/>
      <c r="AJ731" s="50"/>
      <c r="AK731" s="55"/>
      <c r="AL731" s="298"/>
      <c r="AM731" s="55"/>
      <c r="AN731" s="298"/>
      <c r="AO731" s="62"/>
      <c r="AP731" s="56"/>
      <c r="AQ731" s="76"/>
      <c r="AR731" s="77"/>
      <c r="AS731" s="277"/>
      <c r="AT731" s="50"/>
      <c r="AU731" s="50"/>
      <c r="AV731" s="51"/>
      <c r="AW731" s="51"/>
      <c r="AX731" s="44"/>
    </row>
    <row r="732" spans="1:50" ht="18">
      <c r="A732" s="37"/>
      <c r="B732" s="44"/>
      <c r="C732" s="102"/>
      <c r="D732" s="38"/>
      <c r="E732" s="44"/>
      <c r="F732" s="43"/>
      <c r="G732" s="44"/>
      <c r="H732" s="44"/>
      <c r="I732" s="44"/>
      <c r="J732" s="37"/>
      <c r="K732" s="44"/>
      <c r="L732" s="44"/>
      <c r="M732" s="44"/>
      <c r="N732" s="50"/>
      <c r="O732" s="49"/>
      <c r="P732" s="154"/>
      <c r="Q732" s="44"/>
      <c r="R732" s="101"/>
      <c r="S732" s="154"/>
      <c r="T732" s="44"/>
      <c r="U732" s="240"/>
      <c r="V732" s="275"/>
      <c r="W732" s="157"/>
      <c r="X732" s="102"/>
      <c r="Y732" s="51"/>
      <c r="Z732" s="102"/>
      <c r="AA732" s="102"/>
      <c r="AB732" s="50"/>
      <c r="AC732" s="37"/>
      <c r="AD732" s="44"/>
      <c r="AE732" s="44"/>
      <c r="AF732" s="44"/>
      <c r="AG732" s="44"/>
      <c r="AH732" s="44"/>
      <c r="AI732" s="276"/>
      <c r="AJ732" s="50"/>
      <c r="AK732" s="55"/>
      <c r="AL732" s="298"/>
      <c r="AM732" s="55"/>
      <c r="AN732" s="298"/>
      <c r="AO732" s="62"/>
      <c r="AP732" s="56"/>
      <c r="AQ732" s="76"/>
      <c r="AR732" s="77"/>
      <c r="AS732" s="277"/>
      <c r="AT732" s="50"/>
      <c r="AU732" s="50"/>
      <c r="AV732" s="51"/>
      <c r="AW732" s="51"/>
      <c r="AX732" s="44"/>
    </row>
    <row r="733" spans="1:50" ht="18">
      <c r="A733" s="37"/>
      <c r="B733" s="44"/>
      <c r="C733" s="102"/>
      <c r="D733" s="38"/>
      <c r="E733" s="44"/>
      <c r="F733" s="43"/>
      <c r="G733" s="44"/>
      <c r="H733" s="44"/>
      <c r="I733" s="44"/>
      <c r="J733" s="37"/>
      <c r="K733" s="44"/>
      <c r="L733" s="44"/>
      <c r="M733" s="44"/>
      <c r="N733" s="50"/>
      <c r="O733" s="49"/>
      <c r="P733" s="154"/>
      <c r="Q733" s="44"/>
      <c r="R733" s="101"/>
      <c r="S733" s="154"/>
      <c r="T733" s="44"/>
      <c r="U733" s="240"/>
      <c r="V733" s="275"/>
      <c r="W733" s="157"/>
      <c r="X733" s="102"/>
      <c r="Y733" s="51"/>
      <c r="Z733" s="102"/>
      <c r="AA733" s="102"/>
      <c r="AB733" s="50"/>
      <c r="AC733" s="37"/>
      <c r="AD733" s="44"/>
      <c r="AE733" s="44"/>
      <c r="AF733" s="44"/>
      <c r="AG733" s="44"/>
      <c r="AH733" s="44"/>
      <c r="AI733" s="276"/>
      <c r="AJ733" s="50"/>
      <c r="AK733" s="55"/>
      <c r="AL733" s="298"/>
      <c r="AM733" s="55"/>
      <c r="AN733" s="298"/>
      <c r="AO733" s="62"/>
      <c r="AP733" s="56"/>
      <c r="AQ733" s="76"/>
      <c r="AR733" s="77"/>
      <c r="AS733" s="277"/>
      <c r="AT733" s="50"/>
      <c r="AU733" s="50"/>
      <c r="AV733" s="51"/>
      <c r="AW733" s="51"/>
      <c r="AX733" s="44"/>
    </row>
    <row r="734" spans="1:50" ht="18">
      <c r="A734" s="37"/>
      <c r="B734" s="44"/>
      <c r="C734" s="102"/>
      <c r="D734" s="38"/>
      <c r="E734" s="44"/>
      <c r="F734" s="43"/>
      <c r="G734" s="44"/>
      <c r="H734" s="44"/>
      <c r="I734" s="44"/>
      <c r="J734" s="37"/>
      <c r="K734" s="44"/>
      <c r="L734" s="44"/>
      <c r="M734" s="44"/>
      <c r="N734" s="50"/>
      <c r="O734" s="49"/>
      <c r="P734" s="154"/>
      <c r="Q734" s="44"/>
      <c r="R734" s="101"/>
      <c r="S734" s="154"/>
      <c r="T734" s="44"/>
      <c r="U734" s="240"/>
      <c r="V734" s="275"/>
      <c r="W734" s="157"/>
      <c r="X734" s="102"/>
      <c r="Y734" s="51"/>
      <c r="Z734" s="102"/>
      <c r="AA734" s="102"/>
      <c r="AB734" s="50"/>
      <c r="AC734" s="37"/>
      <c r="AD734" s="44"/>
      <c r="AE734" s="44"/>
      <c r="AF734" s="44"/>
      <c r="AG734" s="44"/>
      <c r="AH734" s="44"/>
      <c r="AI734" s="276"/>
      <c r="AJ734" s="50"/>
      <c r="AK734" s="55"/>
      <c r="AL734" s="298"/>
      <c r="AM734" s="55"/>
      <c r="AN734" s="298"/>
      <c r="AO734" s="62"/>
      <c r="AP734" s="56"/>
      <c r="AQ734" s="76"/>
      <c r="AR734" s="77"/>
      <c r="AS734" s="277"/>
      <c r="AT734" s="50"/>
      <c r="AU734" s="50"/>
      <c r="AV734" s="51"/>
      <c r="AW734" s="51"/>
      <c r="AX734" s="44"/>
    </row>
    <row r="735" spans="1:50" ht="18">
      <c r="A735" s="37"/>
      <c r="B735" s="44"/>
      <c r="C735" s="102"/>
      <c r="D735" s="38"/>
      <c r="E735" s="44"/>
      <c r="F735" s="43"/>
      <c r="G735" s="44"/>
      <c r="H735" s="44"/>
      <c r="I735" s="44"/>
      <c r="J735" s="37"/>
      <c r="K735" s="44"/>
      <c r="L735" s="44"/>
      <c r="M735" s="44"/>
      <c r="N735" s="50"/>
      <c r="O735" s="49"/>
      <c r="P735" s="154"/>
      <c r="Q735" s="44"/>
      <c r="R735" s="101"/>
      <c r="S735" s="154"/>
      <c r="T735" s="44"/>
      <c r="U735" s="240"/>
      <c r="V735" s="275"/>
      <c r="W735" s="157"/>
      <c r="X735" s="102"/>
      <c r="Y735" s="51"/>
      <c r="Z735" s="102"/>
      <c r="AA735" s="102"/>
      <c r="AB735" s="50"/>
      <c r="AC735" s="37"/>
      <c r="AD735" s="44"/>
      <c r="AE735" s="44"/>
      <c r="AF735" s="44"/>
      <c r="AG735" s="44"/>
      <c r="AH735" s="44"/>
      <c r="AI735" s="276"/>
      <c r="AJ735" s="50"/>
      <c r="AK735" s="55"/>
      <c r="AL735" s="298"/>
      <c r="AM735" s="55"/>
      <c r="AN735" s="298"/>
      <c r="AO735" s="62"/>
      <c r="AP735" s="56"/>
      <c r="AQ735" s="76"/>
      <c r="AR735" s="77"/>
      <c r="AS735" s="277"/>
      <c r="AT735" s="50"/>
      <c r="AU735" s="50"/>
      <c r="AV735" s="51"/>
      <c r="AW735" s="51"/>
      <c r="AX735" s="44"/>
    </row>
    <row r="736" spans="1:50" ht="18">
      <c r="A736" s="37"/>
      <c r="B736" s="44"/>
      <c r="C736" s="102"/>
      <c r="D736" s="38"/>
      <c r="E736" s="44"/>
      <c r="F736" s="43"/>
      <c r="G736" s="44"/>
      <c r="H736" s="44"/>
      <c r="I736" s="44"/>
      <c r="J736" s="37"/>
      <c r="K736" s="44"/>
      <c r="L736" s="44"/>
      <c r="M736" s="44"/>
      <c r="N736" s="50"/>
      <c r="O736" s="49"/>
      <c r="P736" s="154"/>
      <c r="Q736" s="44"/>
      <c r="R736" s="101"/>
      <c r="S736" s="154"/>
      <c r="T736" s="44"/>
      <c r="U736" s="240"/>
      <c r="V736" s="275"/>
      <c r="W736" s="157"/>
      <c r="X736" s="102"/>
      <c r="Y736" s="51"/>
      <c r="Z736" s="102"/>
      <c r="AA736" s="102"/>
      <c r="AB736" s="50"/>
      <c r="AC736" s="37"/>
      <c r="AD736" s="44"/>
      <c r="AE736" s="44"/>
      <c r="AF736" s="44"/>
      <c r="AG736" s="44"/>
      <c r="AH736" s="44"/>
      <c r="AI736" s="276"/>
      <c r="AJ736" s="50"/>
      <c r="AK736" s="55"/>
      <c r="AL736" s="298"/>
      <c r="AM736" s="55"/>
      <c r="AN736" s="298"/>
      <c r="AO736" s="62"/>
      <c r="AP736" s="56"/>
      <c r="AQ736" s="76"/>
      <c r="AR736" s="77"/>
      <c r="AS736" s="277"/>
      <c r="AT736" s="50"/>
      <c r="AU736" s="50"/>
      <c r="AV736" s="51"/>
      <c r="AW736" s="51"/>
      <c r="AX736" s="44"/>
    </row>
    <row r="737" spans="1:50" ht="18">
      <c r="A737" s="37"/>
      <c r="B737" s="44"/>
      <c r="C737" s="102"/>
      <c r="D737" s="38"/>
      <c r="E737" s="44"/>
      <c r="F737" s="43"/>
      <c r="G737" s="44"/>
      <c r="H737" s="44"/>
      <c r="I737" s="44"/>
      <c r="J737" s="37"/>
      <c r="K737" s="44"/>
      <c r="L737" s="44"/>
      <c r="M737" s="44"/>
      <c r="N737" s="50"/>
      <c r="O737" s="49"/>
      <c r="P737" s="154"/>
      <c r="Q737" s="44"/>
      <c r="R737" s="101"/>
      <c r="S737" s="154"/>
      <c r="T737" s="44"/>
      <c r="U737" s="240"/>
      <c r="V737" s="275"/>
      <c r="W737" s="157"/>
      <c r="X737" s="102"/>
      <c r="Y737" s="51"/>
      <c r="Z737" s="102"/>
      <c r="AA737" s="102"/>
      <c r="AB737" s="50"/>
      <c r="AC737" s="37"/>
      <c r="AD737" s="44"/>
      <c r="AE737" s="44"/>
      <c r="AF737" s="44"/>
      <c r="AG737" s="44"/>
      <c r="AH737" s="44"/>
      <c r="AI737" s="276"/>
      <c r="AJ737" s="50"/>
      <c r="AK737" s="55"/>
      <c r="AL737" s="298"/>
      <c r="AM737" s="55"/>
      <c r="AN737" s="298"/>
      <c r="AO737" s="62"/>
      <c r="AP737" s="56"/>
      <c r="AQ737" s="76"/>
      <c r="AR737" s="77"/>
      <c r="AS737" s="277"/>
      <c r="AT737" s="50"/>
      <c r="AU737" s="50"/>
      <c r="AV737" s="51"/>
      <c r="AW737" s="51"/>
      <c r="AX737" s="44"/>
    </row>
    <row r="738" spans="1:50" ht="18">
      <c r="A738" s="37"/>
      <c r="B738" s="44"/>
      <c r="C738" s="102"/>
      <c r="D738" s="38"/>
      <c r="E738" s="44"/>
      <c r="F738" s="43"/>
      <c r="G738" s="44"/>
      <c r="H738" s="44"/>
      <c r="I738" s="44"/>
      <c r="J738" s="37"/>
      <c r="K738" s="44"/>
      <c r="L738" s="44"/>
      <c r="M738" s="44"/>
      <c r="N738" s="50"/>
      <c r="O738" s="49"/>
      <c r="P738" s="154"/>
      <c r="Q738" s="44"/>
      <c r="R738" s="101"/>
      <c r="S738" s="154"/>
      <c r="T738" s="44"/>
      <c r="U738" s="240"/>
      <c r="V738" s="275"/>
      <c r="W738" s="157"/>
      <c r="X738" s="102"/>
      <c r="Y738" s="51"/>
      <c r="Z738" s="102"/>
      <c r="AA738" s="102"/>
      <c r="AB738" s="50"/>
      <c r="AC738" s="37"/>
      <c r="AD738" s="44"/>
      <c r="AE738" s="44"/>
      <c r="AF738" s="44"/>
      <c r="AG738" s="44"/>
      <c r="AH738" s="44"/>
      <c r="AI738" s="276"/>
      <c r="AJ738" s="50"/>
      <c r="AK738" s="55"/>
      <c r="AL738" s="298"/>
      <c r="AM738" s="55"/>
      <c r="AN738" s="298"/>
      <c r="AO738" s="62"/>
      <c r="AP738" s="56"/>
      <c r="AQ738" s="76"/>
      <c r="AR738" s="77"/>
      <c r="AS738" s="277"/>
      <c r="AT738" s="50"/>
      <c r="AU738" s="50"/>
      <c r="AV738" s="51"/>
      <c r="AW738" s="51"/>
      <c r="AX738" s="44"/>
    </row>
    <row r="739" spans="1:50" ht="18">
      <c r="A739" s="37"/>
      <c r="B739" s="44"/>
      <c r="C739" s="102"/>
      <c r="D739" s="38"/>
      <c r="E739" s="44"/>
      <c r="F739" s="43"/>
      <c r="G739" s="44"/>
      <c r="H739" s="44"/>
      <c r="I739" s="44"/>
      <c r="J739" s="37"/>
      <c r="K739" s="44"/>
      <c r="L739" s="44"/>
      <c r="M739" s="44"/>
      <c r="N739" s="50"/>
      <c r="O739" s="49"/>
      <c r="P739" s="154"/>
      <c r="R739" s="101"/>
      <c r="S739" s="154"/>
      <c r="T739" s="44"/>
      <c r="U739" s="240"/>
      <c r="V739" s="275"/>
      <c r="W739" s="157"/>
      <c r="X739" s="102"/>
      <c r="Y739" s="51"/>
      <c r="Z739" s="102"/>
      <c r="AA739" s="102"/>
      <c r="AB739" s="50"/>
      <c r="AC739" s="37"/>
      <c r="AD739" s="44"/>
      <c r="AE739" s="44"/>
      <c r="AF739" s="44"/>
      <c r="AG739" s="44"/>
      <c r="AH739" s="44"/>
      <c r="AI739" s="276"/>
      <c r="AJ739" s="50"/>
      <c r="AK739" s="55"/>
      <c r="AL739" s="298"/>
      <c r="AM739" s="55"/>
      <c r="AN739" s="298"/>
      <c r="AO739" s="62"/>
      <c r="AP739" s="56"/>
      <c r="AQ739" s="76"/>
      <c r="AR739" s="77"/>
      <c r="AS739" s="277"/>
      <c r="AT739" s="50"/>
      <c r="AU739" s="50"/>
      <c r="AV739" s="51"/>
      <c r="AW739" s="51"/>
      <c r="AX739" s="44"/>
    </row>
    <row r="740" spans="1:50" ht="18">
      <c r="A740" s="37"/>
      <c r="B740" s="44"/>
      <c r="C740" s="102"/>
      <c r="D740" s="38"/>
      <c r="E740" s="44"/>
      <c r="F740" s="43"/>
      <c r="G740" s="44"/>
      <c r="H740" s="44"/>
      <c r="I740" s="44"/>
      <c r="J740" s="37"/>
      <c r="K740" s="44"/>
      <c r="L740" s="44"/>
      <c r="M740" s="44"/>
      <c r="N740" s="50"/>
      <c r="O740" s="49"/>
      <c r="P740" s="154"/>
      <c r="R740" s="101"/>
      <c r="S740" s="154"/>
      <c r="T740" s="44"/>
      <c r="U740" s="240"/>
      <c r="V740" s="275"/>
      <c r="W740" s="157"/>
      <c r="X740" s="102"/>
      <c r="Y740" s="51"/>
      <c r="Z740" s="102"/>
      <c r="AA740" s="102"/>
      <c r="AB740" s="50"/>
      <c r="AC740" s="37"/>
      <c r="AD740" s="44"/>
      <c r="AE740" s="44"/>
      <c r="AF740" s="44"/>
      <c r="AG740" s="44"/>
      <c r="AH740" s="44"/>
      <c r="AI740" s="276"/>
      <c r="AJ740" s="50"/>
      <c r="AK740" s="55"/>
      <c r="AL740" s="298"/>
      <c r="AM740" s="55"/>
      <c r="AN740" s="298"/>
      <c r="AO740" s="62"/>
      <c r="AP740" s="56"/>
      <c r="AQ740" s="76"/>
      <c r="AR740" s="77"/>
      <c r="AS740" s="277"/>
      <c r="AT740" s="50"/>
      <c r="AU740" s="50"/>
      <c r="AV740" s="51"/>
      <c r="AW740" s="51"/>
      <c r="AX740" s="44"/>
    </row>
    <row r="741" spans="1:50" ht="18">
      <c r="A741" s="37"/>
      <c r="B741" s="44"/>
      <c r="C741" s="102"/>
      <c r="D741" s="38"/>
      <c r="E741" s="44"/>
      <c r="F741" s="43"/>
      <c r="G741" s="44"/>
      <c r="H741" s="44"/>
      <c r="I741" s="44"/>
      <c r="J741" s="37"/>
      <c r="K741" s="44"/>
      <c r="L741" s="44"/>
      <c r="M741" s="44"/>
      <c r="N741" s="50"/>
      <c r="O741" s="49"/>
      <c r="P741" s="154"/>
      <c r="R741" s="101"/>
      <c r="S741" s="154"/>
      <c r="T741" s="44"/>
      <c r="U741" s="240"/>
      <c r="V741" s="275"/>
      <c r="W741" s="157"/>
      <c r="X741" s="102"/>
      <c r="Y741" s="51"/>
      <c r="Z741" s="102"/>
      <c r="AA741" s="102"/>
      <c r="AB741" s="50"/>
      <c r="AC741" s="37"/>
      <c r="AD741" s="44"/>
      <c r="AE741" s="44"/>
      <c r="AF741" s="44"/>
      <c r="AG741" s="44"/>
      <c r="AH741" s="44"/>
      <c r="AI741" s="276"/>
      <c r="AJ741" s="50"/>
      <c r="AK741" s="55"/>
      <c r="AL741" s="298"/>
      <c r="AM741" s="55"/>
      <c r="AN741" s="298"/>
      <c r="AO741" s="62"/>
      <c r="AP741" s="56"/>
      <c r="AQ741" s="76"/>
      <c r="AR741" s="77"/>
      <c r="AS741" s="277"/>
      <c r="AT741" s="50"/>
      <c r="AU741" s="50"/>
      <c r="AV741" s="51"/>
      <c r="AW741" s="51"/>
      <c r="AX741" s="44"/>
    </row>
    <row r="742" spans="1:50" ht="18">
      <c r="A742" s="37"/>
      <c r="B742" s="44"/>
      <c r="C742" s="102"/>
      <c r="D742" s="38"/>
      <c r="E742" s="44"/>
      <c r="F742" s="43"/>
      <c r="G742" s="44"/>
      <c r="H742" s="44"/>
      <c r="I742" s="44"/>
      <c r="J742" s="37"/>
      <c r="K742" s="44"/>
      <c r="L742" s="44"/>
      <c r="M742" s="44"/>
      <c r="N742" s="50"/>
      <c r="O742" s="49"/>
      <c r="P742" s="154"/>
      <c r="Q742" s="44"/>
      <c r="R742" s="101"/>
      <c r="S742" s="154"/>
      <c r="T742" s="44"/>
      <c r="U742" s="240"/>
      <c r="V742" s="275"/>
      <c r="W742" s="157"/>
      <c r="X742" s="102"/>
      <c r="Y742" s="51"/>
      <c r="Z742" s="102"/>
      <c r="AA742" s="102"/>
      <c r="AB742" s="50"/>
      <c r="AC742" s="37"/>
      <c r="AD742" s="44"/>
      <c r="AE742" s="44"/>
      <c r="AF742" s="44"/>
      <c r="AG742" s="44"/>
      <c r="AH742" s="44"/>
      <c r="AI742" s="276"/>
      <c r="AJ742" s="50"/>
      <c r="AK742" s="55"/>
      <c r="AL742" s="298"/>
      <c r="AM742" s="55"/>
      <c r="AN742" s="298"/>
      <c r="AO742" s="62"/>
      <c r="AP742" s="56"/>
      <c r="AQ742" s="76"/>
      <c r="AR742" s="77"/>
      <c r="AS742" s="277"/>
      <c r="AT742" s="50"/>
      <c r="AU742" s="50"/>
      <c r="AV742" s="51"/>
      <c r="AW742" s="51"/>
      <c r="AX742" s="44"/>
    </row>
    <row r="743" spans="1:50" ht="18">
      <c r="A743" s="37"/>
      <c r="B743" s="44"/>
      <c r="C743" s="102"/>
      <c r="D743" s="38"/>
      <c r="E743" s="44"/>
      <c r="F743" s="43"/>
      <c r="G743" s="44"/>
      <c r="H743" s="44"/>
      <c r="I743" s="44"/>
      <c r="J743" s="37"/>
      <c r="K743" s="44"/>
      <c r="L743" s="44"/>
      <c r="M743" s="44"/>
      <c r="N743" s="50"/>
      <c r="O743" s="49"/>
      <c r="P743" s="154"/>
      <c r="R743" s="101"/>
      <c r="S743" s="154"/>
      <c r="T743" s="44"/>
      <c r="U743" s="240"/>
      <c r="V743" s="275"/>
      <c r="W743" s="157"/>
      <c r="X743" s="102"/>
      <c r="Y743" s="51"/>
      <c r="Z743" s="102"/>
      <c r="AA743" s="102"/>
      <c r="AB743" s="50"/>
      <c r="AC743" s="37"/>
      <c r="AD743" s="44"/>
      <c r="AE743" s="44"/>
      <c r="AF743" s="44"/>
      <c r="AG743" s="44"/>
      <c r="AH743" s="44"/>
      <c r="AI743" s="276"/>
      <c r="AJ743" s="50"/>
      <c r="AK743" s="55"/>
      <c r="AL743" s="298"/>
      <c r="AM743" s="55"/>
      <c r="AN743" s="298"/>
      <c r="AO743" s="62"/>
      <c r="AP743" s="56"/>
      <c r="AQ743" s="76"/>
      <c r="AR743" s="77"/>
      <c r="AS743" s="277"/>
      <c r="AT743" s="50"/>
      <c r="AU743" s="50"/>
      <c r="AV743" s="51"/>
      <c r="AW743" s="51"/>
      <c r="AX743" s="44"/>
    </row>
    <row r="744" spans="1:50" ht="18">
      <c r="A744" s="37"/>
      <c r="B744" s="44"/>
      <c r="C744" s="102"/>
      <c r="D744" s="38"/>
      <c r="E744" s="44"/>
      <c r="F744" s="43"/>
      <c r="G744" s="44"/>
      <c r="H744" s="44"/>
      <c r="I744" s="44"/>
      <c r="J744" s="37"/>
      <c r="K744" s="44"/>
      <c r="L744" s="44"/>
      <c r="M744" s="44"/>
      <c r="N744" s="50"/>
      <c r="O744" s="49"/>
      <c r="P744" s="154"/>
      <c r="Q744" s="44"/>
      <c r="R744" s="101"/>
      <c r="S744" s="154"/>
      <c r="T744" s="44"/>
      <c r="U744" s="240"/>
      <c r="V744" s="275"/>
      <c r="W744" s="157"/>
      <c r="X744" s="102"/>
      <c r="Y744" s="51"/>
      <c r="Z744" s="102"/>
      <c r="AA744" s="102"/>
      <c r="AB744" s="50"/>
      <c r="AC744" s="37"/>
      <c r="AD744" s="44"/>
      <c r="AE744" s="44"/>
      <c r="AF744" s="44"/>
      <c r="AG744" s="44"/>
      <c r="AH744" s="44"/>
      <c r="AI744" s="276"/>
      <c r="AJ744" s="50"/>
      <c r="AK744" s="55"/>
      <c r="AL744" s="298"/>
      <c r="AM744" s="55"/>
      <c r="AN744" s="298"/>
      <c r="AO744" s="62"/>
      <c r="AP744" s="56"/>
      <c r="AQ744" s="76"/>
      <c r="AR744" s="77"/>
      <c r="AS744" s="277"/>
      <c r="AT744" s="50"/>
      <c r="AU744" s="50"/>
      <c r="AV744" s="51"/>
      <c r="AW744" s="51"/>
      <c r="AX744" s="44"/>
    </row>
    <row r="745" spans="1:50" ht="18">
      <c r="A745" s="37"/>
      <c r="B745" s="44"/>
      <c r="C745" s="102"/>
      <c r="D745" s="38"/>
      <c r="E745" s="44"/>
      <c r="F745" s="43"/>
      <c r="G745" s="44"/>
      <c r="H745" s="44"/>
      <c r="I745" s="44"/>
      <c r="J745" s="37"/>
      <c r="K745" s="44"/>
      <c r="L745" s="44"/>
      <c r="M745" s="44"/>
      <c r="N745" s="50"/>
      <c r="O745" s="49"/>
      <c r="P745" s="154"/>
      <c r="R745" s="101"/>
      <c r="S745" s="154"/>
      <c r="T745" s="44"/>
      <c r="U745" s="240"/>
      <c r="V745" s="275"/>
      <c r="W745" s="157"/>
      <c r="X745" s="102"/>
      <c r="Y745" s="51"/>
      <c r="Z745" s="102"/>
      <c r="AA745" s="102"/>
      <c r="AB745" s="50"/>
      <c r="AC745" s="37"/>
      <c r="AD745" s="44"/>
      <c r="AE745" s="44"/>
      <c r="AF745" s="44"/>
      <c r="AG745" s="44"/>
      <c r="AH745" s="44"/>
      <c r="AI745" s="276"/>
      <c r="AJ745" s="50"/>
      <c r="AK745" s="55"/>
      <c r="AL745" s="298"/>
      <c r="AM745" s="55"/>
      <c r="AN745" s="298"/>
      <c r="AO745" s="62"/>
      <c r="AP745" s="56"/>
      <c r="AQ745" s="76"/>
      <c r="AR745" s="77"/>
      <c r="AS745" s="277"/>
      <c r="AT745" s="50"/>
      <c r="AU745" s="50"/>
      <c r="AV745" s="51"/>
      <c r="AW745" s="51"/>
      <c r="AX745" s="44"/>
    </row>
    <row r="746" spans="1:50" ht="18">
      <c r="A746" s="37"/>
      <c r="B746" s="44"/>
      <c r="C746" s="102"/>
      <c r="D746" s="38"/>
      <c r="E746" s="44"/>
      <c r="F746" s="43"/>
      <c r="G746" s="44"/>
      <c r="H746" s="44"/>
      <c r="I746" s="44"/>
      <c r="J746" s="37"/>
      <c r="K746" s="44"/>
      <c r="L746" s="44"/>
      <c r="M746" s="44"/>
      <c r="N746" s="50"/>
      <c r="O746" s="49"/>
      <c r="P746" s="154"/>
      <c r="Q746" s="44"/>
      <c r="R746" s="101"/>
      <c r="S746" s="154"/>
      <c r="T746" s="44"/>
      <c r="U746" s="240"/>
      <c r="V746" s="275"/>
      <c r="W746" s="157"/>
      <c r="X746" s="102"/>
      <c r="Y746" s="51"/>
      <c r="Z746" s="102"/>
      <c r="AA746" s="102"/>
      <c r="AB746" s="50"/>
      <c r="AC746" s="37"/>
      <c r="AD746" s="44"/>
      <c r="AE746" s="44"/>
      <c r="AF746" s="44"/>
      <c r="AG746" s="44"/>
      <c r="AH746" s="44"/>
      <c r="AI746" s="276"/>
      <c r="AJ746" s="50"/>
      <c r="AK746" s="55"/>
      <c r="AL746" s="298"/>
      <c r="AM746" s="55"/>
      <c r="AN746" s="298"/>
      <c r="AO746" s="62"/>
      <c r="AP746" s="56"/>
      <c r="AQ746" s="76"/>
      <c r="AR746" s="77"/>
      <c r="AS746" s="277"/>
      <c r="AT746" s="50"/>
      <c r="AU746" s="50"/>
      <c r="AV746" s="51"/>
      <c r="AW746" s="51"/>
      <c r="AX746" s="44"/>
    </row>
    <row r="747" spans="1:50" ht="18">
      <c r="A747" s="37"/>
      <c r="B747" s="44"/>
      <c r="C747" s="102"/>
      <c r="D747" s="38"/>
      <c r="E747" s="44"/>
      <c r="F747" s="43"/>
      <c r="G747" s="44"/>
      <c r="H747" s="44"/>
      <c r="I747" s="44"/>
      <c r="J747" s="37"/>
      <c r="K747" s="44"/>
      <c r="L747" s="44"/>
      <c r="M747" s="44"/>
      <c r="N747" s="50"/>
      <c r="O747" s="49"/>
      <c r="P747" s="154"/>
      <c r="Q747" s="44"/>
      <c r="R747" s="101"/>
      <c r="S747" s="154"/>
      <c r="T747" s="44"/>
      <c r="U747" s="240"/>
      <c r="V747" s="275"/>
      <c r="W747" s="157"/>
      <c r="X747" s="102"/>
      <c r="Y747" s="51"/>
      <c r="Z747" s="102"/>
      <c r="AA747" s="102"/>
      <c r="AB747" s="50"/>
      <c r="AC747" s="37"/>
      <c r="AD747" s="44"/>
      <c r="AE747" s="44"/>
      <c r="AF747" s="44"/>
      <c r="AG747" s="44"/>
      <c r="AH747" s="44"/>
      <c r="AI747" s="276"/>
      <c r="AJ747" s="50"/>
      <c r="AK747" s="55"/>
      <c r="AL747" s="298"/>
      <c r="AM747" s="55"/>
      <c r="AN747" s="298"/>
      <c r="AO747" s="62"/>
      <c r="AP747" s="56"/>
      <c r="AQ747" s="76"/>
      <c r="AR747" s="77"/>
      <c r="AS747" s="277"/>
      <c r="AT747" s="50"/>
      <c r="AU747" s="50"/>
      <c r="AV747" s="51"/>
      <c r="AW747" s="51"/>
      <c r="AX747" s="44"/>
    </row>
    <row r="748" spans="1:50" ht="18">
      <c r="A748" s="37"/>
      <c r="B748" s="44"/>
      <c r="C748" s="102"/>
      <c r="D748" s="38"/>
      <c r="E748" s="44"/>
      <c r="F748" s="43"/>
      <c r="G748" s="44"/>
      <c r="H748" s="44"/>
      <c r="I748" s="44"/>
      <c r="J748" s="37"/>
      <c r="K748" s="44"/>
      <c r="L748" s="44"/>
      <c r="M748" s="44"/>
      <c r="N748" s="50"/>
      <c r="O748" s="49"/>
      <c r="P748" s="154"/>
      <c r="R748" s="101"/>
      <c r="S748" s="154"/>
      <c r="T748" s="44"/>
      <c r="U748" s="240"/>
      <c r="V748" s="275"/>
      <c r="W748" s="157"/>
      <c r="X748" s="102"/>
      <c r="Y748" s="51"/>
      <c r="Z748" s="102"/>
      <c r="AA748" s="102"/>
      <c r="AB748" s="50"/>
      <c r="AC748" s="37"/>
      <c r="AD748" s="44"/>
      <c r="AE748" s="44"/>
      <c r="AF748" s="44"/>
      <c r="AG748" s="44"/>
      <c r="AH748" s="44"/>
      <c r="AI748" s="276"/>
      <c r="AJ748" s="50"/>
      <c r="AK748" s="55"/>
      <c r="AL748" s="298"/>
      <c r="AM748" s="55"/>
      <c r="AN748" s="298"/>
      <c r="AO748" s="62"/>
      <c r="AP748" s="56"/>
      <c r="AQ748" s="76"/>
      <c r="AR748" s="77"/>
      <c r="AS748" s="277"/>
      <c r="AT748" s="50"/>
      <c r="AU748" s="50"/>
      <c r="AV748" s="51"/>
      <c r="AW748" s="51"/>
      <c r="AX748" s="44"/>
    </row>
    <row r="749" spans="1:50" ht="18">
      <c r="A749" s="37"/>
      <c r="B749" s="44"/>
      <c r="C749" s="102"/>
      <c r="D749" s="38"/>
      <c r="E749" s="44"/>
      <c r="F749" s="43"/>
      <c r="G749" s="44"/>
      <c r="H749" s="44"/>
      <c r="I749" s="44"/>
      <c r="J749" s="37"/>
      <c r="K749" s="44"/>
      <c r="L749" s="44"/>
      <c r="M749" s="44"/>
      <c r="N749" s="50"/>
      <c r="O749" s="49"/>
      <c r="P749" s="154"/>
      <c r="Q749" s="44"/>
      <c r="R749" s="101"/>
      <c r="S749" s="154"/>
      <c r="T749" s="44"/>
      <c r="U749" s="240"/>
      <c r="V749" s="275"/>
      <c r="W749" s="157"/>
      <c r="X749" s="102"/>
      <c r="Y749" s="51"/>
      <c r="Z749" s="102"/>
      <c r="AA749" s="102"/>
      <c r="AB749" s="50"/>
      <c r="AC749" s="37"/>
      <c r="AD749" s="44"/>
      <c r="AE749" s="44"/>
      <c r="AF749" s="44"/>
      <c r="AG749" s="44"/>
      <c r="AH749" s="44"/>
      <c r="AI749" s="276"/>
      <c r="AJ749" s="50"/>
      <c r="AK749" s="55"/>
      <c r="AL749" s="298"/>
      <c r="AM749" s="55"/>
      <c r="AN749" s="298"/>
      <c r="AO749" s="62"/>
      <c r="AP749" s="56"/>
      <c r="AQ749" s="76"/>
      <c r="AR749" s="77"/>
      <c r="AS749" s="277"/>
      <c r="AT749" s="50"/>
      <c r="AU749" s="50"/>
      <c r="AV749" s="51"/>
      <c r="AW749" s="51"/>
      <c r="AX749" s="44"/>
    </row>
    <row r="750" spans="1:50" ht="18">
      <c r="A750" s="37"/>
      <c r="B750" s="44"/>
      <c r="C750" s="102"/>
      <c r="D750" s="38"/>
      <c r="E750" s="44"/>
      <c r="F750" s="43"/>
      <c r="G750" s="44"/>
      <c r="H750" s="44"/>
      <c r="I750" s="44"/>
      <c r="J750" s="37"/>
      <c r="K750" s="44"/>
      <c r="L750" s="44"/>
      <c r="M750" s="44"/>
      <c r="N750" s="50"/>
      <c r="O750" s="49"/>
      <c r="P750" s="154"/>
      <c r="Q750" s="44"/>
      <c r="R750" s="101"/>
      <c r="S750" s="154"/>
      <c r="T750" s="44"/>
      <c r="U750" s="240"/>
      <c r="V750" s="275"/>
      <c r="W750" s="157"/>
      <c r="X750" s="102"/>
      <c r="Y750" s="51"/>
      <c r="Z750" s="102"/>
      <c r="AA750" s="102"/>
      <c r="AB750" s="50"/>
      <c r="AC750" s="37"/>
      <c r="AD750" s="44"/>
      <c r="AE750" s="44"/>
      <c r="AF750" s="44"/>
      <c r="AG750" s="44"/>
      <c r="AH750" s="44"/>
      <c r="AI750" s="276"/>
      <c r="AJ750" s="50"/>
      <c r="AK750" s="55"/>
      <c r="AL750" s="298"/>
      <c r="AM750" s="55"/>
      <c r="AN750" s="298"/>
      <c r="AO750" s="62"/>
      <c r="AP750" s="56"/>
      <c r="AQ750" s="76"/>
      <c r="AR750" s="77"/>
      <c r="AS750" s="277"/>
      <c r="AT750" s="50"/>
      <c r="AU750" s="50"/>
      <c r="AV750" s="51"/>
      <c r="AW750" s="51"/>
      <c r="AX750" s="44"/>
    </row>
    <row r="751" spans="1:50" ht="18">
      <c r="A751" s="37"/>
      <c r="B751" s="44"/>
      <c r="C751" s="102"/>
      <c r="D751" s="38"/>
      <c r="E751" s="44"/>
      <c r="F751" s="43"/>
      <c r="G751" s="44"/>
      <c r="H751" s="44"/>
      <c r="I751" s="44"/>
      <c r="J751" s="37"/>
      <c r="K751" s="44"/>
      <c r="L751" s="44"/>
      <c r="M751" s="44"/>
      <c r="N751" s="50"/>
      <c r="O751" s="49"/>
      <c r="P751" s="154"/>
      <c r="Q751" s="44"/>
      <c r="R751" s="101"/>
      <c r="S751" s="154"/>
      <c r="T751" s="44"/>
      <c r="U751" s="240"/>
      <c r="V751" s="275"/>
      <c r="W751" s="157"/>
      <c r="X751" s="102"/>
      <c r="Y751" s="51"/>
      <c r="Z751" s="102"/>
      <c r="AA751" s="102"/>
      <c r="AB751" s="50"/>
      <c r="AC751" s="37"/>
      <c r="AD751" s="44"/>
      <c r="AE751" s="44"/>
      <c r="AF751" s="44"/>
      <c r="AG751" s="44"/>
      <c r="AH751" s="44"/>
      <c r="AI751" s="276"/>
      <c r="AJ751" s="50"/>
      <c r="AK751" s="55"/>
      <c r="AL751" s="298"/>
      <c r="AM751" s="55"/>
      <c r="AN751" s="298"/>
      <c r="AO751" s="62"/>
      <c r="AP751" s="56"/>
      <c r="AQ751" s="76"/>
      <c r="AR751" s="77"/>
      <c r="AS751" s="277"/>
      <c r="AT751" s="50"/>
      <c r="AU751" s="50"/>
      <c r="AV751" s="51"/>
      <c r="AW751" s="51"/>
      <c r="AX751" s="44"/>
    </row>
    <row r="752" spans="1:50" ht="18">
      <c r="A752" s="37"/>
      <c r="B752" s="44"/>
      <c r="C752" s="102"/>
      <c r="D752" s="38"/>
      <c r="E752" s="44"/>
      <c r="F752" s="43"/>
      <c r="G752" s="44"/>
      <c r="H752" s="44"/>
      <c r="I752" s="44"/>
      <c r="J752" s="37"/>
      <c r="K752" s="44"/>
      <c r="L752" s="44"/>
      <c r="M752" s="44"/>
      <c r="N752" s="50"/>
      <c r="O752" s="49"/>
      <c r="P752" s="154"/>
      <c r="Q752" s="44"/>
      <c r="R752" s="101"/>
      <c r="S752" s="154"/>
      <c r="T752" s="44"/>
      <c r="U752" s="240"/>
      <c r="V752" s="275"/>
      <c r="W752" s="157"/>
      <c r="X752" s="102"/>
      <c r="Y752" s="51"/>
      <c r="Z752" s="102"/>
      <c r="AA752" s="102"/>
      <c r="AB752" s="50"/>
      <c r="AC752" s="37"/>
      <c r="AD752" s="44"/>
      <c r="AE752" s="44"/>
      <c r="AF752" s="44"/>
      <c r="AG752" s="44"/>
      <c r="AH752" s="44"/>
      <c r="AI752" s="276"/>
      <c r="AJ752" s="50"/>
      <c r="AK752" s="55"/>
      <c r="AL752" s="298"/>
      <c r="AM752" s="55"/>
      <c r="AN752" s="298"/>
      <c r="AO752" s="62"/>
      <c r="AP752" s="56"/>
      <c r="AQ752" s="76"/>
      <c r="AR752" s="77"/>
      <c r="AS752" s="277"/>
      <c r="AT752" s="50"/>
      <c r="AU752" s="50"/>
      <c r="AV752" s="51"/>
      <c r="AW752" s="51"/>
      <c r="AX752" s="44"/>
    </row>
    <row r="753" spans="1:50" ht="18">
      <c r="A753" s="37"/>
      <c r="B753" s="44"/>
      <c r="C753" s="102"/>
      <c r="D753" s="38"/>
      <c r="E753" s="44"/>
      <c r="F753" s="43"/>
      <c r="G753" s="44"/>
      <c r="H753" s="44"/>
      <c r="I753" s="44"/>
      <c r="J753" s="37"/>
      <c r="K753" s="44"/>
      <c r="L753" s="44"/>
      <c r="M753" s="44"/>
      <c r="N753" s="50"/>
      <c r="O753" s="49"/>
      <c r="P753" s="154"/>
      <c r="Q753" s="44"/>
      <c r="R753" s="101"/>
      <c r="S753" s="154"/>
      <c r="T753" s="44"/>
      <c r="U753" s="240"/>
      <c r="V753" s="275"/>
      <c r="W753" s="157"/>
      <c r="X753" s="102"/>
      <c r="Y753" s="51"/>
      <c r="Z753" s="102"/>
      <c r="AA753" s="102"/>
      <c r="AB753" s="50"/>
      <c r="AC753" s="37"/>
      <c r="AD753" s="44"/>
      <c r="AE753" s="44"/>
      <c r="AF753" s="44"/>
      <c r="AG753" s="44"/>
      <c r="AH753" s="44"/>
      <c r="AI753" s="276"/>
      <c r="AJ753" s="50"/>
      <c r="AK753" s="55"/>
      <c r="AL753" s="298"/>
      <c r="AM753" s="55"/>
      <c r="AN753" s="298"/>
      <c r="AO753" s="62"/>
      <c r="AP753" s="56"/>
      <c r="AQ753" s="76"/>
      <c r="AR753" s="77"/>
      <c r="AS753" s="277"/>
      <c r="AT753" s="50"/>
      <c r="AU753" s="50"/>
      <c r="AV753" s="51"/>
      <c r="AW753" s="51"/>
      <c r="AX753" s="44"/>
    </row>
    <row r="754" spans="1:50" ht="18">
      <c r="A754" s="37"/>
      <c r="B754" s="44"/>
      <c r="C754" s="102"/>
      <c r="D754" s="38"/>
      <c r="E754" s="44"/>
      <c r="F754" s="43"/>
      <c r="G754" s="44"/>
      <c r="H754" s="44"/>
      <c r="I754" s="44"/>
      <c r="J754" s="37"/>
      <c r="K754" s="44"/>
      <c r="L754" s="44"/>
      <c r="M754" s="44"/>
      <c r="N754" s="50"/>
      <c r="O754" s="49"/>
      <c r="P754" s="154"/>
      <c r="Q754" s="44"/>
      <c r="R754" s="101"/>
      <c r="S754" s="154"/>
      <c r="T754" s="44"/>
      <c r="U754" s="240"/>
      <c r="V754" s="275"/>
      <c r="W754" s="157"/>
      <c r="X754" s="102"/>
      <c r="Y754" s="51"/>
      <c r="Z754" s="102"/>
      <c r="AA754" s="102"/>
      <c r="AB754" s="50"/>
      <c r="AC754" s="37"/>
      <c r="AD754" s="44"/>
      <c r="AE754" s="44"/>
      <c r="AF754" s="44"/>
      <c r="AG754" s="44"/>
      <c r="AH754" s="44"/>
      <c r="AI754" s="276"/>
      <c r="AJ754" s="50"/>
      <c r="AK754" s="55"/>
      <c r="AL754" s="298"/>
      <c r="AM754" s="55"/>
      <c r="AN754" s="298"/>
      <c r="AO754" s="62"/>
      <c r="AP754" s="56"/>
      <c r="AQ754" s="76"/>
      <c r="AR754" s="77"/>
      <c r="AS754" s="277"/>
      <c r="AT754" s="50"/>
      <c r="AU754" s="50"/>
      <c r="AV754" s="51"/>
      <c r="AW754" s="51"/>
      <c r="AX754" s="44"/>
    </row>
    <row r="755" spans="1:50" ht="18">
      <c r="A755" s="37"/>
      <c r="B755" s="44"/>
      <c r="C755" s="102"/>
      <c r="D755" s="38"/>
      <c r="E755" s="44"/>
      <c r="F755" s="43"/>
      <c r="G755" s="44"/>
      <c r="H755" s="44"/>
      <c r="I755" s="44"/>
      <c r="J755" s="37"/>
      <c r="K755" s="44"/>
      <c r="L755" s="44"/>
      <c r="M755" s="44"/>
      <c r="N755" s="50"/>
      <c r="O755" s="49"/>
      <c r="P755" s="154"/>
      <c r="Q755" s="44"/>
      <c r="R755" s="101"/>
      <c r="S755" s="154"/>
      <c r="T755" s="44"/>
      <c r="U755" s="240"/>
      <c r="V755" s="275"/>
      <c r="W755" s="157"/>
      <c r="X755" s="102"/>
      <c r="Y755" s="51"/>
      <c r="Z755" s="102"/>
      <c r="AA755" s="102"/>
      <c r="AB755" s="50"/>
      <c r="AC755" s="37"/>
      <c r="AD755" s="44"/>
      <c r="AE755" s="44"/>
      <c r="AF755" s="44"/>
      <c r="AG755" s="44"/>
      <c r="AH755" s="44"/>
      <c r="AI755" s="276"/>
      <c r="AJ755" s="50"/>
      <c r="AK755" s="55"/>
      <c r="AL755" s="298"/>
      <c r="AM755" s="55"/>
      <c r="AN755" s="298"/>
      <c r="AO755" s="62"/>
      <c r="AP755" s="56"/>
      <c r="AQ755" s="76"/>
      <c r="AR755" s="77"/>
      <c r="AS755" s="277"/>
      <c r="AT755" s="50"/>
      <c r="AU755" s="50"/>
      <c r="AV755" s="51"/>
      <c r="AW755" s="51"/>
      <c r="AX755" s="44"/>
    </row>
    <row r="756" spans="1:50" ht="18">
      <c r="A756" s="37"/>
      <c r="B756" s="44"/>
      <c r="C756" s="102"/>
      <c r="D756" s="38"/>
      <c r="E756" s="44"/>
      <c r="F756" s="43"/>
      <c r="G756" s="44"/>
      <c r="H756" s="44"/>
      <c r="I756" s="44"/>
      <c r="J756" s="37"/>
      <c r="K756" s="44"/>
      <c r="L756" s="44"/>
      <c r="M756" s="44"/>
      <c r="N756" s="50"/>
      <c r="O756" s="49"/>
      <c r="P756" s="154"/>
      <c r="Q756" s="44"/>
      <c r="R756" s="101"/>
      <c r="S756" s="154"/>
      <c r="T756" s="44"/>
      <c r="U756" s="240"/>
      <c r="V756" s="275"/>
      <c r="W756" s="157"/>
      <c r="X756" s="102"/>
      <c r="Y756" s="51"/>
      <c r="Z756" s="102"/>
      <c r="AA756" s="102"/>
      <c r="AB756" s="50"/>
      <c r="AC756" s="37"/>
      <c r="AD756" s="44"/>
      <c r="AE756" s="44"/>
      <c r="AF756" s="44"/>
      <c r="AG756" s="44"/>
      <c r="AH756" s="44"/>
      <c r="AI756" s="276"/>
      <c r="AJ756" s="50"/>
      <c r="AK756" s="55"/>
      <c r="AL756" s="298"/>
      <c r="AM756" s="55"/>
      <c r="AN756" s="298"/>
      <c r="AO756" s="62"/>
      <c r="AP756" s="56"/>
      <c r="AQ756" s="76"/>
      <c r="AR756" s="77"/>
      <c r="AS756" s="277"/>
      <c r="AT756" s="50"/>
      <c r="AU756" s="50"/>
      <c r="AV756" s="51"/>
      <c r="AW756" s="51"/>
      <c r="AX756" s="44"/>
    </row>
    <row r="757" spans="1:50" ht="18">
      <c r="A757" s="37"/>
      <c r="B757" s="44"/>
      <c r="C757" s="102"/>
      <c r="D757" s="38"/>
      <c r="E757" s="44"/>
      <c r="F757" s="43"/>
      <c r="G757" s="44"/>
      <c r="H757" s="44"/>
      <c r="I757" s="44"/>
      <c r="J757" s="37"/>
      <c r="K757" s="44"/>
      <c r="L757" s="44"/>
      <c r="M757" s="44"/>
      <c r="N757" s="50"/>
      <c r="O757" s="49"/>
      <c r="P757" s="154"/>
      <c r="R757" s="101"/>
      <c r="S757" s="154"/>
      <c r="T757" s="44"/>
      <c r="U757" s="240"/>
      <c r="V757" s="275"/>
      <c r="W757" s="157"/>
      <c r="X757" s="102"/>
      <c r="Y757" s="51"/>
      <c r="Z757" s="102"/>
      <c r="AA757" s="102"/>
      <c r="AB757" s="50"/>
      <c r="AC757" s="37"/>
      <c r="AD757" s="44"/>
      <c r="AE757" s="44"/>
      <c r="AF757" s="44"/>
      <c r="AG757" s="44"/>
      <c r="AH757" s="44"/>
      <c r="AI757" s="276"/>
      <c r="AJ757" s="50"/>
      <c r="AK757" s="55"/>
      <c r="AL757" s="298"/>
      <c r="AM757" s="55"/>
      <c r="AN757" s="298"/>
      <c r="AO757" s="62"/>
      <c r="AP757" s="56"/>
      <c r="AQ757" s="76"/>
      <c r="AR757" s="77"/>
      <c r="AS757" s="277"/>
      <c r="AT757" s="50"/>
      <c r="AU757" s="50"/>
      <c r="AV757" s="51"/>
      <c r="AW757" s="51"/>
      <c r="AX757" s="44"/>
    </row>
    <row r="758" spans="1:50" ht="18">
      <c r="A758" s="37"/>
      <c r="B758" s="44"/>
      <c r="C758" s="102"/>
      <c r="D758" s="38"/>
      <c r="E758" s="44"/>
      <c r="F758" s="43"/>
      <c r="G758" s="44"/>
      <c r="H758" s="44"/>
      <c r="I758" s="44"/>
      <c r="J758" s="37"/>
      <c r="K758" s="44"/>
      <c r="L758" s="44"/>
      <c r="M758" s="44"/>
      <c r="N758" s="50"/>
      <c r="O758" s="49"/>
      <c r="P758" s="154"/>
      <c r="Q758" s="44"/>
      <c r="R758" s="101"/>
      <c r="S758" s="154"/>
      <c r="T758" s="44"/>
      <c r="U758" s="240"/>
      <c r="V758" s="275"/>
      <c r="W758" s="157"/>
      <c r="X758" s="102"/>
      <c r="Y758" s="51"/>
      <c r="Z758" s="102"/>
      <c r="AA758" s="102"/>
      <c r="AB758" s="50"/>
      <c r="AC758" s="37"/>
      <c r="AD758" s="44"/>
      <c r="AE758" s="44"/>
      <c r="AF758" s="44"/>
      <c r="AG758" s="44"/>
      <c r="AH758" s="44"/>
      <c r="AI758" s="276"/>
      <c r="AJ758" s="50"/>
      <c r="AK758" s="55"/>
      <c r="AL758" s="298"/>
      <c r="AM758" s="55"/>
      <c r="AN758" s="298"/>
      <c r="AO758" s="62"/>
      <c r="AP758" s="56"/>
      <c r="AQ758" s="76"/>
      <c r="AR758" s="77"/>
      <c r="AS758" s="277"/>
      <c r="AT758" s="50"/>
      <c r="AU758" s="50"/>
      <c r="AV758" s="51"/>
      <c r="AW758" s="51"/>
      <c r="AX758" s="44"/>
    </row>
    <row r="759" spans="1:50" ht="18">
      <c r="A759" s="37"/>
      <c r="B759" s="44"/>
      <c r="C759" s="102"/>
      <c r="D759" s="38"/>
      <c r="E759" s="44"/>
      <c r="F759" s="43"/>
      <c r="G759" s="44"/>
      <c r="H759" s="44"/>
      <c r="I759" s="44"/>
      <c r="J759" s="37"/>
      <c r="K759" s="44"/>
      <c r="L759" s="44"/>
      <c r="M759" s="44"/>
      <c r="N759" s="50"/>
      <c r="O759" s="49"/>
      <c r="P759" s="154"/>
      <c r="Q759" s="44"/>
      <c r="R759" s="101"/>
      <c r="S759" s="154"/>
      <c r="T759" s="44"/>
      <c r="U759" s="240"/>
      <c r="V759" s="275"/>
      <c r="W759" s="157"/>
      <c r="X759" s="102"/>
      <c r="Y759" s="51"/>
      <c r="Z759" s="102"/>
      <c r="AA759" s="102"/>
      <c r="AB759" s="50"/>
      <c r="AC759" s="37"/>
      <c r="AD759" s="44"/>
      <c r="AE759" s="44"/>
      <c r="AF759" s="44"/>
      <c r="AG759" s="44"/>
      <c r="AH759" s="44"/>
      <c r="AI759" s="276"/>
      <c r="AJ759" s="50"/>
      <c r="AK759" s="55"/>
      <c r="AL759" s="298"/>
      <c r="AM759" s="55"/>
      <c r="AN759" s="298"/>
      <c r="AO759" s="62"/>
      <c r="AP759" s="56"/>
      <c r="AQ759" s="76"/>
      <c r="AR759" s="77"/>
      <c r="AS759" s="277"/>
      <c r="AT759" s="50"/>
      <c r="AU759" s="50"/>
      <c r="AV759" s="51"/>
      <c r="AW759" s="51"/>
      <c r="AX759" s="44"/>
    </row>
    <row r="760" spans="1:50" ht="18">
      <c r="A760" s="37"/>
      <c r="B760" s="44"/>
      <c r="C760" s="102"/>
      <c r="D760" s="38"/>
      <c r="E760" s="44"/>
      <c r="F760" s="43"/>
      <c r="G760" s="44"/>
      <c r="H760" s="44"/>
      <c r="I760" s="44"/>
      <c r="J760" s="37"/>
      <c r="K760" s="44"/>
      <c r="L760" s="44"/>
      <c r="M760" s="44"/>
      <c r="N760" s="50"/>
      <c r="O760" s="49"/>
      <c r="P760" s="154"/>
      <c r="R760" s="101"/>
      <c r="S760" s="154"/>
      <c r="T760" s="44"/>
      <c r="U760" s="240"/>
      <c r="V760" s="275"/>
      <c r="W760" s="157"/>
      <c r="X760" s="102"/>
      <c r="Y760" s="51"/>
      <c r="Z760" s="102"/>
      <c r="AA760" s="102"/>
      <c r="AB760" s="50"/>
      <c r="AC760" s="37"/>
      <c r="AD760" s="44"/>
      <c r="AE760" s="44"/>
      <c r="AF760" s="44"/>
      <c r="AG760" s="44"/>
      <c r="AH760" s="44"/>
      <c r="AI760" s="276"/>
      <c r="AJ760" s="50"/>
      <c r="AK760" s="55"/>
      <c r="AL760" s="298"/>
      <c r="AM760" s="55"/>
      <c r="AN760" s="298"/>
      <c r="AO760" s="62"/>
      <c r="AP760" s="56"/>
      <c r="AQ760" s="76"/>
      <c r="AR760" s="77"/>
      <c r="AS760" s="277"/>
      <c r="AT760" s="50"/>
      <c r="AU760" s="50"/>
      <c r="AV760" s="51"/>
      <c r="AW760" s="51"/>
      <c r="AX760" s="44"/>
    </row>
    <row r="761" spans="1:50" ht="18">
      <c r="A761" s="37"/>
      <c r="B761" s="44"/>
      <c r="C761" s="102"/>
      <c r="D761" s="38"/>
      <c r="E761" s="44"/>
      <c r="F761" s="43"/>
      <c r="G761" s="44"/>
      <c r="H761" s="44"/>
      <c r="I761" s="44"/>
      <c r="J761" s="37"/>
      <c r="K761" s="44"/>
      <c r="L761" s="44"/>
      <c r="M761" s="44"/>
      <c r="N761" s="50"/>
      <c r="O761" s="49"/>
      <c r="P761" s="154"/>
      <c r="Q761" s="44"/>
      <c r="R761" s="101"/>
      <c r="S761" s="154"/>
      <c r="T761" s="44"/>
      <c r="U761" s="240"/>
      <c r="V761" s="275"/>
      <c r="W761" s="157"/>
      <c r="X761" s="102"/>
      <c r="Y761" s="51"/>
      <c r="Z761" s="102"/>
      <c r="AA761" s="102"/>
      <c r="AB761" s="50"/>
      <c r="AC761" s="37"/>
      <c r="AD761" s="44"/>
      <c r="AE761" s="44"/>
      <c r="AF761" s="44"/>
      <c r="AG761" s="44"/>
      <c r="AH761" s="44"/>
      <c r="AI761" s="276"/>
      <c r="AJ761" s="50"/>
      <c r="AK761" s="55"/>
      <c r="AL761" s="298"/>
      <c r="AM761" s="55"/>
      <c r="AN761" s="298"/>
      <c r="AO761" s="62"/>
      <c r="AP761" s="56"/>
      <c r="AQ761" s="76"/>
      <c r="AR761" s="77"/>
      <c r="AS761" s="277"/>
      <c r="AT761" s="50"/>
      <c r="AU761" s="50"/>
      <c r="AV761" s="51"/>
      <c r="AW761" s="51"/>
      <c r="AX761" s="44"/>
    </row>
    <row r="762" spans="1:50" ht="18">
      <c r="A762" s="37"/>
      <c r="B762" s="44"/>
      <c r="C762" s="102"/>
      <c r="D762" s="38"/>
      <c r="E762" s="44"/>
      <c r="F762" s="43"/>
      <c r="G762" s="44"/>
      <c r="H762" s="44"/>
      <c r="I762" s="44"/>
      <c r="J762" s="37"/>
      <c r="K762" s="44"/>
      <c r="L762" s="44"/>
      <c r="M762" s="44"/>
      <c r="N762" s="50"/>
      <c r="O762" s="49"/>
      <c r="P762" s="154"/>
      <c r="Q762" s="44"/>
      <c r="R762" s="101"/>
      <c r="S762" s="154"/>
      <c r="T762" s="44"/>
      <c r="U762" s="240"/>
      <c r="V762" s="275"/>
      <c r="W762" s="157"/>
      <c r="X762" s="102"/>
      <c r="Y762" s="51"/>
      <c r="Z762" s="102"/>
      <c r="AA762" s="102"/>
      <c r="AB762" s="50"/>
      <c r="AC762" s="37"/>
      <c r="AD762" s="44"/>
      <c r="AE762" s="44"/>
      <c r="AF762" s="44"/>
      <c r="AG762" s="44"/>
      <c r="AH762" s="44"/>
      <c r="AI762" s="276"/>
      <c r="AJ762" s="50"/>
      <c r="AK762" s="55"/>
      <c r="AL762" s="298"/>
      <c r="AM762" s="55"/>
      <c r="AN762" s="298"/>
      <c r="AO762" s="62"/>
      <c r="AP762" s="56"/>
      <c r="AQ762" s="76"/>
      <c r="AR762" s="77"/>
      <c r="AS762" s="277"/>
      <c r="AT762" s="50"/>
      <c r="AU762" s="50"/>
      <c r="AV762" s="51"/>
      <c r="AW762" s="51"/>
      <c r="AX762" s="44"/>
    </row>
    <row r="763" spans="1:50" ht="18">
      <c r="A763" s="37"/>
      <c r="B763" s="44"/>
      <c r="C763" s="102"/>
      <c r="D763" s="38"/>
      <c r="E763" s="44"/>
      <c r="F763" s="43"/>
      <c r="G763" s="44"/>
      <c r="H763" s="44"/>
      <c r="I763" s="44"/>
      <c r="J763" s="37"/>
      <c r="K763" s="44"/>
      <c r="L763" s="44"/>
      <c r="M763" s="44"/>
      <c r="N763" s="50"/>
      <c r="O763" s="49"/>
      <c r="P763" s="154"/>
      <c r="Q763" s="44"/>
      <c r="R763" s="101"/>
      <c r="S763" s="154"/>
      <c r="T763" s="44"/>
      <c r="U763" s="240"/>
      <c r="V763" s="275"/>
      <c r="W763" s="157"/>
      <c r="X763" s="102"/>
      <c r="Y763" s="51"/>
      <c r="Z763" s="102"/>
      <c r="AA763" s="102"/>
      <c r="AB763" s="50"/>
      <c r="AC763" s="37"/>
      <c r="AD763" s="44"/>
      <c r="AE763" s="44"/>
      <c r="AF763" s="44"/>
      <c r="AG763" s="44"/>
      <c r="AH763" s="44"/>
      <c r="AI763" s="276"/>
      <c r="AJ763" s="50"/>
      <c r="AK763" s="55"/>
      <c r="AL763" s="298"/>
      <c r="AM763" s="55"/>
      <c r="AN763" s="298"/>
      <c r="AO763" s="62"/>
      <c r="AP763" s="56"/>
      <c r="AQ763" s="76"/>
      <c r="AR763" s="77"/>
      <c r="AS763" s="277"/>
      <c r="AT763" s="50"/>
      <c r="AU763" s="50"/>
      <c r="AV763" s="51"/>
      <c r="AW763" s="51"/>
      <c r="AX763" s="44"/>
    </row>
    <row r="764" spans="1:50" ht="18">
      <c r="A764" s="37"/>
      <c r="B764" s="44"/>
      <c r="C764" s="102"/>
      <c r="D764" s="38"/>
      <c r="E764" s="44"/>
      <c r="F764" s="43"/>
      <c r="G764" s="44"/>
      <c r="H764" s="44"/>
      <c r="I764" s="44"/>
      <c r="J764" s="37"/>
      <c r="K764" s="44"/>
      <c r="L764" s="44"/>
      <c r="M764" s="44"/>
      <c r="N764" s="50"/>
      <c r="O764" s="49"/>
      <c r="P764" s="154"/>
      <c r="Q764" s="44"/>
      <c r="R764" s="101"/>
      <c r="S764" s="154"/>
      <c r="T764" s="44"/>
      <c r="U764" s="240"/>
      <c r="V764" s="275"/>
      <c r="W764" s="157"/>
      <c r="X764" s="102"/>
      <c r="Y764" s="51"/>
      <c r="Z764" s="102"/>
      <c r="AA764" s="102"/>
      <c r="AB764" s="50"/>
      <c r="AC764" s="37"/>
      <c r="AD764" s="44"/>
      <c r="AE764" s="44"/>
      <c r="AF764" s="44"/>
      <c r="AG764" s="44"/>
      <c r="AH764" s="44"/>
      <c r="AI764" s="276"/>
      <c r="AJ764" s="50"/>
      <c r="AK764" s="55"/>
      <c r="AL764" s="298"/>
      <c r="AM764" s="55"/>
      <c r="AN764" s="298"/>
      <c r="AO764" s="62"/>
      <c r="AP764" s="56"/>
      <c r="AQ764" s="76"/>
      <c r="AR764" s="77"/>
      <c r="AS764" s="277"/>
      <c r="AT764" s="50"/>
      <c r="AU764" s="50"/>
      <c r="AV764" s="51"/>
      <c r="AW764" s="51"/>
      <c r="AX764" s="44"/>
    </row>
    <row r="765" spans="1:50" ht="18">
      <c r="A765" s="37"/>
      <c r="B765" s="44"/>
      <c r="C765" s="102"/>
      <c r="D765" s="38"/>
      <c r="E765" s="44"/>
      <c r="F765" s="43"/>
      <c r="G765" s="44"/>
      <c r="H765" s="44"/>
      <c r="I765" s="44"/>
      <c r="J765" s="37"/>
      <c r="K765" s="44"/>
      <c r="L765" s="44"/>
      <c r="M765" s="44"/>
      <c r="N765" s="50"/>
      <c r="O765" s="49"/>
      <c r="P765" s="154"/>
      <c r="Q765" s="44"/>
      <c r="R765" s="101"/>
      <c r="S765" s="154"/>
      <c r="T765" s="44"/>
      <c r="U765" s="240"/>
      <c r="V765" s="275"/>
      <c r="W765" s="157"/>
      <c r="X765" s="102"/>
      <c r="Y765" s="51"/>
      <c r="Z765" s="102"/>
      <c r="AA765" s="102"/>
      <c r="AB765" s="50"/>
      <c r="AC765" s="37"/>
      <c r="AD765" s="44"/>
      <c r="AE765" s="44"/>
      <c r="AF765" s="44"/>
      <c r="AG765" s="44"/>
      <c r="AH765" s="44"/>
      <c r="AI765" s="276"/>
      <c r="AJ765" s="50"/>
      <c r="AK765" s="55"/>
      <c r="AL765" s="298"/>
      <c r="AM765" s="55"/>
      <c r="AN765" s="298"/>
      <c r="AO765" s="62"/>
      <c r="AP765" s="56"/>
      <c r="AQ765" s="76"/>
      <c r="AR765" s="77"/>
      <c r="AS765" s="277"/>
      <c r="AT765" s="50"/>
      <c r="AU765" s="50"/>
      <c r="AV765" s="51"/>
      <c r="AW765" s="51"/>
      <c r="AX765" s="44"/>
    </row>
    <row r="766" spans="1:50" ht="18">
      <c r="A766" s="37"/>
      <c r="B766" s="44"/>
      <c r="C766" s="102"/>
      <c r="D766" s="38"/>
      <c r="E766" s="44"/>
      <c r="F766" s="43"/>
      <c r="G766" s="44"/>
      <c r="H766" s="44"/>
      <c r="I766" s="44"/>
      <c r="J766" s="37"/>
      <c r="K766" s="44"/>
      <c r="L766" s="44"/>
      <c r="M766" s="44"/>
      <c r="N766" s="50"/>
      <c r="O766" s="49"/>
      <c r="P766" s="154"/>
      <c r="Q766" s="44"/>
      <c r="R766" s="101"/>
      <c r="S766" s="154"/>
      <c r="T766" s="44"/>
      <c r="U766" s="240"/>
      <c r="V766" s="275"/>
      <c r="W766" s="157"/>
      <c r="X766" s="102"/>
      <c r="Y766" s="51"/>
      <c r="Z766" s="102"/>
      <c r="AA766" s="102"/>
      <c r="AB766" s="50"/>
      <c r="AC766" s="37"/>
      <c r="AD766" s="44"/>
      <c r="AE766" s="44"/>
      <c r="AF766" s="44"/>
      <c r="AG766" s="44"/>
      <c r="AH766" s="44"/>
      <c r="AI766" s="276"/>
      <c r="AJ766" s="50"/>
      <c r="AK766" s="55"/>
      <c r="AL766" s="298"/>
      <c r="AM766" s="55"/>
      <c r="AN766" s="298"/>
      <c r="AO766" s="62"/>
      <c r="AP766" s="56"/>
      <c r="AQ766" s="76"/>
      <c r="AR766" s="77"/>
      <c r="AS766" s="277"/>
      <c r="AT766" s="50"/>
      <c r="AU766" s="50"/>
      <c r="AV766" s="51"/>
      <c r="AW766" s="51"/>
      <c r="AX766" s="44"/>
    </row>
    <row r="767" spans="1:50" ht="18">
      <c r="A767" s="37"/>
      <c r="B767" s="44"/>
      <c r="C767" s="102"/>
      <c r="D767" s="38"/>
      <c r="E767" s="44"/>
      <c r="F767" s="43"/>
      <c r="G767" s="44"/>
      <c r="H767" s="44"/>
      <c r="I767" s="44"/>
      <c r="J767" s="37"/>
      <c r="K767" s="44"/>
      <c r="L767" s="44"/>
      <c r="M767" s="44"/>
      <c r="N767" s="50"/>
      <c r="O767" s="49"/>
      <c r="P767" s="154"/>
      <c r="R767" s="101"/>
      <c r="S767" s="154"/>
      <c r="T767" s="44"/>
      <c r="U767" s="240"/>
      <c r="V767" s="275"/>
      <c r="W767" s="157"/>
      <c r="X767" s="102"/>
      <c r="Y767" s="51"/>
      <c r="Z767" s="102"/>
      <c r="AA767" s="102"/>
      <c r="AB767" s="50"/>
      <c r="AC767" s="37"/>
      <c r="AD767" s="44"/>
      <c r="AE767" s="44"/>
      <c r="AF767" s="44"/>
      <c r="AG767" s="44"/>
      <c r="AH767" s="44"/>
      <c r="AI767" s="276"/>
      <c r="AJ767" s="50"/>
      <c r="AK767" s="55"/>
      <c r="AL767" s="298"/>
      <c r="AM767" s="55"/>
      <c r="AN767" s="298"/>
      <c r="AO767" s="62"/>
      <c r="AP767" s="56"/>
      <c r="AQ767" s="76"/>
      <c r="AR767" s="77"/>
      <c r="AS767" s="277"/>
      <c r="AT767" s="50"/>
      <c r="AU767" s="50"/>
      <c r="AV767" s="51"/>
      <c r="AW767" s="51"/>
      <c r="AX767" s="44"/>
    </row>
    <row r="768" spans="1:50" ht="18">
      <c r="A768" s="37"/>
      <c r="B768" s="44"/>
      <c r="C768" s="102"/>
      <c r="D768" s="38"/>
      <c r="E768" s="44"/>
      <c r="F768" s="43"/>
      <c r="G768" s="44"/>
      <c r="H768" s="44"/>
      <c r="I768" s="44"/>
      <c r="J768" s="37"/>
      <c r="K768" s="44"/>
      <c r="L768" s="44"/>
      <c r="M768" s="44"/>
      <c r="N768" s="50"/>
      <c r="O768" s="49"/>
      <c r="P768" s="154"/>
      <c r="Q768" s="44"/>
      <c r="R768" s="101"/>
      <c r="S768" s="154"/>
      <c r="T768" s="44"/>
      <c r="U768" s="240"/>
      <c r="V768" s="275"/>
      <c r="W768" s="157"/>
      <c r="X768" s="102"/>
      <c r="Y768" s="51"/>
      <c r="Z768" s="102"/>
      <c r="AA768" s="102"/>
      <c r="AB768" s="50"/>
      <c r="AC768" s="37"/>
      <c r="AD768" s="44"/>
      <c r="AE768" s="44"/>
      <c r="AF768" s="44"/>
      <c r="AG768" s="44"/>
      <c r="AH768" s="44"/>
      <c r="AI768" s="276"/>
      <c r="AJ768" s="50"/>
      <c r="AK768" s="55"/>
      <c r="AL768" s="298"/>
      <c r="AM768" s="55"/>
      <c r="AN768" s="298"/>
      <c r="AO768" s="62"/>
      <c r="AP768" s="56"/>
      <c r="AQ768" s="76"/>
      <c r="AR768" s="77"/>
      <c r="AS768" s="277"/>
      <c r="AT768" s="50"/>
      <c r="AU768" s="50"/>
      <c r="AV768" s="51"/>
      <c r="AW768" s="51"/>
      <c r="AX768" s="44"/>
    </row>
    <row r="769" spans="1:50" ht="18">
      <c r="A769" s="37"/>
      <c r="B769" s="44"/>
      <c r="C769" s="102"/>
      <c r="D769" s="38"/>
      <c r="E769" s="44"/>
      <c r="F769" s="43"/>
      <c r="G769" s="44"/>
      <c r="H769" s="44"/>
      <c r="I769" s="44"/>
      <c r="J769" s="37"/>
      <c r="K769" s="44"/>
      <c r="L769" s="44"/>
      <c r="M769" s="44"/>
      <c r="N769" s="50"/>
      <c r="O769" s="49"/>
      <c r="P769" s="154"/>
      <c r="Q769" s="44"/>
      <c r="R769" s="101"/>
      <c r="S769" s="154"/>
      <c r="T769" s="44"/>
      <c r="U769" s="240"/>
      <c r="V769" s="275"/>
      <c r="W769" s="157"/>
      <c r="X769" s="102"/>
      <c r="Y769" s="51"/>
      <c r="Z769" s="102"/>
      <c r="AA769" s="102"/>
      <c r="AB769" s="50"/>
      <c r="AC769" s="37"/>
      <c r="AD769" s="44"/>
      <c r="AE769" s="44"/>
      <c r="AF769" s="44"/>
      <c r="AG769" s="44"/>
      <c r="AH769" s="44"/>
      <c r="AI769" s="276"/>
      <c r="AJ769" s="50"/>
      <c r="AK769" s="55"/>
      <c r="AL769" s="298"/>
      <c r="AM769" s="55"/>
      <c r="AN769" s="298"/>
      <c r="AO769" s="62"/>
      <c r="AP769" s="56"/>
      <c r="AQ769" s="76"/>
      <c r="AR769" s="77"/>
      <c r="AS769" s="277"/>
      <c r="AT769" s="50"/>
      <c r="AU769" s="50"/>
      <c r="AV769" s="51"/>
      <c r="AW769" s="51"/>
      <c r="AX769" s="44"/>
    </row>
    <row r="770" spans="1:50" ht="18">
      <c r="A770" s="37"/>
      <c r="B770" s="44"/>
      <c r="C770" s="102"/>
      <c r="D770" s="38"/>
      <c r="E770" s="44"/>
      <c r="F770" s="43"/>
      <c r="G770" s="44"/>
      <c r="H770" s="44"/>
      <c r="I770" s="44"/>
      <c r="J770" s="37"/>
      <c r="K770" s="44"/>
      <c r="L770" s="44"/>
      <c r="M770" s="44"/>
      <c r="N770" s="50"/>
      <c r="O770" s="49"/>
      <c r="P770" s="154"/>
      <c r="Q770" s="44"/>
      <c r="R770" s="101"/>
      <c r="S770" s="154"/>
      <c r="T770" s="44"/>
      <c r="U770" s="240"/>
      <c r="V770" s="275"/>
      <c r="W770" s="157"/>
      <c r="X770" s="102"/>
      <c r="Y770" s="51"/>
      <c r="Z770" s="102"/>
      <c r="AA770" s="102"/>
      <c r="AB770" s="50"/>
      <c r="AC770" s="37"/>
      <c r="AD770" s="44"/>
      <c r="AE770" s="44"/>
      <c r="AF770" s="44"/>
      <c r="AG770" s="44"/>
      <c r="AH770" s="44"/>
      <c r="AI770" s="276"/>
      <c r="AJ770" s="50"/>
      <c r="AK770" s="55"/>
      <c r="AL770" s="298"/>
      <c r="AM770" s="55"/>
      <c r="AN770" s="298"/>
      <c r="AO770" s="62"/>
      <c r="AP770" s="56"/>
      <c r="AQ770" s="76"/>
      <c r="AR770" s="77"/>
      <c r="AS770" s="277"/>
      <c r="AT770" s="50"/>
      <c r="AU770" s="50"/>
      <c r="AV770" s="51"/>
      <c r="AW770" s="51"/>
      <c r="AX770" s="44"/>
    </row>
    <row r="771" spans="1:50" ht="18">
      <c r="A771" s="37"/>
      <c r="B771" s="44"/>
      <c r="C771" s="102"/>
      <c r="D771" s="38"/>
      <c r="E771" s="44"/>
      <c r="F771" s="43"/>
      <c r="G771" s="44"/>
      <c r="H771" s="44"/>
      <c r="I771" s="44"/>
      <c r="J771" s="37"/>
      <c r="K771" s="44"/>
      <c r="L771" s="44"/>
      <c r="M771" s="44"/>
      <c r="N771" s="50"/>
      <c r="O771" s="49"/>
      <c r="P771" s="154"/>
      <c r="Q771" s="44"/>
      <c r="R771" s="101"/>
      <c r="S771" s="154"/>
      <c r="T771" s="44"/>
      <c r="U771" s="240"/>
      <c r="V771" s="275"/>
      <c r="W771" s="157"/>
      <c r="X771" s="102"/>
      <c r="Y771" s="51"/>
      <c r="Z771" s="102"/>
      <c r="AA771" s="102"/>
      <c r="AB771" s="50"/>
      <c r="AC771" s="37"/>
      <c r="AD771" s="44"/>
      <c r="AE771" s="44"/>
      <c r="AF771" s="44"/>
      <c r="AG771" s="44"/>
      <c r="AH771" s="44"/>
      <c r="AI771" s="276"/>
      <c r="AJ771" s="50"/>
      <c r="AK771" s="55"/>
      <c r="AL771" s="298"/>
      <c r="AM771" s="55"/>
      <c r="AN771" s="298"/>
      <c r="AO771" s="62"/>
      <c r="AP771" s="56"/>
      <c r="AQ771" s="76"/>
      <c r="AR771" s="77"/>
      <c r="AS771" s="277"/>
      <c r="AT771" s="50"/>
      <c r="AU771" s="50"/>
      <c r="AV771" s="51"/>
      <c r="AW771" s="51"/>
      <c r="AX771" s="44"/>
    </row>
    <row r="772" spans="1:50" ht="18">
      <c r="A772" s="37"/>
      <c r="B772" s="44"/>
      <c r="C772" s="102"/>
      <c r="D772" s="38"/>
      <c r="E772" s="44"/>
      <c r="F772" s="43"/>
      <c r="G772" s="44"/>
      <c r="H772" s="44"/>
      <c r="I772" s="44"/>
      <c r="J772" s="37"/>
      <c r="K772" s="44"/>
      <c r="L772" s="44"/>
      <c r="M772" s="44"/>
      <c r="N772" s="50"/>
      <c r="O772" s="49"/>
      <c r="P772" s="154"/>
      <c r="R772" s="101"/>
      <c r="S772" s="154"/>
      <c r="T772" s="44"/>
      <c r="U772" s="240"/>
      <c r="V772" s="275"/>
      <c r="W772" s="157"/>
      <c r="X772" s="102"/>
      <c r="Y772" s="51"/>
      <c r="Z772" s="102"/>
      <c r="AA772" s="102"/>
      <c r="AB772" s="50"/>
      <c r="AC772" s="37"/>
      <c r="AD772" s="44"/>
      <c r="AE772" s="44"/>
      <c r="AF772" s="44"/>
      <c r="AG772" s="44"/>
      <c r="AH772" s="44"/>
      <c r="AI772" s="276"/>
      <c r="AJ772" s="50"/>
      <c r="AK772" s="55"/>
      <c r="AL772" s="298"/>
      <c r="AM772" s="55"/>
      <c r="AN772" s="298"/>
      <c r="AO772" s="62"/>
      <c r="AP772" s="56"/>
      <c r="AQ772" s="76"/>
      <c r="AR772" s="77"/>
      <c r="AS772" s="277"/>
      <c r="AT772" s="50"/>
      <c r="AU772" s="50"/>
      <c r="AV772" s="51"/>
      <c r="AW772" s="51"/>
      <c r="AX772" s="44"/>
    </row>
    <row r="773" spans="1:50" ht="18">
      <c r="A773" s="37"/>
      <c r="B773" s="44"/>
      <c r="C773" s="102"/>
      <c r="D773" s="38"/>
      <c r="E773" s="44"/>
      <c r="F773" s="43"/>
      <c r="G773" s="44"/>
      <c r="H773" s="44"/>
      <c r="I773" s="44"/>
      <c r="J773" s="37"/>
      <c r="K773" s="44"/>
      <c r="L773" s="44"/>
      <c r="M773" s="44"/>
      <c r="N773" s="50"/>
      <c r="O773" s="49"/>
      <c r="P773" s="154"/>
      <c r="Q773" s="44"/>
      <c r="R773" s="101"/>
      <c r="S773" s="154"/>
      <c r="T773" s="44"/>
      <c r="U773" s="240"/>
      <c r="V773" s="275"/>
      <c r="W773" s="157"/>
      <c r="X773" s="102"/>
      <c r="Y773" s="51"/>
      <c r="Z773" s="102"/>
      <c r="AA773" s="102"/>
      <c r="AB773" s="50"/>
      <c r="AC773" s="37"/>
      <c r="AD773" s="44"/>
      <c r="AE773" s="44"/>
      <c r="AF773" s="44"/>
      <c r="AG773" s="44"/>
      <c r="AH773" s="44"/>
      <c r="AI773" s="276"/>
      <c r="AJ773" s="50"/>
      <c r="AK773" s="55"/>
      <c r="AL773" s="298"/>
      <c r="AM773" s="55"/>
      <c r="AN773" s="298"/>
      <c r="AO773" s="62"/>
      <c r="AP773" s="56"/>
      <c r="AQ773" s="76"/>
      <c r="AR773" s="77"/>
      <c r="AS773" s="277"/>
      <c r="AT773" s="50"/>
      <c r="AU773" s="50"/>
      <c r="AV773" s="51"/>
      <c r="AW773" s="51"/>
      <c r="AX773" s="44"/>
    </row>
    <row r="774" spans="1:50" ht="18">
      <c r="A774" s="37"/>
      <c r="B774" s="44"/>
      <c r="C774" s="102"/>
      <c r="D774" s="38"/>
      <c r="E774" s="44"/>
      <c r="F774" s="43"/>
      <c r="G774" s="44"/>
      <c r="H774" s="44"/>
      <c r="I774" s="44"/>
      <c r="J774" s="37"/>
      <c r="K774" s="44"/>
      <c r="L774" s="44"/>
      <c r="M774" s="44"/>
      <c r="N774" s="50"/>
      <c r="O774" s="49"/>
      <c r="P774" s="154"/>
      <c r="Q774" s="44"/>
      <c r="R774" s="101"/>
      <c r="S774" s="154"/>
      <c r="T774" s="44"/>
      <c r="U774" s="240"/>
      <c r="V774" s="275"/>
      <c r="W774" s="157"/>
      <c r="X774" s="102"/>
      <c r="Y774" s="51"/>
      <c r="Z774" s="102"/>
      <c r="AA774" s="102"/>
      <c r="AB774" s="50"/>
      <c r="AC774" s="37"/>
      <c r="AD774" s="44"/>
      <c r="AE774" s="44"/>
      <c r="AF774" s="44"/>
      <c r="AG774" s="44"/>
      <c r="AH774" s="44"/>
      <c r="AI774" s="276"/>
      <c r="AJ774" s="50"/>
      <c r="AK774" s="55"/>
      <c r="AL774" s="298"/>
      <c r="AM774" s="55"/>
      <c r="AN774" s="298"/>
      <c r="AO774" s="62"/>
      <c r="AP774" s="56"/>
      <c r="AQ774" s="76"/>
      <c r="AR774" s="77"/>
      <c r="AS774" s="277"/>
      <c r="AT774" s="50"/>
      <c r="AU774" s="50"/>
      <c r="AV774" s="51"/>
      <c r="AW774" s="51"/>
      <c r="AX774" s="44"/>
    </row>
    <row r="775" spans="1:50" ht="18">
      <c r="A775" s="37"/>
      <c r="B775" s="44"/>
      <c r="C775" s="102"/>
      <c r="D775" s="38"/>
      <c r="E775" s="44"/>
      <c r="F775" s="43"/>
      <c r="G775" s="44"/>
      <c r="H775" s="44"/>
      <c r="I775" s="44"/>
      <c r="J775" s="37"/>
      <c r="K775" s="44"/>
      <c r="L775" s="44"/>
      <c r="M775" s="44"/>
      <c r="N775" s="50"/>
      <c r="O775" s="49"/>
      <c r="P775" s="154"/>
      <c r="R775" s="101"/>
      <c r="S775" s="154"/>
      <c r="T775" s="44"/>
      <c r="U775" s="240"/>
      <c r="V775" s="275"/>
      <c r="W775" s="157"/>
      <c r="X775" s="102"/>
      <c r="Y775" s="51"/>
      <c r="Z775" s="102"/>
      <c r="AA775" s="102"/>
      <c r="AB775" s="50"/>
      <c r="AC775" s="37"/>
      <c r="AD775" s="44"/>
      <c r="AE775" s="44"/>
      <c r="AF775" s="44"/>
      <c r="AG775" s="44"/>
      <c r="AH775" s="44"/>
      <c r="AI775" s="276"/>
      <c r="AJ775" s="50"/>
      <c r="AK775" s="55"/>
      <c r="AL775" s="298"/>
      <c r="AM775" s="55"/>
      <c r="AN775" s="298"/>
      <c r="AO775" s="62"/>
      <c r="AP775" s="56"/>
      <c r="AQ775" s="76"/>
      <c r="AR775" s="77"/>
      <c r="AS775" s="277"/>
      <c r="AT775" s="50"/>
      <c r="AU775" s="50"/>
      <c r="AV775" s="51"/>
      <c r="AW775" s="51"/>
      <c r="AX775" s="44"/>
    </row>
    <row r="776" spans="1:50" ht="18">
      <c r="A776" s="37"/>
      <c r="B776" s="44"/>
      <c r="C776" s="102"/>
      <c r="D776" s="38"/>
      <c r="E776" s="44"/>
      <c r="F776" s="43"/>
      <c r="G776" s="44"/>
      <c r="H776" s="44"/>
      <c r="I776" s="44"/>
      <c r="J776" s="37"/>
      <c r="K776" s="44"/>
      <c r="L776" s="44"/>
      <c r="M776" s="44"/>
      <c r="N776" s="50"/>
      <c r="O776" s="49"/>
      <c r="P776" s="154"/>
      <c r="R776" s="101"/>
      <c r="S776" s="154"/>
      <c r="T776" s="44"/>
      <c r="U776" s="240"/>
      <c r="V776" s="275"/>
      <c r="W776" s="157"/>
      <c r="X776" s="102"/>
      <c r="Y776" s="51"/>
      <c r="Z776" s="102"/>
      <c r="AA776" s="102"/>
      <c r="AB776" s="50"/>
      <c r="AC776" s="37"/>
      <c r="AD776" s="44"/>
      <c r="AE776" s="44"/>
      <c r="AF776" s="44"/>
      <c r="AG776" s="44"/>
      <c r="AH776" s="44"/>
      <c r="AI776" s="276"/>
      <c r="AJ776" s="50"/>
      <c r="AK776" s="55"/>
      <c r="AL776" s="298"/>
      <c r="AM776" s="55"/>
      <c r="AN776" s="298"/>
      <c r="AO776" s="62"/>
      <c r="AP776" s="56"/>
      <c r="AQ776" s="76"/>
      <c r="AR776" s="77"/>
      <c r="AS776" s="277"/>
      <c r="AT776" s="50"/>
      <c r="AU776" s="50"/>
      <c r="AV776" s="51"/>
      <c r="AW776" s="51"/>
      <c r="AX776" s="44"/>
    </row>
    <row r="777" spans="1:50" ht="18">
      <c r="A777" s="37"/>
      <c r="B777" s="44"/>
      <c r="C777" s="102"/>
      <c r="D777" s="38"/>
      <c r="E777" s="44"/>
      <c r="F777" s="43"/>
      <c r="G777" s="44"/>
      <c r="H777" s="44"/>
      <c r="I777" s="44"/>
      <c r="J777" s="37"/>
      <c r="K777" s="44"/>
      <c r="L777" s="44"/>
      <c r="M777" s="44"/>
      <c r="N777" s="50"/>
      <c r="O777" s="49"/>
      <c r="P777" s="154"/>
      <c r="R777" s="101"/>
      <c r="S777" s="154"/>
      <c r="T777" s="44"/>
      <c r="U777" s="240"/>
      <c r="V777" s="275"/>
      <c r="W777" s="157"/>
      <c r="X777" s="102"/>
      <c r="Y777" s="51"/>
      <c r="Z777" s="102"/>
      <c r="AA777" s="102"/>
      <c r="AB777" s="50"/>
      <c r="AC777" s="37"/>
      <c r="AD777" s="44"/>
      <c r="AE777" s="44"/>
      <c r="AF777" s="44"/>
      <c r="AG777" s="44"/>
      <c r="AH777" s="44"/>
      <c r="AI777" s="276"/>
      <c r="AJ777" s="50"/>
      <c r="AK777" s="55"/>
      <c r="AL777" s="298"/>
      <c r="AM777" s="55"/>
      <c r="AN777" s="298"/>
      <c r="AO777" s="62"/>
      <c r="AP777" s="56"/>
      <c r="AQ777" s="76"/>
      <c r="AR777" s="77"/>
      <c r="AS777" s="277"/>
      <c r="AT777" s="50"/>
      <c r="AU777" s="50"/>
      <c r="AV777" s="51"/>
      <c r="AW777" s="51"/>
      <c r="AX777" s="44"/>
    </row>
    <row r="778" spans="1:50" ht="18">
      <c r="A778" s="37"/>
      <c r="B778" s="44"/>
      <c r="C778" s="102"/>
      <c r="D778" s="38"/>
      <c r="E778" s="44"/>
      <c r="F778" s="43"/>
      <c r="G778" s="44"/>
      <c r="H778" s="44"/>
      <c r="I778" s="44"/>
      <c r="J778" s="37"/>
      <c r="K778" s="44"/>
      <c r="L778" s="44"/>
      <c r="M778" s="44"/>
      <c r="N778" s="50"/>
      <c r="O778" s="49"/>
      <c r="P778" s="154"/>
      <c r="R778" s="101"/>
      <c r="S778" s="154"/>
      <c r="T778" s="44"/>
      <c r="U778" s="240"/>
      <c r="V778" s="275"/>
      <c r="W778" s="157"/>
      <c r="X778" s="102"/>
      <c r="Y778" s="51"/>
      <c r="Z778" s="102"/>
      <c r="AA778" s="102"/>
      <c r="AB778" s="50"/>
      <c r="AC778" s="37"/>
      <c r="AD778" s="44"/>
      <c r="AE778" s="44"/>
      <c r="AF778" s="44"/>
      <c r="AG778" s="44"/>
      <c r="AH778" s="44"/>
      <c r="AI778" s="276"/>
      <c r="AJ778" s="50"/>
      <c r="AK778" s="55"/>
      <c r="AL778" s="298"/>
      <c r="AM778" s="55"/>
      <c r="AN778" s="298"/>
      <c r="AO778" s="62"/>
      <c r="AP778" s="56"/>
      <c r="AQ778" s="76"/>
      <c r="AR778" s="77"/>
      <c r="AS778" s="277"/>
      <c r="AT778" s="50"/>
      <c r="AU778" s="50"/>
      <c r="AV778" s="51"/>
      <c r="AW778" s="51"/>
      <c r="AX778" s="44"/>
    </row>
    <row r="779" spans="1:50" ht="18">
      <c r="A779" s="37"/>
      <c r="B779" s="44"/>
      <c r="C779" s="102"/>
      <c r="D779" s="38"/>
      <c r="E779" s="44"/>
      <c r="F779" s="43"/>
      <c r="G779" s="44"/>
      <c r="H779" s="44"/>
      <c r="I779" s="44"/>
      <c r="J779" s="37"/>
      <c r="K779" s="44"/>
      <c r="L779" s="44"/>
      <c r="M779" s="44"/>
      <c r="N779" s="50"/>
      <c r="O779" s="49"/>
      <c r="P779" s="154"/>
      <c r="R779" s="101"/>
      <c r="S779" s="154"/>
      <c r="T779" s="44"/>
      <c r="U779" s="240"/>
      <c r="V779" s="275"/>
      <c r="W779" s="157"/>
      <c r="X779" s="102"/>
      <c r="Y779" s="51"/>
      <c r="Z779" s="102"/>
      <c r="AA779" s="102"/>
      <c r="AB779" s="50"/>
      <c r="AC779" s="37"/>
      <c r="AD779" s="44"/>
      <c r="AE779" s="44"/>
      <c r="AF779" s="44"/>
      <c r="AG779" s="44"/>
      <c r="AH779" s="44"/>
      <c r="AI779" s="276"/>
      <c r="AJ779" s="50"/>
      <c r="AK779" s="55"/>
      <c r="AL779" s="298"/>
      <c r="AM779" s="55"/>
      <c r="AN779" s="298"/>
      <c r="AO779" s="62"/>
      <c r="AP779" s="56"/>
      <c r="AQ779" s="76"/>
      <c r="AR779" s="77"/>
      <c r="AS779" s="277"/>
      <c r="AT779" s="50"/>
      <c r="AU779" s="50"/>
      <c r="AV779" s="51"/>
      <c r="AW779" s="51"/>
      <c r="AX779" s="44"/>
    </row>
    <row r="780" spans="1:50" ht="18">
      <c r="A780" s="293"/>
      <c r="B780" s="44"/>
      <c r="C780" s="102"/>
      <c r="D780" s="38"/>
      <c r="E780" s="44"/>
      <c r="F780" s="43"/>
      <c r="G780" s="44"/>
      <c r="H780" s="44"/>
      <c r="I780" s="44"/>
      <c r="J780" s="37"/>
      <c r="K780" s="44"/>
      <c r="L780" s="44"/>
      <c r="M780" s="44"/>
      <c r="N780" s="50"/>
      <c r="O780" s="49"/>
      <c r="P780" s="154"/>
      <c r="R780" s="101"/>
      <c r="S780" s="154"/>
      <c r="T780" s="44"/>
      <c r="U780" s="240"/>
      <c r="V780" s="275"/>
      <c r="W780" s="157"/>
      <c r="X780" s="102"/>
      <c r="Y780" s="51"/>
      <c r="Z780" s="102"/>
      <c r="AA780" s="102"/>
      <c r="AB780" s="50"/>
      <c r="AC780" s="37"/>
      <c r="AD780" s="44"/>
      <c r="AE780" s="44"/>
      <c r="AF780" s="44"/>
      <c r="AG780" s="44"/>
      <c r="AH780" s="44"/>
      <c r="AI780" s="276"/>
      <c r="AJ780" s="50"/>
      <c r="AK780" s="55"/>
      <c r="AL780" s="298"/>
      <c r="AM780" s="55"/>
      <c r="AN780" s="298"/>
      <c r="AO780" s="62"/>
      <c r="AP780" s="56"/>
      <c r="AQ780" s="76"/>
      <c r="AR780" s="77"/>
      <c r="AS780" s="277"/>
      <c r="AT780" s="50"/>
      <c r="AU780" s="50"/>
      <c r="AV780" s="51"/>
      <c r="AW780" s="51"/>
      <c r="AX780" s="44"/>
    </row>
    <row r="781" spans="1:50" ht="18">
      <c r="A781" s="37"/>
      <c r="B781" s="44"/>
      <c r="C781" s="102"/>
      <c r="D781" s="38"/>
      <c r="E781" s="44"/>
      <c r="F781" s="43"/>
      <c r="G781" s="44"/>
      <c r="H781" s="44"/>
      <c r="I781" s="44"/>
      <c r="J781" s="37"/>
      <c r="K781" s="44"/>
      <c r="L781" s="44"/>
      <c r="M781" s="44"/>
      <c r="N781" s="50"/>
      <c r="O781" s="49"/>
      <c r="P781" s="154"/>
      <c r="R781" s="101"/>
      <c r="S781" s="154"/>
      <c r="T781" s="44"/>
      <c r="U781" s="240"/>
      <c r="V781" s="275"/>
      <c r="W781" s="157"/>
      <c r="X781" s="102"/>
      <c r="Y781" s="51"/>
      <c r="Z781" s="102"/>
      <c r="AA781" s="102"/>
      <c r="AB781" s="50"/>
      <c r="AC781" s="37"/>
      <c r="AD781" s="44"/>
      <c r="AE781" s="44"/>
      <c r="AF781" s="44"/>
      <c r="AG781" s="44"/>
      <c r="AH781" s="44"/>
      <c r="AI781" s="276"/>
      <c r="AJ781" s="50"/>
      <c r="AK781" s="55"/>
      <c r="AL781" s="298"/>
      <c r="AM781" s="55"/>
      <c r="AN781" s="298"/>
      <c r="AO781" s="62"/>
      <c r="AP781" s="56"/>
      <c r="AQ781" s="76"/>
      <c r="AR781" s="77"/>
      <c r="AS781" s="277"/>
      <c r="AT781" s="50"/>
      <c r="AU781" s="50"/>
      <c r="AV781" s="51"/>
      <c r="AW781" s="51"/>
      <c r="AX781" s="44"/>
    </row>
    <row r="782" spans="1:50" ht="18">
      <c r="A782" s="37"/>
      <c r="B782" s="44"/>
      <c r="C782" s="102"/>
      <c r="D782" s="38"/>
      <c r="E782" s="44"/>
      <c r="F782" s="43"/>
      <c r="G782" s="44"/>
      <c r="H782" s="44"/>
      <c r="I782" s="44"/>
      <c r="J782" s="37"/>
      <c r="K782" s="44"/>
      <c r="L782" s="44"/>
      <c r="M782" s="44"/>
      <c r="N782" s="50"/>
      <c r="O782" s="49"/>
      <c r="P782" s="154"/>
      <c r="R782" s="101"/>
      <c r="S782" s="154"/>
      <c r="T782" s="44"/>
      <c r="U782" s="240"/>
      <c r="V782" s="275"/>
      <c r="W782" s="157"/>
      <c r="X782" s="102"/>
      <c r="Y782" s="51"/>
      <c r="Z782" s="102"/>
      <c r="AA782" s="102"/>
      <c r="AB782" s="50"/>
      <c r="AC782" s="37"/>
      <c r="AD782" s="44"/>
      <c r="AE782" s="44"/>
      <c r="AF782" s="44"/>
      <c r="AG782" s="44"/>
      <c r="AH782" s="44"/>
      <c r="AI782" s="276"/>
      <c r="AJ782" s="50"/>
      <c r="AK782" s="55"/>
      <c r="AL782" s="298"/>
      <c r="AM782" s="55"/>
      <c r="AN782" s="298"/>
      <c r="AO782" s="62"/>
      <c r="AP782" s="56"/>
      <c r="AQ782" s="76"/>
      <c r="AR782" s="77"/>
      <c r="AS782" s="277"/>
      <c r="AT782" s="50"/>
      <c r="AU782" s="50"/>
      <c r="AV782" s="51"/>
      <c r="AW782" s="51"/>
      <c r="AX782" s="44"/>
    </row>
    <row r="783" spans="1:50" ht="18">
      <c r="A783" s="37"/>
      <c r="B783" s="44"/>
      <c r="C783" s="102"/>
      <c r="D783" s="38"/>
      <c r="E783" s="44"/>
      <c r="F783" s="43"/>
      <c r="G783" s="44"/>
      <c r="H783" s="44"/>
      <c r="I783" s="44"/>
      <c r="J783" s="37"/>
      <c r="K783" s="44"/>
      <c r="L783" s="44"/>
      <c r="M783" s="44"/>
      <c r="N783" s="50"/>
      <c r="O783" s="49"/>
      <c r="P783" s="154"/>
      <c r="Q783" s="44"/>
      <c r="R783" s="101"/>
      <c r="S783" s="154"/>
      <c r="T783" s="44"/>
      <c r="U783" s="240"/>
      <c r="V783" s="275"/>
      <c r="W783" s="157"/>
      <c r="X783" s="102"/>
      <c r="Y783" s="51"/>
      <c r="Z783" s="102"/>
      <c r="AA783" s="102"/>
      <c r="AB783" s="50"/>
      <c r="AC783" s="37"/>
      <c r="AD783" s="44"/>
      <c r="AE783" s="44"/>
      <c r="AF783" s="44"/>
      <c r="AG783" s="44"/>
      <c r="AH783" s="44"/>
      <c r="AI783" s="276"/>
      <c r="AJ783" s="50"/>
      <c r="AK783" s="55"/>
      <c r="AL783" s="298"/>
      <c r="AM783" s="55"/>
      <c r="AN783" s="298"/>
      <c r="AO783" s="62"/>
      <c r="AP783" s="56"/>
      <c r="AQ783" s="76"/>
      <c r="AR783" s="77"/>
      <c r="AS783" s="277"/>
      <c r="AT783" s="50"/>
      <c r="AU783" s="50"/>
      <c r="AV783" s="51"/>
      <c r="AW783" s="51"/>
      <c r="AX783" s="44"/>
    </row>
    <row r="784" spans="1:50" ht="18">
      <c r="A784" s="37"/>
      <c r="B784" s="44"/>
      <c r="C784" s="102"/>
      <c r="D784" s="38"/>
      <c r="E784" s="44"/>
      <c r="F784" s="43"/>
      <c r="G784" s="44"/>
      <c r="H784" s="44"/>
      <c r="I784" s="44"/>
      <c r="J784" s="37"/>
      <c r="K784" s="44"/>
      <c r="L784" s="44"/>
      <c r="M784" s="44"/>
      <c r="N784" s="50"/>
      <c r="O784" s="49"/>
      <c r="P784" s="154"/>
      <c r="R784" s="101"/>
      <c r="S784" s="154"/>
      <c r="T784" s="44"/>
      <c r="U784" s="240"/>
      <c r="V784" s="275"/>
      <c r="W784" s="157"/>
      <c r="X784" s="102"/>
      <c r="Y784" s="51"/>
      <c r="Z784" s="102"/>
      <c r="AA784" s="102"/>
      <c r="AB784" s="50"/>
      <c r="AC784" s="37"/>
      <c r="AD784" s="44"/>
      <c r="AE784" s="44"/>
      <c r="AF784" s="44"/>
      <c r="AG784" s="44"/>
      <c r="AH784" s="44"/>
      <c r="AI784" s="276"/>
      <c r="AJ784" s="50"/>
      <c r="AK784" s="55"/>
      <c r="AL784" s="298"/>
      <c r="AM784" s="55"/>
      <c r="AN784" s="298"/>
      <c r="AO784" s="62"/>
      <c r="AP784" s="56"/>
      <c r="AQ784" s="76"/>
      <c r="AR784" s="77"/>
      <c r="AS784" s="277"/>
      <c r="AT784" s="50"/>
      <c r="AU784" s="50"/>
      <c r="AV784" s="51"/>
      <c r="AW784" s="51"/>
      <c r="AX784" s="44"/>
    </row>
    <row r="785" spans="1:50" ht="18">
      <c r="A785" s="37"/>
      <c r="B785" s="44"/>
      <c r="C785" s="102"/>
      <c r="D785" s="38"/>
      <c r="E785" s="44"/>
      <c r="F785" s="43"/>
      <c r="G785" s="44"/>
      <c r="H785" s="44"/>
      <c r="I785" s="44"/>
      <c r="J785" s="37"/>
      <c r="K785" s="44"/>
      <c r="L785" s="44"/>
      <c r="M785" s="44"/>
      <c r="N785" s="50"/>
      <c r="O785" s="49"/>
      <c r="P785" s="154"/>
      <c r="R785" s="101"/>
      <c r="S785" s="154"/>
      <c r="T785" s="44"/>
      <c r="U785" s="240"/>
      <c r="V785" s="275"/>
      <c r="W785" s="157"/>
      <c r="X785" s="102"/>
      <c r="Y785" s="51"/>
      <c r="Z785" s="102"/>
      <c r="AA785" s="102"/>
      <c r="AB785" s="50"/>
      <c r="AC785" s="37"/>
      <c r="AD785" s="44"/>
      <c r="AE785" s="44"/>
      <c r="AF785" s="44"/>
      <c r="AG785" s="44"/>
      <c r="AH785" s="44"/>
      <c r="AI785" s="276"/>
      <c r="AJ785" s="50"/>
      <c r="AK785" s="55"/>
      <c r="AL785" s="298"/>
      <c r="AM785" s="55"/>
      <c r="AN785" s="298"/>
      <c r="AO785" s="62"/>
      <c r="AP785" s="56"/>
      <c r="AQ785" s="76"/>
      <c r="AR785" s="77"/>
      <c r="AS785" s="277"/>
      <c r="AT785" s="50"/>
      <c r="AU785" s="50"/>
      <c r="AV785" s="51"/>
      <c r="AW785" s="51"/>
      <c r="AX785" s="44"/>
    </row>
    <row r="786" spans="1:50" ht="18">
      <c r="A786" s="37"/>
      <c r="B786" s="44"/>
      <c r="C786" s="102"/>
      <c r="D786" s="38"/>
      <c r="E786" s="44"/>
      <c r="F786" s="43"/>
      <c r="G786" s="44"/>
      <c r="H786" s="44"/>
      <c r="I786" s="44"/>
      <c r="J786" s="37"/>
      <c r="K786" s="44"/>
      <c r="L786" s="44"/>
      <c r="M786" s="44"/>
      <c r="N786" s="50"/>
      <c r="O786" s="49"/>
      <c r="P786" s="154"/>
      <c r="Q786" s="44"/>
      <c r="R786" s="101"/>
      <c r="S786" s="154"/>
      <c r="T786" s="44"/>
      <c r="U786" s="240"/>
      <c r="V786" s="275"/>
      <c r="W786" s="157"/>
      <c r="X786" s="102"/>
      <c r="Y786" s="51"/>
      <c r="Z786" s="102"/>
      <c r="AA786" s="102"/>
      <c r="AB786" s="50"/>
      <c r="AC786" s="37"/>
      <c r="AD786" s="44"/>
      <c r="AE786" s="44"/>
      <c r="AF786" s="44"/>
      <c r="AG786" s="44"/>
      <c r="AH786" s="44"/>
      <c r="AI786" s="276"/>
      <c r="AJ786" s="50"/>
      <c r="AK786" s="55"/>
      <c r="AL786" s="298"/>
      <c r="AM786" s="55"/>
      <c r="AN786" s="298"/>
      <c r="AO786" s="62"/>
      <c r="AP786" s="56"/>
      <c r="AQ786" s="76"/>
      <c r="AR786" s="77"/>
      <c r="AS786" s="277"/>
      <c r="AT786" s="50"/>
      <c r="AU786" s="50"/>
      <c r="AV786" s="51"/>
      <c r="AW786" s="51"/>
      <c r="AX786" s="44"/>
    </row>
    <row r="787" spans="1:50" ht="18">
      <c r="A787" s="37"/>
      <c r="B787" s="44"/>
      <c r="C787" s="102"/>
      <c r="D787" s="38"/>
      <c r="E787" s="44"/>
      <c r="F787" s="43"/>
      <c r="G787" s="44"/>
      <c r="H787" s="44"/>
      <c r="I787" s="44"/>
      <c r="J787" s="37"/>
      <c r="K787" s="44"/>
      <c r="L787" s="44"/>
      <c r="M787" s="44"/>
      <c r="N787" s="50"/>
      <c r="O787" s="49"/>
      <c r="P787" s="154"/>
      <c r="R787" s="101"/>
      <c r="S787" s="154"/>
      <c r="T787" s="44"/>
      <c r="U787" s="240"/>
      <c r="V787" s="275"/>
      <c r="W787" s="157"/>
      <c r="X787" s="102"/>
      <c r="Y787" s="51"/>
      <c r="Z787" s="102"/>
      <c r="AA787" s="102"/>
      <c r="AB787" s="50"/>
      <c r="AC787" s="37"/>
      <c r="AD787" s="44"/>
      <c r="AE787" s="44"/>
      <c r="AF787" s="44"/>
      <c r="AG787" s="44"/>
      <c r="AH787" s="44"/>
      <c r="AI787" s="276"/>
      <c r="AJ787" s="50"/>
      <c r="AK787" s="55"/>
      <c r="AL787" s="298"/>
      <c r="AM787" s="55"/>
      <c r="AN787" s="298"/>
      <c r="AO787" s="62"/>
      <c r="AP787" s="56"/>
      <c r="AQ787" s="76"/>
      <c r="AR787" s="77"/>
      <c r="AS787" s="277"/>
      <c r="AT787" s="50"/>
      <c r="AU787" s="50"/>
      <c r="AV787" s="51"/>
      <c r="AW787" s="51"/>
      <c r="AX787" s="44"/>
    </row>
    <row r="788" spans="1:50" ht="18">
      <c r="A788" s="37"/>
      <c r="B788" s="44"/>
      <c r="C788" s="102"/>
      <c r="D788" s="38"/>
      <c r="E788" s="44"/>
      <c r="F788" s="43"/>
      <c r="G788" s="44"/>
      <c r="H788" s="44"/>
      <c r="I788" s="44"/>
      <c r="J788" s="37"/>
      <c r="K788" s="44"/>
      <c r="L788" s="44"/>
      <c r="M788" s="44"/>
      <c r="N788" s="50"/>
      <c r="O788" s="49"/>
      <c r="P788" s="154"/>
      <c r="R788" s="101"/>
      <c r="S788" s="154"/>
      <c r="T788" s="44"/>
      <c r="U788" s="240"/>
      <c r="V788" s="275"/>
      <c r="W788" s="157"/>
      <c r="X788" s="102"/>
      <c r="Y788" s="51"/>
      <c r="Z788" s="102"/>
      <c r="AA788" s="102"/>
      <c r="AB788" s="50"/>
      <c r="AC788" s="37"/>
      <c r="AD788" s="44"/>
      <c r="AE788" s="44"/>
      <c r="AF788" s="44"/>
      <c r="AG788" s="44"/>
      <c r="AH788" s="44"/>
      <c r="AI788" s="276"/>
      <c r="AJ788" s="50"/>
      <c r="AK788" s="55"/>
      <c r="AL788" s="298"/>
      <c r="AM788" s="55"/>
      <c r="AN788" s="298"/>
      <c r="AO788" s="62"/>
      <c r="AP788" s="56"/>
      <c r="AQ788" s="76"/>
      <c r="AR788" s="77"/>
      <c r="AS788" s="277"/>
      <c r="AT788" s="50"/>
      <c r="AU788" s="50"/>
      <c r="AV788" s="51"/>
      <c r="AW788" s="51"/>
      <c r="AX788" s="44"/>
    </row>
    <row r="789" spans="1:50" ht="18">
      <c r="A789" s="37"/>
      <c r="B789" s="44"/>
      <c r="C789" s="102"/>
      <c r="D789" s="38"/>
      <c r="E789" s="44"/>
      <c r="F789" s="43"/>
      <c r="G789" s="44"/>
      <c r="H789" s="44"/>
      <c r="I789" s="44"/>
      <c r="J789" s="37"/>
      <c r="K789" s="44"/>
      <c r="L789" s="44"/>
      <c r="M789" s="44"/>
      <c r="N789" s="50"/>
      <c r="O789" s="49"/>
      <c r="P789" s="154"/>
      <c r="Q789" s="44"/>
      <c r="R789" s="101"/>
      <c r="S789" s="154"/>
      <c r="T789" s="44"/>
      <c r="U789" s="240"/>
      <c r="V789" s="275"/>
      <c r="W789" s="157"/>
      <c r="X789" s="102"/>
      <c r="Y789" s="51"/>
      <c r="Z789" s="102"/>
      <c r="AA789" s="102"/>
      <c r="AB789" s="50"/>
      <c r="AC789" s="37"/>
      <c r="AD789" s="44"/>
      <c r="AE789" s="44"/>
      <c r="AF789" s="44"/>
      <c r="AG789" s="44"/>
      <c r="AH789" s="44"/>
      <c r="AI789" s="276"/>
      <c r="AJ789" s="50"/>
      <c r="AK789" s="55"/>
      <c r="AL789" s="298"/>
      <c r="AM789" s="55"/>
      <c r="AN789" s="298"/>
      <c r="AO789" s="62"/>
      <c r="AP789" s="56"/>
      <c r="AQ789" s="76"/>
      <c r="AR789" s="77"/>
      <c r="AS789" s="277"/>
      <c r="AT789" s="50"/>
      <c r="AU789" s="50"/>
      <c r="AV789" s="51"/>
      <c r="AW789" s="51"/>
      <c r="AX789" s="44"/>
    </row>
    <row r="790" spans="1:50" ht="18">
      <c r="A790" s="37"/>
      <c r="B790" s="44"/>
      <c r="C790" s="102"/>
      <c r="D790" s="38"/>
      <c r="E790" s="44"/>
      <c r="F790" s="43"/>
      <c r="G790" s="44"/>
      <c r="H790" s="44"/>
      <c r="I790" s="44"/>
      <c r="J790" s="37"/>
      <c r="K790" s="44"/>
      <c r="L790" s="44"/>
      <c r="M790" s="44"/>
      <c r="N790" s="50"/>
      <c r="O790" s="49"/>
      <c r="P790" s="154"/>
      <c r="R790" s="101"/>
      <c r="S790" s="154"/>
      <c r="T790" s="44"/>
      <c r="U790" s="240"/>
      <c r="V790" s="275"/>
      <c r="W790" s="157"/>
      <c r="X790" s="102"/>
      <c r="Y790" s="51"/>
      <c r="Z790" s="102"/>
      <c r="AA790" s="102"/>
      <c r="AB790" s="50"/>
      <c r="AC790" s="37"/>
      <c r="AD790" s="44"/>
      <c r="AE790" s="44"/>
      <c r="AF790" s="44"/>
      <c r="AG790" s="44"/>
      <c r="AH790" s="44"/>
      <c r="AI790" s="276"/>
      <c r="AJ790" s="50"/>
      <c r="AK790" s="55"/>
      <c r="AL790" s="298"/>
      <c r="AM790" s="55"/>
      <c r="AN790" s="298"/>
      <c r="AO790" s="62"/>
      <c r="AP790" s="56"/>
      <c r="AQ790" s="76"/>
      <c r="AR790" s="77"/>
      <c r="AS790" s="277"/>
      <c r="AT790" s="50"/>
      <c r="AU790" s="50"/>
      <c r="AV790" s="51"/>
      <c r="AW790" s="51"/>
      <c r="AX790" s="44"/>
    </row>
    <row r="791" spans="1:50" ht="18">
      <c r="A791" s="37"/>
      <c r="B791" s="44"/>
      <c r="C791" s="102"/>
      <c r="D791" s="38"/>
      <c r="E791" s="44"/>
      <c r="F791" s="43"/>
      <c r="G791" s="44"/>
      <c r="H791" s="44"/>
      <c r="I791" s="44"/>
      <c r="J791" s="37"/>
      <c r="K791" s="44"/>
      <c r="L791" s="44"/>
      <c r="M791" s="44"/>
      <c r="N791" s="50"/>
      <c r="O791" s="49"/>
      <c r="P791" s="154"/>
      <c r="Q791" s="44"/>
      <c r="R791" s="101"/>
      <c r="S791" s="154"/>
      <c r="T791" s="44"/>
      <c r="U791" s="240"/>
      <c r="V791" s="275"/>
      <c r="W791" s="157"/>
      <c r="X791" s="102"/>
      <c r="Y791" s="51"/>
      <c r="Z791" s="102"/>
      <c r="AA791" s="102"/>
      <c r="AB791" s="50"/>
      <c r="AC791" s="37"/>
      <c r="AD791" s="44"/>
      <c r="AE791" s="44"/>
      <c r="AF791" s="44"/>
      <c r="AG791" s="44"/>
      <c r="AH791" s="44"/>
      <c r="AI791" s="276"/>
      <c r="AJ791" s="50"/>
      <c r="AK791" s="55"/>
      <c r="AL791" s="298"/>
      <c r="AM791" s="55"/>
      <c r="AN791" s="298"/>
      <c r="AO791" s="62"/>
      <c r="AP791" s="56"/>
      <c r="AQ791" s="76"/>
      <c r="AR791" s="77"/>
      <c r="AS791" s="277"/>
      <c r="AT791" s="50"/>
      <c r="AU791" s="50"/>
      <c r="AV791" s="51"/>
      <c r="AW791" s="51"/>
      <c r="AX791" s="44"/>
    </row>
    <row r="792" spans="1:50" ht="18">
      <c r="A792" s="37"/>
      <c r="B792" s="44"/>
      <c r="C792" s="102"/>
      <c r="D792" s="38"/>
      <c r="E792" s="44"/>
      <c r="F792" s="43"/>
      <c r="G792" s="44"/>
      <c r="H792" s="44"/>
      <c r="I792" s="44"/>
      <c r="J792" s="37"/>
      <c r="K792" s="44"/>
      <c r="L792" s="44"/>
      <c r="M792" s="44"/>
      <c r="N792" s="50"/>
      <c r="O792" s="49"/>
      <c r="P792" s="154"/>
      <c r="R792" s="101"/>
      <c r="S792" s="154"/>
      <c r="T792" s="44"/>
      <c r="U792" s="240"/>
      <c r="V792" s="275"/>
      <c r="W792" s="157"/>
      <c r="X792" s="102"/>
      <c r="Y792" s="51"/>
      <c r="Z792" s="102"/>
      <c r="AA792" s="102"/>
      <c r="AB792" s="50"/>
      <c r="AC792" s="37"/>
      <c r="AD792" s="44"/>
      <c r="AE792" s="44"/>
      <c r="AF792" s="44"/>
      <c r="AG792" s="44"/>
      <c r="AH792" s="44"/>
      <c r="AI792" s="276"/>
      <c r="AJ792" s="50"/>
      <c r="AK792" s="55"/>
      <c r="AL792" s="298"/>
      <c r="AM792" s="55"/>
      <c r="AN792" s="298"/>
      <c r="AO792" s="62"/>
      <c r="AP792" s="56"/>
      <c r="AQ792" s="76"/>
      <c r="AR792" s="77"/>
      <c r="AS792" s="277"/>
      <c r="AT792" s="50"/>
      <c r="AU792" s="50"/>
      <c r="AV792" s="51"/>
      <c r="AW792" s="51"/>
      <c r="AX792" s="44"/>
    </row>
    <row r="793" spans="1:50" ht="18">
      <c r="A793" s="37"/>
      <c r="B793" s="44"/>
      <c r="C793" s="102"/>
      <c r="D793" s="38"/>
      <c r="E793" s="44"/>
      <c r="F793" s="43"/>
      <c r="G793" s="44"/>
      <c r="H793" s="44"/>
      <c r="I793" s="44"/>
      <c r="J793" s="37"/>
      <c r="K793" s="44"/>
      <c r="L793" s="44"/>
      <c r="M793" s="44"/>
      <c r="N793" s="50"/>
      <c r="O793" s="49"/>
      <c r="P793" s="154"/>
      <c r="R793" s="101"/>
      <c r="S793" s="154"/>
      <c r="T793" s="44"/>
      <c r="U793" s="240"/>
      <c r="V793" s="275"/>
      <c r="W793" s="157"/>
      <c r="X793" s="102"/>
      <c r="Y793" s="51"/>
      <c r="Z793" s="102"/>
      <c r="AA793" s="102"/>
      <c r="AB793" s="50"/>
      <c r="AC793" s="37"/>
      <c r="AD793" s="44"/>
      <c r="AE793" s="44"/>
      <c r="AF793" s="44"/>
      <c r="AG793" s="44"/>
      <c r="AH793" s="44"/>
      <c r="AI793" s="276"/>
      <c r="AJ793" s="50"/>
      <c r="AK793" s="55"/>
      <c r="AL793" s="298"/>
      <c r="AM793" s="55"/>
      <c r="AN793" s="298"/>
      <c r="AO793" s="62"/>
      <c r="AP793" s="56"/>
      <c r="AQ793" s="76"/>
      <c r="AR793" s="77"/>
      <c r="AS793" s="277"/>
      <c r="AT793" s="50"/>
      <c r="AU793" s="50"/>
      <c r="AV793" s="51"/>
      <c r="AW793" s="51"/>
      <c r="AX793" s="44"/>
    </row>
    <row r="794" spans="1:50" ht="18">
      <c r="A794" s="37"/>
      <c r="B794" s="44"/>
      <c r="C794" s="102"/>
      <c r="D794" s="38"/>
      <c r="E794" s="44"/>
      <c r="F794" s="43"/>
      <c r="G794" s="44"/>
      <c r="H794" s="44"/>
      <c r="I794" s="44"/>
      <c r="J794" s="37"/>
      <c r="K794" s="44"/>
      <c r="L794" s="44"/>
      <c r="M794" s="44"/>
      <c r="N794" s="50"/>
      <c r="O794" s="49"/>
      <c r="P794" s="154"/>
      <c r="R794" s="101"/>
      <c r="S794" s="154"/>
      <c r="T794" s="44"/>
      <c r="U794" s="240"/>
      <c r="V794" s="275"/>
      <c r="W794" s="157"/>
      <c r="X794" s="102"/>
      <c r="Y794" s="51"/>
      <c r="Z794" s="102"/>
      <c r="AA794" s="102"/>
      <c r="AB794" s="50"/>
      <c r="AC794" s="37"/>
      <c r="AD794" s="44"/>
      <c r="AE794" s="44"/>
      <c r="AF794" s="44"/>
      <c r="AG794" s="44"/>
      <c r="AH794" s="44"/>
      <c r="AI794" s="276"/>
      <c r="AJ794" s="50"/>
      <c r="AK794" s="55"/>
      <c r="AL794" s="298"/>
      <c r="AM794" s="55"/>
      <c r="AN794" s="298"/>
      <c r="AO794" s="62"/>
      <c r="AP794" s="56"/>
      <c r="AQ794" s="76"/>
      <c r="AR794" s="77"/>
      <c r="AS794" s="277"/>
      <c r="AT794" s="50"/>
      <c r="AU794" s="50"/>
      <c r="AV794" s="51"/>
      <c r="AW794" s="51"/>
      <c r="AX794" s="44"/>
    </row>
    <row r="795" spans="1:50" ht="18">
      <c r="A795" s="37"/>
      <c r="B795" s="44"/>
      <c r="C795" s="102"/>
      <c r="D795" s="38"/>
      <c r="E795" s="44"/>
      <c r="F795" s="43"/>
      <c r="G795" s="44"/>
      <c r="H795" s="44"/>
      <c r="I795" s="44"/>
      <c r="J795" s="37"/>
      <c r="K795" s="44"/>
      <c r="L795" s="44"/>
      <c r="M795" s="44"/>
      <c r="N795" s="50"/>
      <c r="O795" s="49"/>
      <c r="P795" s="154"/>
      <c r="R795" s="101"/>
      <c r="S795" s="154"/>
      <c r="T795" s="44"/>
      <c r="U795" s="240"/>
      <c r="V795" s="275"/>
      <c r="W795" s="157"/>
      <c r="X795" s="102"/>
      <c r="Y795" s="51"/>
      <c r="Z795" s="102"/>
      <c r="AA795" s="102"/>
      <c r="AB795" s="50"/>
      <c r="AC795" s="37"/>
      <c r="AD795" s="44"/>
      <c r="AE795" s="44"/>
      <c r="AF795" s="44"/>
      <c r="AG795" s="44"/>
      <c r="AH795" s="44"/>
      <c r="AI795" s="276"/>
      <c r="AJ795" s="50"/>
      <c r="AK795" s="55"/>
      <c r="AL795" s="298"/>
      <c r="AM795" s="55"/>
      <c r="AN795" s="298"/>
      <c r="AO795" s="62"/>
      <c r="AP795" s="56"/>
      <c r="AQ795" s="76"/>
      <c r="AR795" s="77"/>
      <c r="AS795" s="277"/>
      <c r="AT795" s="50"/>
      <c r="AU795" s="50"/>
      <c r="AV795" s="51"/>
      <c r="AW795" s="51"/>
      <c r="AX795" s="44"/>
    </row>
    <row r="796" spans="1:50" ht="18">
      <c r="A796" s="37"/>
      <c r="B796" s="44"/>
      <c r="C796" s="102"/>
      <c r="D796" s="38"/>
      <c r="E796" s="44"/>
      <c r="F796" s="43"/>
      <c r="G796" s="44"/>
      <c r="H796" s="44"/>
      <c r="I796" s="44"/>
      <c r="J796" s="37"/>
      <c r="K796" s="44"/>
      <c r="L796" s="44"/>
      <c r="M796" s="44"/>
      <c r="N796" s="50"/>
      <c r="O796" s="49"/>
      <c r="P796" s="154"/>
      <c r="R796" s="101"/>
      <c r="S796" s="154"/>
      <c r="T796" s="44"/>
      <c r="U796" s="240"/>
      <c r="V796" s="275"/>
      <c r="W796" s="157"/>
      <c r="X796" s="102"/>
      <c r="Y796" s="51"/>
      <c r="Z796" s="102"/>
      <c r="AA796" s="102"/>
      <c r="AB796" s="50"/>
      <c r="AC796" s="37"/>
      <c r="AD796" s="44"/>
      <c r="AE796" s="44"/>
      <c r="AF796" s="44"/>
      <c r="AG796" s="44"/>
      <c r="AH796" s="44"/>
      <c r="AI796" s="276"/>
      <c r="AJ796" s="50"/>
      <c r="AK796" s="55"/>
      <c r="AL796" s="298"/>
      <c r="AM796" s="55"/>
      <c r="AN796" s="298"/>
      <c r="AO796" s="62"/>
      <c r="AP796" s="56"/>
      <c r="AQ796" s="76"/>
      <c r="AR796" s="77"/>
      <c r="AS796" s="277"/>
      <c r="AT796" s="50"/>
      <c r="AU796" s="50"/>
      <c r="AV796" s="51"/>
      <c r="AW796" s="51"/>
      <c r="AX796" s="44"/>
    </row>
    <row r="797" spans="1:50" ht="18">
      <c r="A797" s="37"/>
      <c r="B797" s="44"/>
      <c r="C797" s="102"/>
      <c r="D797" s="38"/>
      <c r="E797" s="44"/>
      <c r="F797" s="43"/>
      <c r="G797" s="44"/>
      <c r="H797" s="44"/>
      <c r="I797" s="44"/>
      <c r="J797" s="37"/>
      <c r="K797" s="44"/>
      <c r="L797" s="44"/>
      <c r="M797" s="44"/>
      <c r="N797" s="50"/>
      <c r="O797" s="49"/>
      <c r="P797" s="154"/>
      <c r="R797" s="101"/>
      <c r="S797" s="154"/>
      <c r="T797" s="44"/>
      <c r="U797" s="240"/>
      <c r="V797" s="275"/>
      <c r="W797" s="157"/>
      <c r="X797" s="102"/>
      <c r="Y797" s="51"/>
      <c r="Z797" s="102"/>
      <c r="AA797" s="102"/>
      <c r="AB797" s="50"/>
      <c r="AC797" s="37"/>
      <c r="AD797" s="44"/>
      <c r="AE797" s="44"/>
      <c r="AF797" s="44"/>
      <c r="AG797" s="44"/>
      <c r="AH797" s="44"/>
      <c r="AI797" s="276"/>
      <c r="AJ797" s="50"/>
      <c r="AK797" s="55"/>
      <c r="AL797" s="298"/>
      <c r="AM797" s="55"/>
      <c r="AN797" s="298"/>
      <c r="AO797" s="62"/>
      <c r="AP797" s="56"/>
      <c r="AQ797" s="76"/>
      <c r="AR797" s="77"/>
      <c r="AS797" s="277"/>
      <c r="AT797" s="50"/>
      <c r="AU797" s="50"/>
      <c r="AV797" s="51"/>
      <c r="AW797" s="51"/>
      <c r="AX797" s="44"/>
    </row>
    <row r="798" spans="1:50" ht="18">
      <c r="A798" s="37"/>
      <c r="B798" s="44"/>
      <c r="C798" s="102"/>
      <c r="D798" s="38"/>
      <c r="E798" s="44"/>
      <c r="F798" s="43"/>
      <c r="G798" s="44"/>
      <c r="H798" s="44"/>
      <c r="I798" s="44"/>
      <c r="J798" s="37"/>
      <c r="K798" s="44"/>
      <c r="L798" s="44"/>
      <c r="M798" s="44"/>
      <c r="N798" s="50"/>
      <c r="O798" s="49"/>
      <c r="P798" s="154"/>
      <c r="Q798" s="44"/>
      <c r="R798" s="101"/>
      <c r="S798" s="154"/>
      <c r="T798" s="44"/>
      <c r="U798" s="240"/>
      <c r="V798" s="275"/>
      <c r="W798" s="157"/>
      <c r="X798" s="102"/>
      <c r="Y798" s="51"/>
      <c r="Z798" s="102"/>
      <c r="AA798" s="102"/>
      <c r="AB798" s="50"/>
      <c r="AC798" s="37"/>
      <c r="AD798" s="44"/>
      <c r="AE798" s="44"/>
      <c r="AF798" s="44"/>
      <c r="AG798" s="44"/>
      <c r="AH798" s="44"/>
      <c r="AI798" s="276"/>
      <c r="AJ798" s="50"/>
      <c r="AK798" s="55"/>
      <c r="AL798" s="298"/>
      <c r="AM798" s="55"/>
      <c r="AN798" s="298"/>
      <c r="AO798" s="62"/>
      <c r="AP798" s="56"/>
      <c r="AQ798" s="76"/>
      <c r="AR798" s="77"/>
      <c r="AS798" s="277"/>
      <c r="AT798" s="50"/>
      <c r="AU798" s="50"/>
      <c r="AV798" s="51"/>
      <c r="AW798" s="51"/>
      <c r="AX798" s="44"/>
    </row>
    <row r="799" spans="1:50" ht="18">
      <c r="A799" s="37"/>
      <c r="B799" s="44"/>
      <c r="C799" s="102"/>
      <c r="D799" s="38"/>
      <c r="E799" s="44"/>
      <c r="F799" s="43"/>
      <c r="G799" s="44"/>
      <c r="H799" s="44"/>
      <c r="I799" s="44"/>
      <c r="J799" s="37"/>
      <c r="K799" s="44"/>
      <c r="L799" s="44"/>
      <c r="M799" s="44"/>
      <c r="N799" s="50"/>
      <c r="O799" s="49"/>
      <c r="P799" s="154"/>
      <c r="Q799" s="44"/>
      <c r="R799" s="101"/>
      <c r="S799" s="154"/>
      <c r="T799" s="44"/>
      <c r="U799" s="240"/>
      <c r="V799" s="275"/>
      <c r="W799" s="157"/>
      <c r="X799" s="102"/>
      <c r="Y799" s="51"/>
      <c r="Z799" s="102"/>
      <c r="AA799" s="102"/>
      <c r="AB799" s="50"/>
      <c r="AC799" s="37"/>
      <c r="AD799" s="44"/>
      <c r="AE799" s="44"/>
      <c r="AF799" s="44"/>
      <c r="AG799" s="44"/>
      <c r="AH799" s="44"/>
      <c r="AI799" s="276"/>
      <c r="AJ799" s="50"/>
      <c r="AK799" s="55"/>
      <c r="AL799" s="298"/>
      <c r="AM799" s="55"/>
      <c r="AN799" s="298"/>
      <c r="AO799" s="62"/>
      <c r="AP799" s="56"/>
      <c r="AQ799" s="76"/>
      <c r="AR799" s="77"/>
      <c r="AS799" s="277"/>
      <c r="AT799" s="50"/>
      <c r="AU799" s="50"/>
      <c r="AV799" s="51"/>
      <c r="AW799" s="51"/>
      <c r="AX799" s="44"/>
    </row>
    <row r="800" spans="1:50" ht="18">
      <c r="A800" s="37"/>
      <c r="B800" s="44"/>
      <c r="C800" s="102"/>
      <c r="D800" s="38"/>
      <c r="E800" s="44"/>
      <c r="F800" s="43"/>
      <c r="G800" s="44"/>
      <c r="H800" s="44"/>
      <c r="I800" s="44"/>
      <c r="J800" s="37"/>
      <c r="K800" s="44"/>
      <c r="L800" s="44"/>
      <c r="M800" s="44"/>
      <c r="N800" s="50"/>
      <c r="O800" s="49"/>
      <c r="P800" s="154"/>
      <c r="R800" s="101"/>
      <c r="S800" s="154"/>
      <c r="T800" s="44"/>
      <c r="U800" s="240"/>
      <c r="V800" s="275"/>
      <c r="W800" s="157"/>
      <c r="X800" s="102"/>
      <c r="Y800" s="51"/>
      <c r="Z800" s="102"/>
      <c r="AA800" s="102"/>
      <c r="AB800" s="50"/>
      <c r="AC800" s="37"/>
      <c r="AD800" s="44"/>
      <c r="AE800" s="44"/>
      <c r="AF800" s="44"/>
      <c r="AG800" s="44"/>
      <c r="AH800" s="44"/>
      <c r="AI800" s="276"/>
      <c r="AJ800" s="50"/>
      <c r="AK800" s="55"/>
      <c r="AL800" s="298"/>
      <c r="AM800" s="55"/>
      <c r="AN800" s="298"/>
      <c r="AO800" s="62"/>
      <c r="AP800" s="56"/>
      <c r="AQ800" s="76"/>
      <c r="AR800" s="77"/>
      <c r="AS800" s="277"/>
      <c r="AT800" s="50"/>
      <c r="AU800" s="50"/>
      <c r="AV800" s="51"/>
      <c r="AW800" s="51"/>
      <c r="AX800" s="44"/>
    </row>
    <row r="801" spans="1:50" ht="18">
      <c r="A801" s="37"/>
      <c r="B801" s="44"/>
      <c r="C801" s="102"/>
      <c r="D801" s="38"/>
      <c r="E801" s="44"/>
      <c r="F801" s="43"/>
      <c r="G801" s="44"/>
      <c r="H801" s="44"/>
      <c r="I801" s="44"/>
      <c r="J801" s="37"/>
      <c r="K801" s="44"/>
      <c r="L801" s="44"/>
      <c r="M801" s="44"/>
      <c r="N801" s="50"/>
      <c r="O801" s="49"/>
      <c r="P801" s="154"/>
      <c r="Q801" s="44"/>
      <c r="R801" s="101"/>
      <c r="S801" s="154"/>
      <c r="T801" s="44"/>
      <c r="U801" s="240"/>
      <c r="V801" s="275"/>
      <c r="W801" s="157"/>
      <c r="X801" s="102"/>
      <c r="Y801" s="51"/>
      <c r="Z801" s="102"/>
      <c r="AA801" s="102"/>
      <c r="AB801" s="50"/>
      <c r="AC801" s="37"/>
      <c r="AD801" s="44"/>
      <c r="AE801" s="44"/>
      <c r="AF801" s="44"/>
      <c r="AG801" s="44"/>
      <c r="AH801" s="44"/>
      <c r="AI801" s="276"/>
      <c r="AJ801" s="50"/>
      <c r="AK801" s="55"/>
      <c r="AL801" s="298"/>
      <c r="AM801" s="55"/>
      <c r="AN801" s="298"/>
      <c r="AO801" s="62"/>
      <c r="AP801" s="56"/>
      <c r="AQ801" s="76"/>
      <c r="AR801" s="77"/>
      <c r="AS801" s="277"/>
      <c r="AT801" s="50"/>
      <c r="AU801" s="50"/>
      <c r="AV801" s="51"/>
      <c r="AW801" s="51"/>
      <c r="AX801" s="44"/>
    </row>
    <row r="802" spans="1:50" ht="18">
      <c r="A802" s="37"/>
      <c r="B802" s="44"/>
      <c r="C802" s="102"/>
      <c r="D802" s="38"/>
      <c r="E802" s="44"/>
      <c r="F802" s="43"/>
      <c r="G802" s="44"/>
      <c r="H802" s="44"/>
      <c r="I802" s="44"/>
      <c r="J802" s="37"/>
      <c r="K802" s="44"/>
      <c r="L802" s="44"/>
      <c r="M802" s="44"/>
      <c r="N802" s="50"/>
      <c r="O802" s="49"/>
      <c r="P802" s="154"/>
      <c r="R802" s="101"/>
      <c r="S802" s="154"/>
      <c r="T802" s="44"/>
      <c r="U802" s="240"/>
      <c r="V802" s="275"/>
      <c r="W802" s="157"/>
      <c r="X802" s="102"/>
      <c r="Y802" s="51"/>
      <c r="Z802" s="102"/>
      <c r="AA802" s="102"/>
      <c r="AB802" s="50"/>
      <c r="AC802" s="37"/>
      <c r="AD802" s="44"/>
      <c r="AE802" s="44"/>
      <c r="AF802" s="44"/>
      <c r="AG802" s="44"/>
      <c r="AH802" s="44"/>
      <c r="AI802" s="276"/>
      <c r="AJ802" s="50"/>
      <c r="AK802" s="55"/>
      <c r="AL802" s="298"/>
      <c r="AM802" s="55"/>
      <c r="AN802" s="298"/>
      <c r="AO802" s="62"/>
      <c r="AP802" s="56"/>
      <c r="AQ802" s="76"/>
      <c r="AR802" s="77"/>
      <c r="AS802" s="277"/>
      <c r="AT802" s="50"/>
      <c r="AU802" s="50"/>
      <c r="AV802" s="51"/>
      <c r="AW802" s="51"/>
      <c r="AX802" s="44"/>
    </row>
    <row r="803" spans="1:50" ht="18">
      <c r="A803" s="37"/>
      <c r="B803" s="44"/>
      <c r="C803" s="102"/>
      <c r="D803" s="38"/>
      <c r="E803" s="44"/>
      <c r="F803" s="43"/>
      <c r="G803" s="44"/>
      <c r="H803" s="44"/>
      <c r="I803" s="44"/>
      <c r="J803" s="37"/>
      <c r="K803" s="44"/>
      <c r="L803" s="44"/>
      <c r="M803" s="44"/>
      <c r="N803" s="50"/>
      <c r="O803" s="49"/>
      <c r="P803" s="154"/>
      <c r="R803" s="101"/>
      <c r="S803" s="154"/>
      <c r="T803" s="44"/>
      <c r="U803" s="240"/>
      <c r="V803" s="275"/>
      <c r="W803" s="157"/>
      <c r="X803" s="102"/>
      <c r="Y803" s="51"/>
      <c r="Z803" s="102"/>
      <c r="AA803" s="102"/>
      <c r="AB803" s="50"/>
      <c r="AC803" s="37"/>
      <c r="AD803" s="44"/>
      <c r="AE803" s="44"/>
      <c r="AF803" s="44"/>
      <c r="AG803" s="44"/>
      <c r="AH803" s="44"/>
      <c r="AI803" s="276"/>
      <c r="AJ803" s="50"/>
      <c r="AK803" s="55"/>
      <c r="AL803" s="298"/>
      <c r="AM803" s="55"/>
      <c r="AN803" s="298"/>
      <c r="AO803" s="62"/>
      <c r="AP803" s="56"/>
      <c r="AQ803" s="76"/>
      <c r="AR803" s="77"/>
      <c r="AS803" s="277"/>
      <c r="AT803" s="50"/>
      <c r="AU803" s="50"/>
      <c r="AV803" s="51"/>
      <c r="AW803" s="51"/>
      <c r="AX803" s="44"/>
    </row>
    <row r="804" spans="1:50" ht="18">
      <c r="A804" s="37"/>
      <c r="B804" s="44"/>
      <c r="C804" s="102"/>
      <c r="D804" s="38"/>
      <c r="E804" s="44"/>
      <c r="F804" s="43"/>
      <c r="G804" s="44"/>
      <c r="H804" s="44"/>
      <c r="I804" s="44"/>
      <c r="J804" s="37"/>
      <c r="K804" s="44"/>
      <c r="L804" s="44"/>
      <c r="M804" s="44"/>
      <c r="N804" s="50"/>
      <c r="O804" s="49"/>
      <c r="P804" s="154"/>
      <c r="Q804" s="44"/>
      <c r="R804" s="101"/>
      <c r="S804" s="154"/>
      <c r="T804" s="44"/>
      <c r="U804" s="240"/>
      <c r="V804" s="275"/>
      <c r="W804" s="157"/>
      <c r="X804" s="102"/>
      <c r="Y804" s="51"/>
      <c r="Z804" s="102"/>
      <c r="AA804" s="102"/>
      <c r="AB804" s="50"/>
      <c r="AC804" s="37"/>
      <c r="AD804" s="44"/>
      <c r="AE804" s="44"/>
      <c r="AF804" s="44"/>
      <c r="AG804" s="44"/>
      <c r="AH804" s="44"/>
      <c r="AI804" s="276"/>
      <c r="AJ804" s="50"/>
      <c r="AK804" s="55"/>
      <c r="AL804" s="298"/>
      <c r="AM804" s="55"/>
      <c r="AN804" s="298"/>
      <c r="AO804" s="62"/>
      <c r="AP804" s="56"/>
      <c r="AQ804" s="76"/>
      <c r="AR804" s="77"/>
      <c r="AS804" s="277"/>
      <c r="AT804" s="50"/>
      <c r="AU804" s="50"/>
      <c r="AV804" s="51"/>
      <c r="AW804" s="51"/>
      <c r="AX804" s="44"/>
    </row>
    <row r="805" spans="1:50" ht="18">
      <c r="A805" s="37"/>
      <c r="B805" s="44"/>
      <c r="C805" s="102"/>
      <c r="D805" s="38"/>
      <c r="E805" s="44"/>
      <c r="F805" s="43"/>
      <c r="G805" s="44"/>
      <c r="H805" s="44"/>
      <c r="I805" s="44"/>
      <c r="J805" s="37"/>
      <c r="K805" s="44"/>
      <c r="L805" s="44"/>
      <c r="M805" s="44"/>
      <c r="N805" s="50"/>
      <c r="O805" s="49"/>
      <c r="P805" s="154"/>
      <c r="Q805" s="44"/>
      <c r="R805" s="101"/>
      <c r="S805" s="154"/>
      <c r="T805" s="44"/>
      <c r="U805" s="240"/>
      <c r="V805" s="275"/>
      <c r="W805" s="157"/>
      <c r="X805" s="102"/>
      <c r="Y805" s="51"/>
      <c r="Z805" s="102"/>
      <c r="AA805" s="102"/>
      <c r="AB805" s="50"/>
      <c r="AC805" s="37"/>
      <c r="AD805" s="44"/>
      <c r="AE805" s="44"/>
      <c r="AF805" s="44"/>
      <c r="AG805" s="44"/>
      <c r="AH805" s="44"/>
      <c r="AI805" s="276"/>
      <c r="AJ805" s="50"/>
      <c r="AK805" s="55"/>
      <c r="AL805" s="298"/>
      <c r="AM805" s="55"/>
      <c r="AN805" s="298"/>
      <c r="AO805" s="62"/>
      <c r="AP805" s="56"/>
      <c r="AQ805" s="76"/>
      <c r="AR805" s="77"/>
      <c r="AS805" s="277"/>
      <c r="AT805" s="50"/>
      <c r="AU805" s="50"/>
      <c r="AV805" s="51"/>
      <c r="AW805" s="51"/>
      <c r="AX805" s="44"/>
    </row>
    <row r="806" spans="1:50" ht="18">
      <c r="A806" s="37"/>
      <c r="B806" s="44"/>
      <c r="C806" s="102"/>
      <c r="D806" s="38"/>
      <c r="E806" s="44"/>
      <c r="F806" s="43"/>
      <c r="G806" s="44"/>
      <c r="H806" s="44"/>
      <c r="I806" s="44"/>
      <c r="J806" s="37"/>
      <c r="K806" s="44"/>
      <c r="L806" s="44"/>
      <c r="M806" s="44"/>
      <c r="N806" s="50"/>
      <c r="O806" s="49"/>
      <c r="P806" s="154"/>
      <c r="R806" s="101"/>
      <c r="S806" s="154"/>
      <c r="T806" s="44"/>
      <c r="U806" s="240"/>
      <c r="V806" s="275"/>
      <c r="W806" s="157"/>
      <c r="X806" s="102"/>
      <c r="Y806" s="51"/>
      <c r="Z806" s="102"/>
      <c r="AA806" s="102"/>
      <c r="AB806" s="50"/>
      <c r="AC806" s="37"/>
      <c r="AD806" s="44"/>
      <c r="AE806" s="44"/>
      <c r="AF806" s="44"/>
      <c r="AG806" s="44"/>
      <c r="AH806" s="44"/>
      <c r="AI806" s="276"/>
      <c r="AJ806" s="50"/>
      <c r="AK806" s="55"/>
      <c r="AL806" s="298"/>
      <c r="AM806" s="55"/>
      <c r="AN806" s="298"/>
      <c r="AO806" s="62"/>
      <c r="AP806" s="56"/>
      <c r="AQ806" s="76"/>
      <c r="AR806" s="77"/>
      <c r="AS806" s="277"/>
      <c r="AT806" s="50"/>
      <c r="AU806" s="50"/>
      <c r="AV806" s="51"/>
      <c r="AW806" s="51"/>
      <c r="AX806" s="44"/>
    </row>
    <row r="807" spans="1:50" ht="18">
      <c r="A807" s="37"/>
      <c r="B807" s="44"/>
      <c r="C807" s="102"/>
      <c r="D807" s="38"/>
      <c r="E807" s="44"/>
      <c r="F807" s="43"/>
      <c r="G807" s="44"/>
      <c r="H807" s="44"/>
      <c r="I807" s="44"/>
      <c r="J807" s="37"/>
      <c r="K807" s="44"/>
      <c r="L807" s="44"/>
      <c r="M807" s="44"/>
      <c r="N807" s="50"/>
      <c r="O807" s="49"/>
      <c r="P807" s="154"/>
      <c r="R807" s="101"/>
      <c r="S807" s="154"/>
      <c r="T807" s="44"/>
      <c r="U807" s="240"/>
      <c r="V807" s="275"/>
      <c r="W807" s="157"/>
      <c r="X807" s="102"/>
      <c r="Y807" s="51"/>
      <c r="Z807" s="102"/>
      <c r="AA807" s="102"/>
      <c r="AB807" s="50"/>
      <c r="AC807" s="37"/>
      <c r="AD807" s="44"/>
      <c r="AE807" s="44"/>
      <c r="AF807" s="44"/>
      <c r="AG807" s="44"/>
      <c r="AH807" s="44"/>
      <c r="AI807" s="276"/>
      <c r="AJ807" s="50"/>
      <c r="AK807" s="55"/>
      <c r="AL807" s="298"/>
      <c r="AM807" s="55"/>
      <c r="AN807" s="298"/>
      <c r="AO807" s="62"/>
      <c r="AP807" s="56"/>
      <c r="AQ807" s="76"/>
      <c r="AR807" s="77"/>
      <c r="AS807" s="277"/>
      <c r="AT807" s="50"/>
      <c r="AU807" s="50"/>
      <c r="AV807" s="51"/>
      <c r="AW807" s="51"/>
      <c r="AX807" s="44"/>
    </row>
    <row r="808" spans="1:50" ht="18">
      <c r="A808" s="37"/>
      <c r="B808" s="44"/>
      <c r="C808" s="102"/>
      <c r="D808" s="38"/>
      <c r="E808" s="44"/>
      <c r="F808" s="43"/>
      <c r="G808" s="44"/>
      <c r="H808" s="44"/>
      <c r="I808" s="44"/>
      <c r="J808" s="37"/>
      <c r="K808" s="44"/>
      <c r="L808" s="44"/>
      <c r="M808" s="44"/>
      <c r="N808" s="50"/>
      <c r="O808" s="49"/>
      <c r="P808" s="154"/>
      <c r="Q808" s="44"/>
      <c r="R808" s="101"/>
      <c r="S808" s="154"/>
      <c r="T808" s="44"/>
      <c r="U808" s="240"/>
      <c r="V808" s="275"/>
      <c r="W808" s="157"/>
      <c r="X808" s="102"/>
      <c r="Y808" s="51"/>
      <c r="Z808" s="102"/>
      <c r="AA808" s="102"/>
      <c r="AB808" s="50"/>
      <c r="AC808" s="37"/>
      <c r="AD808" s="44"/>
      <c r="AE808" s="44"/>
      <c r="AF808" s="44"/>
      <c r="AG808" s="44"/>
      <c r="AH808" s="44"/>
      <c r="AI808" s="276"/>
      <c r="AJ808" s="50"/>
      <c r="AK808" s="55"/>
      <c r="AL808" s="298"/>
      <c r="AM808" s="55"/>
      <c r="AN808" s="298"/>
      <c r="AO808" s="62"/>
      <c r="AP808" s="56"/>
      <c r="AQ808" s="76"/>
      <c r="AR808" s="77"/>
      <c r="AS808" s="277"/>
      <c r="AT808" s="50"/>
      <c r="AU808" s="50"/>
      <c r="AV808" s="51"/>
      <c r="AW808" s="51"/>
      <c r="AX808" s="44"/>
    </row>
    <row r="809" spans="1:50" ht="18">
      <c r="A809" s="37"/>
      <c r="B809" s="44"/>
      <c r="C809" s="102"/>
      <c r="D809" s="38"/>
      <c r="E809" s="44"/>
      <c r="F809" s="43"/>
      <c r="G809" s="44"/>
      <c r="H809" s="44"/>
      <c r="I809" s="44"/>
      <c r="J809" s="37"/>
      <c r="K809" s="44"/>
      <c r="L809" s="44"/>
      <c r="M809" s="44"/>
      <c r="N809" s="50"/>
      <c r="O809" s="49"/>
      <c r="P809" s="154"/>
      <c r="Q809" s="44"/>
      <c r="R809" s="101"/>
      <c r="S809" s="154"/>
      <c r="T809" s="44"/>
      <c r="U809" s="240"/>
      <c r="V809" s="275"/>
      <c r="W809" s="157"/>
      <c r="X809" s="102"/>
      <c r="Y809" s="51"/>
      <c r="Z809" s="102"/>
      <c r="AA809" s="102"/>
      <c r="AB809" s="50"/>
      <c r="AC809" s="37"/>
      <c r="AD809" s="44"/>
      <c r="AE809" s="44"/>
      <c r="AF809" s="44"/>
      <c r="AG809" s="44"/>
      <c r="AH809" s="44"/>
      <c r="AI809" s="276"/>
      <c r="AJ809" s="50"/>
      <c r="AK809" s="55"/>
      <c r="AL809" s="298"/>
      <c r="AM809" s="55"/>
      <c r="AN809" s="298"/>
      <c r="AO809" s="62"/>
      <c r="AP809" s="56"/>
      <c r="AQ809" s="76"/>
      <c r="AR809" s="77"/>
      <c r="AS809" s="277"/>
      <c r="AT809" s="50"/>
      <c r="AU809" s="50"/>
      <c r="AV809" s="51"/>
      <c r="AW809" s="51"/>
      <c r="AX809" s="44"/>
    </row>
    <row r="810" spans="1:50" ht="18">
      <c r="A810" s="37"/>
      <c r="B810" s="44"/>
      <c r="C810" s="102"/>
      <c r="D810" s="38"/>
      <c r="E810" s="44"/>
      <c r="F810" s="43"/>
      <c r="G810" s="44"/>
      <c r="H810" s="44"/>
      <c r="I810" s="44"/>
      <c r="J810" s="37"/>
      <c r="K810" s="44"/>
      <c r="L810" s="44"/>
      <c r="M810" s="44"/>
      <c r="N810" s="50"/>
      <c r="O810" s="49"/>
      <c r="P810" s="154"/>
      <c r="Q810" s="44"/>
      <c r="R810" s="101"/>
      <c r="S810" s="154"/>
      <c r="T810" s="44"/>
      <c r="U810" s="240"/>
      <c r="V810" s="275"/>
      <c r="W810" s="157"/>
      <c r="X810" s="102"/>
      <c r="Y810" s="51"/>
      <c r="Z810" s="102"/>
      <c r="AA810" s="102"/>
      <c r="AB810" s="50"/>
      <c r="AC810" s="37"/>
      <c r="AD810" s="44"/>
      <c r="AE810" s="44"/>
      <c r="AF810" s="44"/>
      <c r="AG810" s="44"/>
      <c r="AH810" s="44"/>
      <c r="AI810" s="276"/>
      <c r="AJ810" s="50"/>
      <c r="AK810" s="55"/>
      <c r="AL810" s="298"/>
      <c r="AM810" s="55"/>
      <c r="AN810" s="298"/>
      <c r="AO810" s="62"/>
      <c r="AP810" s="56"/>
      <c r="AQ810" s="76"/>
      <c r="AR810" s="77"/>
      <c r="AS810" s="277"/>
      <c r="AT810" s="50"/>
      <c r="AU810" s="50"/>
      <c r="AV810" s="51"/>
      <c r="AW810" s="51"/>
      <c r="AX810" s="44"/>
    </row>
    <row r="811" spans="1:50" ht="18">
      <c r="A811" s="37"/>
      <c r="B811" s="44"/>
      <c r="C811" s="102"/>
      <c r="D811" s="38"/>
      <c r="E811" s="44"/>
      <c r="F811" s="43"/>
      <c r="G811" s="44"/>
      <c r="H811" s="44"/>
      <c r="I811" s="44"/>
      <c r="J811" s="37"/>
      <c r="K811" s="44"/>
      <c r="L811" s="44"/>
      <c r="M811" s="44"/>
      <c r="N811" s="50"/>
      <c r="O811" s="49"/>
      <c r="P811" s="154"/>
      <c r="Q811" s="44"/>
      <c r="R811" s="101"/>
      <c r="S811" s="154"/>
      <c r="T811" s="44"/>
      <c r="U811" s="240"/>
      <c r="V811" s="275"/>
      <c r="W811" s="157"/>
      <c r="X811" s="102"/>
      <c r="Y811" s="51"/>
      <c r="Z811" s="102"/>
      <c r="AA811" s="102"/>
      <c r="AB811" s="50"/>
      <c r="AC811" s="37"/>
      <c r="AD811" s="44"/>
      <c r="AE811" s="44"/>
      <c r="AF811" s="44"/>
      <c r="AG811" s="44"/>
      <c r="AH811" s="44"/>
      <c r="AI811" s="276"/>
      <c r="AJ811" s="50"/>
      <c r="AK811" s="55"/>
      <c r="AL811" s="298"/>
      <c r="AM811" s="55"/>
      <c r="AN811" s="298"/>
      <c r="AO811" s="62"/>
      <c r="AP811" s="56"/>
      <c r="AQ811" s="76"/>
      <c r="AR811" s="77"/>
      <c r="AS811" s="277"/>
      <c r="AT811" s="50"/>
      <c r="AU811" s="50"/>
      <c r="AV811" s="51"/>
      <c r="AW811" s="51"/>
      <c r="AX811" s="44"/>
    </row>
    <row r="812" spans="1:50" ht="18">
      <c r="A812" s="37"/>
      <c r="B812" s="44"/>
      <c r="C812" s="102"/>
      <c r="D812" s="38"/>
      <c r="E812" s="44"/>
      <c r="F812" s="43"/>
      <c r="G812" s="44"/>
      <c r="H812" s="44"/>
      <c r="I812" s="44"/>
      <c r="J812" s="37"/>
      <c r="K812" s="44"/>
      <c r="L812" s="44"/>
      <c r="M812" s="44"/>
      <c r="N812" s="50"/>
      <c r="O812" s="49"/>
      <c r="P812" s="154"/>
      <c r="R812" s="101"/>
      <c r="S812" s="154"/>
      <c r="T812" s="44"/>
      <c r="U812" s="240"/>
      <c r="V812" s="275"/>
      <c r="W812" s="157"/>
      <c r="X812" s="102"/>
      <c r="Y812" s="51"/>
      <c r="Z812" s="102"/>
      <c r="AA812" s="102"/>
      <c r="AB812" s="50"/>
      <c r="AC812" s="37"/>
      <c r="AD812" s="44"/>
      <c r="AE812" s="44"/>
      <c r="AF812" s="44"/>
      <c r="AG812" s="44"/>
      <c r="AH812" s="44"/>
      <c r="AI812" s="276"/>
      <c r="AJ812" s="50"/>
      <c r="AK812" s="55"/>
      <c r="AL812" s="298"/>
      <c r="AM812" s="55"/>
      <c r="AN812" s="298"/>
      <c r="AO812" s="62"/>
      <c r="AP812" s="56"/>
      <c r="AQ812" s="76"/>
      <c r="AR812" s="77"/>
      <c r="AS812" s="277"/>
      <c r="AT812" s="50"/>
      <c r="AU812" s="50"/>
      <c r="AV812" s="51"/>
      <c r="AW812" s="51"/>
      <c r="AX812" s="44"/>
    </row>
    <row r="813" spans="1:50" ht="18">
      <c r="A813" s="37"/>
      <c r="B813" s="44"/>
      <c r="C813" s="102"/>
      <c r="D813" s="38"/>
      <c r="E813" s="44"/>
      <c r="F813" s="43"/>
      <c r="G813" s="44"/>
      <c r="H813" s="44"/>
      <c r="I813" s="44"/>
      <c r="J813" s="37"/>
      <c r="K813" s="44"/>
      <c r="L813" s="44"/>
      <c r="M813" s="44"/>
      <c r="N813" s="50"/>
      <c r="O813" s="49"/>
      <c r="P813" s="154"/>
      <c r="R813" s="101"/>
      <c r="S813" s="154"/>
      <c r="T813" s="44"/>
      <c r="U813" s="240"/>
      <c r="V813" s="275"/>
      <c r="W813" s="157"/>
      <c r="X813" s="102"/>
      <c r="Y813" s="51"/>
      <c r="Z813" s="102"/>
      <c r="AA813" s="102"/>
      <c r="AB813" s="50"/>
      <c r="AC813" s="37"/>
      <c r="AD813" s="44"/>
      <c r="AE813" s="44"/>
      <c r="AF813" s="44"/>
      <c r="AG813" s="44"/>
      <c r="AH813" s="44"/>
      <c r="AI813" s="276"/>
      <c r="AJ813" s="50"/>
      <c r="AK813" s="55"/>
      <c r="AL813" s="298"/>
      <c r="AM813" s="55"/>
      <c r="AN813" s="298"/>
      <c r="AO813" s="62"/>
      <c r="AP813" s="56"/>
      <c r="AQ813" s="76"/>
      <c r="AR813" s="77"/>
      <c r="AS813" s="277"/>
      <c r="AT813" s="50"/>
      <c r="AU813" s="50"/>
      <c r="AV813" s="51"/>
      <c r="AW813" s="51"/>
      <c r="AX813" s="44"/>
    </row>
    <row r="814" spans="1:50" ht="18">
      <c r="A814" s="37"/>
      <c r="B814" s="44"/>
      <c r="C814" s="102"/>
      <c r="D814" s="38"/>
      <c r="E814" s="44"/>
      <c r="F814" s="43"/>
      <c r="G814" s="44"/>
      <c r="H814" s="44"/>
      <c r="I814" s="44"/>
      <c r="J814" s="37"/>
      <c r="K814" s="44"/>
      <c r="L814" s="44"/>
      <c r="M814" s="44"/>
      <c r="N814" s="50"/>
      <c r="O814" s="49"/>
      <c r="P814" s="154"/>
      <c r="R814" s="101"/>
      <c r="S814" s="154"/>
      <c r="T814" s="44"/>
      <c r="U814" s="240"/>
      <c r="V814" s="275"/>
      <c r="W814" s="157"/>
      <c r="X814" s="102"/>
      <c r="Y814" s="51"/>
      <c r="Z814" s="102"/>
      <c r="AA814" s="102"/>
      <c r="AB814" s="50"/>
      <c r="AC814" s="37"/>
      <c r="AD814" s="44"/>
      <c r="AE814" s="44"/>
      <c r="AF814" s="44"/>
      <c r="AG814" s="44"/>
      <c r="AH814" s="44"/>
      <c r="AI814" s="276"/>
      <c r="AJ814" s="50"/>
      <c r="AK814" s="55"/>
      <c r="AL814" s="298"/>
      <c r="AM814" s="55"/>
      <c r="AN814" s="298"/>
      <c r="AO814" s="62"/>
      <c r="AP814" s="56"/>
      <c r="AQ814" s="76"/>
      <c r="AR814" s="77"/>
      <c r="AS814" s="277"/>
      <c r="AT814" s="50"/>
      <c r="AU814" s="50"/>
      <c r="AV814" s="51"/>
      <c r="AW814" s="51"/>
      <c r="AX814" s="44"/>
    </row>
    <row r="815" spans="1:50" ht="18">
      <c r="A815" s="37"/>
      <c r="B815" s="44"/>
      <c r="C815" s="102"/>
      <c r="D815" s="38"/>
      <c r="E815" s="44"/>
      <c r="F815" s="43"/>
      <c r="G815" s="44"/>
      <c r="H815" s="44"/>
      <c r="I815" s="44"/>
      <c r="J815" s="37"/>
      <c r="K815" s="44"/>
      <c r="L815" s="44"/>
      <c r="M815" s="44"/>
      <c r="N815" s="50"/>
      <c r="O815" s="49"/>
      <c r="P815" s="154"/>
      <c r="R815" s="101"/>
      <c r="S815" s="154"/>
      <c r="T815" s="44"/>
      <c r="U815" s="240"/>
      <c r="V815" s="275"/>
      <c r="W815" s="157"/>
      <c r="X815" s="102"/>
      <c r="Y815" s="51"/>
      <c r="Z815" s="102"/>
      <c r="AA815" s="102"/>
      <c r="AB815" s="50"/>
      <c r="AC815" s="37"/>
      <c r="AD815" s="44"/>
      <c r="AE815" s="44"/>
      <c r="AF815" s="44"/>
      <c r="AG815" s="44"/>
      <c r="AH815" s="44"/>
      <c r="AI815" s="276"/>
      <c r="AJ815" s="50"/>
      <c r="AK815" s="55"/>
      <c r="AL815" s="298"/>
      <c r="AM815" s="55"/>
      <c r="AN815" s="298"/>
      <c r="AO815" s="62"/>
      <c r="AP815" s="56"/>
      <c r="AQ815" s="76"/>
      <c r="AR815" s="77"/>
      <c r="AS815" s="277"/>
      <c r="AT815" s="50"/>
      <c r="AU815" s="50"/>
      <c r="AV815" s="51"/>
      <c r="AW815" s="51"/>
      <c r="AX815" s="44"/>
    </row>
    <row r="816" spans="1:50" ht="18">
      <c r="A816" s="37"/>
      <c r="B816" s="44"/>
      <c r="C816" s="102"/>
      <c r="D816" s="38"/>
      <c r="E816" s="44"/>
      <c r="F816" s="43"/>
      <c r="G816" s="44"/>
      <c r="H816" s="44"/>
      <c r="I816" s="44"/>
      <c r="J816" s="37"/>
      <c r="K816" s="44"/>
      <c r="L816" s="44"/>
      <c r="M816" s="44"/>
      <c r="N816" s="50"/>
      <c r="O816" s="49"/>
      <c r="P816" s="154"/>
      <c r="Q816" s="44"/>
      <c r="R816" s="101"/>
      <c r="S816" s="154"/>
      <c r="T816" s="44"/>
      <c r="U816" s="240"/>
      <c r="V816" s="275"/>
      <c r="W816" s="157"/>
      <c r="X816" s="102"/>
      <c r="Y816" s="51"/>
      <c r="Z816" s="102"/>
      <c r="AA816" s="102"/>
      <c r="AB816" s="50"/>
      <c r="AC816" s="37"/>
      <c r="AD816" s="44"/>
      <c r="AE816" s="44"/>
      <c r="AF816" s="44"/>
      <c r="AG816" s="44"/>
      <c r="AH816" s="44"/>
      <c r="AI816" s="276"/>
      <c r="AJ816" s="50"/>
      <c r="AK816" s="55"/>
      <c r="AL816" s="298"/>
      <c r="AM816" s="55"/>
      <c r="AN816" s="298"/>
      <c r="AO816" s="62"/>
      <c r="AP816" s="56"/>
      <c r="AQ816" s="76"/>
      <c r="AR816" s="77"/>
      <c r="AS816" s="277"/>
      <c r="AT816" s="50"/>
      <c r="AU816" s="50"/>
      <c r="AV816" s="51"/>
      <c r="AW816" s="51"/>
      <c r="AX816" s="44"/>
    </row>
    <row r="817" spans="1:50" ht="18">
      <c r="A817" s="37"/>
      <c r="B817" s="44"/>
      <c r="C817" s="102"/>
      <c r="D817" s="38"/>
      <c r="E817" s="44"/>
      <c r="F817" s="43"/>
      <c r="G817" s="44"/>
      <c r="H817" s="44"/>
      <c r="I817" s="44"/>
      <c r="J817" s="37"/>
      <c r="K817" s="44"/>
      <c r="L817" s="44"/>
      <c r="M817" s="44"/>
      <c r="N817" s="50"/>
      <c r="O817" s="49"/>
      <c r="P817" s="154"/>
      <c r="R817" s="101"/>
      <c r="S817" s="154"/>
      <c r="T817" s="44"/>
      <c r="U817" s="240"/>
      <c r="V817" s="275"/>
      <c r="W817" s="157"/>
      <c r="X817" s="102"/>
      <c r="Y817" s="51"/>
      <c r="Z817" s="102"/>
      <c r="AA817" s="102"/>
      <c r="AB817" s="50"/>
      <c r="AC817" s="37"/>
      <c r="AD817" s="44"/>
      <c r="AE817" s="44"/>
      <c r="AF817" s="44"/>
      <c r="AG817" s="44"/>
      <c r="AH817" s="44"/>
      <c r="AI817" s="276"/>
      <c r="AJ817" s="50"/>
      <c r="AK817" s="55"/>
      <c r="AL817" s="298"/>
      <c r="AM817" s="55"/>
      <c r="AN817" s="298"/>
      <c r="AO817" s="62"/>
      <c r="AP817" s="56"/>
      <c r="AQ817" s="76"/>
      <c r="AR817" s="77"/>
      <c r="AS817" s="277"/>
      <c r="AT817" s="50"/>
      <c r="AU817" s="50"/>
      <c r="AV817" s="51"/>
      <c r="AW817" s="51"/>
      <c r="AX817" s="44"/>
    </row>
    <row r="818" spans="1:50" ht="18">
      <c r="A818" s="37"/>
      <c r="B818" s="44"/>
      <c r="C818" s="102"/>
      <c r="D818" s="38"/>
      <c r="E818" s="44"/>
      <c r="F818" s="43"/>
      <c r="G818" s="44"/>
      <c r="H818" s="44"/>
      <c r="I818" s="44"/>
      <c r="J818" s="37"/>
      <c r="K818" s="44"/>
      <c r="L818" s="44"/>
      <c r="M818" s="44"/>
      <c r="N818" s="50"/>
      <c r="O818" s="49"/>
      <c r="P818" s="154"/>
      <c r="Q818" s="44"/>
      <c r="R818" s="101"/>
      <c r="S818" s="154"/>
      <c r="T818" s="44"/>
      <c r="U818" s="240"/>
      <c r="V818" s="275"/>
      <c r="W818" s="157"/>
      <c r="X818" s="102"/>
      <c r="Y818" s="51"/>
      <c r="Z818" s="102"/>
      <c r="AA818" s="102"/>
      <c r="AB818" s="50"/>
      <c r="AC818" s="37"/>
      <c r="AD818" s="44"/>
      <c r="AE818" s="44"/>
      <c r="AF818" s="44"/>
      <c r="AG818" s="44"/>
      <c r="AH818" s="44"/>
      <c r="AI818" s="276"/>
      <c r="AJ818" s="50"/>
      <c r="AK818" s="55"/>
      <c r="AL818" s="298"/>
      <c r="AM818" s="55"/>
      <c r="AN818" s="298"/>
      <c r="AO818" s="62"/>
      <c r="AP818" s="56"/>
      <c r="AQ818" s="76"/>
      <c r="AR818" s="77"/>
      <c r="AS818" s="277"/>
      <c r="AT818" s="50"/>
      <c r="AU818" s="50"/>
      <c r="AV818" s="51"/>
      <c r="AW818" s="51"/>
      <c r="AX818" s="44"/>
    </row>
    <row r="819" spans="1:50" ht="18">
      <c r="A819" s="37"/>
      <c r="B819" s="44"/>
      <c r="C819" s="102"/>
      <c r="D819" s="38"/>
      <c r="E819" s="44"/>
      <c r="F819" s="43"/>
      <c r="G819" s="44"/>
      <c r="H819" s="44"/>
      <c r="I819" s="44"/>
      <c r="J819" s="37"/>
      <c r="K819" s="44"/>
      <c r="L819" s="44"/>
      <c r="M819" s="44"/>
      <c r="N819" s="50"/>
      <c r="O819" s="49"/>
      <c r="P819" s="154"/>
      <c r="Q819" s="44"/>
      <c r="R819" s="101"/>
      <c r="S819" s="154"/>
      <c r="T819" s="44"/>
      <c r="U819" s="240"/>
      <c r="V819" s="275"/>
      <c r="W819" s="157"/>
      <c r="X819" s="102"/>
      <c r="Y819" s="51"/>
      <c r="Z819" s="102"/>
      <c r="AA819" s="102"/>
      <c r="AB819" s="50"/>
      <c r="AC819" s="37"/>
      <c r="AD819" s="44"/>
      <c r="AE819" s="44"/>
      <c r="AF819" s="44"/>
      <c r="AG819" s="44"/>
      <c r="AH819" s="44"/>
      <c r="AI819" s="276"/>
      <c r="AJ819" s="50"/>
      <c r="AK819" s="55"/>
      <c r="AL819" s="298"/>
      <c r="AM819" s="55"/>
      <c r="AN819" s="298"/>
      <c r="AO819" s="62"/>
      <c r="AP819" s="56"/>
      <c r="AQ819" s="76"/>
      <c r="AR819" s="77"/>
      <c r="AS819" s="277"/>
      <c r="AT819" s="50"/>
      <c r="AU819" s="50"/>
      <c r="AV819" s="51"/>
      <c r="AW819" s="51"/>
      <c r="AX819" s="44"/>
    </row>
    <row r="820" spans="1:50" ht="18">
      <c r="A820" s="37"/>
      <c r="B820" s="44"/>
      <c r="C820" s="102"/>
      <c r="D820" s="38"/>
      <c r="E820" s="44"/>
      <c r="F820" s="43"/>
      <c r="G820" s="44"/>
      <c r="H820" s="44"/>
      <c r="I820" s="44"/>
      <c r="J820" s="37"/>
      <c r="K820" s="44"/>
      <c r="L820" s="44"/>
      <c r="M820" s="44"/>
      <c r="N820" s="50"/>
      <c r="O820" s="49"/>
      <c r="P820" s="154"/>
      <c r="R820" s="101"/>
      <c r="S820" s="154"/>
      <c r="T820" s="44"/>
      <c r="U820" s="240"/>
      <c r="V820" s="275"/>
      <c r="W820" s="157"/>
      <c r="X820" s="102"/>
      <c r="Y820" s="51"/>
      <c r="Z820" s="102"/>
      <c r="AA820" s="102"/>
      <c r="AB820" s="50"/>
      <c r="AC820" s="37"/>
      <c r="AD820" s="44"/>
      <c r="AE820" s="44"/>
      <c r="AF820" s="44"/>
      <c r="AG820" s="44"/>
      <c r="AH820" s="44"/>
      <c r="AI820" s="276"/>
      <c r="AJ820" s="50"/>
      <c r="AK820" s="55"/>
      <c r="AL820" s="298"/>
      <c r="AM820" s="55"/>
      <c r="AN820" s="298"/>
      <c r="AO820" s="62"/>
      <c r="AP820" s="56"/>
      <c r="AQ820" s="76"/>
      <c r="AR820" s="77"/>
      <c r="AS820" s="277"/>
      <c r="AT820" s="50"/>
      <c r="AU820" s="50"/>
      <c r="AV820" s="51"/>
      <c r="AW820" s="51"/>
      <c r="AX820" s="44"/>
    </row>
    <row r="821" spans="1:50" ht="18">
      <c r="A821" s="37"/>
      <c r="B821" s="44"/>
      <c r="C821" s="102"/>
      <c r="D821" s="38"/>
      <c r="E821" s="44"/>
      <c r="F821" s="43"/>
      <c r="G821" s="44"/>
      <c r="H821" s="44"/>
      <c r="I821" s="44"/>
      <c r="J821" s="37"/>
      <c r="K821" s="44"/>
      <c r="L821" s="44"/>
      <c r="M821" s="44"/>
      <c r="N821" s="50"/>
      <c r="O821" s="49"/>
      <c r="P821" s="154"/>
      <c r="R821" s="101"/>
      <c r="S821" s="154"/>
      <c r="T821" s="44"/>
      <c r="U821" s="240"/>
      <c r="V821" s="275"/>
      <c r="W821" s="157"/>
      <c r="X821" s="102"/>
      <c r="Y821" s="51"/>
      <c r="Z821" s="102"/>
      <c r="AA821" s="102"/>
      <c r="AB821" s="50"/>
      <c r="AC821" s="37"/>
      <c r="AD821" s="44"/>
      <c r="AE821" s="44"/>
      <c r="AF821" s="44"/>
      <c r="AG821" s="44"/>
      <c r="AH821" s="44"/>
      <c r="AI821" s="276"/>
      <c r="AJ821" s="50"/>
      <c r="AK821" s="55"/>
      <c r="AL821" s="298"/>
      <c r="AM821" s="55"/>
      <c r="AN821" s="298"/>
      <c r="AO821" s="62"/>
      <c r="AP821" s="56"/>
      <c r="AQ821" s="76"/>
      <c r="AR821" s="77"/>
      <c r="AS821" s="277"/>
      <c r="AT821" s="50"/>
      <c r="AU821" s="50"/>
      <c r="AV821" s="51"/>
      <c r="AW821" s="51"/>
      <c r="AX821" s="44"/>
    </row>
    <row r="822" spans="1:50" ht="18">
      <c r="A822" s="37"/>
      <c r="B822" s="44"/>
      <c r="C822" s="102"/>
      <c r="D822" s="38"/>
      <c r="E822" s="44"/>
      <c r="F822" s="43"/>
      <c r="G822" s="44"/>
      <c r="H822" s="44"/>
      <c r="I822" s="44"/>
      <c r="J822" s="37"/>
      <c r="K822" s="44"/>
      <c r="L822" s="44"/>
      <c r="M822" s="44"/>
      <c r="N822" s="50"/>
      <c r="O822" s="49"/>
      <c r="P822" s="154"/>
      <c r="Q822" s="44"/>
      <c r="R822" s="101"/>
      <c r="S822" s="154"/>
      <c r="T822" s="44"/>
      <c r="U822" s="240"/>
      <c r="V822" s="275"/>
      <c r="W822" s="157"/>
      <c r="X822" s="102"/>
      <c r="Y822" s="51"/>
      <c r="Z822" s="102"/>
      <c r="AA822" s="102"/>
      <c r="AB822" s="50"/>
      <c r="AC822" s="37"/>
      <c r="AD822" s="44"/>
      <c r="AE822" s="44"/>
      <c r="AF822" s="44"/>
      <c r="AG822" s="44"/>
      <c r="AH822" s="44"/>
      <c r="AI822" s="276"/>
      <c r="AJ822" s="50"/>
      <c r="AK822" s="55"/>
      <c r="AL822" s="298"/>
      <c r="AM822" s="55"/>
      <c r="AN822" s="298"/>
      <c r="AO822" s="62"/>
      <c r="AP822" s="56"/>
      <c r="AQ822" s="76"/>
      <c r="AR822" s="77"/>
      <c r="AS822" s="277"/>
      <c r="AT822" s="50"/>
      <c r="AU822" s="50"/>
      <c r="AV822" s="51"/>
      <c r="AW822" s="51"/>
      <c r="AX822" s="44"/>
    </row>
    <row r="823" spans="1:50" ht="18">
      <c r="A823" s="37"/>
      <c r="B823" s="44"/>
      <c r="C823" s="102"/>
      <c r="D823" s="38"/>
      <c r="E823" s="44"/>
      <c r="F823" s="43"/>
      <c r="G823" s="44"/>
      <c r="H823" s="44"/>
      <c r="I823" s="44"/>
      <c r="J823" s="37"/>
      <c r="K823" s="44"/>
      <c r="L823" s="44"/>
      <c r="M823" s="44"/>
      <c r="N823" s="50"/>
      <c r="O823" s="49"/>
      <c r="P823" s="154"/>
      <c r="R823" s="101"/>
      <c r="S823" s="154"/>
      <c r="T823" s="44"/>
      <c r="U823" s="240"/>
      <c r="V823" s="275"/>
      <c r="W823" s="157"/>
      <c r="X823" s="102"/>
      <c r="Y823" s="51"/>
      <c r="Z823" s="102"/>
      <c r="AA823" s="102"/>
      <c r="AB823" s="50"/>
      <c r="AC823" s="37"/>
      <c r="AD823" s="44"/>
      <c r="AE823" s="44"/>
      <c r="AF823" s="44"/>
      <c r="AG823" s="44"/>
      <c r="AH823" s="44"/>
      <c r="AI823" s="276"/>
      <c r="AJ823" s="50"/>
      <c r="AK823" s="55"/>
      <c r="AL823" s="298"/>
      <c r="AM823" s="55"/>
      <c r="AN823" s="298"/>
      <c r="AO823" s="62"/>
      <c r="AP823" s="56"/>
      <c r="AQ823" s="76"/>
      <c r="AR823" s="77"/>
      <c r="AS823" s="277"/>
      <c r="AT823" s="50"/>
      <c r="AU823" s="50"/>
      <c r="AV823" s="51"/>
      <c r="AW823" s="51"/>
      <c r="AX823" s="44"/>
    </row>
    <row r="824" spans="1:50" ht="18">
      <c r="A824" s="37"/>
      <c r="B824" s="44"/>
      <c r="C824" s="102"/>
      <c r="D824" s="38"/>
      <c r="E824" s="44"/>
      <c r="F824" s="43"/>
      <c r="G824" s="44"/>
      <c r="H824" s="44"/>
      <c r="I824" s="44"/>
      <c r="J824" s="37"/>
      <c r="K824" s="44"/>
      <c r="L824" s="44"/>
      <c r="M824" s="44"/>
      <c r="N824" s="50"/>
      <c r="O824" s="49"/>
      <c r="P824" s="154"/>
      <c r="R824" s="101"/>
      <c r="S824" s="154"/>
      <c r="T824" s="44"/>
      <c r="U824" s="240"/>
      <c r="V824" s="275"/>
      <c r="W824" s="157"/>
      <c r="X824" s="102"/>
      <c r="Y824" s="51"/>
      <c r="Z824" s="102"/>
      <c r="AA824" s="102"/>
      <c r="AB824" s="50"/>
      <c r="AC824" s="37"/>
      <c r="AD824" s="44"/>
      <c r="AE824" s="44"/>
      <c r="AF824" s="44"/>
      <c r="AG824" s="44"/>
      <c r="AH824" s="44"/>
      <c r="AI824" s="276"/>
      <c r="AJ824" s="50"/>
      <c r="AK824" s="55"/>
      <c r="AL824" s="298"/>
      <c r="AM824" s="55"/>
      <c r="AN824" s="298"/>
      <c r="AO824" s="62"/>
      <c r="AP824" s="56"/>
      <c r="AQ824" s="76"/>
      <c r="AR824" s="77"/>
      <c r="AS824" s="277"/>
      <c r="AT824" s="50"/>
      <c r="AU824" s="50"/>
      <c r="AV824" s="51"/>
      <c r="AW824" s="51"/>
      <c r="AX824" s="44"/>
    </row>
    <row r="825" spans="1:50" ht="18">
      <c r="A825" s="37"/>
      <c r="B825" s="44"/>
      <c r="C825" s="102"/>
      <c r="D825" s="38"/>
      <c r="E825" s="44"/>
      <c r="F825" s="43"/>
      <c r="G825" s="44"/>
      <c r="H825" s="44"/>
      <c r="I825" s="44"/>
      <c r="J825" s="37"/>
      <c r="K825" s="44"/>
      <c r="L825" s="44"/>
      <c r="M825" s="44"/>
      <c r="N825" s="50"/>
      <c r="O825" s="49"/>
      <c r="P825" s="154"/>
      <c r="R825" s="101"/>
      <c r="S825" s="154"/>
      <c r="T825" s="44"/>
      <c r="U825" s="240"/>
      <c r="V825" s="275"/>
      <c r="W825" s="157"/>
      <c r="X825" s="102"/>
      <c r="Y825" s="51"/>
      <c r="Z825" s="102"/>
      <c r="AA825" s="102"/>
      <c r="AB825" s="50"/>
      <c r="AC825" s="37"/>
      <c r="AD825" s="44"/>
      <c r="AE825" s="44"/>
      <c r="AF825" s="44"/>
      <c r="AG825" s="44"/>
      <c r="AH825" s="44"/>
      <c r="AI825" s="276"/>
      <c r="AJ825" s="50"/>
      <c r="AK825" s="55"/>
      <c r="AL825" s="298"/>
      <c r="AM825" s="55"/>
      <c r="AN825" s="298"/>
      <c r="AO825" s="62"/>
      <c r="AP825" s="56"/>
      <c r="AQ825" s="76"/>
      <c r="AR825" s="77"/>
      <c r="AS825" s="277"/>
      <c r="AT825" s="50"/>
      <c r="AU825" s="50"/>
      <c r="AV825" s="51"/>
      <c r="AW825" s="51"/>
      <c r="AX825" s="44"/>
    </row>
    <row r="826" spans="1:50" ht="18">
      <c r="A826" s="37"/>
      <c r="B826" s="44"/>
      <c r="C826" s="102"/>
      <c r="D826" s="38"/>
      <c r="E826" s="44"/>
      <c r="F826" s="43"/>
      <c r="G826" s="44"/>
      <c r="H826" s="44"/>
      <c r="I826" s="44"/>
      <c r="J826" s="37"/>
      <c r="K826" s="44"/>
      <c r="L826" s="44"/>
      <c r="M826" s="44"/>
      <c r="N826" s="50"/>
      <c r="O826" s="49"/>
      <c r="P826" s="154"/>
      <c r="R826" s="101"/>
      <c r="S826" s="154"/>
      <c r="T826" s="44"/>
      <c r="U826" s="240"/>
      <c r="V826" s="275"/>
      <c r="W826" s="157"/>
      <c r="X826" s="102"/>
      <c r="Y826" s="51"/>
      <c r="Z826" s="102"/>
      <c r="AA826" s="102"/>
      <c r="AB826" s="50"/>
      <c r="AC826" s="37"/>
      <c r="AD826" s="44"/>
      <c r="AE826" s="44"/>
      <c r="AF826" s="44"/>
      <c r="AG826" s="44"/>
      <c r="AH826" s="44"/>
      <c r="AI826" s="276"/>
      <c r="AJ826" s="50"/>
      <c r="AK826" s="55"/>
      <c r="AL826" s="298"/>
      <c r="AM826" s="55"/>
      <c r="AN826" s="298"/>
      <c r="AO826" s="62"/>
      <c r="AP826" s="56"/>
      <c r="AQ826" s="76"/>
      <c r="AR826" s="77"/>
      <c r="AS826" s="277"/>
      <c r="AT826" s="50"/>
      <c r="AU826" s="50"/>
      <c r="AV826" s="51"/>
      <c r="AW826" s="51"/>
      <c r="AX826" s="44"/>
    </row>
    <row r="827" spans="1:50" ht="18">
      <c r="A827" s="37"/>
      <c r="B827" s="44"/>
      <c r="C827" s="102"/>
      <c r="D827" s="38"/>
      <c r="E827" s="44"/>
      <c r="F827" s="43"/>
      <c r="G827" s="44"/>
      <c r="H827" s="44"/>
      <c r="I827" s="44"/>
      <c r="J827" s="37"/>
      <c r="K827" s="44"/>
      <c r="L827" s="44"/>
      <c r="M827" s="44"/>
      <c r="N827" s="50"/>
      <c r="O827" s="49"/>
      <c r="P827" s="154"/>
      <c r="R827" s="101"/>
      <c r="S827" s="154"/>
      <c r="T827" s="44"/>
      <c r="U827" s="240"/>
      <c r="V827" s="275"/>
      <c r="W827" s="157"/>
      <c r="X827" s="102"/>
      <c r="Y827" s="51"/>
      <c r="Z827" s="102"/>
      <c r="AA827" s="102"/>
      <c r="AB827" s="50"/>
      <c r="AC827" s="37"/>
      <c r="AD827" s="44"/>
      <c r="AE827" s="44"/>
      <c r="AF827" s="44"/>
      <c r="AG827" s="44"/>
      <c r="AH827" s="44"/>
      <c r="AI827" s="276"/>
      <c r="AJ827" s="50"/>
      <c r="AK827" s="55"/>
      <c r="AL827" s="298"/>
      <c r="AM827" s="55"/>
      <c r="AN827" s="298"/>
      <c r="AO827" s="62"/>
      <c r="AP827" s="56"/>
      <c r="AQ827" s="76"/>
      <c r="AR827" s="77"/>
      <c r="AS827" s="277"/>
      <c r="AT827" s="50"/>
      <c r="AU827" s="50"/>
      <c r="AV827" s="51"/>
      <c r="AW827" s="51"/>
      <c r="AX827" s="44"/>
    </row>
    <row r="828" spans="1:50" ht="18">
      <c r="A828" s="37"/>
      <c r="B828" s="44"/>
      <c r="C828" s="102"/>
      <c r="D828" s="38"/>
      <c r="E828" s="44"/>
      <c r="F828" s="43"/>
      <c r="G828" s="44"/>
      <c r="H828" s="44"/>
      <c r="I828" s="44"/>
      <c r="J828" s="37"/>
      <c r="K828" s="44"/>
      <c r="L828" s="44"/>
      <c r="M828" s="44"/>
      <c r="N828" s="50"/>
      <c r="O828" s="49"/>
      <c r="P828" s="154"/>
      <c r="R828" s="101"/>
      <c r="S828" s="154"/>
      <c r="T828" s="44"/>
      <c r="U828" s="240"/>
      <c r="V828" s="275"/>
      <c r="W828" s="157"/>
      <c r="X828" s="102"/>
      <c r="Y828" s="51"/>
      <c r="Z828" s="102"/>
      <c r="AA828" s="102"/>
      <c r="AB828" s="50"/>
      <c r="AC828" s="37"/>
      <c r="AD828" s="44"/>
      <c r="AE828" s="44"/>
      <c r="AF828" s="44"/>
      <c r="AG828" s="44"/>
      <c r="AH828" s="44"/>
      <c r="AI828" s="276"/>
      <c r="AJ828" s="50"/>
      <c r="AK828" s="55"/>
      <c r="AL828" s="298"/>
      <c r="AM828" s="55"/>
      <c r="AN828" s="298"/>
      <c r="AO828" s="62"/>
      <c r="AP828" s="56"/>
      <c r="AQ828" s="76"/>
      <c r="AR828" s="77"/>
      <c r="AS828" s="277"/>
      <c r="AT828" s="50"/>
      <c r="AU828" s="50"/>
      <c r="AV828" s="51"/>
      <c r="AW828" s="51"/>
      <c r="AX828" s="44"/>
    </row>
    <row r="829" spans="1:50" ht="18">
      <c r="A829" s="37"/>
      <c r="B829" s="44"/>
      <c r="C829" s="102"/>
      <c r="D829" s="38"/>
      <c r="E829" s="44"/>
      <c r="F829" s="43"/>
      <c r="G829" s="44"/>
      <c r="H829" s="44"/>
      <c r="I829" s="44"/>
      <c r="J829" s="37"/>
      <c r="K829" s="44"/>
      <c r="L829" s="44"/>
      <c r="M829" s="44"/>
      <c r="N829" s="50"/>
      <c r="O829" s="49"/>
      <c r="P829" s="154"/>
      <c r="R829" s="101"/>
      <c r="S829" s="154"/>
      <c r="T829" s="44"/>
      <c r="U829" s="240"/>
      <c r="V829" s="275"/>
      <c r="W829" s="157"/>
      <c r="X829" s="102"/>
      <c r="Y829" s="51"/>
      <c r="Z829" s="102"/>
      <c r="AA829" s="102"/>
      <c r="AB829" s="50"/>
      <c r="AC829" s="37"/>
      <c r="AD829" s="44"/>
      <c r="AE829" s="44"/>
      <c r="AF829" s="44"/>
      <c r="AG829" s="44"/>
      <c r="AH829" s="44"/>
      <c r="AI829" s="276"/>
      <c r="AJ829" s="50"/>
      <c r="AK829" s="55"/>
      <c r="AL829" s="298"/>
      <c r="AM829" s="55"/>
      <c r="AN829" s="298"/>
      <c r="AO829" s="62"/>
      <c r="AP829" s="56"/>
      <c r="AQ829" s="76"/>
      <c r="AR829" s="77"/>
      <c r="AS829" s="277"/>
      <c r="AT829" s="50"/>
      <c r="AU829" s="50"/>
      <c r="AV829" s="51"/>
      <c r="AW829" s="51"/>
      <c r="AX829" s="44"/>
    </row>
    <row r="830" spans="1:50" ht="18">
      <c r="A830" s="37"/>
      <c r="B830" s="44"/>
      <c r="C830" s="102"/>
      <c r="D830" s="38"/>
      <c r="E830" s="44"/>
      <c r="F830" s="43"/>
      <c r="G830" s="44"/>
      <c r="H830" s="44"/>
      <c r="I830" s="44"/>
      <c r="J830" s="37"/>
      <c r="K830" s="44"/>
      <c r="L830" s="44"/>
      <c r="M830" s="44"/>
      <c r="N830" s="50"/>
      <c r="O830" s="49"/>
      <c r="P830" s="154"/>
      <c r="R830" s="101"/>
      <c r="S830" s="154"/>
      <c r="T830" s="44"/>
      <c r="U830" s="240"/>
      <c r="V830" s="275"/>
      <c r="W830" s="157"/>
      <c r="X830" s="102"/>
      <c r="Y830" s="51"/>
      <c r="Z830" s="102"/>
      <c r="AA830" s="102"/>
      <c r="AB830" s="50"/>
      <c r="AC830" s="37"/>
      <c r="AD830" s="44"/>
      <c r="AE830" s="44"/>
      <c r="AF830" s="44"/>
      <c r="AG830" s="44"/>
      <c r="AH830" s="44"/>
      <c r="AI830" s="276"/>
      <c r="AJ830" s="50"/>
      <c r="AK830" s="55"/>
      <c r="AL830" s="298"/>
      <c r="AM830" s="55"/>
      <c r="AN830" s="298"/>
      <c r="AO830" s="62"/>
      <c r="AP830" s="56"/>
      <c r="AQ830" s="76"/>
      <c r="AR830" s="77"/>
      <c r="AS830" s="277"/>
      <c r="AT830" s="50"/>
      <c r="AU830" s="50"/>
      <c r="AV830" s="51"/>
      <c r="AW830" s="51"/>
      <c r="AX830" s="44"/>
    </row>
    <row r="831" spans="1:50" ht="18">
      <c r="A831" s="37"/>
      <c r="B831" s="44"/>
      <c r="C831" s="102"/>
      <c r="D831" s="38"/>
      <c r="E831" s="44"/>
      <c r="F831" s="43"/>
      <c r="G831" s="44"/>
      <c r="H831" s="44"/>
      <c r="I831" s="44"/>
      <c r="J831" s="37"/>
      <c r="K831" s="44"/>
      <c r="L831" s="44"/>
      <c r="M831" s="44"/>
      <c r="N831" s="50"/>
      <c r="O831" s="49"/>
      <c r="P831" s="154"/>
      <c r="R831" s="101"/>
      <c r="S831" s="154"/>
      <c r="T831" s="44"/>
      <c r="U831" s="240"/>
      <c r="V831" s="275"/>
      <c r="W831" s="157"/>
      <c r="X831" s="102"/>
      <c r="Y831" s="51"/>
      <c r="Z831" s="102"/>
      <c r="AA831" s="102"/>
      <c r="AB831" s="50"/>
      <c r="AC831" s="37"/>
      <c r="AD831" s="44"/>
      <c r="AE831" s="44"/>
      <c r="AF831" s="44"/>
      <c r="AG831" s="44"/>
      <c r="AH831" s="44"/>
      <c r="AI831" s="276"/>
      <c r="AJ831" s="50"/>
      <c r="AK831" s="55"/>
      <c r="AL831" s="298"/>
      <c r="AM831" s="55"/>
      <c r="AN831" s="298"/>
      <c r="AO831" s="62"/>
      <c r="AP831" s="56"/>
      <c r="AQ831" s="76"/>
      <c r="AR831" s="77"/>
      <c r="AS831" s="277"/>
      <c r="AT831" s="50"/>
      <c r="AU831" s="50"/>
      <c r="AV831" s="51"/>
      <c r="AW831" s="51"/>
      <c r="AX831" s="44"/>
    </row>
    <row r="832" spans="1:50" ht="18">
      <c r="A832" s="37"/>
      <c r="B832" s="44"/>
      <c r="C832" s="102"/>
      <c r="D832" s="38"/>
      <c r="E832" s="44"/>
      <c r="F832" s="43"/>
      <c r="G832" s="44"/>
      <c r="H832" s="44"/>
      <c r="I832" s="44"/>
      <c r="J832" s="37"/>
      <c r="K832" s="44"/>
      <c r="L832" s="44"/>
      <c r="M832" s="44"/>
      <c r="N832" s="50"/>
      <c r="O832" s="49"/>
      <c r="P832" s="154"/>
      <c r="R832" s="101"/>
      <c r="S832" s="154"/>
      <c r="T832" s="44"/>
      <c r="U832" s="240"/>
      <c r="V832" s="275"/>
      <c r="W832" s="157"/>
      <c r="X832" s="102"/>
      <c r="Y832" s="51"/>
      <c r="Z832" s="102"/>
      <c r="AA832" s="102"/>
      <c r="AB832" s="50"/>
      <c r="AC832" s="37"/>
      <c r="AD832" s="44"/>
      <c r="AE832" s="44"/>
      <c r="AF832" s="44"/>
      <c r="AG832" s="44"/>
      <c r="AH832" s="44"/>
      <c r="AI832" s="276"/>
      <c r="AJ832" s="50"/>
      <c r="AK832" s="55"/>
      <c r="AL832" s="298"/>
      <c r="AM832" s="55"/>
      <c r="AN832" s="298"/>
      <c r="AO832" s="62"/>
      <c r="AP832" s="56"/>
      <c r="AQ832" s="76"/>
      <c r="AR832" s="77"/>
      <c r="AS832" s="277"/>
      <c r="AT832" s="50"/>
      <c r="AU832" s="50"/>
      <c r="AV832" s="51"/>
      <c r="AW832" s="51"/>
      <c r="AX832" s="44"/>
    </row>
    <row r="833" spans="1:50" ht="18">
      <c r="A833" s="37"/>
      <c r="B833" s="44"/>
      <c r="C833" s="102"/>
      <c r="D833" s="38"/>
      <c r="E833" s="44"/>
      <c r="F833" s="43"/>
      <c r="G833" s="44"/>
      <c r="H833" s="44"/>
      <c r="I833" s="44"/>
      <c r="J833" s="37"/>
      <c r="K833" s="44"/>
      <c r="L833" s="44"/>
      <c r="M833" s="44"/>
      <c r="N833" s="50"/>
      <c r="O833" s="49"/>
      <c r="P833" s="154"/>
      <c r="R833" s="101"/>
      <c r="S833" s="154"/>
      <c r="T833" s="44"/>
      <c r="U833" s="240"/>
      <c r="V833" s="275"/>
      <c r="W833" s="157"/>
      <c r="X833" s="102"/>
      <c r="Y833" s="51"/>
      <c r="Z833" s="102"/>
      <c r="AA833" s="102"/>
      <c r="AB833" s="50"/>
      <c r="AC833" s="37"/>
      <c r="AD833" s="44"/>
      <c r="AE833" s="44"/>
      <c r="AF833" s="44"/>
      <c r="AG833" s="44"/>
      <c r="AH833" s="44"/>
      <c r="AI833" s="276"/>
      <c r="AJ833" s="50"/>
      <c r="AK833" s="55"/>
      <c r="AL833" s="298"/>
      <c r="AM833" s="55"/>
      <c r="AN833" s="298"/>
      <c r="AO833" s="62"/>
      <c r="AP833" s="56"/>
      <c r="AQ833" s="76"/>
      <c r="AR833" s="77"/>
      <c r="AS833" s="277"/>
      <c r="AT833" s="50"/>
      <c r="AU833" s="50"/>
      <c r="AV833" s="51"/>
      <c r="AW833" s="51"/>
      <c r="AX833" s="44"/>
    </row>
    <row r="834" spans="1:50" ht="18">
      <c r="A834" s="37"/>
      <c r="B834" s="44"/>
      <c r="C834" s="102"/>
      <c r="D834" s="38"/>
      <c r="E834" s="44"/>
      <c r="F834" s="43"/>
      <c r="G834" s="44"/>
      <c r="H834" s="44"/>
      <c r="I834" s="44"/>
      <c r="J834" s="37"/>
      <c r="K834" s="44"/>
      <c r="L834" s="44"/>
      <c r="M834" s="44"/>
      <c r="N834" s="50"/>
      <c r="O834" s="49"/>
      <c r="P834" s="154"/>
      <c r="Q834" s="44"/>
      <c r="R834" s="101"/>
      <c r="S834" s="154"/>
      <c r="T834" s="44"/>
      <c r="U834" s="240"/>
      <c r="V834" s="275"/>
      <c r="W834" s="157"/>
      <c r="X834" s="102"/>
      <c r="Y834" s="51"/>
      <c r="Z834" s="102"/>
      <c r="AA834" s="102"/>
      <c r="AB834" s="50"/>
      <c r="AC834" s="37"/>
      <c r="AD834" s="44"/>
      <c r="AE834" s="44"/>
      <c r="AF834" s="44"/>
      <c r="AG834" s="44"/>
      <c r="AH834" s="44"/>
      <c r="AI834" s="276"/>
      <c r="AJ834" s="50"/>
      <c r="AK834" s="55"/>
      <c r="AL834" s="298"/>
      <c r="AM834" s="55"/>
      <c r="AN834" s="298"/>
      <c r="AO834" s="62"/>
      <c r="AP834" s="56"/>
      <c r="AQ834" s="76"/>
      <c r="AR834" s="77"/>
      <c r="AS834" s="277"/>
      <c r="AT834" s="50"/>
      <c r="AU834" s="50"/>
      <c r="AV834" s="51"/>
      <c r="AW834" s="51"/>
      <c r="AX834" s="44"/>
    </row>
    <row r="835" spans="1:50" ht="18">
      <c r="A835" s="37"/>
      <c r="B835" s="44"/>
      <c r="C835" s="102"/>
      <c r="D835" s="38"/>
      <c r="E835" s="44"/>
      <c r="F835" s="43"/>
      <c r="G835" s="44"/>
      <c r="H835" s="44"/>
      <c r="I835" s="44"/>
      <c r="J835" s="37"/>
      <c r="K835" s="44"/>
      <c r="L835" s="44"/>
      <c r="M835" s="44"/>
      <c r="N835" s="50"/>
      <c r="O835" s="49"/>
      <c r="P835" s="154"/>
      <c r="R835" s="101"/>
      <c r="S835" s="154"/>
      <c r="T835" s="44"/>
      <c r="U835" s="240"/>
      <c r="V835" s="275"/>
      <c r="W835" s="157"/>
      <c r="X835" s="102"/>
      <c r="Y835" s="51"/>
      <c r="Z835" s="102"/>
      <c r="AA835" s="102"/>
      <c r="AB835" s="50"/>
      <c r="AC835" s="37"/>
      <c r="AD835" s="44"/>
      <c r="AE835" s="44"/>
      <c r="AF835" s="44"/>
      <c r="AG835" s="44"/>
      <c r="AH835" s="44"/>
      <c r="AI835" s="276"/>
      <c r="AJ835" s="50"/>
      <c r="AK835" s="55"/>
      <c r="AL835" s="298"/>
      <c r="AM835" s="55"/>
      <c r="AN835" s="298"/>
      <c r="AO835" s="62"/>
      <c r="AP835" s="56"/>
      <c r="AQ835" s="76"/>
      <c r="AR835" s="77"/>
      <c r="AS835" s="277"/>
      <c r="AT835" s="50"/>
      <c r="AU835" s="50"/>
      <c r="AV835" s="51"/>
      <c r="AW835" s="51"/>
      <c r="AX835" s="44"/>
    </row>
    <row r="836" spans="1:50" ht="18">
      <c r="A836" s="37"/>
      <c r="B836" s="44"/>
      <c r="C836" s="102"/>
      <c r="D836" s="38"/>
      <c r="E836" s="44"/>
      <c r="F836" s="43"/>
      <c r="G836" s="44"/>
      <c r="H836" s="44"/>
      <c r="I836" s="44"/>
      <c r="J836" s="37"/>
      <c r="K836" s="44"/>
      <c r="L836" s="44"/>
      <c r="M836" s="44"/>
      <c r="N836" s="50"/>
      <c r="O836" s="49"/>
      <c r="P836" s="154"/>
      <c r="Q836" s="44"/>
      <c r="R836" s="101"/>
      <c r="S836" s="154"/>
      <c r="T836" s="44"/>
      <c r="U836" s="240"/>
      <c r="V836" s="275"/>
      <c r="W836" s="157"/>
      <c r="X836" s="102"/>
      <c r="Y836" s="51"/>
      <c r="Z836" s="102"/>
      <c r="AA836" s="102"/>
      <c r="AB836" s="50"/>
      <c r="AC836" s="37"/>
      <c r="AD836" s="44"/>
      <c r="AE836" s="44"/>
      <c r="AF836" s="44"/>
      <c r="AG836" s="44"/>
      <c r="AH836" s="44"/>
      <c r="AI836" s="276"/>
      <c r="AJ836" s="50"/>
      <c r="AK836" s="55"/>
      <c r="AL836" s="298"/>
      <c r="AM836" s="55"/>
      <c r="AN836" s="298"/>
      <c r="AO836" s="62"/>
      <c r="AP836" s="56"/>
      <c r="AQ836" s="76"/>
      <c r="AR836" s="77"/>
      <c r="AS836" s="277"/>
      <c r="AT836" s="50"/>
      <c r="AU836" s="50"/>
      <c r="AV836" s="51"/>
      <c r="AW836" s="51"/>
      <c r="AX836" s="44"/>
    </row>
    <row r="837" spans="1:50" ht="18">
      <c r="A837" s="37"/>
      <c r="B837" s="44"/>
      <c r="C837" s="102"/>
      <c r="D837" s="38"/>
      <c r="E837" s="44"/>
      <c r="F837" s="43"/>
      <c r="G837" s="44"/>
      <c r="H837" s="44"/>
      <c r="I837" s="44"/>
      <c r="J837" s="37"/>
      <c r="K837" s="44"/>
      <c r="L837" s="44"/>
      <c r="M837" s="44"/>
      <c r="N837" s="50"/>
      <c r="O837" s="49"/>
      <c r="P837" s="154"/>
      <c r="R837" s="101"/>
      <c r="S837" s="154"/>
      <c r="T837" s="44"/>
      <c r="U837" s="240"/>
      <c r="V837" s="275"/>
      <c r="W837" s="157"/>
      <c r="X837" s="102"/>
      <c r="Y837" s="51"/>
      <c r="Z837" s="102"/>
      <c r="AA837" s="102"/>
      <c r="AB837" s="50"/>
      <c r="AC837" s="37"/>
      <c r="AD837" s="44"/>
      <c r="AE837" s="44"/>
      <c r="AF837" s="44"/>
      <c r="AG837" s="44"/>
      <c r="AH837" s="44"/>
      <c r="AI837" s="276"/>
      <c r="AJ837" s="50"/>
      <c r="AK837" s="55"/>
      <c r="AL837" s="298"/>
      <c r="AM837" s="55"/>
      <c r="AN837" s="298"/>
      <c r="AO837" s="62"/>
      <c r="AP837" s="56"/>
      <c r="AQ837" s="76"/>
      <c r="AR837" s="77"/>
      <c r="AS837" s="277"/>
      <c r="AT837" s="50"/>
      <c r="AU837" s="50"/>
      <c r="AV837" s="51"/>
      <c r="AW837" s="51"/>
      <c r="AX837" s="44"/>
    </row>
    <row r="838" spans="1:50" ht="18">
      <c r="A838" s="37"/>
      <c r="B838" s="44"/>
      <c r="C838" s="102"/>
      <c r="D838" s="38"/>
      <c r="E838" s="44"/>
      <c r="F838" s="43"/>
      <c r="G838" s="44"/>
      <c r="H838" s="44"/>
      <c r="I838" s="44"/>
      <c r="J838" s="37"/>
      <c r="K838" s="44"/>
      <c r="L838" s="44"/>
      <c r="M838" s="44"/>
      <c r="N838" s="50"/>
      <c r="O838" s="49"/>
      <c r="P838" s="154"/>
      <c r="R838" s="101"/>
      <c r="S838" s="154"/>
      <c r="T838" s="44"/>
      <c r="U838" s="240"/>
      <c r="V838" s="275"/>
      <c r="W838" s="157"/>
      <c r="X838" s="102"/>
      <c r="Y838" s="51"/>
      <c r="Z838" s="102"/>
      <c r="AA838" s="102"/>
      <c r="AB838" s="50"/>
      <c r="AC838" s="37"/>
      <c r="AD838" s="44"/>
      <c r="AE838" s="44"/>
      <c r="AF838" s="44"/>
      <c r="AG838" s="44"/>
      <c r="AH838" s="44"/>
      <c r="AI838" s="276"/>
      <c r="AJ838" s="50"/>
      <c r="AK838" s="55"/>
      <c r="AL838" s="298"/>
      <c r="AM838" s="55"/>
      <c r="AN838" s="298"/>
      <c r="AO838" s="62"/>
      <c r="AP838" s="56"/>
      <c r="AQ838" s="76"/>
      <c r="AR838" s="77"/>
      <c r="AS838" s="277"/>
      <c r="AT838" s="50"/>
      <c r="AU838" s="50"/>
      <c r="AV838" s="51"/>
      <c r="AW838" s="51"/>
      <c r="AX838" s="44"/>
    </row>
    <row r="839" spans="1:50" ht="18">
      <c r="A839" s="37"/>
      <c r="B839" s="44"/>
      <c r="C839" s="102"/>
      <c r="D839" s="38"/>
      <c r="E839" s="44"/>
      <c r="F839" s="43"/>
      <c r="G839" s="44"/>
      <c r="H839" s="44"/>
      <c r="I839" s="44"/>
      <c r="J839" s="37"/>
      <c r="K839" s="44"/>
      <c r="L839" s="44"/>
      <c r="M839" s="44"/>
      <c r="N839" s="50"/>
      <c r="O839" s="49"/>
      <c r="P839" s="154"/>
      <c r="Q839" s="44"/>
      <c r="R839" s="101"/>
      <c r="S839" s="154"/>
      <c r="T839" s="44"/>
      <c r="U839" s="240"/>
      <c r="V839" s="275"/>
      <c r="W839" s="157"/>
      <c r="X839" s="102"/>
      <c r="Y839" s="51"/>
      <c r="Z839" s="102"/>
      <c r="AA839" s="102"/>
      <c r="AB839" s="50"/>
      <c r="AC839" s="37"/>
      <c r="AD839" s="44"/>
      <c r="AE839" s="44"/>
      <c r="AF839" s="44"/>
      <c r="AG839" s="44"/>
      <c r="AH839" s="44"/>
      <c r="AI839" s="276"/>
      <c r="AJ839" s="50"/>
      <c r="AK839" s="55"/>
      <c r="AL839" s="298"/>
      <c r="AM839" s="55"/>
      <c r="AN839" s="298"/>
      <c r="AO839" s="62"/>
      <c r="AP839" s="56"/>
      <c r="AQ839" s="76"/>
      <c r="AR839" s="77"/>
      <c r="AS839" s="277"/>
      <c r="AT839" s="50"/>
      <c r="AU839" s="50"/>
      <c r="AV839" s="51"/>
      <c r="AW839" s="51"/>
      <c r="AX839" s="44"/>
    </row>
    <row r="840" spans="1:50" ht="18">
      <c r="A840" s="37"/>
      <c r="B840" s="44"/>
      <c r="C840" s="102"/>
      <c r="D840" s="38"/>
      <c r="E840" s="44"/>
      <c r="F840" s="43"/>
      <c r="G840" s="44"/>
      <c r="H840" s="44"/>
      <c r="I840" s="44"/>
      <c r="J840" s="37"/>
      <c r="K840" s="44"/>
      <c r="L840" s="44"/>
      <c r="M840" s="44"/>
      <c r="N840" s="50"/>
      <c r="O840" s="49"/>
      <c r="P840" s="154"/>
      <c r="Q840" s="44"/>
      <c r="R840" s="101"/>
      <c r="S840" s="154"/>
      <c r="T840" s="44"/>
      <c r="U840" s="240"/>
      <c r="V840" s="275"/>
      <c r="W840" s="157"/>
      <c r="X840" s="102"/>
      <c r="Y840" s="51"/>
      <c r="Z840" s="102"/>
      <c r="AA840" s="102"/>
      <c r="AB840" s="50"/>
      <c r="AC840" s="37"/>
      <c r="AD840" s="44"/>
      <c r="AE840" s="44"/>
      <c r="AF840" s="44"/>
      <c r="AG840" s="44"/>
      <c r="AH840" s="44"/>
      <c r="AI840" s="276"/>
      <c r="AJ840" s="50"/>
      <c r="AK840" s="55"/>
      <c r="AL840" s="298"/>
      <c r="AM840" s="55"/>
      <c r="AN840" s="298"/>
      <c r="AO840" s="62"/>
      <c r="AP840" s="56"/>
      <c r="AQ840" s="76"/>
      <c r="AR840" s="77"/>
      <c r="AS840" s="277"/>
      <c r="AT840" s="50"/>
      <c r="AU840" s="50"/>
      <c r="AV840" s="51"/>
      <c r="AW840" s="51"/>
      <c r="AX840" s="44"/>
    </row>
    <row r="841" spans="1:50" ht="18">
      <c r="A841" s="37"/>
      <c r="B841" s="44"/>
      <c r="C841" s="102"/>
      <c r="D841" s="38"/>
      <c r="E841" s="44"/>
      <c r="F841" s="43"/>
      <c r="G841" s="44"/>
      <c r="H841" s="44"/>
      <c r="I841" s="44"/>
      <c r="J841" s="37"/>
      <c r="K841" s="44"/>
      <c r="L841" s="44"/>
      <c r="M841" s="44"/>
      <c r="N841" s="50"/>
      <c r="O841" s="49"/>
      <c r="P841" s="154"/>
      <c r="Q841" s="44"/>
      <c r="R841" s="101"/>
      <c r="S841" s="154"/>
      <c r="T841" s="44"/>
      <c r="U841" s="240"/>
      <c r="V841" s="275"/>
      <c r="W841" s="157"/>
      <c r="X841" s="102"/>
      <c r="Y841" s="51"/>
      <c r="Z841" s="102"/>
      <c r="AA841" s="102"/>
      <c r="AB841" s="50"/>
      <c r="AC841" s="37"/>
      <c r="AD841" s="44"/>
      <c r="AE841" s="44"/>
      <c r="AF841" s="44"/>
      <c r="AG841" s="44"/>
      <c r="AH841" s="44"/>
      <c r="AI841" s="276"/>
      <c r="AJ841" s="50"/>
      <c r="AK841" s="55"/>
      <c r="AL841" s="298"/>
      <c r="AM841" s="55"/>
      <c r="AN841" s="298"/>
      <c r="AO841" s="62"/>
      <c r="AP841" s="56"/>
      <c r="AQ841" s="76"/>
      <c r="AR841" s="77"/>
      <c r="AS841" s="277"/>
      <c r="AT841" s="50"/>
      <c r="AU841" s="50"/>
      <c r="AV841" s="51"/>
      <c r="AW841" s="51"/>
      <c r="AX841" s="44"/>
    </row>
    <row r="842" spans="1:50" ht="18">
      <c r="A842" s="37"/>
      <c r="B842" s="44"/>
      <c r="C842" s="102"/>
      <c r="D842" s="38"/>
      <c r="E842" s="44"/>
      <c r="F842" s="43"/>
      <c r="G842" s="44"/>
      <c r="H842" s="44"/>
      <c r="I842" s="44"/>
      <c r="J842" s="37"/>
      <c r="K842" s="44"/>
      <c r="L842" s="44"/>
      <c r="M842" s="44"/>
      <c r="N842" s="50"/>
      <c r="O842" s="49"/>
      <c r="P842" s="154"/>
      <c r="Q842" s="44"/>
      <c r="R842" s="101"/>
      <c r="S842" s="154"/>
      <c r="T842" s="44"/>
      <c r="U842" s="240"/>
      <c r="V842" s="275"/>
      <c r="W842" s="157"/>
      <c r="X842" s="102"/>
      <c r="Y842" s="51"/>
      <c r="Z842" s="102"/>
      <c r="AA842" s="102"/>
      <c r="AB842" s="50"/>
      <c r="AC842" s="37"/>
      <c r="AD842" s="44"/>
      <c r="AE842" s="44"/>
      <c r="AF842" s="44"/>
      <c r="AG842" s="44"/>
      <c r="AH842" s="44"/>
      <c r="AI842" s="276"/>
      <c r="AJ842" s="50"/>
      <c r="AK842" s="55"/>
      <c r="AL842" s="298"/>
      <c r="AM842" s="55"/>
      <c r="AN842" s="298"/>
      <c r="AO842" s="62"/>
      <c r="AP842" s="56"/>
      <c r="AQ842" s="76"/>
      <c r="AR842" s="77"/>
      <c r="AS842" s="277"/>
      <c r="AT842" s="50"/>
      <c r="AU842" s="50"/>
      <c r="AV842" s="51"/>
      <c r="AW842" s="51"/>
      <c r="AX842" s="44"/>
    </row>
    <row r="843" spans="1:50" ht="18">
      <c r="A843" s="37"/>
      <c r="B843" s="44"/>
      <c r="C843" s="102"/>
      <c r="D843" s="38"/>
      <c r="E843" s="44"/>
      <c r="F843" s="43"/>
      <c r="G843" s="44"/>
      <c r="H843" s="44"/>
      <c r="I843" s="44"/>
      <c r="J843" s="37"/>
      <c r="K843" s="44"/>
      <c r="L843" s="44"/>
      <c r="M843" s="44"/>
      <c r="N843" s="50"/>
      <c r="O843" s="49"/>
      <c r="P843" s="154"/>
      <c r="Q843" s="44"/>
      <c r="R843" s="101"/>
      <c r="S843" s="154"/>
      <c r="T843" s="44"/>
      <c r="U843" s="240"/>
      <c r="V843" s="275"/>
      <c r="W843" s="157"/>
      <c r="X843" s="102"/>
      <c r="Y843" s="51"/>
      <c r="Z843" s="102"/>
      <c r="AA843" s="102"/>
      <c r="AB843" s="50"/>
      <c r="AC843" s="37"/>
      <c r="AD843" s="44"/>
      <c r="AE843" s="44"/>
      <c r="AF843" s="44"/>
      <c r="AG843" s="44"/>
      <c r="AH843" s="44"/>
      <c r="AI843" s="276"/>
      <c r="AJ843" s="50"/>
      <c r="AK843" s="55"/>
      <c r="AL843" s="298"/>
      <c r="AM843" s="55"/>
      <c r="AN843" s="298"/>
      <c r="AO843" s="62"/>
      <c r="AP843" s="56"/>
      <c r="AQ843" s="76"/>
      <c r="AR843" s="77"/>
      <c r="AS843" s="277"/>
      <c r="AT843" s="50"/>
      <c r="AU843" s="50"/>
      <c r="AV843" s="51"/>
      <c r="AW843" s="51"/>
      <c r="AX843" s="44"/>
    </row>
    <row r="844" spans="1:50" ht="18">
      <c r="A844" s="37"/>
      <c r="B844" s="44"/>
      <c r="C844" s="102"/>
      <c r="D844" s="38"/>
      <c r="E844" s="44"/>
      <c r="F844" s="43"/>
      <c r="G844" s="44"/>
      <c r="H844" s="44"/>
      <c r="I844" s="44"/>
      <c r="J844" s="37"/>
      <c r="K844" s="44"/>
      <c r="L844" s="44"/>
      <c r="M844" s="44"/>
      <c r="N844" s="50"/>
      <c r="O844" s="49"/>
      <c r="P844" s="154"/>
      <c r="Q844" s="44"/>
      <c r="R844" s="101"/>
      <c r="S844" s="154"/>
      <c r="T844" s="44"/>
      <c r="U844" s="240"/>
      <c r="V844" s="275"/>
      <c r="W844" s="157"/>
      <c r="X844" s="102"/>
      <c r="Y844" s="51"/>
      <c r="Z844" s="102"/>
      <c r="AA844" s="102"/>
      <c r="AB844" s="50"/>
      <c r="AC844" s="37"/>
      <c r="AD844" s="44"/>
      <c r="AE844" s="44"/>
      <c r="AF844" s="44"/>
      <c r="AG844" s="44"/>
      <c r="AH844" s="44"/>
      <c r="AI844" s="276"/>
      <c r="AJ844" s="50"/>
      <c r="AK844" s="55"/>
      <c r="AL844" s="298"/>
      <c r="AM844" s="55"/>
      <c r="AN844" s="298"/>
      <c r="AO844" s="62"/>
      <c r="AP844" s="56"/>
      <c r="AQ844" s="76"/>
      <c r="AR844" s="77"/>
      <c r="AS844" s="277"/>
      <c r="AT844" s="50"/>
      <c r="AU844" s="50"/>
      <c r="AV844" s="51"/>
      <c r="AW844" s="51"/>
      <c r="AX844" s="44"/>
    </row>
    <row r="845" spans="1:50" ht="18">
      <c r="A845" s="37"/>
      <c r="B845" s="44"/>
      <c r="C845" s="102"/>
      <c r="D845" s="38"/>
      <c r="E845" s="44"/>
      <c r="F845" s="43"/>
      <c r="G845" s="44"/>
      <c r="H845" s="44"/>
      <c r="I845" s="44"/>
      <c r="J845" s="37"/>
      <c r="K845" s="44"/>
      <c r="L845" s="44"/>
      <c r="M845" s="44"/>
      <c r="N845" s="50"/>
      <c r="O845" s="49"/>
      <c r="P845" s="154"/>
      <c r="Q845" s="44"/>
      <c r="R845" s="101"/>
      <c r="S845" s="154"/>
      <c r="T845" s="44"/>
      <c r="U845" s="240"/>
      <c r="V845" s="275"/>
      <c r="W845" s="157"/>
      <c r="X845" s="102"/>
      <c r="Y845" s="51"/>
      <c r="Z845" s="102"/>
      <c r="AA845" s="102"/>
      <c r="AB845" s="50"/>
      <c r="AC845" s="37"/>
      <c r="AD845" s="44"/>
      <c r="AE845" s="44"/>
      <c r="AF845" s="44"/>
      <c r="AG845" s="44"/>
      <c r="AH845" s="44"/>
      <c r="AI845" s="276"/>
      <c r="AJ845" s="50"/>
      <c r="AK845" s="55"/>
      <c r="AL845" s="298"/>
      <c r="AM845" s="55"/>
      <c r="AN845" s="298"/>
      <c r="AO845" s="62"/>
      <c r="AP845" s="56"/>
      <c r="AQ845" s="76"/>
      <c r="AR845" s="77"/>
      <c r="AS845" s="277"/>
      <c r="AT845" s="50"/>
      <c r="AU845" s="50"/>
      <c r="AV845" s="51"/>
      <c r="AW845" s="51"/>
      <c r="AX845" s="44"/>
    </row>
    <row r="846" spans="1:50" ht="18">
      <c r="A846" s="37"/>
      <c r="B846" s="44"/>
      <c r="C846" s="102"/>
      <c r="D846" s="38"/>
      <c r="E846" s="44"/>
      <c r="F846" s="43"/>
      <c r="G846" s="44"/>
      <c r="H846" s="44"/>
      <c r="I846" s="44"/>
      <c r="J846" s="37"/>
      <c r="K846" s="44"/>
      <c r="L846" s="44"/>
      <c r="M846" s="44"/>
      <c r="N846" s="50"/>
      <c r="O846" s="49"/>
      <c r="P846" s="154"/>
      <c r="Q846" s="44"/>
      <c r="R846" s="101"/>
      <c r="S846" s="154"/>
      <c r="T846" s="44"/>
      <c r="U846" s="240"/>
      <c r="V846" s="275"/>
      <c r="W846" s="157"/>
      <c r="X846" s="102"/>
      <c r="Y846" s="51"/>
      <c r="Z846" s="102"/>
      <c r="AA846" s="102"/>
      <c r="AB846" s="50"/>
      <c r="AC846" s="37"/>
      <c r="AD846" s="44"/>
      <c r="AE846" s="44"/>
      <c r="AF846" s="44"/>
      <c r="AG846" s="44"/>
      <c r="AH846" s="44"/>
      <c r="AI846" s="276"/>
      <c r="AJ846" s="50"/>
      <c r="AK846" s="55"/>
      <c r="AL846" s="298"/>
      <c r="AM846" s="55"/>
      <c r="AN846" s="298"/>
      <c r="AO846" s="62"/>
      <c r="AP846" s="56"/>
      <c r="AQ846" s="76"/>
      <c r="AR846" s="77"/>
      <c r="AS846" s="277"/>
      <c r="AT846" s="50"/>
      <c r="AU846" s="50"/>
      <c r="AV846" s="51"/>
      <c r="AW846" s="51"/>
      <c r="AX846" s="44"/>
    </row>
    <row r="847" spans="1:50" ht="18">
      <c r="A847" s="37"/>
      <c r="B847" s="44"/>
      <c r="C847" s="102"/>
      <c r="D847" s="38"/>
      <c r="E847" s="44"/>
      <c r="F847" s="43"/>
      <c r="G847" s="44"/>
      <c r="H847" s="44"/>
      <c r="I847" s="44"/>
      <c r="J847" s="37"/>
      <c r="K847" s="44"/>
      <c r="L847" s="44"/>
      <c r="M847" s="44"/>
      <c r="N847" s="50"/>
      <c r="O847" s="49"/>
      <c r="P847" s="154"/>
      <c r="Q847" s="44"/>
      <c r="R847" s="101"/>
      <c r="S847" s="154"/>
      <c r="T847" s="44"/>
      <c r="U847" s="240"/>
      <c r="V847" s="275"/>
      <c r="W847" s="157"/>
      <c r="X847" s="102"/>
      <c r="Y847" s="51"/>
      <c r="Z847" s="102"/>
      <c r="AA847" s="102"/>
      <c r="AB847" s="50"/>
      <c r="AC847" s="37"/>
      <c r="AD847" s="44"/>
      <c r="AE847" s="44"/>
      <c r="AF847" s="44"/>
      <c r="AG847" s="44"/>
      <c r="AH847" s="44"/>
      <c r="AI847" s="276"/>
      <c r="AJ847" s="50"/>
      <c r="AK847" s="55"/>
      <c r="AL847" s="298"/>
      <c r="AM847" s="55"/>
      <c r="AN847" s="298"/>
      <c r="AO847" s="62"/>
      <c r="AP847" s="56"/>
      <c r="AQ847" s="76"/>
      <c r="AR847" s="77"/>
      <c r="AS847" s="277"/>
      <c r="AT847" s="50"/>
      <c r="AU847" s="50"/>
      <c r="AV847" s="51"/>
      <c r="AW847" s="51"/>
      <c r="AX847" s="44"/>
    </row>
    <row r="848" spans="1:50" ht="18">
      <c r="A848" s="37"/>
      <c r="B848" s="44"/>
      <c r="C848" s="102"/>
      <c r="D848" s="38"/>
      <c r="E848" s="44"/>
      <c r="F848" s="43"/>
      <c r="G848" s="44"/>
      <c r="H848" s="44"/>
      <c r="I848" s="44"/>
      <c r="J848" s="37"/>
      <c r="K848" s="44"/>
      <c r="L848" s="44"/>
      <c r="M848" s="44"/>
      <c r="N848" s="50"/>
      <c r="O848" s="49"/>
      <c r="P848" s="154"/>
      <c r="R848" s="101"/>
      <c r="S848" s="154"/>
      <c r="T848" s="44"/>
      <c r="U848" s="240"/>
      <c r="V848" s="275"/>
      <c r="W848" s="157"/>
      <c r="X848" s="102"/>
      <c r="Y848" s="51"/>
      <c r="Z848" s="102"/>
      <c r="AA848" s="102"/>
      <c r="AB848" s="50"/>
      <c r="AC848" s="37"/>
      <c r="AD848" s="44"/>
      <c r="AE848" s="44"/>
      <c r="AF848" s="44"/>
      <c r="AG848" s="44"/>
      <c r="AH848" s="44"/>
      <c r="AI848" s="276"/>
      <c r="AJ848" s="50"/>
      <c r="AK848" s="55"/>
      <c r="AL848" s="298"/>
      <c r="AM848" s="55"/>
      <c r="AN848" s="298"/>
      <c r="AO848" s="62"/>
      <c r="AP848" s="56"/>
      <c r="AQ848" s="76"/>
      <c r="AR848" s="77"/>
      <c r="AS848" s="277"/>
      <c r="AT848" s="50"/>
      <c r="AU848" s="50"/>
      <c r="AV848" s="51"/>
      <c r="AW848" s="51"/>
      <c r="AX848" s="44"/>
    </row>
    <row r="849" spans="1:50" ht="18">
      <c r="A849" s="37"/>
      <c r="B849" s="44"/>
      <c r="C849" s="102"/>
      <c r="D849" s="38"/>
      <c r="E849" s="44"/>
      <c r="F849" s="43"/>
      <c r="G849" s="44"/>
      <c r="H849" s="44"/>
      <c r="I849" s="44"/>
      <c r="J849" s="37"/>
      <c r="K849" s="44"/>
      <c r="L849" s="44"/>
      <c r="M849" s="44"/>
      <c r="N849" s="50"/>
      <c r="O849" s="49"/>
      <c r="P849" s="154"/>
      <c r="R849" s="101"/>
      <c r="S849" s="154"/>
      <c r="T849" s="44"/>
      <c r="U849" s="240"/>
      <c r="V849" s="275"/>
      <c r="W849" s="157"/>
      <c r="X849" s="102"/>
      <c r="Y849" s="51"/>
      <c r="Z849" s="102"/>
      <c r="AA849" s="102"/>
      <c r="AB849" s="50"/>
      <c r="AC849" s="37"/>
      <c r="AD849" s="44"/>
      <c r="AE849" s="44"/>
      <c r="AF849" s="44"/>
      <c r="AG849" s="44"/>
      <c r="AH849" s="44"/>
      <c r="AI849" s="276"/>
      <c r="AJ849" s="50"/>
      <c r="AK849" s="55"/>
      <c r="AL849" s="298"/>
      <c r="AM849" s="55"/>
      <c r="AN849" s="298"/>
      <c r="AO849" s="62"/>
      <c r="AP849" s="56"/>
      <c r="AQ849" s="76"/>
      <c r="AR849" s="77"/>
      <c r="AS849" s="277"/>
      <c r="AT849" s="50"/>
      <c r="AU849" s="50"/>
      <c r="AV849" s="51"/>
      <c r="AW849" s="51"/>
      <c r="AX849" s="44"/>
    </row>
    <row r="850" spans="1:50" ht="18">
      <c r="A850" s="37"/>
      <c r="B850" s="44"/>
      <c r="C850" s="102"/>
      <c r="D850" s="38"/>
      <c r="E850" s="44"/>
      <c r="F850" s="43"/>
      <c r="G850" s="44"/>
      <c r="H850" s="44"/>
      <c r="I850" s="44"/>
      <c r="J850" s="37"/>
      <c r="K850" s="44"/>
      <c r="L850" s="44"/>
      <c r="M850" s="44"/>
      <c r="N850" s="50"/>
      <c r="O850" s="49"/>
      <c r="P850" s="154"/>
      <c r="R850" s="101"/>
      <c r="S850" s="154"/>
      <c r="T850" s="44"/>
      <c r="U850" s="240"/>
      <c r="V850" s="275"/>
      <c r="W850" s="157"/>
      <c r="X850" s="102"/>
      <c r="Y850" s="51"/>
      <c r="Z850" s="102"/>
      <c r="AA850" s="102"/>
      <c r="AB850" s="50"/>
      <c r="AC850" s="37"/>
      <c r="AD850" s="44"/>
      <c r="AE850" s="44"/>
      <c r="AF850" s="44"/>
      <c r="AG850" s="44"/>
      <c r="AH850" s="44"/>
      <c r="AI850" s="276"/>
      <c r="AJ850" s="50"/>
      <c r="AK850" s="55"/>
      <c r="AL850" s="298"/>
      <c r="AM850" s="55"/>
      <c r="AN850" s="298"/>
      <c r="AO850" s="62"/>
      <c r="AP850" s="56"/>
      <c r="AQ850" s="76"/>
      <c r="AR850" s="77"/>
      <c r="AS850" s="277"/>
      <c r="AT850" s="50"/>
      <c r="AU850" s="50"/>
      <c r="AV850" s="51"/>
      <c r="AW850" s="51"/>
      <c r="AX850" s="44"/>
    </row>
    <row r="851" spans="1:50" ht="18">
      <c r="A851" s="293"/>
      <c r="B851" s="44"/>
      <c r="C851" s="102"/>
      <c r="D851" s="38"/>
      <c r="E851" s="44"/>
      <c r="F851" s="43"/>
      <c r="G851" s="44"/>
      <c r="H851" s="44"/>
      <c r="I851" s="44"/>
      <c r="J851" s="37"/>
      <c r="K851" s="44"/>
      <c r="L851" s="44"/>
      <c r="M851" s="44"/>
      <c r="N851" s="50"/>
      <c r="O851" s="49"/>
      <c r="P851" s="154"/>
      <c r="R851" s="101"/>
      <c r="S851" s="154"/>
      <c r="T851" s="44"/>
      <c r="U851" s="240"/>
      <c r="V851" s="275"/>
      <c r="W851" s="157"/>
      <c r="X851" s="102"/>
      <c r="Y851" s="51"/>
      <c r="Z851" s="102"/>
      <c r="AA851" s="102"/>
      <c r="AB851" s="50"/>
      <c r="AC851" s="37"/>
      <c r="AD851" s="44"/>
      <c r="AE851" s="44"/>
      <c r="AF851" s="44"/>
      <c r="AG851" s="44"/>
      <c r="AH851" s="44"/>
      <c r="AI851" s="276"/>
      <c r="AJ851" s="50"/>
      <c r="AK851" s="55"/>
      <c r="AL851" s="298"/>
      <c r="AM851" s="55"/>
      <c r="AN851" s="298"/>
      <c r="AO851" s="62"/>
      <c r="AP851" s="56"/>
      <c r="AQ851" s="76"/>
      <c r="AR851" s="77"/>
      <c r="AS851" s="277"/>
      <c r="AT851" s="50"/>
      <c r="AU851" s="50"/>
      <c r="AV851" s="51"/>
      <c r="AW851" s="51"/>
      <c r="AX851" s="44"/>
    </row>
    <row r="852" spans="1:50" ht="18">
      <c r="A852" s="37"/>
      <c r="B852" s="44"/>
      <c r="C852" s="102"/>
      <c r="D852" s="38"/>
      <c r="E852" s="44"/>
      <c r="F852" s="43"/>
      <c r="G852" s="44"/>
      <c r="H852" s="44"/>
      <c r="I852" s="44"/>
      <c r="J852" s="37"/>
      <c r="K852" s="44"/>
      <c r="L852" s="44"/>
      <c r="M852" s="44"/>
      <c r="N852" s="50"/>
      <c r="O852" s="49"/>
      <c r="P852" s="154"/>
      <c r="Q852" s="44"/>
      <c r="R852" s="101"/>
      <c r="S852" s="154"/>
      <c r="T852" s="44"/>
      <c r="U852" s="240"/>
      <c r="V852" s="275"/>
      <c r="W852" s="157"/>
      <c r="X852" s="102"/>
      <c r="Y852" s="51"/>
      <c r="Z852" s="102"/>
      <c r="AA852" s="102"/>
      <c r="AB852" s="50"/>
      <c r="AC852" s="37"/>
      <c r="AD852" s="44"/>
      <c r="AE852" s="44"/>
      <c r="AF852" s="44"/>
      <c r="AG852" s="44"/>
      <c r="AH852" s="44"/>
      <c r="AI852" s="276"/>
      <c r="AJ852" s="50"/>
      <c r="AK852" s="55"/>
      <c r="AL852" s="298"/>
      <c r="AM852" s="55"/>
      <c r="AN852" s="298"/>
      <c r="AO852" s="62"/>
      <c r="AP852" s="56"/>
      <c r="AQ852" s="76"/>
      <c r="AR852" s="77"/>
      <c r="AS852" s="277"/>
      <c r="AT852" s="50"/>
      <c r="AU852" s="50"/>
      <c r="AV852" s="51"/>
      <c r="AW852" s="51"/>
      <c r="AX852" s="44"/>
    </row>
    <row r="853" spans="1:50" ht="18">
      <c r="A853" s="37"/>
      <c r="B853" s="44"/>
      <c r="C853" s="102"/>
      <c r="D853" s="38"/>
      <c r="E853" s="44"/>
      <c r="F853" s="43"/>
      <c r="G853" s="44"/>
      <c r="H853" s="44"/>
      <c r="I853" s="44"/>
      <c r="J853" s="37"/>
      <c r="K853" s="44"/>
      <c r="L853" s="44"/>
      <c r="M853" s="44"/>
      <c r="N853" s="50"/>
      <c r="O853" s="49"/>
      <c r="P853" s="154"/>
      <c r="Q853" s="44"/>
      <c r="R853" s="101"/>
      <c r="S853" s="154"/>
      <c r="T853" s="44"/>
      <c r="U853" s="240"/>
      <c r="V853" s="275"/>
      <c r="W853" s="157"/>
      <c r="X853" s="102"/>
      <c r="Y853" s="51"/>
      <c r="Z853" s="102"/>
      <c r="AA853" s="102"/>
      <c r="AB853" s="50"/>
      <c r="AC853" s="37"/>
      <c r="AD853" s="44"/>
      <c r="AE853" s="44"/>
      <c r="AF853" s="44"/>
      <c r="AG853" s="44"/>
      <c r="AH853" s="44"/>
      <c r="AI853" s="276"/>
      <c r="AJ853" s="50"/>
      <c r="AK853" s="55"/>
      <c r="AL853" s="298"/>
      <c r="AM853" s="55"/>
      <c r="AN853" s="298"/>
      <c r="AO853" s="62"/>
      <c r="AP853" s="56"/>
      <c r="AQ853" s="76"/>
      <c r="AR853" s="77"/>
      <c r="AS853" s="277"/>
      <c r="AT853" s="50"/>
      <c r="AU853" s="50"/>
      <c r="AV853" s="51"/>
      <c r="AW853" s="51"/>
      <c r="AX853" s="44"/>
    </row>
    <row r="854" spans="1:50" ht="18">
      <c r="A854" s="37"/>
      <c r="B854" s="44"/>
      <c r="C854" s="102"/>
      <c r="D854" s="38"/>
      <c r="E854" s="44"/>
      <c r="F854" s="43"/>
      <c r="G854" s="44"/>
      <c r="H854" s="44"/>
      <c r="I854" s="44"/>
      <c r="J854" s="37"/>
      <c r="K854" s="44"/>
      <c r="L854" s="44"/>
      <c r="M854" s="44"/>
      <c r="N854" s="50"/>
      <c r="O854" s="49"/>
      <c r="P854" s="154"/>
      <c r="R854" s="101"/>
      <c r="S854" s="154"/>
      <c r="T854" s="44"/>
      <c r="U854" s="240"/>
      <c r="V854" s="275"/>
      <c r="W854" s="157"/>
      <c r="X854" s="102"/>
      <c r="Y854" s="51"/>
      <c r="Z854" s="102"/>
      <c r="AA854" s="102"/>
      <c r="AB854" s="50"/>
      <c r="AC854" s="37"/>
      <c r="AD854" s="44"/>
      <c r="AE854" s="44"/>
      <c r="AF854" s="44"/>
      <c r="AG854" s="44"/>
      <c r="AH854" s="44"/>
      <c r="AI854" s="276"/>
      <c r="AJ854" s="50"/>
      <c r="AK854" s="55"/>
      <c r="AL854" s="298"/>
      <c r="AM854" s="55"/>
      <c r="AN854" s="298"/>
      <c r="AO854" s="62"/>
      <c r="AP854" s="56"/>
      <c r="AQ854" s="76"/>
      <c r="AR854" s="77"/>
      <c r="AS854" s="277"/>
      <c r="AT854" s="50"/>
      <c r="AU854" s="50"/>
      <c r="AV854" s="51"/>
      <c r="AW854" s="51"/>
      <c r="AX854" s="44"/>
    </row>
    <row r="855" spans="1:50" ht="18">
      <c r="A855" s="37"/>
      <c r="B855" s="44"/>
      <c r="C855" s="102"/>
      <c r="D855" s="38"/>
      <c r="E855" s="44"/>
      <c r="F855" s="43"/>
      <c r="G855" s="44"/>
      <c r="H855" s="44"/>
      <c r="I855" s="44"/>
      <c r="J855" s="37"/>
      <c r="K855" s="44"/>
      <c r="L855" s="44"/>
      <c r="M855" s="44"/>
      <c r="N855" s="50"/>
      <c r="O855" s="49"/>
      <c r="P855" s="154"/>
      <c r="Q855" s="44"/>
      <c r="R855" s="101"/>
      <c r="S855" s="154"/>
      <c r="T855" s="44"/>
      <c r="U855" s="240"/>
      <c r="V855" s="275"/>
      <c r="W855" s="157"/>
      <c r="X855" s="102"/>
      <c r="Y855" s="51"/>
      <c r="Z855" s="102"/>
      <c r="AA855" s="102"/>
      <c r="AB855" s="50"/>
      <c r="AC855" s="37"/>
      <c r="AD855" s="44"/>
      <c r="AE855" s="44"/>
      <c r="AF855" s="44"/>
      <c r="AG855" s="44"/>
      <c r="AH855" s="44"/>
      <c r="AI855" s="276"/>
      <c r="AJ855" s="50"/>
      <c r="AK855" s="55"/>
      <c r="AL855" s="298"/>
      <c r="AM855" s="55"/>
      <c r="AN855" s="298"/>
      <c r="AO855" s="62"/>
      <c r="AP855" s="56"/>
      <c r="AQ855" s="76"/>
      <c r="AR855" s="77"/>
      <c r="AS855" s="277"/>
      <c r="AT855" s="50"/>
      <c r="AU855" s="50"/>
      <c r="AV855" s="51"/>
      <c r="AW855" s="51"/>
      <c r="AX855" s="44"/>
    </row>
    <row r="856" spans="1:50" ht="18">
      <c r="A856" s="37"/>
      <c r="B856" s="44"/>
      <c r="C856" s="102"/>
      <c r="D856" s="38"/>
      <c r="E856" s="44"/>
      <c r="F856" s="43"/>
      <c r="G856" s="44"/>
      <c r="H856" s="44"/>
      <c r="I856" s="44"/>
      <c r="J856" s="37"/>
      <c r="K856" s="44"/>
      <c r="L856" s="44"/>
      <c r="M856" s="44"/>
      <c r="N856" s="50"/>
      <c r="O856" s="49"/>
      <c r="P856" s="154"/>
      <c r="R856" s="101"/>
      <c r="S856" s="154"/>
      <c r="T856" s="44"/>
      <c r="U856" s="240"/>
      <c r="V856" s="275"/>
      <c r="W856" s="157"/>
      <c r="X856" s="102"/>
      <c r="Y856" s="51"/>
      <c r="Z856" s="102"/>
      <c r="AA856" s="102"/>
      <c r="AB856" s="50"/>
      <c r="AC856" s="37"/>
      <c r="AD856" s="44"/>
      <c r="AE856" s="44"/>
      <c r="AF856" s="44"/>
      <c r="AG856" s="44"/>
      <c r="AH856" s="44"/>
      <c r="AI856" s="276"/>
      <c r="AJ856" s="50"/>
      <c r="AK856" s="55"/>
      <c r="AL856" s="298"/>
      <c r="AM856" s="55"/>
      <c r="AN856" s="298"/>
      <c r="AO856" s="62"/>
      <c r="AP856" s="56"/>
      <c r="AQ856" s="76"/>
      <c r="AR856" s="77"/>
      <c r="AS856" s="277"/>
      <c r="AT856" s="50"/>
      <c r="AU856" s="50"/>
      <c r="AV856" s="51"/>
      <c r="AW856" s="51"/>
      <c r="AX856" s="44"/>
    </row>
    <row r="857" spans="1:50" ht="18">
      <c r="A857" s="37"/>
      <c r="B857" s="44"/>
      <c r="C857" s="102"/>
      <c r="D857" s="38"/>
      <c r="E857" s="44"/>
      <c r="F857" s="43"/>
      <c r="G857" s="44"/>
      <c r="H857" s="44"/>
      <c r="I857" s="44"/>
      <c r="J857" s="37"/>
      <c r="K857" s="44"/>
      <c r="L857" s="44"/>
      <c r="M857" s="44"/>
      <c r="N857" s="50"/>
      <c r="O857" s="49"/>
      <c r="P857" s="154"/>
      <c r="R857" s="101"/>
      <c r="S857" s="154"/>
      <c r="T857" s="44"/>
      <c r="U857" s="240"/>
      <c r="V857" s="275"/>
      <c r="W857" s="157"/>
      <c r="X857" s="102"/>
      <c r="Y857" s="51"/>
      <c r="Z857" s="102"/>
      <c r="AA857" s="102"/>
      <c r="AB857" s="50"/>
      <c r="AC857" s="37"/>
      <c r="AD857" s="44"/>
      <c r="AE857" s="44"/>
      <c r="AF857" s="44"/>
      <c r="AG857" s="44"/>
      <c r="AH857" s="44"/>
      <c r="AI857" s="276"/>
      <c r="AJ857" s="50"/>
      <c r="AK857" s="55"/>
      <c r="AL857" s="298"/>
      <c r="AM857" s="55"/>
      <c r="AN857" s="298"/>
      <c r="AO857" s="62"/>
      <c r="AP857" s="56"/>
      <c r="AQ857" s="76"/>
      <c r="AR857" s="77"/>
      <c r="AS857" s="277"/>
      <c r="AT857" s="50"/>
      <c r="AU857" s="50"/>
      <c r="AV857" s="51"/>
      <c r="AW857" s="51"/>
      <c r="AX857" s="44"/>
    </row>
    <row r="858" spans="1:50" ht="18">
      <c r="A858" s="37"/>
      <c r="B858" s="44"/>
      <c r="C858" s="102"/>
      <c r="D858" s="38"/>
      <c r="E858" s="44"/>
      <c r="F858" s="43"/>
      <c r="G858" s="44"/>
      <c r="H858" s="44"/>
      <c r="I858" s="44"/>
      <c r="J858" s="37"/>
      <c r="K858" s="44"/>
      <c r="L858" s="44"/>
      <c r="M858" s="44"/>
      <c r="N858" s="50"/>
      <c r="O858" s="49"/>
      <c r="P858" s="154"/>
      <c r="R858" s="101"/>
      <c r="S858" s="154"/>
      <c r="T858" s="44"/>
      <c r="U858" s="240"/>
      <c r="V858" s="275"/>
      <c r="W858" s="157"/>
      <c r="X858" s="102"/>
      <c r="Y858" s="51"/>
      <c r="Z858" s="102"/>
      <c r="AA858" s="102"/>
      <c r="AB858" s="50"/>
      <c r="AC858" s="37"/>
      <c r="AD858" s="44"/>
      <c r="AE858" s="44"/>
      <c r="AF858" s="44"/>
      <c r="AG858" s="44"/>
      <c r="AH858" s="44"/>
      <c r="AI858" s="276"/>
      <c r="AJ858" s="50"/>
      <c r="AK858" s="55"/>
      <c r="AL858" s="298"/>
      <c r="AM858" s="55"/>
      <c r="AN858" s="298"/>
      <c r="AO858" s="62"/>
      <c r="AP858" s="56"/>
      <c r="AQ858" s="76"/>
      <c r="AR858" s="77"/>
      <c r="AS858" s="277"/>
      <c r="AT858" s="50"/>
      <c r="AU858" s="50"/>
      <c r="AV858" s="51"/>
      <c r="AW858" s="51"/>
      <c r="AX858" s="44"/>
    </row>
    <row r="859" spans="1:50" ht="18">
      <c r="A859" s="37"/>
      <c r="B859" s="44"/>
      <c r="C859" s="102"/>
      <c r="D859" s="38"/>
      <c r="E859" s="44"/>
      <c r="F859" s="43"/>
      <c r="G859" s="44"/>
      <c r="H859" s="44"/>
      <c r="I859" s="44"/>
      <c r="J859" s="37"/>
      <c r="K859" s="44"/>
      <c r="L859" s="44"/>
      <c r="M859" s="44"/>
      <c r="N859" s="50"/>
      <c r="O859" s="49"/>
      <c r="P859" s="154"/>
      <c r="R859" s="101"/>
      <c r="S859" s="154"/>
      <c r="T859" s="44"/>
      <c r="U859" s="240"/>
      <c r="V859" s="275"/>
      <c r="W859" s="157"/>
      <c r="X859" s="102"/>
      <c r="Y859" s="51"/>
      <c r="Z859" s="102"/>
      <c r="AA859" s="102"/>
      <c r="AB859" s="50"/>
      <c r="AC859" s="37"/>
      <c r="AD859" s="44"/>
      <c r="AE859" s="44"/>
      <c r="AF859" s="44"/>
      <c r="AG859" s="44"/>
      <c r="AH859" s="44"/>
      <c r="AI859" s="276"/>
      <c r="AJ859" s="50"/>
      <c r="AK859" s="55"/>
      <c r="AL859" s="298"/>
      <c r="AM859" s="55"/>
      <c r="AN859" s="298"/>
      <c r="AO859" s="62"/>
      <c r="AP859" s="56"/>
      <c r="AQ859" s="76"/>
      <c r="AR859" s="77"/>
      <c r="AS859" s="277"/>
      <c r="AT859" s="50"/>
      <c r="AU859" s="50"/>
      <c r="AV859" s="51"/>
      <c r="AW859" s="51"/>
      <c r="AX859" s="44"/>
    </row>
    <row r="860" spans="1:50" ht="18">
      <c r="A860" s="37"/>
      <c r="B860" s="44"/>
      <c r="C860" s="102"/>
      <c r="D860" s="38"/>
      <c r="E860" s="44"/>
      <c r="F860" s="43"/>
      <c r="G860" s="44"/>
      <c r="H860" s="44"/>
      <c r="I860" s="44"/>
      <c r="J860" s="37"/>
      <c r="K860" s="44"/>
      <c r="L860" s="44"/>
      <c r="M860" s="44"/>
      <c r="N860" s="50"/>
      <c r="O860" s="49"/>
      <c r="P860" s="154"/>
      <c r="R860" s="101"/>
      <c r="S860" s="154"/>
      <c r="T860" s="44"/>
      <c r="U860" s="240"/>
      <c r="V860" s="275"/>
      <c r="W860" s="157"/>
      <c r="X860" s="102"/>
      <c r="Y860" s="51"/>
      <c r="Z860" s="102"/>
      <c r="AA860" s="102"/>
      <c r="AB860" s="50"/>
      <c r="AC860" s="37"/>
      <c r="AD860" s="44"/>
      <c r="AE860" s="44"/>
      <c r="AF860" s="44"/>
      <c r="AG860" s="44"/>
      <c r="AH860" s="44"/>
      <c r="AI860" s="276"/>
      <c r="AJ860" s="50"/>
      <c r="AK860" s="55"/>
      <c r="AL860" s="298"/>
      <c r="AM860" s="55"/>
      <c r="AN860" s="298"/>
      <c r="AO860" s="62"/>
      <c r="AP860" s="56"/>
      <c r="AQ860" s="76"/>
      <c r="AR860" s="77"/>
      <c r="AS860" s="277"/>
      <c r="AT860" s="50"/>
      <c r="AU860" s="50"/>
      <c r="AV860" s="51"/>
      <c r="AW860" s="51"/>
      <c r="AX860" s="44"/>
    </row>
    <row r="861" spans="1:50" ht="18">
      <c r="A861" s="37"/>
      <c r="B861" s="44"/>
      <c r="C861" s="102"/>
      <c r="D861" s="38"/>
      <c r="E861" s="44"/>
      <c r="F861" s="43"/>
      <c r="G861" s="44"/>
      <c r="H861" s="44"/>
      <c r="I861" s="44"/>
      <c r="J861" s="37"/>
      <c r="K861" s="44"/>
      <c r="L861" s="44"/>
      <c r="M861" s="44"/>
      <c r="N861" s="50"/>
      <c r="O861" s="49"/>
      <c r="P861" s="154"/>
      <c r="R861" s="101"/>
      <c r="S861" s="154"/>
      <c r="T861" s="44"/>
      <c r="U861" s="240"/>
      <c r="V861" s="275"/>
      <c r="W861" s="157"/>
      <c r="X861" s="102"/>
      <c r="Y861" s="51"/>
      <c r="Z861" s="102"/>
      <c r="AA861" s="102"/>
      <c r="AB861" s="50"/>
      <c r="AC861" s="37"/>
      <c r="AD861" s="44"/>
      <c r="AE861" s="44"/>
      <c r="AF861" s="44"/>
      <c r="AG861" s="44"/>
      <c r="AH861" s="44"/>
      <c r="AI861" s="276"/>
      <c r="AJ861" s="50"/>
      <c r="AK861" s="55"/>
      <c r="AL861" s="298"/>
      <c r="AM861" s="55"/>
      <c r="AN861" s="298"/>
      <c r="AO861" s="62"/>
      <c r="AP861" s="56"/>
      <c r="AQ861" s="76"/>
      <c r="AR861" s="77"/>
      <c r="AS861" s="277"/>
      <c r="AT861" s="50"/>
      <c r="AU861" s="50"/>
      <c r="AV861" s="51"/>
      <c r="AW861" s="51"/>
      <c r="AX861" s="44"/>
    </row>
    <row r="862" spans="1:50" ht="18">
      <c r="A862" s="37"/>
      <c r="B862" s="44"/>
      <c r="C862" s="102"/>
      <c r="D862" s="38"/>
      <c r="E862" s="44"/>
      <c r="F862" s="43"/>
      <c r="G862" s="44"/>
      <c r="H862" s="44"/>
      <c r="I862" s="44"/>
      <c r="J862" s="37"/>
      <c r="K862" s="44"/>
      <c r="L862" s="44"/>
      <c r="M862" s="44"/>
      <c r="N862" s="50"/>
      <c r="O862" s="49"/>
      <c r="P862" s="154"/>
      <c r="R862" s="101"/>
      <c r="S862" s="154"/>
      <c r="T862" s="44"/>
      <c r="U862" s="240"/>
      <c r="V862" s="275"/>
      <c r="W862" s="157"/>
      <c r="X862" s="102"/>
      <c r="Y862" s="51"/>
      <c r="Z862" s="102"/>
      <c r="AA862" s="102"/>
      <c r="AB862" s="50"/>
      <c r="AC862" s="37"/>
      <c r="AD862" s="44"/>
      <c r="AE862" s="44"/>
      <c r="AF862" s="44"/>
      <c r="AG862" s="44"/>
      <c r="AH862" s="44"/>
      <c r="AI862" s="276"/>
      <c r="AJ862" s="50"/>
      <c r="AK862" s="55"/>
      <c r="AL862" s="298"/>
      <c r="AM862" s="55"/>
      <c r="AN862" s="298"/>
      <c r="AO862" s="62"/>
      <c r="AP862" s="56"/>
      <c r="AQ862" s="76"/>
      <c r="AR862" s="77"/>
      <c r="AS862" s="277"/>
      <c r="AT862" s="50"/>
      <c r="AU862" s="50"/>
      <c r="AV862" s="51"/>
      <c r="AW862" s="51"/>
      <c r="AX862" s="44"/>
    </row>
    <row r="863" spans="1:50" ht="18">
      <c r="A863" s="37"/>
      <c r="B863" s="44"/>
      <c r="C863" s="102"/>
      <c r="D863" s="38"/>
      <c r="E863" s="44"/>
      <c r="F863" s="43"/>
      <c r="G863" s="44"/>
      <c r="H863" s="44"/>
      <c r="I863" s="44"/>
      <c r="J863" s="37"/>
      <c r="K863" s="44"/>
      <c r="L863" s="44"/>
      <c r="M863" s="44"/>
      <c r="N863" s="50"/>
      <c r="O863" s="49"/>
      <c r="P863" s="154"/>
      <c r="Q863" s="44"/>
      <c r="R863" s="101"/>
      <c r="S863" s="154"/>
      <c r="T863" s="44"/>
      <c r="U863" s="240"/>
      <c r="V863" s="275"/>
      <c r="W863" s="157"/>
      <c r="X863" s="102"/>
      <c r="Y863" s="51"/>
      <c r="Z863" s="102"/>
      <c r="AA863" s="102"/>
      <c r="AB863" s="50"/>
      <c r="AC863" s="37"/>
      <c r="AD863" s="44"/>
      <c r="AE863" s="44"/>
      <c r="AF863" s="44"/>
      <c r="AG863" s="44"/>
      <c r="AH863" s="44"/>
      <c r="AI863" s="276"/>
      <c r="AJ863" s="50"/>
      <c r="AK863" s="55"/>
      <c r="AL863" s="298"/>
      <c r="AM863" s="55"/>
      <c r="AN863" s="298"/>
      <c r="AO863" s="62"/>
      <c r="AP863" s="56"/>
      <c r="AQ863" s="76"/>
      <c r="AR863" s="77"/>
      <c r="AS863" s="277"/>
      <c r="AT863" s="50"/>
      <c r="AU863" s="50"/>
      <c r="AV863" s="51"/>
      <c r="AW863" s="51"/>
      <c r="AX863" s="44"/>
    </row>
    <row r="864" spans="1:50" ht="18">
      <c r="A864" s="37"/>
      <c r="B864" s="44"/>
      <c r="C864" s="102"/>
      <c r="D864" s="38"/>
      <c r="E864" s="44"/>
      <c r="F864" s="43"/>
      <c r="G864" s="44"/>
      <c r="H864" s="44"/>
      <c r="I864" s="44"/>
      <c r="J864" s="37"/>
      <c r="K864" s="44"/>
      <c r="L864" s="44"/>
      <c r="M864" s="44"/>
      <c r="N864" s="50"/>
      <c r="O864" s="49"/>
      <c r="P864" s="154"/>
      <c r="R864" s="101"/>
      <c r="S864" s="154"/>
      <c r="T864" s="44"/>
      <c r="U864" s="240"/>
      <c r="V864" s="275"/>
      <c r="W864" s="157"/>
      <c r="X864" s="102"/>
      <c r="Y864" s="51"/>
      <c r="Z864" s="102"/>
      <c r="AA864" s="102"/>
      <c r="AB864" s="50"/>
      <c r="AC864" s="37"/>
      <c r="AD864" s="44"/>
      <c r="AE864" s="44"/>
      <c r="AF864" s="44"/>
      <c r="AG864" s="44"/>
      <c r="AH864" s="44"/>
      <c r="AI864" s="276"/>
      <c r="AJ864" s="50"/>
      <c r="AK864" s="55"/>
      <c r="AL864" s="298"/>
      <c r="AM864" s="55"/>
      <c r="AN864" s="298"/>
      <c r="AO864" s="62"/>
      <c r="AP864" s="56"/>
      <c r="AQ864" s="76"/>
      <c r="AR864" s="77"/>
      <c r="AS864" s="277"/>
      <c r="AT864" s="50"/>
      <c r="AU864" s="50"/>
      <c r="AV864" s="51"/>
      <c r="AW864" s="51"/>
      <c r="AX864" s="44"/>
    </row>
    <row r="865" spans="1:50" ht="18">
      <c r="A865" s="37"/>
      <c r="B865" s="44"/>
      <c r="C865" s="102"/>
      <c r="D865" s="38"/>
      <c r="E865" s="44"/>
      <c r="F865" s="43"/>
      <c r="G865" s="44"/>
      <c r="H865" s="44"/>
      <c r="I865" s="44"/>
      <c r="J865" s="37"/>
      <c r="K865" s="44"/>
      <c r="L865" s="44"/>
      <c r="M865" s="44"/>
      <c r="N865" s="50"/>
      <c r="O865" s="49"/>
      <c r="P865" s="154"/>
      <c r="R865" s="101"/>
      <c r="S865" s="154"/>
      <c r="T865" s="44"/>
      <c r="U865" s="240"/>
      <c r="V865" s="275"/>
      <c r="W865" s="157"/>
      <c r="X865" s="102"/>
      <c r="Y865" s="51"/>
      <c r="Z865" s="102"/>
      <c r="AA865" s="102"/>
      <c r="AB865" s="50"/>
      <c r="AC865" s="37"/>
      <c r="AD865" s="44"/>
      <c r="AE865" s="44"/>
      <c r="AF865" s="44"/>
      <c r="AG865" s="44"/>
      <c r="AH865" s="44"/>
      <c r="AI865" s="276"/>
      <c r="AJ865" s="50"/>
      <c r="AK865" s="55"/>
      <c r="AL865" s="298"/>
      <c r="AM865" s="55"/>
      <c r="AN865" s="298"/>
      <c r="AO865" s="62"/>
      <c r="AP865" s="56"/>
      <c r="AQ865" s="76"/>
      <c r="AR865" s="77"/>
      <c r="AS865" s="277"/>
      <c r="AT865" s="50"/>
      <c r="AU865" s="50"/>
      <c r="AV865" s="51"/>
      <c r="AW865" s="51"/>
      <c r="AX865" s="44"/>
    </row>
    <row r="866" spans="1:50" ht="18">
      <c r="A866" s="37"/>
      <c r="B866" s="44"/>
      <c r="C866" s="102"/>
      <c r="D866" s="38"/>
      <c r="E866" s="44"/>
      <c r="F866" s="43"/>
      <c r="G866" s="44"/>
      <c r="H866" s="44"/>
      <c r="I866" s="44"/>
      <c r="J866" s="37"/>
      <c r="K866" s="44"/>
      <c r="L866" s="44"/>
      <c r="M866" s="44"/>
      <c r="N866" s="50"/>
      <c r="O866" s="49"/>
      <c r="P866" s="154"/>
      <c r="R866" s="101"/>
      <c r="S866" s="154"/>
      <c r="T866" s="44"/>
      <c r="U866" s="240"/>
      <c r="V866" s="275"/>
      <c r="W866" s="157"/>
      <c r="X866" s="102"/>
      <c r="Y866" s="51"/>
      <c r="Z866" s="102"/>
      <c r="AA866" s="102"/>
      <c r="AB866" s="50"/>
      <c r="AC866" s="37"/>
      <c r="AD866" s="44"/>
      <c r="AE866" s="44"/>
      <c r="AF866" s="44"/>
      <c r="AG866" s="44"/>
      <c r="AH866" s="44"/>
      <c r="AI866" s="276"/>
      <c r="AJ866" s="50"/>
      <c r="AK866" s="55"/>
      <c r="AL866" s="298"/>
      <c r="AM866" s="55"/>
      <c r="AN866" s="298"/>
      <c r="AO866" s="62"/>
      <c r="AP866" s="56"/>
      <c r="AQ866" s="76"/>
      <c r="AR866" s="77"/>
      <c r="AS866" s="277"/>
      <c r="AT866" s="50"/>
      <c r="AU866" s="50"/>
      <c r="AV866" s="51"/>
      <c r="AW866" s="51"/>
      <c r="AX866" s="44"/>
    </row>
    <row r="867" spans="1:50" ht="18">
      <c r="A867" s="37"/>
      <c r="B867" s="44"/>
      <c r="C867" s="102"/>
      <c r="D867" s="38"/>
      <c r="E867" s="44"/>
      <c r="F867" s="43"/>
      <c r="G867" s="44"/>
      <c r="H867" s="44"/>
      <c r="I867" s="44"/>
      <c r="J867" s="37"/>
      <c r="K867" s="44"/>
      <c r="L867" s="44"/>
      <c r="M867" s="44"/>
      <c r="N867" s="50"/>
      <c r="O867" s="49"/>
      <c r="P867" s="154"/>
      <c r="Q867" s="44"/>
      <c r="R867" s="101"/>
      <c r="S867" s="154"/>
      <c r="T867" s="44"/>
      <c r="U867" s="240"/>
      <c r="V867" s="275"/>
      <c r="W867" s="157"/>
      <c r="X867" s="102"/>
      <c r="Y867" s="51"/>
      <c r="Z867" s="102"/>
      <c r="AA867" s="102"/>
      <c r="AB867" s="50"/>
      <c r="AC867" s="37"/>
      <c r="AD867" s="44"/>
      <c r="AE867" s="44"/>
      <c r="AF867" s="44"/>
      <c r="AG867" s="44"/>
      <c r="AH867" s="44"/>
      <c r="AI867" s="276"/>
      <c r="AJ867" s="50"/>
      <c r="AK867" s="55"/>
      <c r="AL867" s="298"/>
      <c r="AM867" s="55"/>
      <c r="AN867" s="298"/>
      <c r="AO867" s="62"/>
      <c r="AP867" s="56"/>
      <c r="AQ867" s="76"/>
      <c r="AR867" s="77"/>
      <c r="AS867" s="277"/>
      <c r="AT867" s="50"/>
      <c r="AU867" s="50"/>
      <c r="AV867" s="51"/>
      <c r="AW867" s="51"/>
      <c r="AX867" s="44"/>
    </row>
    <row r="868" spans="1:50" ht="18">
      <c r="A868" s="37"/>
      <c r="B868" s="44"/>
      <c r="C868" s="102"/>
      <c r="D868" s="38"/>
      <c r="E868" s="44"/>
      <c r="F868" s="43"/>
      <c r="G868" s="44"/>
      <c r="H868" s="44"/>
      <c r="I868" s="44"/>
      <c r="J868" s="37"/>
      <c r="K868" s="44"/>
      <c r="L868" s="44"/>
      <c r="M868" s="44"/>
      <c r="N868" s="50"/>
      <c r="O868" s="49"/>
      <c r="P868" s="154"/>
      <c r="R868" s="101"/>
      <c r="S868" s="154"/>
      <c r="T868" s="44"/>
      <c r="U868" s="240"/>
      <c r="V868" s="275"/>
      <c r="W868" s="157"/>
      <c r="X868" s="102"/>
      <c r="Y868" s="51"/>
      <c r="Z868" s="102"/>
      <c r="AA868" s="102"/>
      <c r="AB868" s="50"/>
      <c r="AC868" s="37"/>
      <c r="AD868" s="44"/>
      <c r="AE868" s="44"/>
      <c r="AF868" s="44"/>
      <c r="AG868" s="44"/>
      <c r="AH868" s="44"/>
      <c r="AI868" s="276"/>
      <c r="AJ868" s="50"/>
      <c r="AK868" s="55"/>
      <c r="AL868" s="298"/>
      <c r="AM868" s="55"/>
      <c r="AN868" s="298"/>
      <c r="AO868" s="62"/>
      <c r="AP868" s="56"/>
      <c r="AQ868" s="76"/>
      <c r="AR868" s="77"/>
      <c r="AS868" s="277"/>
      <c r="AT868" s="50"/>
      <c r="AU868" s="50"/>
      <c r="AV868" s="51"/>
      <c r="AW868" s="51"/>
      <c r="AX868" s="44"/>
    </row>
    <row r="869" spans="1:50" ht="18">
      <c r="A869" s="37"/>
      <c r="B869" s="44"/>
      <c r="C869" s="102"/>
      <c r="D869" s="38"/>
      <c r="E869" s="44"/>
      <c r="F869" s="43"/>
      <c r="G869" s="44"/>
      <c r="H869" s="44"/>
      <c r="I869" s="44"/>
      <c r="J869" s="37"/>
      <c r="K869" s="44"/>
      <c r="L869" s="44"/>
      <c r="M869" s="44"/>
      <c r="N869" s="50"/>
      <c r="O869" s="49"/>
      <c r="P869" s="154"/>
      <c r="Q869" s="44"/>
      <c r="R869" s="101"/>
      <c r="S869" s="154"/>
      <c r="T869" s="44"/>
      <c r="U869" s="240"/>
      <c r="V869" s="275"/>
      <c r="W869" s="157"/>
      <c r="X869" s="102"/>
      <c r="Y869" s="51"/>
      <c r="Z869" s="102"/>
      <c r="AA869" s="102"/>
      <c r="AB869" s="50"/>
      <c r="AC869" s="37"/>
      <c r="AD869" s="44"/>
      <c r="AE869" s="44"/>
      <c r="AF869" s="44"/>
      <c r="AG869" s="44"/>
      <c r="AH869" s="44"/>
      <c r="AI869" s="276"/>
      <c r="AJ869" s="50"/>
      <c r="AK869" s="55"/>
      <c r="AL869" s="298"/>
      <c r="AM869" s="55"/>
      <c r="AN869" s="298"/>
      <c r="AO869" s="62"/>
      <c r="AP869" s="56"/>
      <c r="AQ869" s="76"/>
      <c r="AR869" s="77"/>
      <c r="AS869" s="277"/>
      <c r="AT869" s="50"/>
      <c r="AU869" s="50"/>
      <c r="AV869" s="51"/>
      <c r="AW869" s="51"/>
      <c r="AX869" s="44"/>
    </row>
    <row r="870" spans="1:50" ht="18">
      <c r="A870" s="37"/>
      <c r="B870" s="44"/>
      <c r="C870" s="102"/>
      <c r="D870" s="38"/>
      <c r="E870" s="44"/>
      <c r="F870" s="43"/>
      <c r="G870" s="44"/>
      <c r="H870" s="44"/>
      <c r="I870" s="44"/>
      <c r="J870" s="37"/>
      <c r="K870" s="44"/>
      <c r="L870" s="44"/>
      <c r="M870" s="44"/>
      <c r="N870" s="50"/>
      <c r="O870" s="49"/>
      <c r="P870" s="154"/>
      <c r="R870" s="101"/>
      <c r="S870" s="154"/>
      <c r="T870" s="44"/>
      <c r="U870" s="240"/>
      <c r="V870" s="275"/>
      <c r="W870" s="157"/>
      <c r="X870" s="102"/>
      <c r="Y870" s="51"/>
      <c r="Z870" s="102"/>
      <c r="AA870" s="102"/>
      <c r="AB870" s="50"/>
      <c r="AC870" s="37"/>
      <c r="AD870" s="44"/>
      <c r="AE870" s="44"/>
      <c r="AF870" s="44"/>
      <c r="AG870" s="44"/>
      <c r="AH870" s="44"/>
      <c r="AI870" s="276"/>
      <c r="AJ870" s="50"/>
      <c r="AK870" s="55"/>
      <c r="AL870" s="298"/>
      <c r="AM870" s="55"/>
      <c r="AN870" s="298"/>
      <c r="AO870" s="62"/>
      <c r="AP870" s="56"/>
      <c r="AQ870" s="76"/>
      <c r="AR870" s="77"/>
      <c r="AS870" s="277"/>
      <c r="AT870" s="50"/>
      <c r="AU870" s="50"/>
      <c r="AV870" s="51"/>
      <c r="AW870" s="51"/>
      <c r="AX870" s="44"/>
    </row>
    <row r="871" spans="1:50" ht="18">
      <c r="A871" s="37"/>
      <c r="B871" s="44"/>
      <c r="C871" s="102"/>
      <c r="D871" s="38"/>
      <c r="E871" s="44"/>
      <c r="F871" s="43"/>
      <c r="G871" s="44"/>
      <c r="H871" s="44"/>
      <c r="I871" s="44"/>
      <c r="J871" s="37"/>
      <c r="K871" s="44"/>
      <c r="L871" s="44"/>
      <c r="M871" s="44"/>
      <c r="N871" s="50"/>
      <c r="O871" s="49"/>
      <c r="P871" s="154"/>
      <c r="R871" s="101"/>
      <c r="S871" s="154"/>
      <c r="T871" s="44"/>
      <c r="U871" s="240"/>
      <c r="V871" s="275"/>
      <c r="W871" s="157"/>
      <c r="X871" s="102"/>
      <c r="Y871" s="51"/>
      <c r="Z871" s="102"/>
      <c r="AA871" s="102"/>
      <c r="AB871" s="50"/>
      <c r="AC871" s="37"/>
      <c r="AD871" s="44"/>
      <c r="AE871" s="44"/>
      <c r="AF871" s="44"/>
      <c r="AG871" s="44"/>
      <c r="AH871" s="44"/>
      <c r="AI871" s="276"/>
      <c r="AJ871" s="50"/>
      <c r="AK871" s="55"/>
      <c r="AL871" s="298"/>
      <c r="AM871" s="55"/>
      <c r="AN871" s="298"/>
      <c r="AO871" s="62"/>
      <c r="AP871" s="56"/>
      <c r="AQ871" s="76"/>
      <c r="AR871" s="77"/>
      <c r="AS871" s="277"/>
      <c r="AT871" s="50"/>
      <c r="AU871" s="50"/>
      <c r="AV871" s="51"/>
      <c r="AW871" s="51"/>
      <c r="AX871" s="44"/>
    </row>
    <row r="872" spans="1:50" ht="18">
      <c r="A872" s="37"/>
      <c r="B872" s="44"/>
      <c r="C872" s="102"/>
      <c r="D872" s="38"/>
      <c r="E872" s="44"/>
      <c r="F872" s="43"/>
      <c r="G872" s="44"/>
      <c r="H872" s="44"/>
      <c r="I872" s="44"/>
      <c r="J872" s="37"/>
      <c r="K872" s="44"/>
      <c r="L872" s="44"/>
      <c r="M872" s="44"/>
      <c r="N872" s="50"/>
      <c r="O872" s="49"/>
      <c r="P872" s="154"/>
      <c r="Q872" s="44"/>
      <c r="R872" s="101"/>
      <c r="S872" s="154"/>
      <c r="T872" s="44"/>
      <c r="U872" s="240"/>
      <c r="V872" s="275"/>
      <c r="W872" s="157"/>
      <c r="X872" s="102"/>
      <c r="Y872" s="51"/>
      <c r="Z872" s="102"/>
      <c r="AA872" s="102"/>
      <c r="AB872" s="50"/>
      <c r="AC872" s="37"/>
      <c r="AD872" s="44"/>
      <c r="AE872" s="44"/>
      <c r="AF872" s="44"/>
      <c r="AG872" s="44"/>
      <c r="AH872" s="44"/>
      <c r="AI872" s="276"/>
      <c r="AJ872" s="50"/>
      <c r="AK872" s="55"/>
      <c r="AL872" s="298"/>
      <c r="AM872" s="55"/>
      <c r="AN872" s="298"/>
      <c r="AO872" s="62"/>
      <c r="AP872" s="56"/>
      <c r="AQ872" s="76"/>
      <c r="AR872" s="77"/>
      <c r="AS872" s="277"/>
      <c r="AT872" s="50"/>
      <c r="AU872" s="50"/>
      <c r="AV872" s="51"/>
      <c r="AW872" s="51"/>
      <c r="AX872" s="44"/>
    </row>
    <row r="873" spans="1:50" ht="18">
      <c r="A873" s="37"/>
      <c r="B873" s="44"/>
      <c r="C873" s="102"/>
      <c r="D873" s="38"/>
      <c r="E873" s="44"/>
      <c r="F873" s="43"/>
      <c r="G873" s="44"/>
      <c r="H873" s="44"/>
      <c r="I873" s="44"/>
      <c r="J873" s="37"/>
      <c r="K873" s="44"/>
      <c r="L873" s="44"/>
      <c r="M873" s="44"/>
      <c r="N873" s="50"/>
      <c r="O873" s="49"/>
      <c r="P873" s="154"/>
      <c r="Q873" s="44"/>
      <c r="R873" s="101"/>
      <c r="S873" s="154"/>
      <c r="T873" s="44"/>
      <c r="U873" s="240"/>
      <c r="V873" s="275"/>
      <c r="W873" s="157"/>
      <c r="X873" s="102"/>
      <c r="Y873" s="51"/>
      <c r="Z873" s="102"/>
      <c r="AA873" s="102"/>
      <c r="AB873" s="50"/>
      <c r="AC873" s="37"/>
      <c r="AD873" s="44"/>
      <c r="AE873" s="44"/>
      <c r="AF873" s="44"/>
      <c r="AG873" s="44"/>
      <c r="AH873" s="44"/>
      <c r="AI873" s="276"/>
      <c r="AJ873" s="50"/>
      <c r="AK873" s="55"/>
      <c r="AL873" s="298"/>
      <c r="AM873" s="55"/>
      <c r="AN873" s="298"/>
      <c r="AO873" s="62"/>
      <c r="AP873" s="56"/>
      <c r="AQ873" s="76"/>
      <c r="AR873" s="77"/>
      <c r="AS873" s="277"/>
      <c r="AT873" s="50"/>
      <c r="AU873" s="50"/>
      <c r="AV873" s="51"/>
      <c r="AW873" s="51"/>
      <c r="AX873" s="44"/>
    </row>
    <row r="874" spans="1:50" ht="18">
      <c r="A874" s="37"/>
      <c r="B874" s="44"/>
      <c r="C874" s="102"/>
      <c r="D874" s="38"/>
      <c r="E874" s="44"/>
      <c r="F874" s="43"/>
      <c r="G874" s="44"/>
      <c r="H874" s="44"/>
      <c r="I874" s="44"/>
      <c r="J874" s="37"/>
      <c r="K874" s="44"/>
      <c r="L874" s="44"/>
      <c r="M874" s="44"/>
      <c r="N874" s="50"/>
      <c r="O874" s="49"/>
      <c r="P874" s="154"/>
      <c r="R874" s="101"/>
      <c r="S874" s="154"/>
      <c r="T874" s="44"/>
      <c r="U874" s="240"/>
      <c r="V874" s="275"/>
      <c r="W874" s="157"/>
      <c r="X874" s="102"/>
      <c r="Y874" s="51"/>
      <c r="Z874" s="102"/>
      <c r="AA874" s="102"/>
      <c r="AB874" s="50"/>
      <c r="AC874" s="37"/>
      <c r="AD874" s="44"/>
      <c r="AE874" s="44"/>
      <c r="AF874" s="44"/>
      <c r="AG874" s="44"/>
      <c r="AH874" s="44"/>
      <c r="AI874" s="276"/>
      <c r="AJ874" s="50"/>
      <c r="AK874" s="55"/>
      <c r="AL874" s="298"/>
      <c r="AM874" s="55"/>
      <c r="AN874" s="298"/>
      <c r="AO874" s="62"/>
      <c r="AP874" s="56"/>
      <c r="AQ874" s="76"/>
      <c r="AR874" s="77"/>
      <c r="AS874" s="277"/>
      <c r="AT874" s="50"/>
      <c r="AU874" s="50"/>
      <c r="AV874" s="51"/>
      <c r="AW874" s="51"/>
      <c r="AX874" s="44"/>
    </row>
    <row r="875" spans="1:50" ht="18">
      <c r="A875" s="37"/>
      <c r="B875" s="44"/>
      <c r="C875" s="102"/>
      <c r="D875" s="38"/>
      <c r="E875" s="44"/>
      <c r="F875" s="43"/>
      <c r="G875" s="44"/>
      <c r="H875" s="44"/>
      <c r="I875" s="44"/>
      <c r="J875" s="37"/>
      <c r="K875" s="44"/>
      <c r="L875" s="44"/>
      <c r="M875" s="44"/>
      <c r="N875" s="50"/>
      <c r="O875" s="49"/>
      <c r="P875" s="154"/>
      <c r="R875" s="101"/>
      <c r="S875" s="154"/>
      <c r="T875" s="44"/>
      <c r="U875" s="240"/>
      <c r="V875" s="275"/>
      <c r="W875" s="157"/>
      <c r="X875" s="102"/>
      <c r="Y875" s="51"/>
      <c r="Z875" s="102"/>
      <c r="AA875" s="102"/>
      <c r="AB875" s="50"/>
      <c r="AC875" s="37"/>
      <c r="AD875" s="44"/>
      <c r="AE875" s="44"/>
      <c r="AF875" s="44"/>
      <c r="AG875" s="44"/>
      <c r="AH875" s="44"/>
      <c r="AI875" s="276"/>
      <c r="AJ875" s="50"/>
      <c r="AK875" s="55"/>
      <c r="AL875" s="298"/>
      <c r="AM875" s="55"/>
      <c r="AN875" s="298"/>
      <c r="AO875" s="62"/>
      <c r="AP875" s="56"/>
      <c r="AQ875" s="76"/>
      <c r="AR875" s="77"/>
      <c r="AS875" s="277"/>
      <c r="AT875" s="50"/>
      <c r="AU875" s="50"/>
      <c r="AV875" s="51"/>
      <c r="AW875" s="51"/>
      <c r="AX875" s="44"/>
    </row>
    <row r="876" spans="1:50" ht="18">
      <c r="A876" s="37"/>
      <c r="B876" s="44"/>
      <c r="C876" s="102"/>
      <c r="D876" s="38"/>
      <c r="E876" s="44"/>
      <c r="F876" s="43"/>
      <c r="G876" s="44"/>
      <c r="H876" s="44"/>
      <c r="I876" s="44"/>
      <c r="J876" s="37"/>
      <c r="K876" s="44"/>
      <c r="L876" s="44"/>
      <c r="M876" s="44"/>
      <c r="N876" s="50"/>
      <c r="O876" s="49"/>
      <c r="P876" s="154"/>
      <c r="Q876" s="44"/>
      <c r="R876" s="101"/>
      <c r="S876" s="154"/>
      <c r="T876" s="44"/>
      <c r="U876" s="240"/>
      <c r="V876" s="275"/>
      <c r="W876" s="157"/>
      <c r="X876" s="102"/>
      <c r="Y876" s="51"/>
      <c r="Z876" s="102"/>
      <c r="AA876" s="102"/>
      <c r="AB876" s="50"/>
      <c r="AC876" s="37"/>
      <c r="AD876" s="44"/>
      <c r="AE876" s="44"/>
      <c r="AF876" s="44"/>
      <c r="AG876" s="44"/>
      <c r="AH876" s="44"/>
      <c r="AI876" s="276"/>
      <c r="AJ876" s="50"/>
      <c r="AK876" s="55"/>
      <c r="AL876" s="298"/>
      <c r="AM876" s="55"/>
      <c r="AN876" s="298"/>
      <c r="AO876" s="62"/>
      <c r="AP876" s="56"/>
      <c r="AQ876" s="76"/>
      <c r="AR876" s="77"/>
      <c r="AS876" s="277"/>
      <c r="AT876" s="50"/>
      <c r="AU876" s="50"/>
      <c r="AV876" s="51"/>
      <c r="AW876" s="51"/>
      <c r="AX876" s="44"/>
    </row>
    <row r="877" spans="1:50" ht="18">
      <c r="A877" s="37"/>
      <c r="B877" s="44"/>
      <c r="C877" s="102"/>
      <c r="D877" s="38"/>
      <c r="E877" s="44"/>
      <c r="F877" s="43"/>
      <c r="G877" s="44"/>
      <c r="H877" s="44"/>
      <c r="I877" s="44"/>
      <c r="J877" s="37"/>
      <c r="K877" s="44"/>
      <c r="L877" s="44"/>
      <c r="M877" s="44"/>
      <c r="N877" s="50"/>
      <c r="O877" s="49"/>
      <c r="P877" s="154"/>
      <c r="Q877" s="44"/>
      <c r="R877" s="101"/>
      <c r="S877" s="154"/>
      <c r="T877" s="44"/>
      <c r="U877" s="240"/>
      <c r="V877" s="275"/>
      <c r="W877" s="157"/>
      <c r="X877" s="102"/>
      <c r="Y877" s="51"/>
      <c r="Z877" s="102"/>
      <c r="AA877" s="102"/>
      <c r="AB877" s="50"/>
      <c r="AC877" s="37"/>
      <c r="AD877" s="44"/>
      <c r="AE877" s="44"/>
      <c r="AF877" s="44"/>
      <c r="AG877" s="44"/>
      <c r="AH877" s="44"/>
      <c r="AI877" s="276"/>
      <c r="AJ877" s="50"/>
      <c r="AK877" s="55"/>
      <c r="AL877" s="298"/>
      <c r="AM877" s="55"/>
      <c r="AN877" s="298"/>
      <c r="AO877" s="62"/>
      <c r="AP877" s="56"/>
      <c r="AQ877" s="76"/>
      <c r="AR877" s="77"/>
      <c r="AS877" s="277"/>
      <c r="AT877" s="50"/>
      <c r="AU877" s="50"/>
      <c r="AV877" s="51"/>
      <c r="AW877" s="51"/>
      <c r="AX877" s="44"/>
    </row>
    <row r="878" spans="1:50" ht="18">
      <c r="A878" s="37"/>
      <c r="B878" s="44"/>
      <c r="C878" s="102"/>
      <c r="D878" s="38"/>
      <c r="E878" s="44"/>
      <c r="F878" s="43"/>
      <c r="G878" s="44"/>
      <c r="H878" s="44"/>
      <c r="I878" s="44"/>
      <c r="J878" s="37"/>
      <c r="K878" s="44"/>
      <c r="L878" s="44"/>
      <c r="M878" s="44"/>
      <c r="N878" s="50"/>
      <c r="O878" s="49"/>
      <c r="P878" s="154"/>
      <c r="R878" s="101"/>
      <c r="S878" s="154"/>
      <c r="T878" s="44"/>
      <c r="U878" s="240"/>
      <c r="V878" s="275"/>
      <c r="W878" s="157"/>
      <c r="X878" s="102"/>
      <c r="Y878" s="51"/>
      <c r="Z878" s="102"/>
      <c r="AA878" s="102"/>
      <c r="AB878" s="50"/>
      <c r="AC878" s="37"/>
      <c r="AD878" s="44"/>
      <c r="AE878" s="44"/>
      <c r="AF878" s="44"/>
      <c r="AG878" s="44"/>
      <c r="AH878" s="44"/>
      <c r="AI878" s="276"/>
      <c r="AJ878" s="50"/>
      <c r="AK878" s="55"/>
      <c r="AL878" s="298"/>
      <c r="AM878" s="55"/>
      <c r="AN878" s="298"/>
      <c r="AO878" s="62"/>
      <c r="AP878" s="56"/>
      <c r="AQ878" s="76"/>
      <c r="AR878" s="77"/>
      <c r="AS878" s="277"/>
      <c r="AT878" s="50"/>
      <c r="AU878" s="50"/>
      <c r="AV878" s="51"/>
      <c r="AW878" s="51"/>
      <c r="AX878" s="44"/>
    </row>
    <row r="879" spans="1:50" ht="18">
      <c r="A879" s="37"/>
      <c r="B879" s="44"/>
      <c r="C879" s="102"/>
      <c r="D879" s="38"/>
      <c r="E879" s="44"/>
      <c r="F879" s="43"/>
      <c r="G879" s="44"/>
      <c r="H879" s="44"/>
      <c r="I879" s="44"/>
      <c r="J879" s="37"/>
      <c r="K879" s="44"/>
      <c r="L879" s="44"/>
      <c r="M879" s="44"/>
      <c r="N879" s="50"/>
      <c r="O879" s="49"/>
      <c r="P879" s="154"/>
      <c r="Q879" s="44"/>
      <c r="R879" s="101"/>
      <c r="S879" s="154"/>
      <c r="T879" s="44"/>
      <c r="U879" s="240"/>
      <c r="V879" s="275"/>
      <c r="W879" s="157"/>
      <c r="X879" s="102"/>
      <c r="Y879" s="51"/>
      <c r="Z879" s="102"/>
      <c r="AA879" s="102"/>
      <c r="AB879" s="50"/>
      <c r="AC879" s="37"/>
      <c r="AD879" s="44"/>
      <c r="AE879" s="44"/>
      <c r="AF879" s="44"/>
      <c r="AG879" s="44"/>
      <c r="AH879" s="44"/>
      <c r="AI879" s="276"/>
      <c r="AJ879" s="50"/>
      <c r="AK879" s="55"/>
      <c r="AL879" s="298"/>
      <c r="AM879" s="55"/>
      <c r="AN879" s="298"/>
      <c r="AO879" s="62"/>
      <c r="AP879" s="56"/>
      <c r="AQ879" s="76"/>
      <c r="AR879" s="77"/>
      <c r="AS879" s="277"/>
      <c r="AT879" s="50"/>
      <c r="AU879" s="50"/>
      <c r="AV879" s="51"/>
      <c r="AW879" s="51"/>
      <c r="AX879" s="44"/>
    </row>
    <row r="880" spans="1:50" ht="18">
      <c r="A880" s="37"/>
      <c r="B880" s="44"/>
      <c r="C880" s="102"/>
      <c r="D880" s="38"/>
      <c r="E880" s="44"/>
      <c r="F880" s="43"/>
      <c r="G880" s="44"/>
      <c r="H880" s="44"/>
      <c r="I880" s="44"/>
      <c r="J880" s="37"/>
      <c r="K880" s="44"/>
      <c r="L880" s="44"/>
      <c r="M880" s="44"/>
      <c r="N880" s="50"/>
      <c r="O880" s="49"/>
      <c r="P880" s="154"/>
      <c r="R880" s="101"/>
      <c r="S880" s="154"/>
      <c r="T880" s="44"/>
      <c r="U880" s="240"/>
      <c r="V880" s="275"/>
      <c r="W880" s="157"/>
      <c r="X880" s="102"/>
      <c r="Y880" s="51"/>
      <c r="Z880" s="102"/>
      <c r="AA880" s="102"/>
      <c r="AB880" s="50"/>
      <c r="AC880" s="37"/>
      <c r="AD880" s="44"/>
      <c r="AE880" s="44"/>
      <c r="AF880" s="44"/>
      <c r="AG880" s="44"/>
      <c r="AH880" s="44"/>
      <c r="AI880" s="276"/>
      <c r="AJ880" s="50"/>
      <c r="AK880" s="55"/>
      <c r="AL880" s="298"/>
      <c r="AM880" s="55"/>
      <c r="AN880" s="298"/>
      <c r="AO880" s="62"/>
      <c r="AP880" s="56"/>
      <c r="AQ880" s="76"/>
      <c r="AR880" s="77"/>
      <c r="AS880" s="277"/>
      <c r="AT880" s="50"/>
      <c r="AU880" s="50"/>
      <c r="AV880" s="51"/>
      <c r="AW880" s="51"/>
      <c r="AX880" s="44"/>
    </row>
    <row r="881" spans="1:50" ht="18">
      <c r="A881" s="37"/>
      <c r="B881" s="44"/>
      <c r="C881" s="102"/>
      <c r="D881" s="38"/>
      <c r="E881" s="44"/>
      <c r="F881" s="43"/>
      <c r="G881" s="44"/>
      <c r="H881" s="44"/>
      <c r="I881" s="44"/>
      <c r="J881" s="37"/>
      <c r="K881" s="44"/>
      <c r="L881" s="44"/>
      <c r="M881" s="44"/>
      <c r="N881" s="50"/>
      <c r="O881" s="49"/>
      <c r="P881" s="154"/>
      <c r="R881" s="101"/>
      <c r="S881" s="154"/>
      <c r="T881" s="44"/>
      <c r="U881" s="240"/>
      <c r="V881" s="275"/>
      <c r="W881" s="157"/>
      <c r="X881" s="102"/>
      <c r="Y881" s="51"/>
      <c r="Z881" s="102"/>
      <c r="AA881" s="102"/>
      <c r="AB881" s="50"/>
      <c r="AC881" s="37"/>
      <c r="AD881" s="44"/>
      <c r="AE881" s="44"/>
      <c r="AF881" s="44"/>
      <c r="AG881" s="44"/>
      <c r="AH881" s="44"/>
      <c r="AI881" s="276"/>
      <c r="AJ881" s="50"/>
      <c r="AK881" s="55"/>
      <c r="AL881" s="298"/>
      <c r="AM881" s="55"/>
      <c r="AN881" s="298"/>
      <c r="AO881" s="62"/>
      <c r="AP881" s="56"/>
      <c r="AQ881" s="76"/>
      <c r="AR881" s="77"/>
      <c r="AS881" s="277"/>
      <c r="AT881" s="50"/>
      <c r="AU881" s="50"/>
      <c r="AV881" s="51"/>
      <c r="AW881" s="51"/>
      <c r="AX881" s="44"/>
    </row>
    <row r="882" spans="1:50" ht="18">
      <c r="A882" s="37"/>
      <c r="B882" s="44"/>
      <c r="C882" s="102"/>
      <c r="D882" s="38"/>
      <c r="E882" s="44"/>
      <c r="F882" s="43"/>
      <c r="G882" s="44"/>
      <c r="H882" s="44"/>
      <c r="I882" s="44"/>
      <c r="J882" s="37"/>
      <c r="K882" s="44"/>
      <c r="L882" s="44"/>
      <c r="M882" s="44"/>
      <c r="N882" s="50"/>
      <c r="O882" s="49"/>
      <c r="P882" s="154"/>
      <c r="R882" s="101"/>
      <c r="S882" s="154"/>
      <c r="T882" s="44"/>
      <c r="U882" s="240"/>
      <c r="V882" s="275"/>
      <c r="W882" s="157"/>
      <c r="X882" s="102"/>
      <c r="Y882" s="51"/>
      <c r="Z882" s="102"/>
      <c r="AA882" s="102"/>
      <c r="AB882" s="50"/>
      <c r="AC882" s="37"/>
      <c r="AD882" s="44"/>
      <c r="AE882" s="44"/>
      <c r="AF882" s="44"/>
      <c r="AG882" s="44"/>
      <c r="AH882" s="44"/>
      <c r="AI882" s="276"/>
      <c r="AJ882" s="50"/>
      <c r="AK882" s="55"/>
      <c r="AL882" s="298"/>
      <c r="AM882" s="55"/>
      <c r="AN882" s="298"/>
      <c r="AO882" s="62"/>
      <c r="AP882" s="56"/>
      <c r="AQ882" s="76"/>
      <c r="AR882" s="77"/>
      <c r="AS882" s="277"/>
      <c r="AT882" s="50"/>
      <c r="AU882" s="50"/>
      <c r="AV882" s="51"/>
      <c r="AW882" s="51"/>
      <c r="AX882" s="44"/>
    </row>
    <row r="883" spans="1:50" ht="18">
      <c r="A883" s="37"/>
      <c r="B883" s="44"/>
      <c r="C883" s="102"/>
      <c r="D883" s="38"/>
      <c r="E883" s="44"/>
      <c r="F883" s="43"/>
      <c r="G883" s="44"/>
      <c r="H883" s="44"/>
      <c r="I883" s="44"/>
      <c r="J883" s="37"/>
      <c r="K883" s="44"/>
      <c r="L883" s="44"/>
      <c r="M883" s="44"/>
      <c r="N883" s="50"/>
      <c r="O883" s="49"/>
      <c r="P883" s="154"/>
      <c r="R883" s="101"/>
      <c r="S883" s="154"/>
      <c r="T883" s="44"/>
      <c r="U883" s="240"/>
      <c r="V883" s="275"/>
      <c r="W883" s="157"/>
      <c r="X883" s="102"/>
      <c r="Y883" s="51"/>
      <c r="Z883" s="102"/>
      <c r="AA883" s="102"/>
      <c r="AB883" s="50"/>
      <c r="AC883" s="37"/>
      <c r="AD883" s="44"/>
      <c r="AE883" s="44"/>
      <c r="AF883" s="44"/>
      <c r="AG883" s="44"/>
      <c r="AH883" s="44"/>
      <c r="AI883" s="276"/>
      <c r="AJ883" s="50"/>
      <c r="AK883" s="55"/>
      <c r="AL883" s="298"/>
      <c r="AM883" s="55"/>
      <c r="AN883" s="298"/>
      <c r="AO883" s="62"/>
      <c r="AP883" s="56"/>
      <c r="AQ883" s="76"/>
      <c r="AR883" s="77"/>
      <c r="AS883" s="277"/>
      <c r="AT883" s="50"/>
      <c r="AU883" s="50"/>
      <c r="AV883" s="51"/>
      <c r="AW883" s="51"/>
      <c r="AX883" s="44"/>
    </row>
    <row r="884" spans="1:50" ht="18">
      <c r="A884" s="37"/>
      <c r="B884" s="44"/>
      <c r="C884" s="102"/>
      <c r="D884" s="38"/>
      <c r="E884" s="44"/>
      <c r="F884" s="43"/>
      <c r="G884" s="44"/>
      <c r="H884" s="44"/>
      <c r="I884" s="44"/>
      <c r="J884" s="37"/>
      <c r="K884" s="44"/>
      <c r="L884" s="44"/>
      <c r="M884" s="44"/>
      <c r="N884" s="50"/>
      <c r="O884" s="49"/>
      <c r="P884" s="154"/>
      <c r="R884" s="101"/>
      <c r="S884" s="154"/>
      <c r="T884" s="44"/>
      <c r="U884" s="240"/>
      <c r="V884" s="275"/>
      <c r="W884" s="157"/>
      <c r="X884" s="102"/>
      <c r="Y884" s="51"/>
      <c r="Z884" s="102"/>
      <c r="AA884" s="102"/>
      <c r="AB884" s="50"/>
      <c r="AC884" s="37"/>
      <c r="AD884" s="44"/>
      <c r="AE884" s="44"/>
      <c r="AF884" s="44"/>
      <c r="AG884" s="44"/>
      <c r="AH884" s="44"/>
      <c r="AI884" s="276"/>
      <c r="AJ884" s="50"/>
      <c r="AK884" s="55"/>
      <c r="AL884" s="298"/>
      <c r="AM884" s="55"/>
      <c r="AN884" s="298"/>
      <c r="AO884" s="62"/>
      <c r="AP884" s="56"/>
      <c r="AQ884" s="76"/>
      <c r="AR884" s="77"/>
      <c r="AS884" s="277"/>
      <c r="AT884" s="50"/>
      <c r="AU884" s="50"/>
      <c r="AV884" s="51"/>
      <c r="AW884" s="51"/>
      <c r="AX884" s="44"/>
    </row>
    <row r="885" spans="1:50" ht="18">
      <c r="A885" s="37"/>
      <c r="B885" s="44"/>
      <c r="C885" s="102"/>
      <c r="D885" s="38"/>
      <c r="E885" s="44"/>
      <c r="F885" s="43"/>
      <c r="G885" s="44"/>
      <c r="H885" s="44"/>
      <c r="I885" s="44"/>
      <c r="J885" s="37"/>
      <c r="K885" s="44"/>
      <c r="L885" s="44"/>
      <c r="M885" s="44"/>
      <c r="N885" s="50"/>
      <c r="O885" s="49"/>
      <c r="P885" s="154"/>
      <c r="Q885" s="44"/>
      <c r="R885" s="101"/>
      <c r="S885" s="154"/>
      <c r="T885" s="44"/>
      <c r="U885" s="240"/>
      <c r="V885" s="275"/>
      <c r="W885" s="157"/>
      <c r="X885" s="102"/>
      <c r="Y885" s="51"/>
      <c r="Z885" s="102"/>
      <c r="AA885" s="102"/>
      <c r="AB885" s="50"/>
      <c r="AC885" s="37"/>
      <c r="AD885" s="44"/>
      <c r="AE885" s="44"/>
      <c r="AF885" s="44"/>
      <c r="AG885" s="44"/>
      <c r="AH885" s="44"/>
      <c r="AI885" s="276"/>
      <c r="AJ885" s="50"/>
      <c r="AK885" s="55"/>
      <c r="AL885" s="298"/>
      <c r="AM885" s="55"/>
      <c r="AN885" s="298"/>
      <c r="AO885" s="62"/>
      <c r="AP885" s="56"/>
      <c r="AQ885" s="76"/>
      <c r="AR885" s="77"/>
      <c r="AS885" s="277"/>
      <c r="AT885" s="50"/>
      <c r="AU885" s="50"/>
      <c r="AV885" s="51"/>
      <c r="AW885" s="51"/>
      <c r="AX885" s="44"/>
    </row>
    <row r="886" spans="1:50" ht="18">
      <c r="A886" s="37"/>
      <c r="B886" s="44"/>
      <c r="C886" s="102"/>
      <c r="D886" s="38"/>
      <c r="E886" s="44"/>
      <c r="F886" s="43"/>
      <c r="G886" s="44"/>
      <c r="H886" s="44"/>
      <c r="I886" s="44"/>
      <c r="J886" s="37"/>
      <c r="K886" s="44"/>
      <c r="L886" s="44"/>
      <c r="M886" s="44"/>
      <c r="N886" s="50"/>
      <c r="O886" s="49"/>
      <c r="P886" s="154"/>
      <c r="R886" s="101"/>
      <c r="S886" s="154"/>
      <c r="T886" s="44"/>
      <c r="U886" s="240"/>
      <c r="V886" s="275"/>
      <c r="W886" s="157"/>
      <c r="X886" s="102"/>
      <c r="Y886" s="51"/>
      <c r="Z886" s="102"/>
      <c r="AA886" s="102"/>
      <c r="AB886" s="50"/>
      <c r="AC886" s="37"/>
      <c r="AD886" s="44"/>
      <c r="AE886" s="44"/>
      <c r="AF886" s="44"/>
      <c r="AG886" s="44"/>
      <c r="AH886" s="44"/>
      <c r="AI886" s="276"/>
      <c r="AJ886" s="50"/>
      <c r="AK886" s="55"/>
      <c r="AL886" s="298"/>
      <c r="AM886" s="55"/>
      <c r="AN886" s="298"/>
      <c r="AO886" s="62"/>
      <c r="AP886" s="56"/>
      <c r="AQ886" s="76"/>
      <c r="AR886" s="77"/>
      <c r="AS886" s="277"/>
      <c r="AT886" s="50"/>
      <c r="AU886" s="50"/>
      <c r="AV886" s="51"/>
      <c r="AW886" s="51"/>
      <c r="AX886" s="44"/>
    </row>
    <row r="887" spans="1:50" ht="18">
      <c r="A887" s="37"/>
      <c r="B887" s="44"/>
      <c r="C887" s="102"/>
      <c r="D887" s="38"/>
      <c r="E887" s="44"/>
      <c r="F887" s="43"/>
      <c r="G887" s="44"/>
      <c r="H887" s="44"/>
      <c r="I887" s="44"/>
      <c r="J887" s="37"/>
      <c r="K887" s="44"/>
      <c r="L887" s="44"/>
      <c r="M887" s="44"/>
      <c r="N887" s="50"/>
      <c r="O887" s="49"/>
      <c r="P887" s="154"/>
      <c r="R887" s="101"/>
      <c r="S887" s="154"/>
      <c r="T887" s="44"/>
      <c r="U887" s="240"/>
      <c r="V887" s="275"/>
      <c r="W887" s="157"/>
      <c r="X887" s="102"/>
      <c r="Y887" s="51"/>
      <c r="Z887" s="102"/>
      <c r="AA887" s="102"/>
      <c r="AB887" s="50"/>
      <c r="AC887" s="37"/>
      <c r="AD887" s="44"/>
      <c r="AE887" s="44"/>
      <c r="AF887" s="44"/>
      <c r="AG887" s="44"/>
      <c r="AH887" s="44"/>
      <c r="AI887" s="276"/>
      <c r="AJ887" s="50"/>
      <c r="AK887" s="55"/>
      <c r="AL887" s="298"/>
      <c r="AM887" s="55"/>
      <c r="AN887" s="298"/>
      <c r="AO887" s="62"/>
      <c r="AP887" s="56"/>
      <c r="AQ887" s="76"/>
      <c r="AR887" s="77"/>
      <c r="AS887" s="277"/>
      <c r="AT887" s="50"/>
      <c r="AU887" s="50"/>
      <c r="AV887" s="51"/>
      <c r="AW887" s="51"/>
      <c r="AX887" s="44"/>
    </row>
    <row r="888" spans="1:50" ht="18">
      <c r="A888" s="37"/>
      <c r="B888" s="44"/>
      <c r="C888" s="102"/>
      <c r="D888" s="38"/>
      <c r="E888" s="44"/>
      <c r="F888" s="43"/>
      <c r="G888" s="44"/>
      <c r="H888" s="44"/>
      <c r="I888" s="44"/>
      <c r="J888" s="37"/>
      <c r="K888" s="44"/>
      <c r="L888" s="44"/>
      <c r="M888" s="44"/>
      <c r="N888" s="50"/>
      <c r="O888" s="49"/>
      <c r="P888" s="154"/>
      <c r="R888" s="101"/>
      <c r="S888" s="154"/>
      <c r="T888" s="44"/>
      <c r="U888" s="240"/>
      <c r="V888" s="275"/>
      <c r="W888" s="157"/>
      <c r="X888" s="102"/>
      <c r="Y888" s="51"/>
      <c r="Z888" s="102"/>
      <c r="AA888" s="102"/>
      <c r="AB888" s="50"/>
      <c r="AC888" s="37"/>
      <c r="AD888" s="44"/>
      <c r="AE888" s="44"/>
      <c r="AF888" s="44"/>
      <c r="AG888" s="44"/>
      <c r="AH888" s="44"/>
      <c r="AI888" s="276"/>
      <c r="AJ888" s="50"/>
      <c r="AK888" s="55"/>
      <c r="AL888" s="298"/>
      <c r="AM888" s="55"/>
      <c r="AN888" s="298"/>
      <c r="AO888" s="62"/>
      <c r="AP888" s="56"/>
      <c r="AQ888" s="76"/>
      <c r="AR888" s="77"/>
      <c r="AS888" s="277"/>
      <c r="AT888" s="50"/>
      <c r="AU888" s="50"/>
      <c r="AV888" s="51"/>
      <c r="AW888" s="51"/>
      <c r="AX888" s="44"/>
    </row>
    <row r="889" spans="1:50" ht="18">
      <c r="A889" s="37"/>
      <c r="B889" s="44"/>
      <c r="C889" s="102"/>
      <c r="D889" s="38"/>
      <c r="E889" s="44"/>
      <c r="F889" s="43"/>
      <c r="G889" s="44"/>
      <c r="H889" s="44"/>
      <c r="I889" s="44"/>
      <c r="J889" s="37"/>
      <c r="K889" s="44"/>
      <c r="L889" s="44"/>
      <c r="M889" s="44"/>
      <c r="N889" s="50"/>
      <c r="O889" s="49"/>
      <c r="P889" s="154"/>
      <c r="R889" s="101"/>
      <c r="S889" s="154"/>
      <c r="T889" s="44"/>
      <c r="U889" s="240"/>
      <c r="V889" s="275"/>
      <c r="W889" s="157"/>
      <c r="X889" s="102"/>
      <c r="Y889" s="51"/>
      <c r="Z889" s="102"/>
      <c r="AA889" s="102"/>
      <c r="AB889" s="50"/>
      <c r="AC889" s="37"/>
      <c r="AD889" s="44"/>
      <c r="AE889" s="44"/>
      <c r="AF889" s="44"/>
      <c r="AG889" s="44"/>
      <c r="AH889" s="44"/>
      <c r="AI889" s="276"/>
      <c r="AJ889" s="50"/>
      <c r="AK889" s="55"/>
      <c r="AL889" s="298"/>
      <c r="AM889" s="55"/>
      <c r="AN889" s="298"/>
      <c r="AO889" s="62"/>
      <c r="AP889" s="56"/>
      <c r="AQ889" s="76"/>
      <c r="AR889" s="77"/>
      <c r="AS889" s="277"/>
      <c r="AT889" s="50"/>
      <c r="AU889" s="50"/>
      <c r="AV889" s="51"/>
      <c r="AW889" s="51"/>
      <c r="AX889" s="44"/>
    </row>
    <row r="890" spans="1:50" ht="18">
      <c r="A890" s="37"/>
      <c r="B890" s="44"/>
      <c r="C890" s="102"/>
      <c r="D890" s="38"/>
      <c r="E890" s="302"/>
      <c r="F890" s="43"/>
      <c r="G890" s="44"/>
      <c r="H890" s="44"/>
      <c r="I890" s="44"/>
      <c r="J890" s="37"/>
      <c r="K890" s="44"/>
      <c r="L890" s="44"/>
      <c r="M890" s="44"/>
      <c r="N890" s="50"/>
      <c r="O890" s="49"/>
      <c r="P890" s="154"/>
      <c r="R890" s="101"/>
      <c r="S890" s="154"/>
      <c r="T890" s="44"/>
      <c r="U890" s="240"/>
      <c r="V890" s="275"/>
      <c r="W890" s="157"/>
      <c r="X890" s="102"/>
      <c r="Y890" s="51"/>
      <c r="Z890" s="102"/>
      <c r="AA890" s="102"/>
      <c r="AB890" s="50"/>
      <c r="AC890" s="37"/>
      <c r="AD890" s="44"/>
      <c r="AE890" s="44"/>
      <c r="AF890" s="44"/>
      <c r="AG890" s="44"/>
      <c r="AH890" s="44"/>
      <c r="AI890" s="276"/>
      <c r="AJ890" s="50"/>
      <c r="AK890" s="55"/>
      <c r="AL890" s="298"/>
      <c r="AM890" s="55"/>
      <c r="AN890" s="298"/>
      <c r="AO890" s="62"/>
      <c r="AP890" s="56"/>
      <c r="AQ890" s="76"/>
      <c r="AR890" s="77"/>
      <c r="AS890" s="277"/>
      <c r="AT890" s="50"/>
      <c r="AU890" s="50"/>
      <c r="AV890" s="51"/>
      <c r="AW890" s="51"/>
      <c r="AX890" s="44"/>
    </row>
    <row r="891" spans="1:50" ht="18">
      <c r="A891" s="293"/>
      <c r="B891" s="44"/>
      <c r="C891" s="102"/>
      <c r="D891" s="38"/>
      <c r="E891" s="44"/>
      <c r="F891" s="43"/>
      <c r="G891" s="44"/>
      <c r="H891" s="44"/>
      <c r="I891" s="44"/>
      <c r="J891" s="37"/>
      <c r="K891" s="44"/>
      <c r="L891" s="44"/>
      <c r="M891" s="44"/>
      <c r="N891" s="50"/>
      <c r="O891" s="49"/>
      <c r="P891" s="154"/>
      <c r="R891" s="101"/>
      <c r="S891" s="154"/>
      <c r="T891" s="44"/>
      <c r="U891" s="240"/>
      <c r="V891" s="275"/>
      <c r="W891" s="157"/>
      <c r="X891" s="102"/>
      <c r="Y891" s="51"/>
      <c r="Z891" s="102"/>
      <c r="AA891" s="102"/>
      <c r="AB891" s="50"/>
      <c r="AC891" s="37"/>
      <c r="AD891" s="44"/>
      <c r="AE891" s="44"/>
      <c r="AF891" s="44"/>
      <c r="AG891" s="44"/>
      <c r="AH891" s="44"/>
      <c r="AI891" s="276"/>
      <c r="AJ891" s="50"/>
      <c r="AK891" s="55"/>
      <c r="AL891" s="298"/>
      <c r="AM891" s="55"/>
      <c r="AN891" s="298"/>
      <c r="AO891" s="62"/>
      <c r="AP891" s="56"/>
      <c r="AQ891" s="76"/>
      <c r="AR891" s="77"/>
      <c r="AS891" s="277"/>
      <c r="AT891" s="50"/>
      <c r="AU891" s="50"/>
      <c r="AV891" s="51"/>
      <c r="AW891" s="51"/>
      <c r="AX891" s="44"/>
    </row>
    <row r="892" spans="1:50" ht="18">
      <c r="A892" s="37"/>
      <c r="B892" s="44"/>
      <c r="C892" s="102"/>
      <c r="D892" s="38"/>
      <c r="E892" s="44"/>
      <c r="F892" s="43"/>
      <c r="G892" s="44"/>
      <c r="H892" s="44"/>
      <c r="I892" s="44"/>
      <c r="J892" s="37"/>
      <c r="K892" s="44"/>
      <c r="L892" s="44"/>
      <c r="M892" s="44"/>
      <c r="N892" s="50"/>
      <c r="O892" s="49"/>
      <c r="P892" s="154"/>
      <c r="Q892" s="44"/>
      <c r="R892" s="101"/>
      <c r="S892" s="154"/>
      <c r="T892" s="44"/>
      <c r="U892" s="240"/>
      <c r="V892" s="275"/>
      <c r="W892" s="157"/>
      <c r="X892" s="102"/>
      <c r="Y892" s="51"/>
      <c r="Z892" s="102"/>
      <c r="AA892" s="102"/>
      <c r="AB892" s="50"/>
      <c r="AC892" s="37"/>
      <c r="AD892" s="44"/>
      <c r="AE892" s="44"/>
      <c r="AF892" s="44"/>
      <c r="AG892" s="44"/>
      <c r="AH892" s="44"/>
      <c r="AI892" s="276"/>
      <c r="AJ892" s="50"/>
      <c r="AK892" s="55"/>
      <c r="AL892" s="298"/>
      <c r="AM892" s="55"/>
      <c r="AN892" s="298"/>
      <c r="AO892" s="62"/>
      <c r="AP892" s="56"/>
      <c r="AQ892" s="76"/>
      <c r="AR892" s="77"/>
      <c r="AS892" s="277"/>
      <c r="AT892" s="50"/>
      <c r="AU892" s="50"/>
      <c r="AV892" s="51"/>
      <c r="AW892" s="51"/>
      <c r="AX892" s="44"/>
    </row>
    <row r="893" spans="1:50" ht="18">
      <c r="A893" s="37"/>
      <c r="B893" s="44"/>
      <c r="C893" s="102"/>
      <c r="D893" s="38"/>
      <c r="E893" s="44"/>
      <c r="F893" s="43"/>
      <c r="G893" s="44"/>
      <c r="H893" s="44"/>
      <c r="I893" s="44"/>
      <c r="J893" s="37"/>
      <c r="K893" s="44"/>
      <c r="L893" s="44"/>
      <c r="M893" s="44"/>
      <c r="N893" s="50"/>
      <c r="O893" s="49"/>
      <c r="P893" s="154"/>
      <c r="Q893" s="44"/>
      <c r="R893" s="101"/>
      <c r="S893" s="154"/>
      <c r="T893" s="44"/>
      <c r="U893" s="240"/>
      <c r="V893" s="275"/>
      <c r="W893" s="157"/>
      <c r="X893" s="102"/>
      <c r="Y893" s="51"/>
      <c r="Z893" s="102"/>
      <c r="AA893" s="102"/>
      <c r="AB893" s="50"/>
      <c r="AC893" s="37"/>
      <c r="AD893" s="44"/>
      <c r="AE893" s="44"/>
      <c r="AF893" s="44"/>
      <c r="AG893" s="44"/>
      <c r="AH893" s="44"/>
      <c r="AI893" s="276"/>
      <c r="AJ893" s="50"/>
      <c r="AK893" s="55"/>
      <c r="AL893" s="298"/>
      <c r="AM893" s="55"/>
      <c r="AN893" s="298"/>
      <c r="AO893" s="62"/>
      <c r="AP893" s="56"/>
      <c r="AQ893" s="76"/>
      <c r="AR893" s="77"/>
      <c r="AS893" s="277"/>
      <c r="AT893" s="50"/>
      <c r="AU893" s="50"/>
      <c r="AV893" s="51"/>
      <c r="AW893" s="51"/>
      <c r="AX893" s="44"/>
    </row>
    <row r="894" spans="1:50" ht="18">
      <c r="A894" s="37"/>
      <c r="B894" s="44"/>
      <c r="C894" s="102"/>
      <c r="D894" s="38"/>
      <c r="E894" s="44"/>
      <c r="F894" s="43"/>
      <c r="G894" s="44"/>
      <c r="H894" s="44"/>
      <c r="I894" s="44"/>
      <c r="J894" s="37"/>
      <c r="K894" s="44"/>
      <c r="L894" s="44"/>
      <c r="M894" s="44"/>
      <c r="N894" s="50"/>
      <c r="O894" s="49"/>
      <c r="P894" s="154"/>
      <c r="R894" s="101"/>
      <c r="S894" s="154"/>
      <c r="T894" s="44"/>
      <c r="U894" s="240"/>
      <c r="V894" s="275"/>
      <c r="W894" s="157"/>
      <c r="X894" s="102"/>
      <c r="Y894" s="51"/>
      <c r="Z894" s="102"/>
      <c r="AA894" s="102"/>
      <c r="AB894" s="50"/>
      <c r="AC894" s="37"/>
      <c r="AD894" s="44"/>
      <c r="AE894" s="44"/>
      <c r="AF894" s="44"/>
      <c r="AG894" s="44"/>
      <c r="AH894" s="44"/>
      <c r="AI894" s="276"/>
      <c r="AJ894" s="50"/>
      <c r="AK894" s="55"/>
      <c r="AL894" s="298"/>
      <c r="AM894" s="55"/>
      <c r="AN894" s="298"/>
      <c r="AO894" s="62"/>
      <c r="AP894" s="56"/>
      <c r="AQ894" s="76"/>
      <c r="AR894" s="77"/>
      <c r="AS894" s="277"/>
      <c r="AT894" s="50"/>
      <c r="AU894" s="50"/>
      <c r="AV894" s="51"/>
      <c r="AW894" s="51"/>
      <c r="AX894" s="44"/>
    </row>
    <row r="895" spans="1:50" ht="18">
      <c r="A895" s="37"/>
      <c r="B895" s="44"/>
      <c r="C895" s="102"/>
      <c r="D895" s="38"/>
      <c r="E895" s="44"/>
      <c r="F895" s="43"/>
      <c r="G895" s="44"/>
      <c r="H895" s="44"/>
      <c r="I895" s="44"/>
      <c r="J895" s="37"/>
      <c r="K895" s="44"/>
      <c r="L895" s="44"/>
      <c r="M895" s="44"/>
      <c r="N895" s="50"/>
      <c r="O895" s="49"/>
      <c r="P895" s="154"/>
      <c r="Q895" s="44"/>
      <c r="R895" s="101"/>
      <c r="S895" s="154"/>
      <c r="T895" s="44"/>
      <c r="U895" s="240"/>
      <c r="V895" s="275"/>
      <c r="W895" s="157"/>
      <c r="X895" s="102"/>
      <c r="Y895" s="51"/>
      <c r="Z895" s="102"/>
      <c r="AA895" s="102"/>
      <c r="AB895" s="50"/>
      <c r="AC895" s="37"/>
      <c r="AD895" s="44"/>
      <c r="AE895" s="44"/>
      <c r="AF895" s="44"/>
      <c r="AG895" s="44"/>
      <c r="AH895" s="44"/>
      <c r="AI895" s="276"/>
      <c r="AJ895" s="50"/>
      <c r="AK895" s="55"/>
      <c r="AL895" s="298"/>
      <c r="AM895" s="55"/>
      <c r="AN895" s="298"/>
      <c r="AO895" s="62"/>
      <c r="AP895" s="56"/>
      <c r="AQ895" s="76"/>
      <c r="AR895" s="77"/>
      <c r="AS895" s="277"/>
      <c r="AT895" s="50"/>
      <c r="AU895" s="50"/>
      <c r="AV895" s="51"/>
      <c r="AW895" s="51"/>
      <c r="AX895" s="44"/>
    </row>
    <row r="896" spans="1:50" ht="18">
      <c r="A896" s="37"/>
      <c r="B896" s="44"/>
      <c r="C896" s="102"/>
      <c r="D896" s="38"/>
      <c r="E896" s="44"/>
      <c r="F896" s="43"/>
      <c r="G896" s="44"/>
      <c r="H896" s="44"/>
      <c r="I896" s="44"/>
      <c r="J896" s="37"/>
      <c r="K896" s="44"/>
      <c r="L896" s="44"/>
      <c r="M896" s="44"/>
      <c r="N896" s="50"/>
      <c r="O896" s="49"/>
      <c r="P896" s="154"/>
      <c r="R896" s="101"/>
      <c r="S896" s="154"/>
      <c r="T896" s="44"/>
      <c r="U896" s="240"/>
      <c r="V896" s="275"/>
      <c r="W896" s="157"/>
      <c r="X896" s="102"/>
      <c r="Y896" s="51"/>
      <c r="Z896" s="102"/>
      <c r="AA896" s="102"/>
      <c r="AB896" s="50"/>
      <c r="AC896" s="37"/>
      <c r="AD896" s="44"/>
      <c r="AE896" s="44"/>
      <c r="AF896" s="44"/>
      <c r="AG896" s="44"/>
      <c r="AH896" s="44"/>
      <c r="AI896" s="276"/>
      <c r="AJ896" s="50"/>
      <c r="AK896" s="55"/>
      <c r="AL896" s="298"/>
      <c r="AM896" s="55"/>
      <c r="AN896" s="298"/>
      <c r="AO896" s="62"/>
      <c r="AP896" s="56"/>
      <c r="AQ896" s="76"/>
      <c r="AR896" s="77"/>
      <c r="AS896" s="277"/>
      <c r="AT896" s="50"/>
      <c r="AU896" s="50"/>
      <c r="AV896" s="51"/>
      <c r="AW896" s="51"/>
      <c r="AX896" s="44"/>
    </row>
    <row r="897" spans="1:50" ht="18">
      <c r="A897" s="37"/>
      <c r="B897" s="44"/>
      <c r="C897" s="102"/>
      <c r="D897" s="38"/>
      <c r="E897" s="44"/>
      <c r="F897" s="43"/>
      <c r="G897" s="44"/>
      <c r="H897" s="44"/>
      <c r="I897" s="44"/>
      <c r="J897" s="37"/>
      <c r="K897" s="44"/>
      <c r="L897" s="44"/>
      <c r="M897" s="44"/>
      <c r="N897" s="50"/>
      <c r="O897" s="49"/>
      <c r="P897" s="154"/>
      <c r="Q897" s="44"/>
      <c r="R897" s="101"/>
      <c r="S897" s="154"/>
      <c r="T897" s="44"/>
      <c r="U897" s="240"/>
      <c r="V897" s="275"/>
      <c r="W897" s="157"/>
      <c r="X897" s="102"/>
      <c r="Y897" s="51"/>
      <c r="Z897" s="102"/>
      <c r="AA897" s="102"/>
      <c r="AB897" s="50"/>
      <c r="AC897" s="37"/>
      <c r="AD897" s="44"/>
      <c r="AE897" s="44"/>
      <c r="AF897" s="44"/>
      <c r="AG897" s="44"/>
      <c r="AH897" s="44"/>
      <c r="AI897" s="276"/>
      <c r="AJ897" s="50"/>
      <c r="AK897" s="55"/>
      <c r="AL897" s="298"/>
      <c r="AM897" s="55"/>
      <c r="AN897" s="298"/>
      <c r="AO897" s="62"/>
      <c r="AP897" s="56"/>
      <c r="AQ897" s="76"/>
      <c r="AR897" s="77"/>
      <c r="AS897" s="277"/>
      <c r="AT897" s="50"/>
      <c r="AU897" s="50"/>
      <c r="AV897" s="51"/>
      <c r="AW897" s="51"/>
      <c r="AX897" s="44"/>
    </row>
    <row r="898" spans="1:50" ht="18">
      <c r="A898" s="37"/>
      <c r="B898" s="44"/>
      <c r="C898" s="102"/>
      <c r="D898" s="38"/>
      <c r="E898" s="44"/>
      <c r="F898" s="43"/>
      <c r="G898" s="44"/>
      <c r="H898" s="44"/>
      <c r="I898" s="44"/>
      <c r="J898" s="37"/>
      <c r="K898" s="44"/>
      <c r="L898" s="44"/>
      <c r="M898" s="44"/>
      <c r="N898" s="50"/>
      <c r="O898" s="49"/>
      <c r="P898" s="154"/>
      <c r="R898" s="101"/>
      <c r="S898" s="154"/>
      <c r="T898" s="44"/>
      <c r="U898" s="240"/>
      <c r="V898" s="275"/>
      <c r="W898" s="157"/>
      <c r="X898" s="102"/>
      <c r="Y898" s="51"/>
      <c r="Z898" s="102"/>
      <c r="AA898" s="102"/>
      <c r="AB898" s="50"/>
      <c r="AC898" s="37"/>
      <c r="AD898" s="44"/>
      <c r="AE898" s="44"/>
      <c r="AF898" s="44"/>
      <c r="AG898" s="44"/>
      <c r="AH898" s="44"/>
      <c r="AI898" s="276"/>
      <c r="AJ898" s="50"/>
      <c r="AK898" s="55"/>
      <c r="AL898" s="298"/>
      <c r="AM898" s="55"/>
      <c r="AN898" s="298"/>
      <c r="AO898" s="62"/>
      <c r="AP898" s="56"/>
      <c r="AQ898" s="76"/>
      <c r="AR898" s="77"/>
      <c r="AS898" s="277"/>
      <c r="AT898" s="50"/>
      <c r="AU898" s="50"/>
      <c r="AV898" s="51"/>
      <c r="AW898" s="51"/>
      <c r="AX898" s="44"/>
    </row>
    <row r="899" spans="1:50" ht="18">
      <c r="A899" s="37"/>
      <c r="B899" s="44"/>
      <c r="C899" s="102"/>
      <c r="D899" s="38"/>
      <c r="E899" s="44"/>
      <c r="F899" s="43"/>
      <c r="G899" s="44"/>
      <c r="H899" s="44"/>
      <c r="I899" s="44"/>
      <c r="J899" s="37"/>
      <c r="K899" s="44"/>
      <c r="L899" s="44"/>
      <c r="M899" s="44"/>
      <c r="N899" s="50"/>
      <c r="O899" s="49"/>
      <c r="P899" s="154"/>
      <c r="Q899" s="44"/>
      <c r="R899" s="101"/>
      <c r="S899" s="154"/>
      <c r="T899" s="44"/>
      <c r="U899" s="240"/>
      <c r="V899" s="275"/>
      <c r="W899" s="157"/>
      <c r="X899" s="102"/>
      <c r="Y899" s="51"/>
      <c r="Z899" s="102"/>
      <c r="AA899" s="102"/>
      <c r="AB899" s="50"/>
      <c r="AC899" s="37"/>
      <c r="AD899" s="44"/>
      <c r="AE899" s="44"/>
      <c r="AF899" s="44"/>
      <c r="AG899" s="44"/>
      <c r="AH899" s="44"/>
      <c r="AI899" s="276"/>
      <c r="AJ899" s="50"/>
      <c r="AK899" s="55"/>
      <c r="AL899" s="298"/>
      <c r="AM899" s="55"/>
      <c r="AN899" s="298"/>
      <c r="AO899" s="62"/>
      <c r="AP899" s="56"/>
      <c r="AQ899" s="76"/>
      <c r="AR899" s="77"/>
      <c r="AS899" s="277"/>
      <c r="AT899" s="50"/>
      <c r="AU899" s="50"/>
      <c r="AV899" s="51"/>
      <c r="AW899" s="51"/>
      <c r="AX899" s="44"/>
    </row>
    <row r="900" spans="1:50" ht="18">
      <c r="A900" s="37"/>
      <c r="B900" s="44"/>
      <c r="C900" s="102"/>
      <c r="D900" s="38"/>
      <c r="E900" s="44"/>
      <c r="F900" s="43"/>
      <c r="G900" s="44"/>
      <c r="H900" s="44"/>
      <c r="I900" s="44"/>
      <c r="J900" s="37"/>
      <c r="K900" s="44"/>
      <c r="L900" s="44"/>
      <c r="M900" s="44"/>
      <c r="N900" s="50"/>
      <c r="O900" s="49"/>
      <c r="P900" s="154"/>
      <c r="R900" s="101"/>
      <c r="S900" s="154"/>
      <c r="T900" s="44"/>
      <c r="U900" s="240"/>
      <c r="V900" s="275"/>
      <c r="W900" s="157"/>
      <c r="X900" s="102"/>
      <c r="Y900" s="51"/>
      <c r="Z900" s="102"/>
      <c r="AA900" s="102"/>
      <c r="AB900" s="50"/>
      <c r="AC900" s="37"/>
      <c r="AD900" s="44"/>
      <c r="AE900" s="44"/>
      <c r="AF900" s="44"/>
      <c r="AG900" s="44"/>
      <c r="AH900" s="44"/>
      <c r="AI900" s="276"/>
      <c r="AJ900" s="50"/>
      <c r="AK900" s="55"/>
      <c r="AL900" s="298"/>
      <c r="AM900" s="55"/>
      <c r="AN900" s="298"/>
      <c r="AO900" s="62"/>
      <c r="AP900" s="56"/>
      <c r="AQ900" s="76"/>
      <c r="AR900" s="77"/>
      <c r="AS900" s="277"/>
      <c r="AT900" s="50"/>
      <c r="AU900" s="50"/>
      <c r="AV900" s="51"/>
      <c r="AW900" s="51"/>
      <c r="AX900" s="44"/>
    </row>
    <row r="901" spans="1:50" ht="18">
      <c r="A901" s="37"/>
      <c r="B901" s="44"/>
      <c r="C901" s="102"/>
      <c r="D901" s="38"/>
      <c r="E901" s="44"/>
      <c r="F901" s="43"/>
      <c r="G901" s="44"/>
      <c r="H901" s="44"/>
      <c r="I901" s="44"/>
      <c r="J901" s="37"/>
      <c r="K901" s="44"/>
      <c r="L901" s="44"/>
      <c r="M901" s="44"/>
      <c r="N901" s="50"/>
      <c r="O901" s="49"/>
      <c r="P901" s="154"/>
      <c r="R901" s="101"/>
      <c r="S901" s="154"/>
      <c r="T901" s="44"/>
      <c r="U901" s="240"/>
      <c r="V901" s="275"/>
      <c r="W901" s="157"/>
      <c r="X901" s="102"/>
      <c r="Y901" s="51"/>
      <c r="Z901" s="102"/>
      <c r="AA901" s="102"/>
      <c r="AB901" s="50"/>
      <c r="AC901" s="37"/>
      <c r="AD901" s="44"/>
      <c r="AE901" s="44"/>
      <c r="AF901" s="44"/>
      <c r="AG901" s="44"/>
      <c r="AH901" s="44"/>
      <c r="AI901" s="276"/>
      <c r="AJ901" s="50"/>
      <c r="AK901" s="55"/>
      <c r="AL901" s="298"/>
      <c r="AM901" s="55"/>
      <c r="AN901" s="298"/>
      <c r="AO901" s="62"/>
      <c r="AP901" s="56"/>
      <c r="AQ901" s="76"/>
      <c r="AR901" s="77"/>
      <c r="AS901" s="277"/>
      <c r="AT901" s="50"/>
      <c r="AU901" s="50"/>
      <c r="AV901" s="51"/>
      <c r="AW901" s="51"/>
      <c r="AX901" s="44"/>
    </row>
    <row r="902" spans="1:50" ht="18">
      <c r="A902" s="37"/>
      <c r="B902" s="44"/>
      <c r="C902" s="102"/>
      <c r="D902" s="38"/>
      <c r="E902" s="44"/>
      <c r="F902" s="43"/>
      <c r="G902" s="44"/>
      <c r="H902" s="44"/>
      <c r="I902" s="44"/>
      <c r="J902" s="37"/>
      <c r="K902" s="44"/>
      <c r="L902" s="44"/>
      <c r="M902" s="44"/>
      <c r="N902" s="50"/>
      <c r="O902" s="49"/>
      <c r="P902" s="154"/>
      <c r="R902" s="101"/>
      <c r="S902" s="154"/>
      <c r="T902" s="44"/>
      <c r="U902" s="240"/>
      <c r="V902" s="275"/>
      <c r="W902" s="157"/>
      <c r="X902" s="102"/>
      <c r="Y902" s="51"/>
      <c r="Z902" s="102"/>
      <c r="AA902" s="102"/>
      <c r="AB902" s="50"/>
      <c r="AC902" s="37"/>
      <c r="AD902" s="44"/>
      <c r="AE902" s="44"/>
      <c r="AF902" s="44"/>
      <c r="AG902" s="44"/>
      <c r="AH902" s="44"/>
      <c r="AI902" s="276"/>
      <c r="AJ902" s="50"/>
      <c r="AK902" s="55"/>
      <c r="AL902" s="298"/>
      <c r="AM902" s="55"/>
      <c r="AN902" s="298"/>
      <c r="AO902" s="62"/>
      <c r="AP902" s="56"/>
      <c r="AQ902" s="76"/>
      <c r="AR902" s="77"/>
      <c r="AS902" s="277"/>
      <c r="AT902" s="50"/>
      <c r="AU902" s="50"/>
      <c r="AV902" s="51"/>
      <c r="AW902" s="51"/>
      <c r="AX902" s="44"/>
    </row>
    <row r="903" spans="1:50" ht="18">
      <c r="A903" s="37"/>
      <c r="B903" s="44"/>
      <c r="C903" s="102"/>
      <c r="D903" s="38"/>
      <c r="E903" s="44"/>
      <c r="F903" s="43"/>
      <c r="G903" s="44"/>
      <c r="H903" s="44"/>
      <c r="I903" s="44"/>
      <c r="J903" s="37"/>
      <c r="K903" s="44"/>
      <c r="L903" s="44"/>
      <c r="M903" s="44"/>
      <c r="N903" s="50"/>
      <c r="O903" s="49"/>
      <c r="P903" s="154"/>
      <c r="R903" s="101"/>
      <c r="S903" s="154"/>
      <c r="T903" s="44"/>
      <c r="U903" s="240"/>
      <c r="V903" s="275"/>
      <c r="W903" s="157"/>
      <c r="X903" s="102"/>
      <c r="Y903" s="51"/>
      <c r="Z903" s="102"/>
      <c r="AA903" s="102"/>
      <c r="AB903" s="50"/>
      <c r="AC903" s="37"/>
      <c r="AD903" s="44"/>
      <c r="AE903" s="44"/>
      <c r="AF903" s="44"/>
      <c r="AG903" s="44"/>
      <c r="AH903" s="44"/>
      <c r="AI903" s="276"/>
      <c r="AJ903" s="50"/>
      <c r="AK903" s="55"/>
      <c r="AL903" s="298"/>
      <c r="AM903" s="55"/>
      <c r="AN903" s="298"/>
      <c r="AO903" s="62"/>
      <c r="AP903" s="56"/>
      <c r="AQ903" s="76"/>
      <c r="AR903" s="77"/>
      <c r="AS903" s="277"/>
      <c r="AT903" s="50"/>
      <c r="AU903" s="50"/>
      <c r="AV903" s="51"/>
      <c r="AW903" s="51"/>
      <c r="AX903" s="44"/>
    </row>
    <row r="904" spans="1:50" ht="18">
      <c r="A904" s="37"/>
      <c r="B904" s="44"/>
      <c r="C904" s="102"/>
      <c r="D904" s="38"/>
      <c r="E904" s="44"/>
      <c r="F904" s="43"/>
      <c r="G904" s="44"/>
      <c r="H904" s="44"/>
      <c r="I904" s="44"/>
      <c r="J904" s="37"/>
      <c r="K904" s="44"/>
      <c r="L904" s="44"/>
      <c r="M904" s="44"/>
      <c r="N904" s="50"/>
      <c r="O904" s="49"/>
      <c r="P904" s="154"/>
      <c r="R904" s="101"/>
      <c r="S904" s="154"/>
      <c r="T904" s="44"/>
      <c r="U904" s="240"/>
      <c r="V904" s="275"/>
      <c r="W904" s="157"/>
      <c r="X904" s="102"/>
      <c r="Y904" s="51"/>
      <c r="Z904" s="102"/>
      <c r="AA904" s="102"/>
      <c r="AB904" s="50"/>
      <c r="AC904" s="37"/>
      <c r="AD904" s="44"/>
      <c r="AE904" s="44"/>
      <c r="AF904" s="44"/>
      <c r="AG904" s="44"/>
      <c r="AH904" s="44"/>
      <c r="AI904" s="276"/>
      <c r="AJ904" s="50"/>
      <c r="AK904" s="55"/>
      <c r="AL904" s="298"/>
      <c r="AM904" s="55"/>
      <c r="AN904" s="298"/>
      <c r="AO904" s="62"/>
      <c r="AP904" s="56"/>
      <c r="AQ904" s="76"/>
      <c r="AR904" s="77"/>
      <c r="AS904" s="277"/>
      <c r="AT904" s="50"/>
      <c r="AU904" s="50"/>
      <c r="AV904" s="51"/>
      <c r="AW904" s="51"/>
      <c r="AX904" s="44"/>
    </row>
    <row r="905" spans="1:50" ht="18">
      <c r="A905" s="37"/>
      <c r="B905" s="44"/>
      <c r="C905" s="102"/>
      <c r="D905" s="38"/>
      <c r="E905" s="44"/>
      <c r="F905" s="43"/>
      <c r="G905" s="44"/>
      <c r="H905" s="44"/>
      <c r="I905" s="44"/>
      <c r="J905" s="37"/>
      <c r="K905" s="44"/>
      <c r="L905" s="44"/>
      <c r="M905" s="44"/>
      <c r="N905" s="50"/>
      <c r="O905" s="49"/>
      <c r="P905" s="154"/>
      <c r="R905" s="101"/>
      <c r="S905" s="154"/>
      <c r="T905" s="44"/>
      <c r="U905" s="240"/>
      <c r="V905" s="275"/>
      <c r="W905" s="157"/>
      <c r="X905" s="102"/>
      <c r="Y905" s="51"/>
      <c r="Z905" s="102"/>
      <c r="AA905" s="102"/>
      <c r="AB905" s="50"/>
      <c r="AC905" s="37"/>
      <c r="AD905" s="44"/>
      <c r="AE905" s="44"/>
      <c r="AF905" s="44"/>
      <c r="AG905" s="44"/>
      <c r="AH905" s="44"/>
      <c r="AI905" s="276"/>
      <c r="AJ905" s="50"/>
      <c r="AK905" s="55"/>
      <c r="AL905" s="298"/>
      <c r="AM905" s="55"/>
      <c r="AN905" s="298"/>
      <c r="AO905" s="62"/>
      <c r="AP905" s="56"/>
      <c r="AQ905" s="76"/>
      <c r="AR905" s="77"/>
      <c r="AS905" s="277"/>
      <c r="AT905" s="50"/>
      <c r="AU905" s="50"/>
      <c r="AV905" s="51"/>
      <c r="AW905" s="51"/>
      <c r="AX905" s="44"/>
    </row>
    <row r="906" spans="1:50" ht="18">
      <c r="A906" s="37"/>
      <c r="B906" s="44"/>
      <c r="C906" s="102"/>
      <c r="D906" s="38"/>
      <c r="E906" s="44"/>
      <c r="F906" s="43"/>
      <c r="G906" s="44"/>
      <c r="H906" s="44"/>
      <c r="I906" s="44"/>
      <c r="J906" s="37"/>
      <c r="K906" s="44"/>
      <c r="L906" s="44"/>
      <c r="M906" s="44"/>
      <c r="N906" s="50"/>
      <c r="O906" s="49"/>
      <c r="P906" s="154"/>
      <c r="R906" s="101"/>
      <c r="S906" s="154"/>
      <c r="T906" s="44"/>
      <c r="U906" s="240"/>
      <c r="V906" s="275"/>
      <c r="W906" s="157"/>
      <c r="X906" s="102"/>
      <c r="Y906" s="51"/>
      <c r="Z906" s="102"/>
      <c r="AA906" s="102"/>
      <c r="AB906" s="50"/>
      <c r="AC906" s="37"/>
      <c r="AD906" s="44"/>
      <c r="AE906" s="44"/>
      <c r="AF906" s="44"/>
      <c r="AG906" s="44"/>
      <c r="AH906" s="44"/>
      <c r="AI906" s="276"/>
      <c r="AJ906" s="50"/>
      <c r="AK906" s="55"/>
      <c r="AL906" s="298"/>
      <c r="AM906" s="55"/>
      <c r="AN906" s="298"/>
      <c r="AO906" s="62"/>
      <c r="AP906" s="56"/>
      <c r="AQ906" s="76"/>
      <c r="AR906" s="77"/>
      <c r="AS906" s="277"/>
      <c r="AT906" s="50"/>
      <c r="AU906" s="50"/>
      <c r="AV906" s="51"/>
      <c r="AW906" s="51"/>
      <c r="AX906" s="44"/>
    </row>
    <row r="907" spans="1:50" ht="18">
      <c r="A907" s="37"/>
      <c r="B907" s="44"/>
      <c r="C907" s="102"/>
      <c r="D907" s="38"/>
      <c r="E907" s="44"/>
      <c r="F907" s="43"/>
      <c r="G907" s="44"/>
      <c r="H907" s="44"/>
      <c r="I907" s="44"/>
      <c r="J907" s="37"/>
      <c r="K907" s="44"/>
      <c r="L907" s="44"/>
      <c r="M907" s="44"/>
      <c r="N907" s="50"/>
      <c r="O907" s="49"/>
      <c r="P907" s="154"/>
      <c r="R907" s="101"/>
      <c r="S907" s="154"/>
      <c r="T907" s="44"/>
      <c r="U907" s="240"/>
      <c r="V907" s="275"/>
      <c r="W907" s="157"/>
      <c r="X907" s="102"/>
      <c r="Y907" s="51"/>
      <c r="Z907" s="102"/>
      <c r="AA907" s="102"/>
      <c r="AB907" s="50"/>
      <c r="AC907" s="37"/>
      <c r="AD907" s="44"/>
      <c r="AE907" s="44"/>
      <c r="AF907" s="44"/>
      <c r="AG907" s="44"/>
      <c r="AH907" s="44"/>
      <c r="AI907" s="276"/>
      <c r="AJ907" s="50"/>
      <c r="AK907" s="55"/>
      <c r="AL907" s="298"/>
      <c r="AM907" s="55"/>
      <c r="AN907" s="298"/>
      <c r="AO907" s="62"/>
      <c r="AP907" s="56"/>
      <c r="AQ907" s="76"/>
      <c r="AR907" s="77"/>
      <c r="AS907" s="277"/>
      <c r="AT907" s="50"/>
      <c r="AU907" s="50"/>
      <c r="AV907" s="51"/>
      <c r="AW907" s="51"/>
      <c r="AX907" s="44"/>
    </row>
    <row r="908" spans="1:50" ht="18">
      <c r="A908" s="37"/>
      <c r="B908" s="44"/>
      <c r="C908" s="102"/>
      <c r="D908" s="38"/>
      <c r="E908" s="44"/>
      <c r="F908" s="43"/>
      <c r="G908" s="44"/>
      <c r="H908" s="44"/>
      <c r="I908" s="44"/>
      <c r="J908" s="37"/>
      <c r="K908" s="44"/>
      <c r="L908" s="44"/>
      <c r="M908" s="44"/>
      <c r="N908" s="50"/>
      <c r="O908" s="49"/>
      <c r="P908" s="154"/>
      <c r="R908" s="101"/>
      <c r="S908" s="154"/>
      <c r="T908" s="44"/>
      <c r="U908" s="240"/>
      <c r="V908" s="275"/>
      <c r="W908" s="157"/>
      <c r="X908" s="102"/>
      <c r="Y908" s="51"/>
      <c r="Z908" s="102"/>
      <c r="AA908" s="102"/>
      <c r="AB908" s="50"/>
      <c r="AC908" s="37"/>
      <c r="AD908" s="44"/>
      <c r="AE908" s="44"/>
      <c r="AF908" s="44"/>
      <c r="AG908" s="44"/>
      <c r="AH908" s="44"/>
      <c r="AI908" s="276"/>
      <c r="AJ908" s="50"/>
      <c r="AK908" s="55"/>
      <c r="AL908" s="298"/>
      <c r="AM908" s="55"/>
      <c r="AN908" s="298"/>
      <c r="AO908" s="62"/>
      <c r="AP908" s="56"/>
      <c r="AQ908" s="76"/>
      <c r="AR908" s="77"/>
      <c r="AS908" s="277"/>
      <c r="AT908" s="50"/>
      <c r="AU908" s="50"/>
      <c r="AV908" s="51"/>
      <c r="AW908" s="51"/>
      <c r="AX908" s="44"/>
    </row>
    <row r="909" spans="1:50" ht="18">
      <c r="A909" s="37"/>
      <c r="B909" s="44"/>
      <c r="C909" s="102"/>
      <c r="D909" s="38"/>
      <c r="E909" s="44"/>
      <c r="F909" s="43"/>
      <c r="G909" s="44"/>
      <c r="H909" s="44"/>
      <c r="I909" s="44"/>
      <c r="J909" s="37"/>
      <c r="K909" s="44"/>
      <c r="L909" s="44"/>
      <c r="M909" s="44"/>
      <c r="N909" s="50"/>
      <c r="O909" s="49"/>
      <c r="P909" s="154"/>
      <c r="Q909" s="44"/>
      <c r="R909" s="101"/>
      <c r="S909" s="154"/>
      <c r="T909" s="44"/>
      <c r="U909" s="240"/>
      <c r="V909" s="275"/>
      <c r="W909" s="157"/>
      <c r="X909" s="102"/>
      <c r="Y909" s="51"/>
      <c r="Z909" s="102"/>
      <c r="AA909" s="102"/>
      <c r="AB909" s="50"/>
      <c r="AC909" s="37"/>
      <c r="AD909" s="44"/>
      <c r="AE909" s="44"/>
      <c r="AF909" s="44"/>
      <c r="AG909" s="44"/>
      <c r="AH909" s="44"/>
      <c r="AI909" s="276"/>
      <c r="AJ909" s="50"/>
      <c r="AK909" s="55"/>
      <c r="AL909" s="298"/>
      <c r="AM909" s="55"/>
      <c r="AN909" s="298"/>
      <c r="AO909" s="62"/>
      <c r="AP909" s="56"/>
      <c r="AQ909" s="76"/>
      <c r="AR909" s="77"/>
      <c r="AS909" s="277"/>
      <c r="AT909" s="50"/>
      <c r="AU909" s="50"/>
      <c r="AV909" s="51"/>
      <c r="AW909" s="51"/>
      <c r="AX909" s="44"/>
    </row>
    <row r="910" spans="1:50" ht="18">
      <c r="A910" s="37"/>
      <c r="B910" s="44"/>
      <c r="C910" s="102"/>
      <c r="D910" s="38"/>
      <c r="E910" s="44"/>
      <c r="F910" s="43"/>
      <c r="G910" s="44"/>
      <c r="H910" s="44"/>
      <c r="I910" s="44"/>
      <c r="J910" s="37"/>
      <c r="K910" s="44"/>
      <c r="L910" s="44"/>
      <c r="M910" s="44"/>
      <c r="N910" s="50"/>
      <c r="O910" s="49"/>
      <c r="P910" s="154"/>
      <c r="R910" s="101"/>
      <c r="S910" s="154"/>
      <c r="T910" s="44"/>
      <c r="U910" s="240"/>
      <c r="V910" s="275"/>
      <c r="W910" s="157"/>
      <c r="X910" s="102"/>
      <c r="Y910" s="51"/>
      <c r="Z910" s="102"/>
      <c r="AA910" s="102"/>
      <c r="AB910" s="50"/>
      <c r="AC910" s="37"/>
      <c r="AD910" s="44"/>
      <c r="AE910" s="44"/>
      <c r="AF910" s="44"/>
      <c r="AG910" s="44"/>
      <c r="AH910" s="44"/>
      <c r="AI910" s="276"/>
      <c r="AJ910" s="50"/>
      <c r="AK910" s="55"/>
      <c r="AL910" s="298"/>
      <c r="AM910" s="55"/>
      <c r="AN910" s="298"/>
      <c r="AO910" s="62"/>
      <c r="AP910" s="56"/>
      <c r="AQ910" s="76"/>
      <c r="AR910" s="77"/>
      <c r="AS910" s="277"/>
      <c r="AT910" s="50"/>
      <c r="AU910" s="50"/>
      <c r="AV910" s="51"/>
      <c r="AW910" s="51"/>
      <c r="AX910" s="44"/>
    </row>
    <row r="911" spans="1:50" ht="18">
      <c r="A911" s="37"/>
      <c r="B911" s="44"/>
      <c r="C911" s="102"/>
      <c r="D911" s="38"/>
      <c r="E911" s="44"/>
      <c r="F911" s="43"/>
      <c r="G911" s="44"/>
      <c r="H911" s="44"/>
      <c r="I911" s="44"/>
      <c r="J911" s="37"/>
      <c r="K911" s="44"/>
      <c r="L911" s="44"/>
      <c r="M911" s="44"/>
      <c r="N911" s="50"/>
      <c r="O911" s="49"/>
      <c r="P911" s="154"/>
      <c r="R911" s="101"/>
      <c r="S911" s="154"/>
      <c r="T911" s="44"/>
      <c r="U911" s="240"/>
      <c r="V911" s="275"/>
      <c r="W911" s="157"/>
      <c r="X911" s="102"/>
      <c r="Y911" s="51"/>
      <c r="Z911" s="102"/>
      <c r="AA911" s="102"/>
      <c r="AB911" s="50"/>
      <c r="AC911" s="37"/>
      <c r="AD911" s="44"/>
      <c r="AE911" s="44"/>
      <c r="AF911" s="44"/>
      <c r="AG911" s="44"/>
      <c r="AH911" s="44"/>
      <c r="AI911" s="276"/>
      <c r="AJ911" s="50"/>
      <c r="AK911" s="55"/>
      <c r="AL911" s="298"/>
      <c r="AM911" s="55"/>
      <c r="AN911" s="298"/>
      <c r="AO911" s="62"/>
      <c r="AP911" s="56"/>
      <c r="AQ911" s="76"/>
      <c r="AR911" s="77"/>
      <c r="AS911" s="277"/>
      <c r="AT911" s="50"/>
      <c r="AU911" s="50"/>
      <c r="AV911" s="51"/>
      <c r="AW911" s="51"/>
      <c r="AX911" s="44"/>
    </row>
    <row r="912" spans="1:50" ht="18">
      <c r="A912" s="37"/>
      <c r="B912" s="44"/>
      <c r="C912" s="102"/>
      <c r="D912" s="38"/>
      <c r="E912" s="44"/>
      <c r="F912" s="43"/>
      <c r="G912" s="44"/>
      <c r="H912" s="44"/>
      <c r="I912" s="44"/>
      <c r="J912" s="37"/>
      <c r="K912" s="44"/>
      <c r="L912" s="44"/>
      <c r="M912" s="44"/>
      <c r="N912" s="50"/>
      <c r="O912" s="49"/>
      <c r="P912" s="154"/>
      <c r="R912" s="101"/>
      <c r="S912" s="154"/>
      <c r="T912" s="44"/>
      <c r="U912" s="240"/>
      <c r="V912" s="275"/>
      <c r="W912" s="157"/>
      <c r="X912" s="102"/>
      <c r="Y912" s="51"/>
      <c r="Z912" s="102"/>
      <c r="AA912" s="102"/>
      <c r="AB912" s="50"/>
      <c r="AC912" s="37"/>
      <c r="AD912" s="44"/>
      <c r="AE912" s="44"/>
      <c r="AF912" s="44"/>
      <c r="AG912" s="44"/>
      <c r="AH912" s="44"/>
      <c r="AI912" s="276"/>
      <c r="AJ912" s="50"/>
      <c r="AK912" s="55"/>
      <c r="AL912" s="298"/>
      <c r="AM912" s="55"/>
      <c r="AN912" s="298"/>
      <c r="AO912" s="62"/>
      <c r="AP912" s="56"/>
      <c r="AQ912" s="76"/>
      <c r="AR912" s="77"/>
      <c r="AS912" s="277"/>
      <c r="AT912" s="50"/>
      <c r="AU912" s="50"/>
      <c r="AV912" s="51"/>
      <c r="AW912" s="51"/>
      <c r="AX912" s="44"/>
    </row>
    <row r="913" spans="1:50" ht="18">
      <c r="A913" s="37"/>
      <c r="B913" s="44"/>
      <c r="C913" s="102"/>
      <c r="D913" s="38"/>
      <c r="E913" s="44"/>
      <c r="F913" s="43"/>
      <c r="G913" s="44"/>
      <c r="H913" s="44"/>
      <c r="I913" s="44"/>
      <c r="J913" s="37"/>
      <c r="K913" s="44"/>
      <c r="L913" s="44"/>
      <c r="M913" s="44"/>
      <c r="N913" s="50"/>
      <c r="O913" s="49"/>
      <c r="P913" s="154"/>
      <c r="R913" s="101"/>
      <c r="S913" s="154"/>
      <c r="T913" s="44"/>
      <c r="U913" s="240"/>
      <c r="V913" s="275"/>
      <c r="W913" s="157"/>
      <c r="X913" s="102"/>
      <c r="Y913" s="51"/>
      <c r="Z913" s="102"/>
      <c r="AA913" s="102"/>
      <c r="AB913" s="50"/>
      <c r="AC913" s="37"/>
      <c r="AD913" s="44"/>
      <c r="AE913" s="44"/>
      <c r="AF913" s="44"/>
      <c r="AG913" s="44"/>
      <c r="AH913" s="44"/>
      <c r="AI913" s="276"/>
      <c r="AJ913" s="50"/>
      <c r="AK913" s="55"/>
      <c r="AL913" s="298"/>
      <c r="AM913" s="55"/>
      <c r="AN913" s="298"/>
      <c r="AO913" s="62"/>
      <c r="AP913" s="56"/>
      <c r="AQ913" s="76"/>
      <c r="AR913" s="77"/>
      <c r="AS913" s="277"/>
      <c r="AT913" s="50"/>
      <c r="AU913" s="50"/>
      <c r="AV913" s="51"/>
      <c r="AW913" s="51"/>
      <c r="AX913" s="44"/>
    </row>
    <row r="914" spans="1:50" ht="18">
      <c r="A914" s="37"/>
      <c r="B914" s="44"/>
      <c r="C914" s="102"/>
      <c r="D914" s="38"/>
      <c r="E914" s="44"/>
      <c r="F914" s="43"/>
      <c r="G914" s="44"/>
      <c r="H914" s="44"/>
      <c r="I914" s="44"/>
      <c r="J914" s="37"/>
      <c r="K914" s="44"/>
      <c r="L914" s="44"/>
      <c r="M914" s="44"/>
      <c r="N914" s="50"/>
      <c r="O914" s="49"/>
      <c r="P914" s="154"/>
      <c r="Q914" s="44"/>
      <c r="R914" s="101"/>
      <c r="S914" s="154"/>
      <c r="T914" s="44"/>
      <c r="U914" s="240"/>
      <c r="V914" s="275"/>
      <c r="W914" s="157"/>
      <c r="X914" s="102"/>
      <c r="Y914" s="51"/>
      <c r="Z914" s="102"/>
      <c r="AA914" s="102"/>
      <c r="AB914" s="50"/>
      <c r="AC914" s="37"/>
      <c r="AD914" s="44"/>
      <c r="AE914" s="44"/>
      <c r="AF914" s="44"/>
      <c r="AG914" s="44"/>
      <c r="AH914" s="44"/>
      <c r="AI914" s="276"/>
      <c r="AJ914" s="50"/>
      <c r="AK914" s="55"/>
      <c r="AL914" s="298"/>
      <c r="AM914" s="55"/>
      <c r="AN914" s="298"/>
      <c r="AO914" s="62"/>
      <c r="AP914" s="56"/>
      <c r="AQ914" s="76"/>
      <c r="AR914" s="77"/>
      <c r="AS914" s="277"/>
      <c r="AT914" s="50"/>
      <c r="AU914" s="50"/>
      <c r="AV914" s="51"/>
      <c r="AW914" s="51"/>
      <c r="AX914" s="44"/>
    </row>
    <row r="915" spans="1:50" ht="18">
      <c r="A915" s="37"/>
      <c r="B915" s="44"/>
      <c r="C915" s="102"/>
      <c r="D915" s="38"/>
      <c r="E915" s="44"/>
      <c r="F915" s="43"/>
      <c r="G915" s="44"/>
      <c r="H915" s="44"/>
      <c r="I915" s="44"/>
      <c r="J915" s="37"/>
      <c r="K915" s="44"/>
      <c r="L915" s="44"/>
      <c r="M915" s="44"/>
      <c r="N915" s="50"/>
      <c r="O915" s="49"/>
      <c r="P915" s="154"/>
      <c r="R915" s="101"/>
      <c r="S915" s="154"/>
      <c r="T915" s="44"/>
      <c r="U915" s="240"/>
      <c r="V915" s="275"/>
      <c r="W915" s="157"/>
      <c r="X915" s="102"/>
      <c r="Y915" s="51"/>
      <c r="Z915" s="102"/>
      <c r="AA915" s="102"/>
      <c r="AB915" s="50"/>
      <c r="AC915" s="37"/>
      <c r="AD915" s="44"/>
      <c r="AE915" s="44"/>
      <c r="AF915" s="44"/>
      <c r="AG915" s="44"/>
      <c r="AH915" s="44"/>
      <c r="AI915" s="276"/>
      <c r="AJ915" s="50"/>
      <c r="AK915" s="55"/>
      <c r="AL915" s="298"/>
      <c r="AM915" s="55"/>
      <c r="AN915" s="298"/>
      <c r="AO915" s="62"/>
      <c r="AP915" s="56"/>
      <c r="AQ915" s="76"/>
      <c r="AR915" s="77"/>
      <c r="AS915" s="277"/>
      <c r="AT915" s="50"/>
      <c r="AU915" s="50"/>
      <c r="AV915" s="51"/>
      <c r="AW915" s="51"/>
      <c r="AX915" s="44"/>
    </row>
    <row r="916" spans="1:50" ht="18">
      <c r="A916" s="37"/>
      <c r="B916" s="44"/>
      <c r="C916" s="102"/>
      <c r="D916" s="38"/>
      <c r="E916" s="44"/>
      <c r="F916" s="43"/>
      <c r="G916" s="44"/>
      <c r="H916" s="44"/>
      <c r="I916" s="44"/>
      <c r="J916" s="37"/>
      <c r="K916" s="44"/>
      <c r="L916" s="44"/>
      <c r="M916" s="44"/>
      <c r="N916" s="50"/>
      <c r="O916" s="49"/>
      <c r="P916" s="154"/>
      <c r="R916" s="101"/>
      <c r="S916" s="154"/>
      <c r="T916" s="44"/>
      <c r="U916" s="240"/>
      <c r="V916" s="275"/>
      <c r="W916" s="157"/>
      <c r="X916" s="102"/>
      <c r="Y916" s="51"/>
      <c r="Z916" s="102"/>
      <c r="AA916" s="102"/>
      <c r="AB916" s="50"/>
      <c r="AC916" s="37"/>
      <c r="AD916" s="44"/>
      <c r="AE916" s="44"/>
      <c r="AF916" s="44"/>
      <c r="AG916" s="44"/>
      <c r="AH916" s="44"/>
      <c r="AI916" s="276"/>
      <c r="AJ916" s="50"/>
      <c r="AK916" s="55"/>
      <c r="AL916" s="298"/>
      <c r="AM916" s="55"/>
      <c r="AN916" s="298"/>
      <c r="AO916" s="62"/>
      <c r="AP916" s="56"/>
      <c r="AQ916" s="76"/>
      <c r="AR916" s="77"/>
      <c r="AS916" s="277"/>
      <c r="AT916" s="50"/>
      <c r="AU916" s="50"/>
      <c r="AV916" s="51"/>
      <c r="AW916" s="51"/>
      <c r="AX916" s="44"/>
    </row>
    <row r="917" spans="1:50" ht="18">
      <c r="A917" s="37"/>
      <c r="B917" s="44"/>
      <c r="C917" s="102"/>
      <c r="D917" s="38"/>
      <c r="E917" s="44"/>
      <c r="F917" s="43"/>
      <c r="G917" s="44"/>
      <c r="H917" s="44"/>
      <c r="I917" s="44"/>
      <c r="J917" s="37"/>
      <c r="K917" s="44"/>
      <c r="L917" s="44"/>
      <c r="M917" s="44"/>
      <c r="N917" s="50"/>
      <c r="O917" s="49"/>
      <c r="P917" s="154"/>
      <c r="R917" s="101"/>
      <c r="S917" s="154"/>
      <c r="T917" s="44"/>
      <c r="U917" s="240"/>
      <c r="V917" s="275"/>
      <c r="W917" s="157"/>
      <c r="X917" s="102"/>
      <c r="Y917" s="51"/>
      <c r="Z917" s="102"/>
      <c r="AA917" s="102"/>
      <c r="AB917" s="50"/>
      <c r="AC917" s="37"/>
      <c r="AD917" s="44"/>
      <c r="AE917" s="44"/>
      <c r="AF917" s="44"/>
      <c r="AG917" s="44"/>
      <c r="AH917" s="44"/>
      <c r="AI917" s="276"/>
      <c r="AJ917" s="50"/>
      <c r="AK917" s="55"/>
      <c r="AL917" s="298"/>
      <c r="AM917" s="55"/>
      <c r="AN917" s="298"/>
      <c r="AO917" s="62"/>
      <c r="AP917" s="56"/>
      <c r="AQ917" s="76"/>
      <c r="AR917" s="77"/>
      <c r="AS917" s="277"/>
      <c r="AT917" s="50"/>
      <c r="AU917" s="50"/>
      <c r="AV917" s="51"/>
      <c r="AW917" s="51"/>
      <c r="AX917" s="44"/>
    </row>
    <row r="918" spans="1:50" ht="18">
      <c r="A918" s="37"/>
      <c r="B918" s="44"/>
      <c r="C918" s="102"/>
      <c r="D918" s="38"/>
      <c r="E918" s="44"/>
      <c r="F918" s="43"/>
      <c r="G918" s="44"/>
      <c r="H918" s="44"/>
      <c r="I918" s="44"/>
      <c r="J918" s="37"/>
      <c r="K918" s="44"/>
      <c r="L918" s="44"/>
      <c r="M918" s="44"/>
      <c r="N918" s="50"/>
      <c r="O918" s="49"/>
      <c r="P918" s="154"/>
      <c r="R918" s="101"/>
      <c r="S918" s="154"/>
      <c r="T918" s="44"/>
      <c r="U918" s="240"/>
      <c r="V918" s="275"/>
      <c r="W918" s="157"/>
      <c r="X918" s="102"/>
      <c r="Y918" s="51"/>
      <c r="Z918" s="102"/>
      <c r="AA918" s="102"/>
      <c r="AB918" s="50"/>
      <c r="AC918" s="37"/>
      <c r="AD918" s="44"/>
      <c r="AE918" s="44"/>
      <c r="AF918" s="44"/>
      <c r="AG918" s="44"/>
      <c r="AH918" s="44"/>
      <c r="AI918" s="276"/>
      <c r="AJ918" s="50"/>
      <c r="AK918" s="55"/>
      <c r="AL918" s="298"/>
      <c r="AM918" s="55"/>
      <c r="AN918" s="298"/>
      <c r="AO918" s="62"/>
      <c r="AP918" s="56"/>
      <c r="AQ918" s="76"/>
      <c r="AR918" s="77"/>
      <c r="AS918" s="277"/>
      <c r="AT918" s="50"/>
      <c r="AU918" s="50"/>
      <c r="AV918" s="51"/>
      <c r="AW918" s="51"/>
      <c r="AX918" s="44"/>
    </row>
    <row r="919" spans="1:50" ht="18">
      <c r="A919" s="37"/>
      <c r="B919" s="44"/>
      <c r="C919" s="102"/>
      <c r="D919" s="38"/>
      <c r="E919" s="44"/>
      <c r="F919" s="43"/>
      <c r="G919" s="44"/>
      <c r="H919" s="44"/>
      <c r="I919" s="44"/>
      <c r="J919" s="37"/>
      <c r="K919" s="44"/>
      <c r="L919" s="44"/>
      <c r="M919" s="44"/>
      <c r="N919" s="50"/>
      <c r="O919" s="49"/>
      <c r="P919" s="154"/>
      <c r="R919" s="101"/>
      <c r="S919" s="154"/>
      <c r="T919" s="44"/>
      <c r="U919" s="240"/>
      <c r="V919" s="275"/>
      <c r="W919" s="157"/>
      <c r="X919" s="102"/>
      <c r="Y919" s="51"/>
      <c r="Z919" s="102"/>
      <c r="AA919" s="102"/>
      <c r="AB919" s="50"/>
      <c r="AC919" s="37"/>
      <c r="AD919" s="44"/>
      <c r="AE919" s="44"/>
      <c r="AF919" s="44"/>
      <c r="AG919" s="44"/>
      <c r="AH919" s="44"/>
      <c r="AI919" s="276"/>
      <c r="AJ919" s="50"/>
      <c r="AK919" s="55"/>
      <c r="AL919" s="298"/>
      <c r="AM919" s="55"/>
      <c r="AN919" s="298"/>
      <c r="AO919" s="62"/>
      <c r="AP919" s="56"/>
      <c r="AQ919" s="76"/>
      <c r="AR919" s="77"/>
      <c r="AS919" s="277"/>
      <c r="AT919" s="50"/>
      <c r="AU919" s="50"/>
      <c r="AV919" s="51"/>
      <c r="AW919" s="51"/>
      <c r="AX919" s="44"/>
    </row>
    <row r="920" spans="1:50" ht="18">
      <c r="A920" s="37"/>
      <c r="B920" s="44"/>
      <c r="C920" s="102"/>
      <c r="D920" s="38"/>
      <c r="E920" s="44"/>
      <c r="F920" s="43"/>
      <c r="G920" s="44"/>
      <c r="H920" s="44"/>
      <c r="I920" s="44"/>
      <c r="J920" s="37"/>
      <c r="K920" s="44"/>
      <c r="L920" s="44"/>
      <c r="M920" s="44"/>
      <c r="N920" s="50"/>
      <c r="O920" s="49"/>
      <c r="P920" s="154"/>
      <c r="R920" s="101"/>
      <c r="S920" s="154"/>
      <c r="T920" s="44"/>
      <c r="U920" s="240"/>
      <c r="V920" s="275"/>
      <c r="W920" s="157"/>
      <c r="X920" s="102"/>
      <c r="Y920" s="51"/>
      <c r="Z920" s="102"/>
      <c r="AA920" s="102"/>
      <c r="AB920" s="50"/>
      <c r="AC920" s="37"/>
      <c r="AD920" s="44"/>
      <c r="AE920" s="44"/>
      <c r="AF920" s="44"/>
      <c r="AG920" s="44"/>
      <c r="AH920" s="44"/>
      <c r="AI920" s="276"/>
      <c r="AJ920" s="50"/>
      <c r="AK920" s="55"/>
      <c r="AL920" s="298"/>
      <c r="AM920" s="55"/>
      <c r="AN920" s="298"/>
      <c r="AO920" s="62"/>
      <c r="AP920" s="56"/>
      <c r="AQ920" s="76"/>
      <c r="AR920" s="77"/>
      <c r="AS920" s="277"/>
      <c r="AT920" s="50"/>
      <c r="AU920" s="50"/>
      <c r="AV920" s="51"/>
      <c r="AW920" s="51"/>
      <c r="AX920" s="44"/>
    </row>
    <row r="921" spans="1:50" ht="18">
      <c r="A921" s="37"/>
      <c r="B921" s="44"/>
      <c r="C921" s="102"/>
      <c r="D921" s="38"/>
      <c r="E921" s="44"/>
      <c r="F921" s="43"/>
      <c r="G921" s="44"/>
      <c r="H921" s="44"/>
      <c r="I921" s="44"/>
      <c r="J921" s="37"/>
      <c r="K921" s="44"/>
      <c r="L921" s="44"/>
      <c r="M921" s="44"/>
      <c r="N921" s="50"/>
      <c r="O921" s="49"/>
      <c r="P921" s="154"/>
      <c r="R921" s="101"/>
      <c r="S921" s="154"/>
      <c r="T921" s="44"/>
      <c r="U921" s="240"/>
      <c r="V921" s="275"/>
      <c r="W921" s="157"/>
      <c r="X921" s="102"/>
      <c r="Y921" s="51"/>
      <c r="Z921" s="102"/>
      <c r="AA921" s="102"/>
      <c r="AB921" s="50"/>
      <c r="AC921" s="37"/>
      <c r="AD921" s="44"/>
      <c r="AE921" s="44"/>
      <c r="AF921" s="44"/>
      <c r="AG921" s="44"/>
      <c r="AH921" s="44"/>
      <c r="AI921" s="276"/>
      <c r="AJ921" s="50"/>
      <c r="AK921" s="55"/>
      <c r="AL921" s="298"/>
      <c r="AM921" s="55"/>
      <c r="AN921" s="298"/>
      <c r="AO921" s="62"/>
      <c r="AP921" s="56"/>
      <c r="AQ921" s="76"/>
      <c r="AR921" s="77"/>
      <c r="AS921" s="277"/>
      <c r="AT921" s="50"/>
      <c r="AU921" s="50"/>
      <c r="AV921" s="51"/>
      <c r="AW921" s="51"/>
      <c r="AX921" s="44"/>
    </row>
    <row r="922" spans="1:50" ht="18">
      <c r="A922" s="37"/>
      <c r="B922" s="44"/>
      <c r="C922" s="102"/>
      <c r="D922" s="38"/>
      <c r="E922" s="44"/>
      <c r="F922" s="43"/>
      <c r="G922" s="44"/>
      <c r="H922" s="44"/>
      <c r="I922" s="44"/>
      <c r="J922" s="37"/>
      <c r="K922" s="44"/>
      <c r="L922" s="44"/>
      <c r="M922" s="44"/>
      <c r="N922" s="50"/>
      <c r="O922" s="49"/>
      <c r="P922" s="154"/>
      <c r="R922" s="101"/>
      <c r="S922" s="154"/>
      <c r="T922" s="44"/>
      <c r="U922" s="240"/>
      <c r="V922" s="275"/>
      <c r="W922" s="157"/>
      <c r="X922" s="102"/>
      <c r="Y922" s="51"/>
      <c r="Z922" s="102"/>
      <c r="AA922" s="102"/>
      <c r="AB922" s="50"/>
      <c r="AC922" s="37"/>
      <c r="AD922" s="44"/>
      <c r="AE922" s="44"/>
      <c r="AF922" s="44"/>
      <c r="AG922" s="44"/>
      <c r="AH922" s="44"/>
      <c r="AI922" s="276"/>
      <c r="AJ922" s="50"/>
      <c r="AK922" s="55"/>
      <c r="AL922" s="298"/>
      <c r="AM922" s="55"/>
      <c r="AN922" s="298"/>
      <c r="AO922" s="62"/>
      <c r="AP922" s="56"/>
      <c r="AQ922" s="76"/>
      <c r="AR922" s="77"/>
      <c r="AS922" s="277"/>
      <c r="AT922" s="50"/>
      <c r="AU922" s="50"/>
      <c r="AV922" s="51"/>
      <c r="AW922" s="51"/>
      <c r="AX922" s="44"/>
    </row>
    <row r="923" spans="1:50" ht="18">
      <c r="A923" s="37"/>
      <c r="B923" s="44"/>
      <c r="C923" s="102"/>
      <c r="D923" s="38"/>
      <c r="E923" s="44"/>
      <c r="F923" s="43"/>
      <c r="G923" s="44"/>
      <c r="H923" s="44"/>
      <c r="I923" s="44"/>
      <c r="J923" s="37"/>
      <c r="K923" s="44"/>
      <c r="L923" s="44"/>
      <c r="M923" s="44"/>
      <c r="N923" s="50"/>
      <c r="O923" s="49"/>
      <c r="P923" s="154"/>
      <c r="R923" s="101"/>
      <c r="S923" s="154"/>
      <c r="T923" s="44"/>
      <c r="U923" s="240"/>
      <c r="V923" s="275"/>
      <c r="W923" s="157"/>
      <c r="X923" s="102"/>
      <c r="Y923" s="51"/>
      <c r="Z923" s="102"/>
      <c r="AA923" s="102"/>
      <c r="AB923" s="50"/>
      <c r="AC923" s="37"/>
      <c r="AD923" s="44"/>
      <c r="AE923" s="44"/>
      <c r="AF923" s="44"/>
      <c r="AG923" s="44"/>
      <c r="AH923" s="44"/>
      <c r="AI923" s="276"/>
      <c r="AJ923" s="50"/>
      <c r="AK923" s="55"/>
      <c r="AL923" s="298"/>
      <c r="AM923" s="55"/>
      <c r="AN923" s="298"/>
      <c r="AO923" s="62"/>
      <c r="AP923" s="56"/>
      <c r="AQ923" s="76"/>
      <c r="AR923" s="77"/>
      <c r="AS923" s="277"/>
      <c r="AT923" s="50"/>
      <c r="AU923" s="50"/>
      <c r="AV923" s="51"/>
      <c r="AW923" s="51"/>
      <c r="AX923" s="44"/>
    </row>
    <row r="924" spans="1:50" ht="18">
      <c r="A924" s="37"/>
      <c r="B924" s="44"/>
      <c r="C924" s="102"/>
      <c r="D924" s="38"/>
      <c r="E924" s="44"/>
      <c r="F924" s="43"/>
      <c r="G924" s="44"/>
      <c r="H924" s="44"/>
      <c r="I924" s="44"/>
      <c r="J924" s="37"/>
      <c r="K924" s="44"/>
      <c r="L924" s="44"/>
      <c r="M924" s="44"/>
      <c r="N924" s="50"/>
      <c r="O924" s="49"/>
      <c r="P924" s="154"/>
      <c r="R924" s="101"/>
      <c r="S924" s="154"/>
      <c r="T924" s="44"/>
      <c r="U924" s="240"/>
      <c r="V924" s="275"/>
      <c r="W924" s="157"/>
      <c r="X924" s="102"/>
      <c r="Y924" s="51"/>
      <c r="Z924" s="102"/>
      <c r="AA924" s="102"/>
      <c r="AB924" s="50"/>
      <c r="AC924" s="37"/>
      <c r="AD924" s="44"/>
      <c r="AE924" s="44"/>
      <c r="AF924" s="44"/>
      <c r="AG924" s="44"/>
      <c r="AH924" s="44"/>
      <c r="AI924" s="276"/>
      <c r="AJ924" s="50"/>
      <c r="AK924" s="55"/>
      <c r="AL924" s="298"/>
      <c r="AM924" s="55"/>
      <c r="AN924" s="298"/>
      <c r="AO924" s="62"/>
      <c r="AP924" s="56"/>
      <c r="AQ924" s="76"/>
      <c r="AR924" s="77"/>
      <c r="AS924" s="277"/>
      <c r="AT924" s="50"/>
      <c r="AU924" s="50"/>
      <c r="AV924" s="51"/>
      <c r="AW924" s="51"/>
      <c r="AX924" s="44"/>
    </row>
    <row r="925" spans="1:50" ht="18">
      <c r="A925" s="37"/>
      <c r="B925" s="44"/>
      <c r="C925" s="102"/>
      <c r="D925" s="38"/>
      <c r="E925" s="44"/>
      <c r="F925" s="43"/>
      <c r="G925" s="44"/>
      <c r="H925" s="44"/>
      <c r="I925" s="44"/>
      <c r="J925" s="37"/>
      <c r="K925" s="44"/>
      <c r="L925" s="44"/>
      <c r="M925" s="44"/>
      <c r="N925" s="50"/>
      <c r="O925" s="49"/>
      <c r="P925" s="154"/>
      <c r="Q925" s="44"/>
      <c r="R925" s="101"/>
      <c r="S925" s="154"/>
      <c r="T925" s="44"/>
      <c r="U925" s="240"/>
      <c r="V925" s="275"/>
      <c r="W925" s="157"/>
      <c r="X925" s="102"/>
      <c r="Y925" s="51"/>
      <c r="Z925" s="102"/>
      <c r="AA925" s="102"/>
      <c r="AB925" s="50"/>
      <c r="AC925" s="37"/>
      <c r="AD925" s="44"/>
      <c r="AE925" s="44"/>
      <c r="AF925" s="44"/>
      <c r="AG925" s="44"/>
      <c r="AH925" s="44"/>
      <c r="AI925" s="276"/>
      <c r="AJ925" s="50"/>
      <c r="AK925" s="55"/>
      <c r="AL925" s="298"/>
      <c r="AM925" s="55"/>
      <c r="AN925" s="298"/>
      <c r="AO925" s="62"/>
      <c r="AP925" s="56"/>
      <c r="AQ925" s="76"/>
      <c r="AR925" s="77"/>
      <c r="AS925" s="277"/>
      <c r="AT925" s="50"/>
      <c r="AU925" s="50"/>
      <c r="AV925" s="51"/>
      <c r="AW925" s="51"/>
      <c r="AX925" s="44"/>
    </row>
    <row r="926" spans="1:50" ht="18">
      <c r="A926" s="37"/>
      <c r="B926" s="44"/>
      <c r="C926" s="102"/>
      <c r="D926" s="38"/>
      <c r="E926" s="44"/>
      <c r="F926" s="43"/>
      <c r="G926" s="44"/>
      <c r="H926" s="44"/>
      <c r="I926" s="44"/>
      <c r="J926" s="37"/>
      <c r="K926" s="44"/>
      <c r="L926" s="44"/>
      <c r="M926" s="44"/>
      <c r="N926" s="50"/>
      <c r="O926" s="49"/>
      <c r="P926" s="154"/>
      <c r="Q926" s="44"/>
      <c r="R926" s="101"/>
      <c r="S926" s="154"/>
      <c r="T926" s="44"/>
      <c r="U926" s="240"/>
      <c r="V926" s="275"/>
      <c r="W926" s="157"/>
      <c r="X926" s="102"/>
      <c r="Y926" s="51"/>
      <c r="Z926" s="102"/>
      <c r="AA926" s="102"/>
      <c r="AB926" s="50"/>
      <c r="AC926" s="37"/>
      <c r="AD926" s="44"/>
      <c r="AE926" s="44"/>
      <c r="AF926" s="44"/>
      <c r="AG926" s="44"/>
      <c r="AH926" s="44"/>
      <c r="AI926" s="276"/>
      <c r="AJ926" s="50"/>
      <c r="AK926" s="55"/>
      <c r="AL926" s="298"/>
      <c r="AM926" s="55"/>
      <c r="AN926" s="298"/>
      <c r="AO926" s="62"/>
      <c r="AP926" s="56"/>
      <c r="AQ926" s="76"/>
      <c r="AR926" s="77"/>
      <c r="AS926" s="277"/>
      <c r="AT926" s="50"/>
      <c r="AU926" s="50"/>
      <c r="AV926" s="51"/>
      <c r="AW926" s="51"/>
      <c r="AX926" s="44"/>
    </row>
    <row r="927" spans="1:50" ht="18">
      <c r="A927" s="37"/>
      <c r="B927" s="44"/>
      <c r="C927" s="102"/>
      <c r="D927" s="38"/>
      <c r="E927" s="44"/>
      <c r="F927" s="43"/>
      <c r="G927" s="44"/>
      <c r="H927" s="44"/>
      <c r="I927" s="44"/>
      <c r="J927" s="37"/>
      <c r="K927" s="44"/>
      <c r="L927" s="44"/>
      <c r="M927" s="44"/>
      <c r="N927" s="50"/>
      <c r="O927" s="49"/>
      <c r="P927" s="154"/>
      <c r="R927" s="101"/>
      <c r="S927" s="154"/>
      <c r="T927" s="44"/>
      <c r="U927" s="240"/>
      <c r="V927" s="275"/>
      <c r="W927" s="157"/>
      <c r="X927" s="102"/>
      <c r="Y927" s="51"/>
      <c r="Z927" s="102"/>
      <c r="AA927" s="102"/>
      <c r="AB927" s="50"/>
      <c r="AC927" s="37"/>
      <c r="AD927" s="44"/>
      <c r="AE927" s="44"/>
      <c r="AF927" s="44"/>
      <c r="AG927" s="44"/>
      <c r="AH927" s="44"/>
      <c r="AI927" s="276"/>
      <c r="AJ927" s="50"/>
      <c r="AK927" s="55"/>
      <c r="AL927" s="298"/>
      <c r="AM927" s="55"/>
      <c r="AN927" s="298"/>
      <c r="AO927" s="62"/>
      <c r="AP927" s="56"/>
      <c r="AQ927" s="76"/>
      <c r="AR927" s="77"/>
      <c r="AS927" s="277"/>
      <c r="AT927" s="50"/>
      <c r="AU927" s="50"/>
      <c r="AV927" s="51"/>
      <c r="AW927" s="51"/>
      <c r="AX927" s="44"/>
    </row>
    <row r="928" spans="1:50" ht="18">
      <c r="A928" s="37"/>
      <c r="B928" s="44"/>
      <c r="C928" s="102"/>
      <c r="D928" s="38"/>
      <c r="E928" s="44"/>
      <c r="F928" s="43"/>
      <c r="G928" s="44"/>
      <c r="H928" s="44"/>
      <c r="I928" s="44"/>
      <c r="J928" s="37"/>
      <c r="K928" s="44"/>
      <c r="L928" s="44"/>
      <c r="M928" s="44"/>
      <c r="N928" s="50"/>
      <c r="O928" s="49"/>
      <c r="P928" s="154"/>
      <c r="R928" s="101"/>
      <c r="S928" s="154"/>
      <c r="T928" s="44"/>
      <c r="U928" s="240"/>
      <c r="V928" s="275"/>
      <c r="W928" s="157"/>
      <c r="X928" s="102"/>
      <c r="Y928" s="51"/>
      <c r="Z928" s="102"/>
      <c r="AA928" s="102"/>
      <c r="AB928" s="50"/>
      <c r="AC928" s="37"/>
      <c r="AD928" s="44"/>
      <c r="AE928" s="44"/>
      <c r="AF928" s="44"/>
      <c r="AG928" s="44"/>
      <c r="AH928" s="44"/>
      <c r="AI928" s="276"/>
      <c r="AJ928" s="50"/>
      <c r="AK928" s="55"/>
      <c r="AL928" s="298"/>
      <c r="AM928" s="55"/>
      <c r="AN928" s="298"/>
      <c r="AO928" s="62"/>
      <c r="AP928" s="56"/>
      <c r="AQ928" s="76"/>
      <c r="AR928" s="77"/>
      <c r="AS928" s="277"/>
      <c r="AT928" s="50"/>
      <c r="AU928" s="50"/>
      <c r="AV928" s="51"/>
      <c r="AW928" s="51"/>
      <c r="AX928" s="44"/>
    </row>
    <row r="929" spans="1:50" ht="18">
      <c r="A929" s="37"/>
      <c r="B929" s="44"/>
      <c r="C929" s="102"/>
      <c r="D929" s="38"/>
      <c r="E929" s="44"/>
      <c r="F929" s="43"/>
      <c r="G929" s="44"/>
      <c r="H929" s="44"/>
      <c r="I929" s="44"/>
      <c r="J929" s="37"/>
      <c r="K929" s="44"/>
      <c r="L929" s="44"/>
      <c r="M929" s="44"/>
      <c r="N929" s="50"/>
      <c r="O929" s="49"/>
      <c r="P929" s="154"/>
      <c r="R929" s="101"/>
      <c r="S929" s="154"/>
      <c r="T929" s="44"/>
      <c r="U929" s="240"/>
      <c r="V929" s="275"/>
      <c r="W929" s="157"/>
      <c r="X929" s="102"/>
      <c r="Y929" s="51"/>
      <c r="Z929" s="102"/>
      <c r="AA929" s="102"/>
      <c r="AB929" s="50"/>
      <c r="AC929" s="37"/>
      <c r="AD929" s="44"/>
      <c r="AE929" s="44"/>
      <c r="AF929" s="44"/>
      <c r="AG929" s="44"/>
      <c r="AH929" s="44"/>
      <c r="AI929" s="276"/>
      <c r="AJ929" s="50"/>
      <c r="AK929" s="55"/>
      <c r="AL929" s="298"/>
      <c r="AM929" s="55"/>
      <c r="AN929" s="298"/>
      <c r="AO929" s="62"/>
      <c r="AP929" s="56"/>
      <c r="AQ929" s="76"/>
      <c r="AR929" s="77"/>
      <c r="AS929" s="277"/>
      <c r="AT929" s="50"/>
      <c r="AU929" s="50"/>
      <c r="AV929" s="51"/>
      <c r="AW929" s="51"/>
      <c r="AX929" s="44"/>
    </row>
    <row r="930" spans="1:50" ht="18">
      <c r="A930" s="37"/>
      <c r="B930" s="44"/>
      <c r="C930" s="102"/>
      <c r="D930" s="38"/>
      <c r="E930" s="44"/>
      <c r="F930" s="43"/>
      <c r="G930" s="44"/>
      <c r="H930" s="44"/>
      <c r="I930" s="44"/>
      <c r="J930" s="37"/>
      <c r="K930" s="44"/>
      <c r="L930" s="44"/>
      <c r="M930" s="44"/>
      <c r="N930" s="50"/>
      <c r="O930" s="49"/>
      <c r="P930" s="154"/>
      <c r="Q930" s="44"/>
      <c r="R930" s="101"/>
      <c r="S930" s="154"/>
      <c r="T930" s="44"/>
      <c r="U930" s="240"/>
      <c r="V930" s="275"/>
      <c r="W930" s="157"/>
      <c r="X930" s="102"/>
      <c r="Y930" s="51"/>
      <c r="Z930" s="102"/>
      <c r="AA930" s="102"/>
      <c r="AB930" s="50"/>
      <c r="AC930" s="37"/>
      <c r="AD930" s="44"/>
      <c r="AE930" s="44"/>
      <c r="AF930" s="44"/>
      <c r="AG930" s="44"/>
      <c r="AH930" s="44"/>
      <c r="AI930" s="276"/>
      <c r="AJ930" s="50"/>
      <c r="AK930" s="55"/>
      <c r="AL930" s="298"/>
      <c r="AM930" s="55"/>
      <c r="AN930" s="298"/>
      <c r="AO930" s="62"/>
      <c r="AP930" s="56"/>
      <c r="AQ930" s="76"/>
      <c r="AR930" s="77"/>
      <c r="AS930" s="277"/>
      <c r="AT930" s="50"/>
      <c r="AU930" s="50"/>
      <c r="AV930" s="51"/>
      <c r="AW930" s="51"/>
      <c r="AX930" s="44"/>
    </row>
    <row r="931" spans="1:50" ht="18">
      <c r="A931" s="37"/>
      <c r="B931" s="44"/>
      <c r="C931" s="102"/>
      <c r="D931" s="38"/>
      <c r="E931" s="44"/>
      <c r="F931" s="43"/>
      <c r="G931" s="44"/>
      <c r="H931" s="44"/>
      <c r="I931" s="44"/>
      <c r="J931" s="37"/>
      <c r="K931" s="44"/>
      <c r="L931" s="44"/>
      <c r="M931" s="44"/>
      <c r="N931" s="50"/>
      <c r="O931" s="49"/>
      <c r="P931" s="154"/>
      <c r="R931" s="101"/>
      <c r="S931" s="154"/>
      <c r="T931" s="44"/>
      <c r="U931" s="240"/>
      <c r="V931" s="275"/>
      <c r="W931" s="157"/>
      <c r="X931" s="102"/>
      <c r="Y931" s="51"/>
      <c r="Z931" s="102"/>
      <c r="AA931" s="102"/>
      <c r="AB931" s="50"/>
      <c r="AC931" s="37"/>
      <c r="AD931" s="44"/>
      <c r="AE931" s="44"/>
      <c r="AF931" s="44"/>
      <c r="AG931" s="44"/>
      <c r="AH931" s="44"/>
      <c r="AI931" s="276"/>
      <c r="AJ931" s="50"/>
      <c r="AK931" s="55"/>
      <c r="AL931" s="298"/>
      <c r="AM931" s="55"/>
      <c r="AN931" s="298"/>
      <c r="AO931" s="62"/>
      <c r="AP931" s="56"/>
      <c r="AQ931" s="76"/>
      <c r="AR931" s="77"/>
      <c r="AS931" s="277"/>
      <c r="AT931" s="50"/>
      <c r="AU931" s="50"/>
      <c r="AV931" s="51"/>
      <c r="AW931" s="51"/>
      <c r="AX931" s="44"/>
    </row>
    <row r="932" spans="1:50" ht="18">
      <c r="A932" s="37"/>
      <c r="B932" s="44"/>
      <c r="C932" s="102"/>
      <c r="D932" s="38"/>
      <c r="E932" s="44"/>
      <c r="F932" s="43"/>
      <c r="G932" s="44"/>
      <c r="H932" s="44"/>
      <c r="I932" s="44"/>
      <c r="J932" s="37"/>
      <c r="K932" s="44"/>
      <c r="L932" s="44"/>
      <c r="M932" s="44"/>
      <c r="N932" s="50"/>
      <c r="O932" s="49"/>
      <c r="P932" s="154"/>
      <c r="Q932" s="44"/>
      <c r="R932" s="101"/>
      <c r="S932" s="154"/>
      <c r="T932" s="44"/>
      <c r="U932" s="240"/>
      <c r="V932" s="275"/>
      <c r="W932" s="157"/>
      <c r="X932" s="102"/>
      <c r="Y932" s="51"/>
      <c r="Z932" s="102"/>
      <c r="AA932" s="102"/>
      <c r="AB932" s="50"/>
      <c r="AC932" s="37"/>
      <c r="AD932" s="44"/>
      <c r="AE932" s="44"/>
      <c r="AF932" s="44"/>
      <c r="AG932" s="44"/>
      <c r="AH932" s="44"/>
      <c r="AI932" s="276"/>
      <c r="AJ932" s="50"/>
      <c r="AK932" s="55"/>
      <c r="AL932" s="298"/>
      <c r="AM932" s="55"/>
      <c r="AN932" s="298"/>
      <c r="AO932" s="62"/>
      <c r="AP932" s="56"/>
      <c r="AQ932" s="76"/>
      <c r="AR932" s="77"/>
      <c r="AS932" s="277"/>
      <c r="AT932" s="50"/>
      <c r="AU932" s="50"/>
      <c r="AV932" s="51"/>
      <c r="AW932" s="51"/>
      <c r="AX932" s="44"/>
    </row>
    <row r="933" spans="1:50" ht="18">
      <c r="A933" s="37"/>
      <c r="B933" s="44"/>
      <c r="C933" s="102"/>
      <c r="D933" s="38"/>
      <c r="E933" s="44"/>
      <c r="F933" s="43"/>
      <c r="G933" s="44"/>
      <c r="H933" s="44"/>
      <c r="I933" s="44"/>
      <c r="J933" s="37"/>
      <c r="K933" s="44"/>
      <c r="L933" s="44"/>
      <c r="M933" s="44"/>
      <c r="N933" s="50"/>
      <c r="O933" s="49"/>
      <c r="P933" s="154"/>
      <c r="R933" s="101"/>
      <c r="S933" s="154"/>
      <c r="T933" s="44"/>
      <c r="U933" s="240"/>
      <c r="V933" s="275"/>
      <c r="W933" s="157"/>
      <c r="X933" s="102"/>
      <c r="Y933" s="51"/>
      <c r="Z933" s="102"/>
      <c r="AA933" s="102"/>
      <c r="AB933" s="50"/>
      <c r="AC933" s="37"/>
      <c r="AD933" s="44"/>
      <c r="AE933" s="44"/>
      <c r="AF933" s="44"/>
      <c r="AG933" s="44"/>
      <c r="AH933" s="44"/>
      <c r="AI933" s="276"/>
      <c r="AJ933" s="50"/>
      <c r="AK933" s="55"/>
      <c r="AL933" s="298"/>
      <c r="AM933" s="55"/>
      <c r="AN933" s="298"/>
      <c r="AO933" s="62"/>
      <c r="AP933" s="56"/>
      <c r="AQ933" s="76"/>
      <c r="AR933" s="77"/>
      <c r="AS933" s="277"/>
      <c r="AT933" s="50"/>
      <c r="AU933" s="50"/>
      <c r="AV933" s="51"/>
      <c r="AW933" s="51"/>
      <c r="AX933" s="44"/>
    </row>
    <row r="934" spans="1:50" ht="18">
      <c r="A934" s="37"/>
      <c r="B934" s="44"/>
      <c r="C934" s="102"/>
      <c r="D934" s="38"/>
      <c r="E934" s="44"/>
      <c r="F934" s="43"/>
      <c r="G934" s="44"/>
      <c r="H934" s="44"/>
      <c r="I934" s="44"/>
      <c r="J934" s="37"/>
      <c r="K934" s="44"/>
      <c r="L934" s="44"/>
      <c r="M934" s="44"/>
      <c r="N934" s="50"/>
      <c r="O934" s="49"/>
      <c r="P934" s="154"/>
      <c r="R934" s="101"/>
      <c r="S934" s="154"/>
      <c r="T934" s="44"/>
      <c r="U934" s="240"/>
      <c r="V934" s="275"/>
      <c r="W934" s="157"/>
      <c r="X934" s="102"/>
      <c r="Y934" s="51"/>
      <c r="Z934" s="102"/>
      <c r="AA934" s="102"/>
      <c r="AB934" s="50"/>
      <c r="AC934" s="37"/>
      <c r="AD934" s="44"/>
      <c r="AE934" s="44"/>
      <c r="AF934" s="44"/>
      <c r="AG934" s="44"/>
      <c r="AH934" s="44"/>
      <c r="AI934" s="276"/>
      <c r="AJ934" s="50"/>
      <c r="AK934" s="55"/>
      <c r="AL934" s="298"/>
      <c r="AM934" s="55"/>
      <c r="AN934" s="298"/>
      <c r="AO934" s="62"/>
      <c r="AP934" s="56"/>
      <c r="AQ934" s="76"/>
      <c r="AR934" s="77"/>
      <c r="AS934" s="277"/>
      <c r="AT934" s="50"/>
      <c r="AU934" s="50"/>
      <c r="AV934" s="51"/>
      <c r="AW934" s="51"/>
      <c r="AX934" s="44"/>
    </row>
    <row r="935" spans="1:50" ht="18">
      <c r="A935" s="37"/>
      <c r="B935" s="44"/>
      <c r="C935" s="102"/>
      <c r="D935" s="38"/>
      <c r="E935" s="44"/>
      <c r="F935" s="43"/>
      <c r="G935" s="44"/>
      <c r="H935" s="44"/>
      <c r="I935" s="44"/>
      <c r="J935" s="37"/>
      <c r="K935" s="44"/>
      <c r="L935" s="44"/>
      <c r="M935" s="44"/>
      <c r="N935" s="50"/>
      <c r="O935" s="49"/>
      <c r="P935" s="154"/>
      <c r="Q935" s="44"/>
      <c r="R935" s="101"/>
      <c r="S935" s="154"/>
      <c r="T935" s="44"/>
      <c r="U935" s="240"/>
      <c r="V935" s="275"/>
      <c r="W935" s="157"/>
      <c r="X935" s="102"/>
      <c r="Y935" s="51"/>
      <c r="Z935" s="102"/>
      <c r="AA935" s="102"/>
      <c r="AB935" s="50"/>
      <c r="AC935" s="37"/>
      <c r="AD935" s="44"/>
      <c r="AE935" s="44"/>
      <c r="AF935" s="44"/>
      <c r="AG935" s="44"/>
      <c r="AH935" s="44"/>
      <c r="AI935" s="276"/>
      <c r="AJ935" s="50"/>
      <c r="AK935" s="55"/>
      <c r="AL935" s="298"/>
      <c r="AM935" s="55"/>
      <c r="AN935" s="298"/>
      <c r="AO935" s="62"/>
      <c r="AP935" s="56"/>
      <c r="AQ935" s="76"/>
      <c r="AR935" s="77"/>
      <c r="AS935" s="277"/>
      <c r="AT935" s="50"/>
      <c r="AU935" s="50"/>
      <c r="AV935" s="51"/>
      <c r="AW935" s="51"/>
      <c r="AX935" s="44"/>
    </row>
    <row r="936" spans="1:50" ht="18">
      <c r="A936" s="293"/>
      <c r="B936" s="44"/>
      <c r="C936" s="102"/>
      <c r="D936" s="38"/>
      <c r="E936" s="44"/>
      <c r="F936" s="43"/>
      <c r="G936" s="44"/>
      <c r="H936" s="44"/>
      <c r="I936" s="44"/>
      <c r="J936" s="37"/>
      <c r="K936" s="44"/>
      <c r="L936" s="44"/>
      <c r="M936" s="44"/>
      <c r="N936" s="50"/>
      <c r="O936" s="49"/>
      <c r="P936" s="154"/>
      <c r="Q936" s="44"/>
      <c r="R936" s="101"/>
      <c r="S936" s="154"/>
      <c r="T936" s="44"/>
      <c r="U936" s="240"/>
      <c r="V936" s="275"/>
      <c r="W936" s="157"/>
      <c r="X936" s="102"/>
      <c r="Y936" s="51"/>
      <c r="Z936" s="102"/>
      <c r="AA936" s="102"/>
      <c r="AB936" s="50"/>
      <c r="AC936" s="37"/>
      <c r="AD936" s="44"/>
      <c r="AE936" s="44"/>
      <c r="AF936" s="44"/>
      <c r="AG936" s="44"/>
      <c r="AH936" s="44"/>
      <c r="AI936" s="276"/>
      <c r="AJ936" s="50"/>
      <c r="AK936" s="55"/>
      <c r="AL936" s="298"/>
      <c r="AM936" s="55"/>
      <c r="AN936" s="298"/>
      <c r="AO936" s="62"/>
      <c r="AP936" s="56"/>
      <c r="AQ936" s="76"/>
      <c r="AR936" s="77"/>
      <c r="AS936" s="277"/>
      <c r="AT936" s="50"/>
      <c r="AU936" s="50"/>
      <c r="AV936" s="51"/>
      <c r="AW936" s="51"/>
      <c r="AX936" s="44"/>
    </row>
    <row r="937" spans="1:50" ht="18">
      <c r="A937" s="37"/>
      <c r="B937" s="44"/>
      <c r="C937" s="102"/>
      <c r="D937" s="38"/>
      <c r="E937" s="44"/>
      <c r="F937" s="43"/>
      <c r="G937" s="44"/>
      <c r="H937" s="44"/>
      <c r="I937" s="44"/>
      <c r="J937" s="37"/>
      <c r="K937" s="44"/>
      <c r="L937" s="44"/>
      <c r="M937" s="44"/>
      <c r="N937" s="50"/>
      <c r="O937" s="49"/>
      <c r="P937" s="154"/>
      <c r="Q937" s="44"/>
      <c r="R937" s="101"/>
      <c r="S937" s="154"/>
      <c r="T937" s="44"/>
      <c r="U937" s="240"/>
      <c r="V937" s="275"/>
      <c r="W937" s="157"/>
      <c r="X937" s="102"/>
      <c r="Y937" s="51"/>
      <c r="Z937" s="102"/>
      <c r="AA937" s="102"/>
      <c r="AB937" s="50"/>
      <c r="AC937" s="37"/>
      <c r="AD937" s="44"/>
      <c r="AE937" s="44"/>
      <c r="AF937" s="44"/>
      <c r="AG937" s="44"/>
      <c r="AH937" s="44"/>
      <c r="AI937" s="276"/>
      <c r="AJ937" s="50"/>
      <c r="AK937" s="55"/>
      <c r="AL937" s="298"/>
      <c r="AM937" s="55"/>
      <c r="AN937" s="298"/>
      <c r="AO937" s="62"/>
      <c r="AP937" s="56"/>
      <c r="AQ937" s="76"/>
      <c r="AR937" s="77"/>
      <c r="AS937" s="277"/>
      <c r="AT937" s="50"/>
      <c r="AU937" s="50"/>
      <c r="AV937" s="51"/>
      <c r="AW937" s="51"/>
      <c r="AX937" s="44"/>
    </row>
    <row r="938" spans="1:50" ht="18">
      <c r="A938" s="37"/>
      <c r="B938" s="44"/>
      <c r="C938" s="102"/>
      <c r="D938" s="38"/>
      <c r="E938" s="44"/>
      <c r="F938" s="43"/>
      <c r="G938" s="44"/>
      <c r="H938" s="44"/>
      <c r="I938" s="44"/>
      <c r="J938" s="37"/>
      <c r="K938" s="44"/>
      <c r="L938" s="44"/>
      <c r="M938" s="44"/>
      <c r="N938" s="50"/>
      <c r="O938" s="49"/>
      <c r="P938" s="154"/>
      <c r="Q938" s="44"/>
      <c r="R938" s="101"/>
      <c r="S938" s="154"/>
      <c r="T938" s="44"/>
      <c r="U938" s="240"/>
      <c r="V938" s="275"/>
      <c r="W938" s="157"/>
      <c r="X938" s="102"/>
      <c r="Y938" s="51"/>
      <c r="Z938" s="102"/>
      <c r="AA938" s="102"/>
      <c r="AB938" s="50"/>
      <c r="AC938" s="37"/>
      <c r="AD938" s="44"/>
      <c r="AE938" s="44"/>
      <c r="AF938" s="44"/>
      <c r="AG938" s="44"/>
      <c r="AH938" s="44"/>
      <c r="AI938" s="276"/>
      <c r="AJ938" s="50"/>
      <c r="AK938" s="55"/>
      <c r="AL938" s="298"/>
      <c r="AM938" s="55"/>
      <c r="AN938" s="298"/>
      <c r="AO938" s="62"/>
      <c r="AP938" s="56"/>
      <c r="AQ938" s="76"/>
      <c r="AR938" s="77"/>
      <c r="AS938" s="277"/>
      <c r="AT938" s="50"/>
      <c r="AU938" s="50"/>
      <c r="AV938" s="51"/>
      <c r="AW938" s="51"/>
      <c r="AX938" s="44"/>
    </row>
    <row r="939" spans="1:50" ht="18">
      <c r="A939" s="37"/>
      <c r="B939" s="44"/>
      <c r="C939" s="102"/>
      <c r="D939" s="38"/>
      <c r="E939" s="44"/>
      <c r="F939" s="43"/>
      <c r="G939" s="44"/>
      <c r="H939" s="44"/>
      <c r="I939" s="44"/>
      <c r="J939" s="37"/>
      <c r="K939" s="44"/>
      <c r="L939" s="44"/>
      <c r="M939" s="44"/>
      <c r="N939" s="50"/>
      <c r="O939" s="49"/>
      <c r="P939" s="154"/>
      <c r="R939" s="101"/>
      <c r="S939" s="154"/>
      <c r="T939" s="44"/>
      <c r="U939" s="240"/>
      <c r="V939" s="275"/>
      <c r="W939" s="157"/>
      <c r="X939" s="102"/>
      <c r="Y939" s="51"/>
      <c r="Z939" s="102"/>
      <c r="AA939" s="102"/>
      <c r="AB939" s="50"/>
      <c r="AC939" s="37"/>
      <c r="AD939" s="44"/>
      <c r="AE939" s="44"/>
      <c r="AF939" s="44"/>
      <c r="AG939" s="44"/>
      <c r="AH939" s="44"/>
      <c r="AI939" s="276"/>
      <c r="AJ939" s="50"/>
      <c r="AK939" s="55"/>
      <c r="AL939" s="298"/>
      <c r="AM939" s="55"/>
      <c r="AN939" s="298"/>
      <c r="AO939" s="62"/>
      <c r="AP939" s="56"/>
      <c r="AQ939" s="76"/>
      <c r="AR939" s="77"/>
      <c r="AS939" s="277"/>
      <c r="AT939" s="50"/>
      <c r="AU939" s="50"/>
      <c r="AV939" s="51"/>
      <c r="AW939" s="51"/>
      <c r="AX939" s="44"/>
    </row>
    <row r="940" spans="1:50" ht="18">
      <c r="A940" s="37"/>
      <c r="B940" s="44"/>
      <c r="C940" s="102"/>
      <c r="D940" s="38"/>
      <c r="E940" s="44"/>
      <c r="F940" s="43"/>
      <c r="G940" s="44"/>
      <c r="H940" s="44"/>
      <c r="I940" s="44"/>
      <c r="J940" s="37"/>
      <c r="K940" s="44"/>
      <c r="L940" s="44"/>
      <c r="M940" s="44"/>
      <c r="N940" s="50"/>
      <c r="O940" s="49"/>
      <c r="P940" s="154"/>
      <c r="Q940" s="44"/>
      <c r="R940" s="101"/>
      <c r="S940" s="154"/>
      <c r="T940" s="44"/>
      <c r="U940" s="240"/>
      <c r="V940" s="275"/>
      <c r="W940" s="157"/>
      <c r="X940" s="102"/>
      <c r="Y940" s="51"/>
      <c r="Z940" s="102"/>
      <c r="AA940" s="102"/>
      <c r="AB940" s="50"/>
      <c r="AC940" s="37"/>
      <c r="AD940" s="44"/>
      <c r="AE940" s="44"/>
      <c r="AF940" s="44"/>
      <c r="AG940" s="44"/>
      <c r="AH940" s="44"/>
      <c r="AI940" s="276"/>
      <c r="AJ940" s="50"/>
      <c r="AK940" s="55"/>
      <c r="AL940" s="298"/>
      <c r="AM940" s="55"/>
      <c r="AN940" s="298"/>
      <c r="AO940" s="62"/>
      <c r="AP940" s="56"/>
      <c r="AQ940" s="76"/>
      <c r="AR940" s="77"/>
      <c r="AS940" s="277"/>
      <c r="AT940" s="50"/>
      <c r="AU940" s="50"/>
      <c r="AV940" s="51"/>
      <c r="AW940" s="51"/>
      <c r="AX940" s="44"/>
    </row>
    <row r="941" spans="1:50" ht="18">
      <c r="A941" s="37"/>
      <c r="B941" s="44"/>
      <c r="C941" s="102"/>
      <c r="D941" s="38"/>
      <c r="E941" s="44"/>
      <c r="F941" s="43"/>
      <c r="G941" s="44"/>
      <c r="H941" s="44"/>
      <c r="I941" s="44"/>
      <c r="J941" s="37"/>
      <c r="K941" s="44"/>
      <c r="L941" s="44"/>
      <c r="M941" s="44"/>
      <c r="N941" s="50"/>
      <c r="O941" s="49"/>
      <c r="P941" s="154"/>
      <c r="Q941" s="44"/>
      <c r="R941" s="101"/>
      <c r="S941" s="154"/>
      <c r="T941" s="44"/>
      <c r="U941" s="240"/>
      <c r="V941" s="275"/>
      <c r="W941" s="157"/>
      <c r="X941" s="102"/>
      <c r="Y941" s="51"/>
      <c r="Z941" s="102"/>
      <c r="AA941" s="102"/>
      <c r="AB941" s="50"/>
      <c r="AC941" s="37"/>
      <c r="AD941" s="44"/>
      <c r="AE941" s="44"/>
      <c r="AF941" s="44"/>
      <c r="AG941" s="44"/>
      <c r="AH941" s="44"/>
      <c r="AI941" s="276"/>
      <c r="AJ941" s="50"/>
      <c r="AK941" s="55"/>
      <c r="AL941" s="298"/>
      <c r="AM941" s="55"/>
      <c r="AN941" s="298"/>
      <c r="AO941" s="62"/>
      <c r="AP941" s="56"/>
      <c r="AQ941" s="76"/>
      <c r="AR941" s="77"/>
      <c r="AS941" s="277"/>
      <c r="AT941" s="50"/>
      <c r="AU941" s="50"/>
      <c r="AV941" s="51"/>
      <c r="AW941" s="51"/>
      <c r="AX941" s="44"/>
    </row>
    <row r="942" spans="1:50" ht="18">
      <c r="A942" s="37"/>
      <c r="B942" s="44"/>
      <c r="C942" s="102"/>
      <c r="D942" s="38"/>
      <c r="E942" s="44"/>
      <c r="F942" s="43"/>
      <c r="G942" s="44"/>
      <c r="H942" s="44"/>
      <c r="I942" s="44"/>
      <c r="J942" s="37"/>
      <c r="K942" s="44"/>
      <c r="L942" s="44"/>
      <c r="M942" s="44"/>
      <c r="N942" s="50"/>
      <c r="O942" s="49"/>
      <c r="P942" s="154"/>
      <c r="Q942" s="44"/>
      <c r="R942" s="101"/>
      <c r="S942" s="154"/>
      <c r="T942" s="44"/>
      <c r="U942" s="240"/>
      <c r="V942" s="275"/>
      <c r="W942" s="157"/>
      <c r="X942" s="102"/>
      <c r="Y942" s="51"/>
      <c r="Z942" s="102"/>
      <c r="AA942" s="102"/>
      <c r="AB942" s="50"/>
      <c r="AC942" s="37"/>
      <c r="AD942" s="44"/>
      <c r="AE942" s="44"/>
      <c r="AF942" s="44"/>
      <c r="AG942" s="44"/>
      <c r="AH942" s="44"/>
      <c r="AI942" s="276"/>
      <c r="AJ942" s="50"/>
      <c r="AK942" s="55"/>
      <c r="AL942" s="298"/>
      <c r="AM942" s="55"/>
      <c r="AN942" s="298"/>
      <c r="AO942" s="62"/>
      <c r="AP942" s="56"/>
      <c r="AQ942" s="76"/>
      <c r="AR942" s="77"/>
      <c r="AS942" s="277"/>
      <c r="AT942" s="50"/>
      <c r="AU942" s="50"/>
      <c r="AV942" s="51"/>
      <c r="AW942" s="51"/>
      <c r="AX942" s="44"/>
    </row>
    <row r="943" spans="1:50" ht="18">
      <c r="A943" s="37"/>
      <c r="B943" s="44"/>
      <c r="C943" s="102"/>
      <c r="D943" s="38"/>
      <c r="E943" s="44"/>
      <c r="F943" s="43"/>
      <c r="G943" s="44"/>
      <c r="H943" s="44"/>
      <c r="I943" s="44"/>
      <c r="J943" s="37"/>
      <c r="K943" s="44"/>
      <c r="L943" s="44"/>
      <c r="M943" s="44"/>
      <c r="N943" s="50"/>
      <c r="O943" s="49"/>
      <c r="P943" s="154"/>
      <c r="Q943" s="44"/>
      <c r="R943" s="101"/>
      <c r="S943" s="154"/>
      <c r="T943" s="44"/>
      <c r="U943" s="240"/>
      <c r="V943" s="275"/>
      <c r="W943" s="157"/>
      <c r="X943" s="102"/>
      <c r="Y943" s="51"/>
      <c r="Z943" s="102"/>
      <c r="AA943" s="102"/>
      <c r="AB943" s="50"/>
      <c r="AC943" s="37"/>
      <c r="AD943" s="44"/>
      <c r="AE943" s="44"/>
      <c r="AF943" s="44"/>
      <c r="AG943" s="44"/>
      <c r="AH943" s="44"/>
      <c r="AI943" s="276"/>
      <c r="AJ943" s="50"/>
      <c r="AK943" s="55"/>
      <c r="AL943" s="298"/>
      <c r="AM943" s="55"/>
      <c r="AN943" s="298"/>
      <c r="AO943" s="62"/>
      <c r="AP943" s="56"/>
      <c r="AQ943" s="76"/>
      <c r="AR943" s="77"/>
      <c r="AS943" s="277"/>
      <c r="AT943" s="50"/>
      <c r="AU943" s="50"/>
      <c r="AV943" s="51"/>
      <c r="AW943" s="51"/>
      <c r="AX943" s="44"/>
    </row>
    <row r="944" spans="1:50" ht="18">
      <c r="A944" s="37"/>
      <c r="B944" s="44"/>
      <c r="C944" s="102"/>
      <c r="D944" s="38"/>
      <c r="E944" s="44"/>
      <c r="F944" s="43"/>
      <c r="G944" s="44"/>
      <c r="H944" s="44"/>
      <c r="I944" s="44"/>
      <c r="J944" s="37"/>
      <c r="K944" s="44"/>
      <c r="L944" s="44"/>
      <c r="M944" s="44"/>
      <c r="N944" s="50"/>
      <c r="O944" s="49"/>
      <c r="P944" s="154"/>
      <c r="Q944" s="44"/>
      <c r="R944" s="101"/>
      <c r="S944" s="154"/>
      <c r="T944" s="44"/>
      <c r="U944" s="240"/>
      <c r="V944" s="275"/>
      <c r="W944" s="157"/>
      <c r="X944" s="102"/>
      <c r="Y944" s="51"/>
      <c r="Z944" s="102"/>
      <c r="AA944" s="102"/>
      <c r="AB944" s="50"/>
      <c r="AC944" s="37"/>
      <c r="AD944" s="44"/>
      <c r="AE944" s="44"/>
      <c r="AF944" s="44"/>
      <c r="AG944" s="44"/>
      <c r="AH944" s="44"/>
      <c r="AI944" s="276"/>
      <c r="AJ944" s="50"/>
      <c r="AK944" s="55"/>
      <c r="AL944" s="298"/>
      <c r="AM944" s="55"/>
      <c r="AN944" s="298"/>
      <c r="AO944" s="62"/>
      <c r="AP944" s="56"/>
      <c r="AQ944" s="76"/>
      <c r="AR944" s="77"/>
      <c r="AS944" s="277"/>
      <c r="AT944" s="50"/>
      <c r="AU944" s="50"/>
      <c r="AV944" s="51"/>
      <c r="AW944" s="51"/>
      <c r="AX944" s="44"/>
    </row>
    <row r="945" spans="1:50" ht="18">
      <c r="A945" s="37"/>
      <c r="B945" s="44"/>
      <c r="C945" s="102"/>
      <c r="D945" s="38"/>
      <c r="E945" s="44"/>
      <c r="F945" s="43"/>
      <c r="G945" s="44"/>
      <c r="H945" s="44"/>
      <c r="I945" s="44"/>
      <c r="J945" s="37"/>
      <c r="K945" s="44"/>
      <c r="L945" s="44"/>
      <c r="M945" s="44"/>
      <c r="N945" s="50"/>
      <c r="O945" s="49"/>
      <c r="P945" s="154"/>
      <c r="Q945" s="44"/>
      <c r="R945" s="101"/>
      <c r="S945" s="154"/>
      <c r="T945" s="44"/>
      <c r="U945" s="240"/>
      <c r="V945" s="275"/>
      <c r="W945" s="157"/>
      <c r="X945" s="102"/>
      <c r="Y945" s="51"/>
      <c r="Z945" s="102"/>
      <c r="AA945" s="102"/>
      <c r="AB945" s="50"/>
      <c r="AC945" s="37"/>
      <c r="AD945" s="44"/>
      <c r="AE945" s="44"/>
      <c r="AF945" s="44"/>
      <c r="AG945" s="44"/>
      <c r="AH945" s="44"/>
      <c r="AI945" s="276"/>
      <c r="AJ945" s="50"/>
      <c r="AK945" s="55"/>
      <c r="AL945" s="298"/>
      <c r="AM945" s="55"/>
      <c r="AN945" s="298"/>
      <c r="AO945" s="62"/>
      <c r="AP945" s="56"/>
      <c r="AQ945" s="76"/>
      <c r="AR945" s="77"/>
      <c r="AS945" s="277"/>
      <c r="AT945" s="50"/>
      <c r="AU945" s="50"/>
      <c r="AV945" s="51"/>
      <c r="AW945" s="51"/>
      <c r="AX945" s="44"/>
    </row>
    <row r="946" spans="1:50" ht="18">
      <c r="A946" s="37"/>
      <c r="B946" s="44"/>
      <c r="C946" s="102"/>
      <c r="D946" s="38"/>
      <c r="E946" s="44"/>
      <c r="F946" s="43"/>
      <c r="G946" s="44"/>
      <c r="H946" s="44"/>
      <c r="I946" s="44"/>
      <c r="J946" s="37"/>
      <c r="K946" s="44"/>
      <c r="L946" s="44"/>
      <c r="M946" s="44"/>
      <c r="N946" s="50"/>
      <c r="O946" s="49"/>
      <c r="P946" s="154"/>
      <c r="R946" s="101"/>
      <c r="S946" s="154"/>
      <c r="T946" s="44"/>
      <c r="U946" s="240"/>
      <c r="V946" s="275"/>
      <c r="W946" s="157"/>
      <c r="X946" s="102"/>
      <c r="Y946" s="51"/>
      <c r="Z946" s="102"/>
      <c r="AA946" s="102"/>
      <c r="AB946" s="50"/>
      <c r="AC946" s="37"/>
      <c r="AD946" s="44"/>
      <c r="AE946" s="44"/>
      <c r="AF946" s="44"/>
      <c r="AG946" s="44"/>
      <c r="AH946" s="44"/>
      <c r="AI946" s="276"/>
      <c r="AJ946" s="50"/>
      <c r="AK946" s="55"/>
      <c r="AL946" s="298"/>
      <c r="AM946" s="55"/>
      <c r="AN946" s="298"/>
      <c r="AO946" s="62"/>
      <c r="AP946" s="56"/>
      <c r="AQ946" s="76"/>
      <c r="AR946" s="77"/>
      <c r="AS946" s="277"/>
      <c r="AT946" s="50"/>
      <c r="AU946" s="50"/>
      <c r="AV946" s="51"/>
      <c r="AW946" s="51"/>
      <c r="AX946" s="44"/>
    </row>
    <row r="947" spans="1:50" ht="18">
      <c r="A947" s="37"/>
      <c r="B947" s="44"/>
      <c r="C947" s="102"/>
      <c r="D947" s="38"/>
      <c r="E947" s="44"/>
      <c r="F947" s="43"/>
      <c r="G947" s="44"/>
      <c r="H947" s="44"/>
      <c r="I947" s="44"/>
      <c r="J947" s="37"/>
      <c r="K947" s="44"/>
      <c r="L947" s="44"/>
      <c r="M947" s="44"/>
      <c r="N947" s="50"/>
      <c r="O947" s="49"/>
      <c r="P947" s="154"/>
      <c r="Q947" s="44"/>
      <c r="R947" s="101"/>
      <c r="S947" s="154"/>
      <c r="T947" s="44"/>
      <c r="U947" s="240"/>
      <c r="V947" s="275"/>
      <c r="W947" s="157"/>
      <c r="X947" s="102"/>
      <c r="Y947" s="51"/>
      <c r="Z947" s="102"/>
      <c r="AA947" s="102"/>
      <c r="AB947" s="50"/>
      <c r="AC947" s="37"/>
      <c r="AD947" s="44"/>
      <c r="AE947" s="44"/>
      <c r="AF947" s="44"/>
      <c r="AG947" s="44"/>
      <c r="AH947" s="44"/>
      <c r="AI947" s="276"/>
      <c r="AJ947" s="50"/>
      <c r="AK947" s="55"/>
      <c r="AL947" s="298"/>
      <c r="AM947" s="55"/>
      <c r="AN947" s="298"/>
      <c r="AO947" s="62"/>
      <c r="AP947" s="56"/>
      <c r="AQ947" s="76"/>
      <c r="AR947" s="77"/>
      <c r="AS947" s="277"/>
      <c r="AT947" s="50"/>
      <c r="AU947" s="50"/>
      <c r="AV947" s="51"/>
      <c r="AW947" s="51"/>
      <c r="AX947" s="44"/>
    </row>
    <row r="948" spans="1:50" ht="18">
      <c r="A948" s="37"/>
      <c r="B948" s="44"/>
      <c r="C948" s="102"/>
      <c r="D948" s="38"/>
      <c r="E948" s="44"/>
      <c r="F948" s="43"/>
      <c r="G948" s="44"/>
      <c r="H948" s="44"/>
      <c r="I948" s="44"/>
      <c r="J948" s="37"/>
      <c r="K948" s="44"/>
      <c r="L948" s="44"/>
      <c r="M948" s="44"/>
      <c r="N948" s="50"/>
      <c r="O948" s="49"/>
      <c r="P948" s="154"/>
      <c r="Q948" s="44"/>
      <c r="R948" s="101"/>
      <c r="S948" s="154"/>
      <c r="T948" s="44"/>
      <c r="U948" s="240"/>
      <c r="V948" s="275"/>
      <c r="W948" s="157"/>
      <c r="X948" s="102"/>
      <c r="Y948" s="51"/>
      <c r="Z948" s="102"/>
      <c r="AA948" s="102"/>
      <c r="AB948" s="50"/>
      <c r="AC948" s="37"/>
      <c r="AD948" s="44"/>
      <c r="AE948" s="44"/>
      <c r="AF948" s="44"/>
      <c r="AG948" s="44"/>
      <c r="AH948" s="44"/>
      <c r="AI948" s="276"/>
      <c r="AJ948" s="50"/>
      <c r="AK948" s="55"/>
      <c r="AL948" s="298"/>
      <c r="AM948" s="55"/>
      <c r="AN948" s="298"/>
      <c r="AO948" s="62"/>
      <c r="AP948" s="56"/>
      <c r="AQ948" s="76"/>
      <c r="AR948" s="77"/>
      <c r="AS948" s="277"/>
      <c r="AT948" s="50"/>
      <c r="AU948" s="50"/>
      <c r="AV948" s="51"/>
      <c r="AW948" s="51"/>
      <c r="AX948" s="44"/>
    </row>
    <row r="949" spans="1:50" ht="18">
      <c r="A949" s="37"/>
      <c r="B949" s="44"/>
      <c r="C949" s="102"/>
      <c r="D949" s="38"/>
      <c r="E949" s="44"/>
      <c r="F949" s="43"/>
      <c r="G949" s="44"/>
      <c r="H949" s="44"/>
      <c r="I949" s="44"/>
      <c r="J949" s="37"/>
      <c r="K949" s="44"/>
      <c r="L949" s="44"/>
      <c r="M949" s="44"/>
      <c r="N949" s="50"/>
      <c r="O949" s="49"/>
      <c r="P949" s="154"/>
      <c r="R949" s="101"/>
      <c r="S949" s="154"/>
      <c r="T949" s="44"/>
      <c r="U949" s="240"/>
      <c r="V949" s="275"/>
      <c r="W949" s="157"/>
      <c r="X949" s="102"/>
      <c r="Y949" s="51"/>
      <c r="Z949" s="102"/>
      <c r="AA949" s="102"/>
      <c r="AB949" s="50"/>
      <c r="AC949" s="37"/>
      <c r="AD949" s="44"/>
      <c r="AE949" s="44"/>
      <c r="AF949" s="44"/>
      <c r="AG949" s="44"/>
      <c r="AH949" s="44"/>
      <c r="AI949" s="276"/>
      <c r="AJ949" s="50"/>
      <c r="AK949" s="55"/>
      <c r="AL949" s="298"/>
      <c r="AM949" s="55"/>
      <c r="AN949" s="298"/>
      <c r="AO949" s="62"/>
      <c r="AP949" s="56"/>
      <c r="AQ949" s="76"/>
      <c r="AR949" s="77"/>
      <c r="AS949" s="277"/>
      <c r="AT949" s="50"/>
      <c r="AU949" s="50"/>
      <c r="AV949" s="51"/>
      <c r="AW949" s="51"/>
      <c r="AX949" s="44"/>
    </row>
    <row r="950" spans="1:50" ht="18">
      <c r="A950" s="37"/>
      <c r="B950" s="44"/>
      <c r="C950" s="102"/>
      <c r="D950" s="38"/>
      <c r="E950" s="44"/>
      <c r="F950" s="43"/>
      <c r="G950" s="44"/>
      <c r="H950" s="44"/>
      <c r="I950" s="44"/>
      <c r="J950" s="37"/>
      <c r="K950" s="44"/>
      <c r="L950" s="44"/>
      <c r="M950" s="44"/>
      <c r="N950" s="50"/>
      <c r="O950" s="49"/>
      <c r="P950" s="154"/>
      <c r="R950" s="101"/>
      <c r="S950" s="154"/>
      <c r="T950" s="44"/>
      <c r="U950" s="240"/>
      <c r="V950" s="275"/>
      <c r="W950" s="157"/>
      <c r="X950" s="102"/>
      <c r="Y950" s="51"/>
      <c r="Z950" s="102"/>
      <c r="AA950" s="102"/>
      <c r="AB950" s="50"/>
      <c r="AC950" s="37"/>
      <c r="AD950" s="44"/>
      <c r="AE950" s="44"/>
      <c r="AF950" s="44"/>
      <c r="AG950" s="44"/>
      <c r="AH950" s="44"/>
      <c r="AI950" s="276"/>
      <c r="AJ950" s="50"/>
      <c r="AK950" s="55"/>
      <c r="AL950" s="298"/>
      <c r="AM950" s="55"/>
      <c r="AN950" s="298"/>
      <c r="AO950" s="62"/>
      <c r="AP950" s="56"/>
      <c r="AQ950" s="76"/>
      <c r="AR950" s="77"/>
      <c r="AS950" s="277"/>
      <c r="AT950" s="50"/>
      <c r="AU950" s="50"/>
      <c r="AV950" s="51"/>
      <c r="AW950" s="51"/>
      <c r="AX950" s="44"/>
    </row>
    <row r="951" spans="1:50" ht="18">
      <c r="A951" s="37"/>
      <c r="B951" s="44"/>
      <c r="C951" s="102"/>
      <c r="D951" s="38"/>
      <c r="E951" s="44"/>
      <c r="F951" s="43"/>
      <c r="G951" s="44"/>
      <c r="H951" s="44"/>
      <c r="I951" s="44"/>
      <c r="J951" s="37"/>
      <c r="K951" s="44"/>
      <c r="L951" s="44"/>
      <c r="M951" s="44"/>
      <c r="N951" s="50"/>
      <c r="O951" s="49"/>
      <c r="P951" s="154"/>
      <c r="Q951" s="44"/>
      <c r="R951" s="101"/>
      <c r="S951" s="154"/>
      <c r="T951" s="44"/>
      <c r="U951" s="240"/>
      <c r="V951" s="275"/>
      <c r="W951" s="157"/>
      <c r="X951" s="102"/>
      <c r="Y951" s="51"/>
      <c r="Z951" s="102"/>
      <c r="AA951" s="102"/>
      <c r="AB951" s="50"/>
      <c r="AC951" s="37"/>
      <c r="AD951" s="44"/>
      <c r="AE951" s="44"/>
      <c r="AF951" s="44"/>
      <c r="AG951" s="44"/>
      <c r="AH951" s="44"/>
      <c r="AI951" s="276"/>
      <c r="AJ951" s="50"/>
      <c r="AK951" s="55"/>
      <c r="AL951" s="298"/>
      <c r="AM951" s="55"/>
      <c r="AN951" s="298"/>
      <c r="AO951" s="62"/>
      <c r="AP951" s="56"/>
      <c r="AQ951" s="76"/>
      <c r="AR951" s="77"/>
      <c r="AS951" s="277"/>
      <c r="AT951" s="50"/>
      <c r="AU951" s="50"/>
      <c r="AV951" s="51"/>
      <c r="AW951" s="51"/>
      <c r="AX951" s="44"/>
    </row>
    <row r="952" spans="1:50" ht="18">
      <c r="A952" s="37"/>
      <c r="B952" s="44"/>
      <c r="C952" s="102"/>
      <c r="D952" s="38"/>
      <c r="E952" s="44"/>
      <c r="F952" s="43"/>
      <c r="G952" s="44"/>
      <c r="H952" s="44"/>
      <c r="I952" s="44"/>
      <c r="J952" s="37"/>
      <c r="K952" s="44"/>
      <c r="L952" s="44"/>
      <c r="M952" s="44"/>
      <c r="N952" s="50"/>
      <c r="O952" s="49"/>
      <c r="P952" s="154"/>
      <c r="R952" s="101"/>
      <c r="S952" s="154"/>
      <c r="T952" s="44"/>
      <c r="U952" s="240"/>
      <c r="V952" s="275"/>
      <c r="W952" s="157"/>
      <c r="X952" s="102"/>
      <c r="Y952" s="51"/>
      <c r="Z952" s="102"/>
      <c r="AA952" s="102"/>
      <c r="AB952" s="50"/>
      <c r="AC952" s="37"/>
      <c r="AD952" s="44"/>
      <c r="AE952" s="44"/>
      <c r="AF952" s="44"/>
      <c r="AG952" s="44"/>
      <c r="AH952" s="44"/>
      <c r="AI952" s="276"/>
      <c r="AJ952" s="50"/>
      <c r="AK952" s="55"/>
      <c r="AL952" s="298"/>
      <c r="AM952" s="55"/>
      <c r="AN952" s="298"/>
      <c r="AO952" s="62"/>
      <c r="AP952" s="56"/>
      <c r="AQ952" s="76"/>
      <c r="AR952" s="77"/>
      <c r="AS952" s="277"/>
      <c r="AT952" s="50"/>
      <c r="AU952" s="50"/>
      <c r="AV952" s="51"/>
      <c r="AW952" s="51"/>
      <c r="AX952" s="44"/>
    </row>
    <row r="953" spans="1:50" ht="18">
      <c r="A953" s="37"/>
      <c r="B953" s="44"/>
      <c r="C953" s="102"/>
      <c r="D953" s="38"/>
      <c r="E953" s="44"/>
      <c r="F953" s="43"/>
      <c r="G953" s="44"/>
      <c r="H953" s="44"/>
      <c r="I953" s="44"/>
      <c r="J953" s="37"/>
      <c r="K953" s="44"/>
      <c r="L953" s="44"/>
      <c r="M953" s="44"/>
      <c r="N953" s="50"/>
      <c r="O953" s="49"/>
      <c r="P953" s="154"/>
      <c r="R953" s="101"/>
      <c r="S953" s="154"/>
      <c r="T953" s="44"/>
      <c r="U953" s="240"/>
      <c r="V953" s="275"/>
      <c r="W953" s="157"/>
      <c r="X953" s="102"/>
      <c r="Y953" s="51"/>
      <c r="Z953" s="102"/>
      <c r="AA953" s="102"/>
      <c r="AB953" s="50"/>
      <c r="AC953" s="37"/>
      <c r="AD953" s="44"/>
      <c r="AE953" s="44"/>
      <c r="AF953" s="44"/>
      <c r="AG953" s="44"/>
      <c r="AH953" s="44"/>
      <c r="AI953" s="276"/>
      <c r="AJ953" s="50"/>
      <c r="AK953" s="55"/>
      <c r="AL953" s="298"/>
      <c r="AM953" s="55"/>
      <c r="AN953" s="298"/>
      <c r="AO953" s="62"/>
      <c r="AP953" s="56"/>
      <c r="AQ953" s="76"/>
      <c r="AR953" s="77"/>
      <c r="AS953" s="277"/>
      <c r="AT953" s="50"/>
      <c r="AU953" s="50"/>
      <c r="AV953" s="51"/>
      <c r="AW953" s="51"/>
      <c r="AX953" s="44"/>
    </row>
    <row r="954" spans="1:50" ht="18">
      <c r="A954" s="37"/>
      <c r="B954" s="44"/>
      <c r="C954" s="102"/>
      <c r="D954" s="38"/>
      <c r="E954" s="44"/>
      <c r="F954" s="43"/>
      <c r="G954" s="44"/>
      <c r="H954" s="44"/>
      <c r="I954" s="44"/>
      <c r="J954" s="37"/>
      <c r="K954" s="44"/>
      <c r="L954" s="44"/>
      <c r="M954" s="44"/>
      <c r="N954" s="50"/>
      <c r="O954" s="49"/>
      <c r="P954" s="154"/>
      <c r="Q954" s="44"/>
      <c r="R954" s="101"/>
      <c r="S954" s="154"/>
      <c r="T954" s="44"/>
      <c r="U954" s="240"/>
      <c r="V954" s="275"/>
      <c r="W954" s="157"/>
      <c r="X954" s="102"/>
      <c r="Y954" s="51"/>
      <c r="Z954" s="102"/>
      <c r="AA954" s="102"/>
      <c r="AB954" s="50"/>
      <c r="AC954" s="37"/>
      <c r="AD954" s="44"/>
      <c r="AE954" s="44"/>
      <c r="AF954" s="44"/>
      <c r="AG954" s="44"/>
      <c r="AH954" s="44"/>
      <c r="AI954" s="276"/>
      <c r="AJ954" s="50"/>
      <c r="AK954" s="55"/>
      <c r="AL954" s="298"/>
      <c r="AM954" s="55"/>
      <c r="AN954" s="298"/>
      <c r="AO954" s="62"/>
      <c r="AP954" s="56"/>
      <c r="AQ954" s="76"/>
      <c r="AR954" s="77"/>
      <c r="AS954" s="277"/>
      <c r="AT954" s="50"/>
      <c r="AU954" s="50"/>
      <c r="AV954" s="51"/>
      <c r="AW954" s="51"/>
      <c r="AX954" s="44"/>
    </row>
    <row r="955" spans="1:50" ht="18">
      <c r="A955" s="37"/>
      <c r="B955" s="44"/>
      <c r="C955" s="102"/>
      <c r="D955" s="38"/>
      <c r="E955" s="44"/>
      <c r="F955" s="43"/>
      <c r="G955" s="44"/>
      <c r="H955" s="44"/>
      <c r="I955" s="44"/>
      <c r="J955" s="37"/>
      <c r="K955" s="44"/>
      <c r="L955" s="44"/>
      <c r="M955" s="44"/>
      <c r="N955" s="50"/>
      <c r="O955" s="49"/>
      <c r="P955" s="154"/>
      <c r="R955" s="101"/>
      <c r="S955" s="154"/>
      <c r="T955" s="44"/>
      <c r="U955" s="240"/>
      <c r="V955" s="275"/>
      <c r="W955" s="157"/>
      <c r="X955" s="102"/>
      <c r="Y955" s="51"/>
      <c r="Z955" s="102"/>
      <c r="AA955" s="102"/>
      <c r="AB955" s="50"/>
      <c r="AC955" s="37"/>
      <c r="AD955" s="44"/>
      <c r="AE955" s="44"/>
      <c r="AF955" s="44"/>
      <c r="AG955" s="44"/>
      <c r="AH955" s="44"/>
      <c r="AI955" s="276"/>
      <c r="AJ955" s="50"/>
      <c r="AK955" s="55"/>
      <c r="AL955" s="298"/>
      <c r="AM955" s="55"/>
      <c r="AN955" s="298"/>
      <c r="AO955" s="62"/>
      <c r="AP955" s="56"/>
      <c r="AQ955" s="76"/>
      <c r="AR955" s="77"/>
      <c r="AS955" s="277"/>
      <c r="AT955" s="50"/>
      <c r="AU955" s="50"/>
      <c r="AV955" s="51"/>
      <c r="AW955" s="51"/>
      <c r="AX955" s="44"/>
    </row>
    <row r="956" spans="1:50" ht="18">
      <c r="A956" s="37"/>
      <c r="B956" s="44"/>
      <c r="C956" s="102"/>
      <c r="D956" s="38"/>
      <c r="E956" s="44"/>
      <c r="F956" s="43"/>
      <c r="G956" s="44"/>
      <c r="H956" s="44"/>
      <c r="I956" s="44"/>
      <c r="J956" s="37"/>
      <c r="K956" s="44"/>
      <c r="L956" s="44"/>
      <c r="M956" s="44"/>
      <c r="N956" s="50"/>
      <c r="O956" s="49"/>
      <c r="P956" s="154"/>
      <c r="Q956" s="44"/>
      <c r="R956" s="101"/>
      <c r="S956" s="154"/>
      <c r="T956" s="44"/>
      <c r="U956" s="240"/>
      <c r="V956" s="275"/>
      <c r="W956" s="157"/>
      <c r="X956" s="102"/>
      <c r="Y956" s="51"/>
      <c r="Z956" s="102"/>
      <c r="AA956" s="102"/>
      <c r="AB956" s="50"/>
      <c r="AC956" s="37"/>
      <c r="AD956" s="44"/>
      <c r="AE956" s="44"/>
      <c r="AF956" s="44"/>
      <c r="AG956" s="44"/>
      <c r="AH956" s="44"/>
      <c r="AI956" s="276"/>
      <c r="AJ956" s="50"/>
      <c r="AK956" s="55"/>
      <c r="AL956" s="298"/>
      <c r="AM956" s="55"/>
      <c r="AN956" s="298"/>
      <c r="AO956" s="62"/>
      <c r="AP956" s="56"/>
      <c r="AQ956" s="76"/>
      <c r="AR956" s="77"/>
      <c r="AS956" s="277"/>
      <c r="AT956" s="50"/>
      <c r="AU956" s="50"/>
      <c r="AV956" s="51"/>
      <c r="AW956" s="51"/>
      <c r="AX956" s="44"/>
    </row>
    <row r="957" spans="1:50" ht="18">
      <c r="A957" s="37"/>
      <c r="B957" s="44"/>
      <c r="C957" s="102"/>
      <c r="D957" s="38"/>
      <c r="E957" s="44"/>
      <c r="F957" s="43"/>
      <c r="G957" s="44"/>
      <c r="H957" s="44"/>
      <c r="I957" s="44"/>
      <c r="J957" s="37"/>
      <c r="K957" s="44"/>
      <c r="L957" s="44"/>
      <c r="M957" s="44"/>
      <c r="N957" s="50"/>
      <c r="O957" s="49"/>
      <c r="P957" s="154"/>
      <c r="Q957" s="44"/>
      <c r="R957" s="101"/>
      <c r="S957" s="154"/>
      <c r="T957" s="44"/>
      <c r="U957" s="240"/>
      <c r="V957" s="275"/>
      <c r="W957" s="157"/>
      <c r="X957" s="102"/>
      <c r="Y957" s="51"/>
      <c r="Z957" s="102"/>
      <c r="AA957" s="102"/>
      <c r="AB957" s="50"/>
      <c r="AC957" s="37"/>
      <c r="AD957" s="44"/>
      <c r="AE957" s="44"/>
      <c r="AF957" s="44"/>
      <c r="AG957" s="44"/>
      <c r="AH957" s="44"/>
      <c r="AI957" s="276"/>
      <c r="AJ957" s="50"/>
      <c r="AK957" s="55"/>
      <c r="AL957" s="298"/>
      <c r="AM957" s="55"/>
      <c r="AN957" s="298"/>
      <c r="AO957" s="62"/>
      <c r="AP957" s="56"/>
      <c r="AQ957" s="76"/>
      <c r="AR957" s="77"/>
      <c r="AS957" s="277"/>
      <c r="AT957" s="50"/>
      <c r="AU957" s="50"/>
      <c r="AV957" s="51"/>
      <c r="AW957" s="51"/>
      <c r="AX957" s="44"/>
    </row>
    <row r="958" spans="1:50" ht="18">
      <c r="A958" s="37"/>
      <c r="B958" s="44"/>
      <c r="C958" s="102"/>
      <c r="D958" s="38"/>
      <c r="E958" s="44"/>
      <c r="F958" s="43"/>
      <c r="G958" s="44"/>
      <c r="H958" s="44"/>
      <c r="I958" s="44"/>
      <c r="J958" s="37"/>
      <c r="K958" s="44"/>
      <c r="L958" s="44"/>
      <c r="M958" s="44"/>
      <c r="N958" s="50"/>
      <c r="O958" s="49"/>
      <c r="P958" s="154"/>
      <c r="R958" s="101"/>
      <c r="S958" s="154"/>
      <c r="T958" s="44"/>
      <c r="U958" s="240"/>
      <c r="V958" s="275"/>
      <c r="W958" s="157"/>
      <c r="X958" s="102"/>
      <c r="Y958" s="51"/>
      <c r="Z958" s="102"/>
      <c r="AA958" s="102"/>
      <c r="AB958" s="50"/>
      <c r="AC958" s="37"/>
      <c r="AD958" s="44"/>
      <c r="AE958" s="44"/>
      <c r="AF958" s="44"/>
      <c r="AG958" s="44"/>
      <c r="AH958" s="44"/>
      <c r="AI958" s="276"/>
      <c r="AJ958" s="50"/>
      <c r="AK958" s="55"/>
      <c r="AL958" s="298"/>
      <c r="AM958" s="55"/>
      <c r="AN958" s="298"/>
      <c r="AO958" s="62"/>
      <c r="AP958" s="56"/>
      <c r="AQ958" s="76"/>
      <c r="AR958" s="77"/>
      <c r="AS958" s="277"/>
      <c r="AT958" s="50"/>
      <c r="AU958" s="50"/>
      <c r="AV958" s="51"/>
      <c r="AW958" s="51"/>
      <c r="AX958" s="44"/>
    </row>
    <row r="959" spans="1:50" ht="18">
      <c r="A959" s="37"/>
      <c r="B959" s="44"/>
      <c r="C959" s="102"/>
      <c r="D959" s="38"/>
      <c r="E959" s="44"/>
      <c r="F959" s="43"/>
      <c r="G959" s="44"/>
      <c r="H959" s="44"/>
      <c r="I959" s="44"/>
      <c r="J959" s="37"/>
      <c r="K959" s="44"/>
      <c r="L959" s="44"/>
      <c r="M959" s="44"/>
      <c r="N959" s="50"/>
      <c r="O959" s="49"/>
      <c r="P959" s="154"/>
      <c r="Q959" s="44"/>
      <c r="R959" s="101"/>
      <c r="S959" s="154"/>
      <c r="T959" s="44"/>
      <c r="U959" s="240"/>
      <c r="V959" s="275"/>
      <c r="W959" s="157"/>
      <c r="X959" s="102"/>
      <c r="Y959" s="51"/>
      <c r="Z959" s="102"/>
      <c r="AA959" s="102"/>
      <c r="AB959" s="50"/>
      <c r="AC959" s="37"/>
      <c r="AD959" s="44"/>
      <c r="AE959" s="44"/>
      <c r="AF959" s="44"/>
      <c r="AG959" s="44"/>
      <c r="AH959" s="44"/>
      <c r="AI959" s="276"/>
      <c r="AJ959" s="50"/>
      <c r="AK959" s="55"/>
      <c r="AL959" s="298"/>
      <c r="AM959" s="55"/>
      <c r="AN959" s="298"/>
      <c r="AO959" s="62"/>
      <c r="AP959" s="56"/>
      <c r="AQ959" s="76"/>
      <c r="AR959" s="77"/>
      <c r="AS959" s="277"/>
      <c r="AT959" s="50"/>
      <c r="AU959" s="50"/>
      <c r="AV959" s="51"/>
      <c r="AW959" s="51"/>
      <c r="AX959" s="44"/>
    </row>
    <row r="960" spans="1:50" ht="18">
      <c r="A960" s="37"/>
      <c r="B960" s="44"/>
      <c r="C960" s="102"/>
      <c r="D960" s="38"/>
      <c r="E960" s="44"/>
      <c r="F960" s="43"/>
      <c r="G960" s="44"/>
      <c r="H960" s="44"/>
      <c r="I960" s="44"/>
      <c r="J960" s="37"/>
      <c r="K960" s="44"/>
      <c r="L960" s="44"/>
      <c r="M960" s="44"/>
      <c r="N960" s="50"/>
      <c r="O960" s="49"/>
      <c r="P960" s="154"/>
      <c r="R960" s="101"/>
      <c r="S960" s="154"/>
      <c r="T960" s="44"/>
      <c r="U960" s="240"/>
      <c r="V960" s="275"/>
      <c r="W960" s="157"/>
      <c r="X960" s="102"/>
      <c r="Y960" s="51"/>
      <c r="Z960" s="102"/>
      <c r="AA960" s="102"/>
      <c r="AB960" s="50"/>
      <c r="AC960" s="37"/>
      <c r="AD960" s="44"/>
      <c r="AE960" s="44"/>
      <c r="AF960" s="44"/>
      <c r="AG960" s="44"/>
      <c r="AH960" s="44"/>
      <c r="AI960" s="276"/>
      <c r="AJ960" s="50"/>
      <c r="AK960" s="55"/>
      <c r="AL960" s="298"/>
      <c r="AM960" s="55"/>
      <c r="AN960" s="298"/>
      <c r="AO960" s="62"/>
      <c r="AP960" s="56"/>
      <c r="AQ960" s="76"/>
      <c r="AR960" s="77"/>
      <c r="AS960" s="277"/>
      <c r="AT960" s="50"/>
      <c r="AU960" s="50"/>
      <c r="AV960" s="51"/>
      <c r="AW960" s="51"/>
      <c r="AX960" s="44"/>
    </row>
    <row r="961" spans="1:50" ht="18">
      <c r="A961" s="37"/>
      <c r="B961" s="44"/>
      <c r="C961" s="102"/>
      <c r="D961" s="38"/>
      <c r="E961" s="44"/>
      <c r="F961" s="43"/>
      <c r="G961" s="44"/>
      <c r="H961" s="44"/>
      <c r="I961" s="44"/>
      <c r="J961" s="37"/>
      <c r="K961" s="44"/>
      <c r="L961" s="44"/>
      <c r="M961" s="44"/>
      <c r="N961" s="50"/>
      <c r="O961" s="49"/>
      <c r="P961" s="154"/>
      <c r="Q961" s="44"/>
      <c r="R961" s="101"/>
      <c r="S961" s="154"/>
      <c r="T961" s="44"/>
      <c r="U961" s="240"/>
      <c r="V961" s="275"/>
      <c r="W961" s="157"/>
      <c r="X961" s="102"/>
      <c r="Y961" s="51"/>
      <c r="Z961" s="102"/>
      <c r="AA961" s="102"/>
      <c r="AB961" s="50"/>
      <c r="AC961" s="37"/>
      <c r="AD961" s="44"/>
      <c r="AE961" s="44"/>
      <c r="AF961" s="44"/>
      <c r="AG961" s="44"/>
      <c r="AH961" s="44"/>
      <c r="AI961" s="276"/>
      <c r="AJ961" s="50"/>
      <c r="AK961" s="55"/>
      <c r="AL961" s="298"/>
      <c r="AM961" s="55"/>
      <c r="AN961" s="298"/>
      <c r="AO961" s="62"/>
      <c r="AP961" s="56"/>
      <c r="AQ961" s="76"/>
      <c r="AR961" s="77"/>
      <c r="AS961" s="277"/>
      <c r="AT961" s="50"/>
      <c r="AU961" s="50"/>
      <c r="AV961" s="51"/>
      <c r="AW961" s="51"/>
      <c r="AX961" s="44"/>
    </row>
    <row r="962" spans="1:50" ht="18">
      <c r="A962" s="37"/>
      <c r="B962" s="44"/>
      <c r="C962" s="102"/>
      <c r="D962" s="38"/>
      <c r="E962" s="44"/>
      <c r="F962" s="43"/>
      <c r="G962" s="44"/>
      <c r="H962" s="44"/>
      <c r="I962" s="44"/>
      <c r="J962" s="37"/>
      <c r="K962" s="44"/>
      <c r="L962" s="44"/>
      <c r="M962" s="44"/>
      <c r="N962" s="50"/>
      <c r="O962" s="49"/>
      <c r="P962" s="154"/>
      <c r="Q962" s="44"/>
      <c r="R962" s="101"/>
      <c r="S962" s="154"/>
      <c r="T962" s="44"/>
      <c r="U962" s="240"/>
      <c r="V962" s="275"/>
      <c r="W962" s="157"/>
      <c r="X962" s="102"/>
      <c r="Y962" s="51"/>
      <c r="Z962" s="102"/>
      <c r="AA962" s="102"/>
      <c r="AB962" s="50"/>
      <c r="AC962" s="37"/>
      <c r="AD962" s="44"/>
      <c r="AE962" s="44"/>
      <c r="AF962" s="44"/>
      <c r="AG962" s="44"/>
      <c r="AH962" s="44"/>
      <c r="AI962" s="276"/>
      <c r="AJ962" s="50"/>
      <c r="AK962" s="55"/>
      <c r="AL962" s="298"/>
      <c r="AM962" s="55"/>
      <c r="AN962" s="298"/>
      <c r="AO962" s="62"/>
      <c r="AP962" s="56"/>
      <c r="AQ962" s="76"/>
      <c r="AR962" s="77"/>
      <c r="AS962" s="277"/>
      <c r="AT962" s="50"/>
      <c r="AU962" s="50"/>
      <c r="AV962" s="51"/>
      <c r="AW962" s="51"/>
      <c r="AX962" s="44"/>
    </row>
    <row r="963" spans="1:50" ht="18">
      <c r="A963" s="37"/>
      <c r="B963" s="44"/>
      <c r="C963" s="102"/>
      <c r="D963" s="38"/>
      <c r="E963" s="44"/>
      <c r="F963" s="43"/>
      <c r="G963" s="44"/>
      <c r="H963" s="44"/>
      <c r="I963" s="44"/>
      <c r="J963" s="37"/>
      <c r="K963" s="44"/>
      <c r="L963" s="44"/>
      <c r="M963" s="44"/>
      <c r="N963" s="50"/>
      <c r="O963" s="49"/>
      <c r="P963" s="154"/>
      <c r="R963" s="101"/>
      <c r="S963" s="154"/>
      <c r="T963" s="44"/>
      <c r="U963" s="240"/>
      <c r="V963" s="275"/>
      <c r="W963" s="157"/>
      <c r="X963" s="102"/>
      <c r="Y963" s="51"/>
      <c r="Z963" s="102"/>
      <c r="AA963" s="102"/>
      <c r="AB963" s="50"/>
      <c r="AC963" s="37"/>
      <c r="AD963" s="44"/>
      <c r="AE963" s="44"/>
      <c r="AF963" s="44"/>
      <c r="AG963" s="44"/>
      <c r="AH963" s="44"/>
      <c r="AI963" s="276"/>
      <c r="AJ963" s="50"/>
      <c r="AK963" s="55"/>
      <c r="AL963" s="298"/>
      <c r="AM963" s="55"/>
      <c r="AN963" s="298"/>
      <c r="AO963" s="62"/>
      <c r="AP963" s="56"/>
      <c r="AQ963" s="76"/>
      <c r="AR963" s="77"/>
      <c r="AS963" s="277"/>
      <c r="AT963" s="50"/>
      <c r="AU963" s="50"/>
      <c r="AV963" s="51"/>
      <c r="AW963" s="51"/>
      <c r="AX963" s="44"/>
    </row>
    <row r="964" spans="1:50" ht="18">
      <c r="A964" s="37"/>
      <c r="B964" s="44"/>
      <c r="C964" s="102"/>
      <c r="D964" s="38"/>
      <c r="E964" s="44"/>
      <c r="F964" s="43"/>
      <c r="G964" s="44"/>
      <c r="H964" s="44"/>
      <c r="I964" s="44"/>
      <c r="J964" s="37"/>
      <c r="K964" s="44"/>
      <c r="L964" s="44"/>
      <c r="M964" s="44"/>
      <c r="N964" s="50"/>
      <c r="O964" s="49"/>
      <c r="P964" s="154"/>
      <c r="R964" s="101"/>
      <c r="S964" s="154"/>
      <c r="T964" s="44"/>
      <c r="U964" s="240"/>
      <c r="V964" s="275"/>
      <c r="W964" s="157"/>
      <c r="X964" s="102"/>
      <c r="Y964" s="51"/>
      <c r="Z964" s="102"/>
      <c r="AA964" s="102"/>
      <c r="AB964" s="50"/>
      <c r="AC964" s="37"/>
      <c r="AD964" s="44"/>
      <c r="AE964" s="44"/>
      <c r="AF964" s="44"/>
      <c r="AG964" s="44"/>
      <c r="AH964" s="44"/>
      <c r="AI964" s="276"/>
      <c r="AJ964" s="50"/>
      <c r="AK964" s="55"/>
      <c r="AL964" s="298"/>
      <c r="AM964" s="55"/>
      <c r="AN964" s="298"/>
      <c r="AO964" s="62"/>
      <c r="AP964" s="56"/>
      <c r="AQ964" s="76"/>
      <c r="AR964" s="77"/>
      <c r="AS964" s="277"/>
      <c r="AT964" s="50"/>
      <c r="AU964" s="50"/>
      <c r="AV964" s="51"/>
      <c r="AW964" s="51"/>
      <c r="AX964" s="44"/>
    </row>
    <row r="965" spans="1:50" ht="18">
      <c r="A965" s="37"/>
      <c r="B965" s="44"/>
      <c r="C965" s="102"/>
      <c r="D965" s="38"/>
      <c r="E965" s="44"/>
      <c r="F965" s="43"/>
      <c r="G965" s="44"/>
      <c r="H965" s="44"/>
      <c r="I965" s="44"/>
      <c r="J965" s="37"/>
      <c r="K965" s="44"/>
      <c r="L965" s="44"/>
      <c r="M965" s="44"/>
      <c r="N965" s="50"/>
      <c r="O965" s="49"/>
      <c r="P965" s="154"/>
      <c r="R965" s="101"/>
      <c r="S965" s="154"/>
      <c r="T965" s="44"/>
      <c r="U965" s="240"/>
      <c r="V965" s="275"/>
      <c r="W965" s="157"/>
      <c r="X965" s="102"/>
      <c r="Y965" s="51"/>
      <c r="Z965" s="102"/>
      <c r="AA965" s="102"/>
      <c r="AB965" s="50"/>
      <c r="AC965" s="37"/>
      <c r="AD965" s="44"/>
      <c r="AE965" s="44"/>
      <c r="AF965" s="44"/>
      <c r="AG965" s="44"/>
      <c r="AH965" s="44"/>
      <c r="AI965" s="276"/>
      <c r="AJ965" s="50"/>
      <c r="AK965" s="55"/>
      <c r="AL965" s="298"/>
      <c r="AM965" s="55"/>
      <c r="AN965" s="298"/>
      <c r="AO965" s="62"/>
      <c r="AP965" s="56"/>
      <c r="AQ965" s="76"/>
      <c r="AR965" s="77"/>
      <c r="AS965" s="277"/>
      <c r="AT965" s="50"/>
      <c r="AU965" s="50"/>
      <c r="AV965" s="51"/>
      <c r="AW965" s="51"/>
      <c r="AX965" s="44"/>
    </row>
    <row r="966" spans="1:50" ht="18">
      <c r="A966" s="37"/>
      <c r="B966" s="44"/>
      <c r="C966" s="102"/>
      <c r="D966" s="38"/>
      <c r="E966" s="44"/>
      <c r="F966" s="43"/>
      <c r="G966" s="44"/>
      <c r="H966" s="44"/>
      <c r="I966" s="44"/>
      <c r="J966" s="37"/>
      <c r="K966" s="44"/>
      <c r="L966" s="44"/>
      <c r="M966" s="44"/>
      <c r="N966" s="50"/>
      <c r="O966" s="49"/>
      <c r="P966" s="154"/>
      <c r="R966" s="101"/>
      <c r="S966" s="154"/>
      <c r="T966" s="44"/>
      <c r="U966" s="240"/>
      <c r="V966" s="275"/>
      <c r="W966" s="157"/>
      <c r="X966" s="102"/>
      <c r="Y966" s="51"/>
      <c r="Z966" s="102"/>
      <c r="AA966" s="102"/>
      <c r="AB966" s="50"/>
      <c r="AC966" s="37"/>
      <c r="AD966" s="44"/>
      <c r="AE966" s="44"/>
      <c r="AF966" s="44"/>
      <c r="AG966" s="44"/>
      <c r="AH966" s="44"/>
      <c r="AI966" s="276"/>
      <c r="AJ966" s="50"/>
      <c r="AK966" s="55"/>
      <c r="AL966" s="298"/>
      <c r="AM966" s="55"/>
      <c r="AN966" s="298"/>
      <c r="AO966" s="62"/>
      <c r="AP966" s="56"/>
      <c r="AQ966" s="76"/>
      <c r="AR966" s="77"/>
      <c r="AS966" s="277"/>
      <c r="AT966" s="50"/>
      <c r="AU966" s="50"/>
      <c r="AV966" s="51"/>
      <c r="AW966" s="51"/>
      <c r="AX966" s="44"/>
    </row>
    <row r="967" spans="1:50" ht="18">
      <c r="A967" s="37"/>
      <c r="B967" s="44"/>
      <c r="C967" s="102"/>
      <c r="D967" s="38"/>
      <c r="E967" s="44"/>
      <c r="F967" s="43"/>
      <c r="G967" s="44"/>
      <c r="H967" s="44"/>
      <c r="I967" s="44"/>
      <c r="J967" s="37"/>
      <c r="K967" s="44"/>
      <c r="L967" s="44"/>
      <c r="M967" s="44"/>
      <c r="N967" s="50"/>
      <c r="O967" s="49"/>
      <c r="P967" s="154"/>
      <c r="R967" s="101"/>
      <c r="S967" s="154"/>
      <c r="T967" s="44"/>
      <c r="U967" s="240"/>
      <c r="V967" s="275"/>
      <c r="W967" s="157"/>
      <c r="X967" s="102"/>
      <c r="Y967" s="51"/>
      <c r="Z967" s="102"/>
      <c r="AA967" s="102"/>
      <c r="AB967" s="50"/>
      <c r="AC967" s="37"/>
      <c r="AD967" s="44"/>
      <c r="AE967" s="44"/>
      <c r="AF967" s="44"/>
      <c r="AG967" s="44"/>
      <c r="AH967" s="44"/>
      <c r="AI967" s="276"/>
      <c r="AJ967" s="50"/>
      <c r="AK967" s="55"/>
      <c r="AL967" s="298"/>
      <c r="AM967" s="55"/>
      <c r="AN967" s="298"/>
      <c r="AO967" s="62"/>
      <c r="AP967" s="56"/>
      <c r="AQ967" s="76"/>
      <c r="AR967" s="77"/>
      <c r="AS967" s="277"/>
      <c r="AT967" s="50"/>
      <c r="AU967" s="50"/>
      <c r="AV967" s="51"/>
      <c r="AW967" s="51"/>
      <c r="AX967" s="44"/>
    </row>
    <row r="968" spans="1:50" ht="18">
      <c r="A968" s="37"/>
      <c r="B968" s="44"/>
      <c r="C968" s="102"/>
      <c r="D968" s="38"/>
      <c r="E968" s="44"/>
      <c r="F968" s="43"/>
      <c r="G968" s="44"/>
      <c r="H968" s="44"/>
      <c r="I968" s="44"/>
      <c r="J968" s="37"/>
      <c r="K968" s="44"/>
      <c r="L968" s="44"/>
      <c r="M968" s="44"/>
      <c r="N968" s="50"/>
      <c r="O968" s="49"/>
      <c r="P968" s="154"/>
      <c r="Q968" s="44"/>
      <c r="R968" s="101"/>
      <c r="S968" s="154"/>
      <c r="T968" s="44"/>
      <c r="U968" s="240"/>
      <c r="V968" s="275"/>
      <c r="W968" s="157"/>
      <c r="X968" s="102"/>
      <c r="Y968" s="51"/>
      <c r="Z968" s="102"/>
      <c r="AA968" s="102"/>
      <c r="AB968" s="50"/>
      <c r="AC968" s="37"/>
      <c r="AD968" s="44"/>
      <c r="AE968" s="44"/>
      <c r="AF968" s="44"/>
      <c r="AG968" s="44"/>
      <c r="AH968" s="44"/>
      <c r="AI968" s="276"/>
      <c r="AJ968" s="50"/>
      <c r="AK968" s="55"/>
      <c r="AL968" s="298"/>
      <c r="AM968" s="55"/>
      <c r="AN968" s="298"/>
      <c r="AO968" s="62"/>
      <c r="AP968" s="56"/>
      <c r="AQ968" s="76"/>
      <c r="AR968" s="77"/>
      <c r="AS968" s="277"/>
      <c r="AT968" s="50"/>
      <c r="AU968" s="50"/>
      <c r="AV968" s="51"/>
      <c r="AW968" s="51"/>
      <c r="AX968" s="44"/>
    </row>
    <row r="969" spans="1:50" ht="18">
      <c r="A969" s="37"/>
      <c r="B969" s="44"/>
      <c r="C969" s="102"/>
      <c r="D969" s="38"/>
      <c r="E969" s="44"/>
      <c r="F969" s="43"/>
      <c r="G969" s="44"/>
      <c r="H969" s="44"/>
      <c r="I969" s="44"/>
      <c r="J969" s="37"/>
      <c r="K969" s="44"/>
      <c r="L969" s="44"/>
      <c r="M969" s="44"/>
      <c r="N969" s="50"/>
      <c r="O969" s="49"/>
      <c r="P969" s="154"/>
      <c r="R969" s="101"/>
      <c r="S969" s="154"/>
      <c r="T969" s="44"/>
      <c r="U969" s="240"/>
      <c r="V969" s="275"/>
      <c r="W969" s="157"/>
      <c r="X969" s="102"/>
      <c r="Y969" s="51"/>
      <c r="Z969" s="102"/>
      <c r="AA969" s="102"/>
      <c r="AB969" s="50"/>
      <c r="AC969" s="37"/>
      <c r="AD969" s="44"/>
      <c r="AE969" s="44"/>
      <c r="AF969" s="44"/>
      <c r="AG969" s="44"/>
      <c r="AH969" s="44"/>
      <c r="AI969" s="276"/>
      <c r="AJ969" s="50"/>
      <c r="AK969" s="55"/>
      <c r="AL969" s="298"/>
      <c r="AM969" s="55"/>
      <c r="AN969" s="298"/>
      <c r="AO969" s="62"/>
      <c r="AP969" s="56"/>
      <c r="AQ969" s="76"/>
      <c r="AR969" s="77"/>
      <c r="AS969" s="277"/>
      <c r="AT969" s="50"/>
      <c r="AU969" s="50"/>
      <c r="AV969" s="51"/>
      <c r="AW969" s="51"/>
      <c r="AX969" s="44"/>
    </row>
    <row r="970" spans="1:50" ht="18">
      <c r="A970" s="37"/>
      <c r="B970" s="44"/>
      <c r="C970" s="102"/>
      <c r="D970" s="38"/>
      <c r="E970" s="44"/>
      <c r="F970" s="43"/>
      <c r="G970" s="44"/>
      <c r="H970" s="44"/>
      <c r="I970" s="44"/>
      <c r="J970" s="37"/>
      <c r="K970" s="44"/>
      <c r="L970" s="44"/>
      <c r="M970" s="44"/>
      <c r="N970" s="50"/>
      <c r="O970" s="49"/>
      <c r="P970" s="154"/>
      <c r="R970" s="101"/>
      <c r="S970" s="154"/>
      <c r="T970" s="44"/>
      <c r="U970" s="240"/>
      <c r="V970" s="275"/>
      <c r="W970" s="157"/>
      <c r="X970" s="102"/>
      <c r="Y970" s="51"/>
      <c r="Z970" s="102"/>
      <c r="AA970" s="102"/>
      <c r="AB970" s="50"/>
      <c r="AC970" s="37"/>
      <c r="AD970" s="44"/>
      <c r="AE970" s="44"/>
      <c r="AF970" s="44"/>
      <c r="AG970" s="44"/>
      <c r="AH970" s="44"/>
      <c r="AI970" s="276"/>
      <c r="AJ970" s="50"/>
      <c r="AK970" s="55"/>
      <c r="AL970" s="298"/>
      <c r="AM970" s="55"/>
      <c r="AN970" s="298"/>
      <c r="AO970" s="62"/>
      <c r="AP970" s="56"/>
      <c r="AQ970" s="76"/>
      <c r="AR970" s="77"/>
      <c r="AS970" s="277"/>
      <c r="AT970" s="50"/>
      <c r="AU970" s="50"/>
      <c r="AV970" s="51"/>
      <c r="AW970" s="51"/>
      <c r="AX970" s="44"/>
    </row>
    <row r="971" spans="1:50" ht="18">
      <c r="A971" s="37"/>
      <c r="B971" s="44"/>
      <c r="C971" s="102"/>
      <c r="D971" s="38"/>
      <c r="E971" s="44"/>
      <c r="F971" s="43"/>
      <c r="G971" s="44"/>
      <c r="H971" s="44"/>
      <c r="I971" s="44"/>
      <c r="J971" s="37"/>
      <c r="K971" s="44"/>
      <c r="L971" s="44"/>
      <c r="M971" s="44"/>
      <c r="N971" s="50"/>
      <c r="O971" s="49"/>
      <c r="P971" s="154"/>
      <c r="Q971" s="44"/>
      <c r="R971" s="101"/>
      <c r="S971" s="154"/>
      <c r="T971" s="44"/>
      <c r="U971" s="240"/>
      <c r="V971" s="275"/>
      <c r="W971" s="157"/>
      <c r="X971" s="102"/>
      <c r="Y971" s="51"/>
      <c r="Z971" s="102"/>
      <c r="AA971" s="102"/>
      <c r="AB971" s="50"/>
      <c r="AC971" s="37"/>
      <c r="AD971" s="44"/>
      <c r="AE971" s="44"/>
      <c r="AF971" s="44"/>
      <c r="AG971" s="44"/>
      <c r="AH971" s="44"/>
      <c r="AI971" s="276"/>
      <c r="AJ971" s="50"/>
      <c r="AK971" s="55"/>
      <c r="AL971" s="298"/>
      <c r="AM971" s="55"/>
      <c r="AN971" s="298"/>
      <c r="AO971" s="62"/>
      <c r="AP971" s="56"/>
      <c r="AQ971" s="76"/>
      <c r="AR971" s="77"/>
      <c r="AS971" s="277"/>
      <c r="AT971" s="50"/>
      <c r="AU971" s="50"/>
      <c r="AV971" s="51"/>
      <c r="AW971" s="51"/>
      <c r="AX971" s="44"/>
    </row>
    <row r="972" spans="1:50" ht="18">
      <c r="A972" s="37"/>
      <c r="B972" s="44"/>
      <c r="C972" s="102"/>
      <c r="D972" s="38"/>
      <c r="E972" s="44"/>
      <c r="F972" s="43"/>
      <c r="G972" s="44"/>
      <c r="H972" s="44"/>
      <c r="I972" s="44"/>
      <c r="J972" s="37"/>
      <c r="K972" s="44"/>
      <c r="L972" s="44"/>
      <c r="M972" s="44"/>
      <c r="N972" s="50"/>
      <c r="O972" s="49"/>
      <c r="P972" s="154"/>
      <c r="R972" s="101"/>
      <c r="S972" s="154"/>
      <c r="T972" s="44"/>
      <c r="U972" s="240"/>
      <c r="V972" s="275"/>
      <c r="W972" s="157"/>
      <c r="X972" s="102"/>
      <c r="Y972" s="51"/>
      <c r="Z972" s="102"/>
      <c r="AA972" s="102"/>
      <c r="AB972" s="50"/>
      <c r="AC972" s="37"/>
      <c r="AD972" s="44"/>
      <c r="AE972" s="44"/>
      <c r="AF972" s="44"/>
      <c r="AG972" s="44"/>
      <c r="AH972" s="44"/>
      <c r="AI972" s="276"/>
      <c r="AJ972" s="50"/>
      <c r="AK972" s="55"/>
      <c r="AL972" s="298"/>
      <c r="AM972" s="55"/>
      <c r="AN972" s="298"/>
      <c r="AO972" s="62"/>
      <c r="AP972" s="56"/>
      <c r="AQ972" s="76"/>
      <c r="AR972" s="77"/>
      <c r="AS972" s="277"/>
      <c r="AT972" s="50"/>
      <c r="AU972" s="50"/>
      <c r="AV972" s="51"/>
      <c r="AW972" s="51"/>
      <c r="AX972" s="44"/>
    </row>
    <row r="973" spans="1:50" ht="18">
      <c r="A973" s="37"/>
      <c r="B973" s="44"/>
      <c r="C973" s="102"/>
      <c r="D973" s="38"/>
      <c r="E973" s="44"/>
      <c r="F973" s="43"/>
      <c r="G973" s="44"/>
      <c r="H973" s="44"/>
      <c r="I973" s="44"/>
      <c r="J973" s="37"/>
      <c r="K973" s="44"/>
      <c r="L973" s="44"/>
      <c r="M973" s="44"/>
      <c r="N973" s="50"/>
      <c r="O973" s="49"/>
      <c r="P973" s="154"/>
      <c r="R973" s="101"/>
      <c r="S973" s="154"/>
      <c r="T973" s="44"/>
      <c r="U973" s="240"/>
      <c r="V973" s="275"/>
      <c r="W973" s="157"/>
      <c r="X973" s="102"/>
      <c r="Y973" s="51"/>
      <c r="Z973" s="102"/>
      <c r="AA973" s="102"/>
      <c r="AB973" s="50"/>
      <c r="AC973" s="37"/>
      <c r="AD973" s="44"/>
      <c r="AE973" s="44"/>
      <c r="AF973" s="44"/>
      <c r="AG973" s="44"/>
      <c r="AH973" s="44"/>
      <c r="AI973" s="276"/>
      <c r="AJ973" s="50"/>
      <c r="AK973" s="55"/>
      <c r="AL973" s="298"/>
      <c r="AM973" s="55"/>
      <c r="AN973" s="298"/>
      <c r="AO973" s="62"/>
      <c r="AP973" s="56"/>
      <c r="AQ973" s="76"/>
      <c r="AR973" s="77"/>
      <c r="AS973" s="277"/>
      <c r="AT973" s="50"/>
      <c r="AU973" s="50"/>
      <c r="AV973" s="51"/>
      <c r="AW973" s="51"/>
      <c r="AX973" s="44"/>
    </row>
    <row r="974" spans="1:50" ht="18">
      <c r="A974" s="37"/>
      <c r="B974" s="44"/>
      <c r="C974" s="102"/>
      <c r="D974" s="38"/>
      <c r="E974" s="44"/>
      <c r="F974" s="43"/>
      <c r="G974" s="44"/>
      <c r="H974" s="44"/>
      <c r="I974" s="44"/>
      <c r="J974" s="37"/>
      <c r="K974" s="44"/>
      <c r="L974" s="44"/>
      <c r="M974" s="44"/>
      <c r="N974" s="50"/>
      <c r="O974" s="49"/>
      <c r="P974" s="154"/>
      <c r="R974" s="101"/>
      <c r="S974" s="154"/>
      <c r="T974" s="44"/>
      <c r="U974" s="240"/>
      <c r="V974" s="275"/>
      <c r="W974" s="157"/>
      <c r="X974" s="102"/>
      <c r="Y974" s="51"/>
      <c r="Z974" s="102"/>
      <c r="AA974" s="102"/>
      <c r="AB974" s="50"/>
      <c r="AC974" s="37"/>
      <c r="AD974" s="44"/>
      <c r="AE974" s="44"/>
      <c r="AF974" s="44"/>
      <c r="AG974" s="44"/>
      <c r="AH974" s="44"/>
      <c r="AI974" s="276"/>
      <c r="AJ974" s="50"/>
      <c r="AK974" s="55"/>
      <c r="AL974" s="298"/>
      <c r="AM974" s="55"/>
      <c r="AN974" s="298"/>
      <c r="AO974" s="62"/>
      <c r="AP974" s="56"/>
      <c r="AQ974" s="76"/>
      <c r="AR974" s="77"/>
      <c r="AS974" s="277"/>
      <c r="AT974" s="50"/>
      <c r="AU974" s="50"/>
      <c r="AV974" s="51"/>
      <c r="AW974" s="51"/>
      <c r="AX974" s="44"/>
    </row>
    <row r="975" spans="1:50" ht="18">
      <c r="A975" s="37"/>
      <c r="B975" s="44"/>
      <c r="C975" s="102"/>
      <c r="D975" s="38"/>
      <c r="E975" s="44"/>
      <c r="F975" s="43"/>
      <c r="G975" s="44"/>
      <c r="H975" s="44"/>
      <c r="I975" s="44"/>
      <c r="J975" s="37"/>
      <c r="K975" s="44"/>
      <c r="L975" s="44"/>
      <c r="M975" s="44"/>
      <c r="N975" s="50"/>
      <c r="O975" s="49"/>
      <c r="P975" s="154"/>
      <c r="R975" s="101"/>
      <c r="S975" s="154"/>
      <c r="T975" s="44"/>
      <c r="U975" s="240"/>
      <c r="V975" s="275"/>
      <c r="W975" s="157"/>
      <c r="X975" s="102"/>
      <c r="Y975" s="51"/>
      <c r="Z975" s="102"/>
      <c r="AA975" s="102"/>
      <c r="AB975" s="50"/>
      <c r="AC975" s="37"/>
      <c r="AD975" s="44"/>
      <c r="AE975" s="44"/>
      <c r="AF975" s="44"/>
      <c r="AG975" s="44"/>
      <c r="AH975" s="44"/>
      <c r="AI975" s="276"/>
      <c r="AJ975" s="50"/>
      <c r="AK975" s="55"/>
      <c r="AL975" s="298"/>
      <c r="AM975" s="55"/>
      <c r="AN975" s="298"/>
      <c r="AO975" s="62"/>
      <c r="AP975" s="56"/>
      <c r="AQ975" s="76"/>
      <c r="AR975" s="77"/>
      <c r="AS975" s="277"/>
      <c r="AT975" s="50"/>
      <c r="AU975" s="50"/>
      <c r="AV975" s="51"/>
      <c r="AW975" s="51"/>
      <c r="AX975" s="44"/>
    </row>
    <row r="976" spans="1:50" ht="18">
      <c r="A976" s="37"/>
      <c r="B976" s="44"/>
      <c r="C976" s="102"/>
      <c r="D976" s="38"/>
      <c r="E976" s="44"/>
      <c r="F976" s="43"/>
      <c r="G976" s="44"/>
      <c r="H976" s="44"/>
      <c r="I976" s="44"/>
      <c r="J976" s="37"/>
      <c r="K976" s="44"/>
      <c r="L976" s="44"/>
      <c r="M976" s="44"/>
      <c r="N976" s="50"/>
      <c r="O976" s="49"/>
      <c r="P976" s="154"/>
      <c r="Q976" s="44"/>
      <c r="R976" s="101"/>
      <c r="S976" s="154"/>
      <c r="T976" s="44"/>
      <c r="U976" s="240"/>
      <c r="V976" s="275"/>
      <c r="W976" s="157"/>
      <c r="X976" s="102"/>
      <c r="Y976" s="51"/>
      <c r="Z976" s="102"/>
      <c r="AA976" s="102"/>
      <c r="AB976" s="50"/>
      <c r="AC976" s="37"/>
      <c r="AD976" s="44"/>
      <c r="AE976" s="44"/>
      <c r="AF976" s="44"/>
      <c r="AG976" s="44"/>
      <c r="AH976" s="44"/>
      <c r="AI976" s="276"/>
      <c r="AJ976" s="50"/>
      <c r="AK976" s="55"/>
      <c r="AL976" s="298"/>
      <c r="AM976" s="55"/>
      <c r="AN976" s="298"/>
      <c r="AO976" s="62"/>
      <c r="AP976" s="56"/>
      <c r="AQ976" s="76"/>
      <c r="AR976" s="77"/>
      <c r="AS976" s="277"/>
      <c r="AT976" s="50"/>
      <c r="AU976" s="50"/>
      <c r="AV976" s="51"/>
      <c r="AW976" s="51"/>
      <c r="AX976" s="44"/>
    </row>
    <row r="977" spans="1:50" ht="18">
      <c r="A977" s="37"/>
      <c r="B977" s="44"/>
      <c r="C977" s="102"/>
      <c r="D977" s="38"/>
      <c r="E977" s="44"/>
      <c r="F977" s="43"/>
      <c r="G977" s="44"/>
      <c r="H977" s="44"/>
      <c r="I977" s="44"/>
      <c r="J977" s="37"/>
      <c r="K977" s="44"/>
      <c r="L977" s="44"/>
      <c r="M977" s="44"/>
      <c r="N977" s="50"/>
      <c r="O977" s="49"/>
      <c r="P977" s="154"/>
      <c r="Q977" s="44"/>
      <c r="R977" s="101"/>
      <c r="S977" s="154"/>
      <c r="T977" s="44"/>
      <c r="U977" s="240"/>
      <c r="V977" s="275"/>
      <c r="W977" s="157"/>
      <c r="X977" s="102"/>
      <c r="Y977" s="51"/>
      <c r="Z977" s="102"/>
      <c r="AA977" s="102"/>
      <c r="AB977" s="50"/>
      <c r="AC977" s="37"/>
      <c r="AD977" s="44"/>
      <c r="AE977" s="44"/>
      <c r="AF977" s="44"/>
      <c r="AG977" s="44"/>
      <c r="AH977" s="44"/>
      <c r="AI977" s="276"/>
      <c r="AJ977" s="50"/>
      <c r="AK977" s="55"/>
      <c r="AL977" s="298"/>
      <c r="AM977" s="55"/>
      <c r="AN977" s="298"/>
      <c r="AO977" s="62"/>
      <c r="AP977" s="56"/>
      <c r="AQ977" s="76"/>
      <c r="AR977" s="77"/>
      <c r="AS977" s="277"/>
      <c r="AT977" s="50"/>
      <c r="AU977" s="50"/>
      <c r="AV977" s="51"/>
      <c r="AW977" s="51"/>
      <c r="AX977" s="44"/>
    </row>
    <row r="978" spans="1:50" ht="18">
      <c r="A978" s="37"/>
      <c r="B978" s="44"/>
      <c r="C978" s="102"/>
      <c r="D978" s="38"/>
      <c r="E978" s="44"/>
      <c r="F978" s="43"/>
      <c r="G978" s="44"/>
      <c r="H978" s="44"/>
      <c r="I978" s="44"/>
      <c r="J978" s="37"/>
      <c r="K978" s="44"/>
      <c r="L978" s="44"/>
      <c r="M978" s="44"/>
      <c r="N978" s="50"/>
      <c r="O978" s="49"/>
      <c r="P978" s="154"/>
      <c r="Q978" s="44"/>
      <c r="R978" s="101"/>
      <c r="S978" s="154"/>
      <c r="T978" s="44"/>
      <c r="U978" s="240"/>
      <c r="V978" s="275"/>
      <c r="W978" s="157"/>
      <c r="X978" s="102"/>
      <c r="Y978" s="51"/>
      <c r="Z978" s="102"/>
      <c r="AA978" s="102"/>
      <c r="AB978" s="50"/>
      <c r="AC978" s="37"/>
      <c r="AD978" s="44"/>
      <c r="AE978" s="44"/>
      <c r="AF978" s="44"/>
      <c r="AG978" s="44"/>
      <c r="AH978" s="44"/>
      <c r="AI978" s="276"/>
      <c r="AJ978" s="50"/>
      <c r="AK978" s="55"/>
      <c r="AL978" s="298"/>
      <c r="AM978" s="55"/>
      <c r="AN978" s="298"/>
      <c r="AO978" s="62"/>
      <c r="AP978" s="56"/>
      <c r="AQ978" s="76"/>
      <c r="AR978" s="77"/>
      <c r="AS978" s="277"/>
      <c r="AT978" s="50"/>
      <c r="AU978" s="50"/>
      <c r="AV978" s="51"/>
      <c r="AW978" s="51"/>
      <c r="AX978" s="44"/>
    </row>
    <row r="979" spans="1:50" ht="18">
      <c r="A979" s="37"/>
      <c r="B979" s="44"/>
      <c r="C979" s="102"/>
      <c r="D979" s="38"/>
      <c r="E979" s="44"/>
      <c r="F979" s="43"/>
      <c r="G979" s="44"/>
      <c r="H979" s="44"/>
      <c r="I979" s="44"/>
      <c r="J979" s="37"/>
      <c r="K979" s="44"/>
      <c r="L979" s="44"/>
      <c r="M979" s="44"/>
      <c r="N979" s="50"/>
      <c r="O979" s="49"/>
      <c r="P979" s="154"/>
      <c r="R979" s="101"/>
      <c r="S979" s="154"/>
      <c r="T979" s="44"/>
      <c r="U979" s="240"/>
      <c r="V979" s="275"/>
      <c r="W979" s="157"/>
      <c r="X979" s="102"/>
      <c r="Y979" s="51"/>
      <c r="Z979" s="102"/>
      <c r="AA979" s="102"/>
      <c r="AB979" s="50"/>
      <c r="AC979" s="37"/>
      <c r="AD979" s="44"/>
      <c r="AE979" s="44"/>
      <c r="AF979" s="44"/>
      <c r="AG979" s="44"/>
      <c r="AH979" s="44"/>
      <c r="AI979" s="276"/>
      <c r="AJ979" s="50"/>
      <c r="AK979" s="55"/>
      <c r="AL979" s="298"/>
      <c r="AM979" s="55"/>
      <c r="AN979" s="298"/>
      <c r="AO979" s="62"/>
      <c r="AP979" s="56"/>
      <c r="AQ979" s="76"/>
      <c r="AR979" s="77"/>
      <c r="AS979" s="277"/>
      <c r="AT979" s="50"/>
      <c r="AU979" s="50"/>
      <c r="AV979" s="51"/>
      <c r="AW979" s="51"/>
      <c r="AX979" s="44"/>
    </row>
    <row r="980" spans="1:50" ht="18">
      <c r="A980" s="37"/>
      <c r="B980" s="44"/>
      <c r="C980" s="102"/>
      <c r="D980" s="38"/>
      <c r="E980" s="44"/>
      <c r="F980" s="43"/>
      <c r="G980" s="44"/>
      <c r="H980" s="44"/>
      <c r="I980" s="44"/>
      <c r="J980" s="37"/>
      <c r="K980" s="44"/>
      <c r="L980" s="44"/>
      <c r="M980" s="44"/>
      <c r="N980" s="50"/>
      <c r="O980" s="49"/>
      <c r="P980" s="154"/>
      <c r="R980" s="101"/>
      <c r="S980" s="154"/>
      <c r="T980" s="44"/>
      <c r="U980" s="240"/>
      <c r="V980" s="275"/>
      <c r="W980" s="157"/>
      <c r="X980" s="102"/>
      <c r="Y980" s="51"/>
      <c r="Z980" s="102"/>
      <c r="AA980" s="102"/>
      <c r="AB980" s="50"/>
      <c r="AC980" s="37"/>
      <c r="AD980" s="44"/>
      <c r="AE980" s="44"/>
      <c r="AF980" s="44"/>
      <c r="AG980" s="44"/>
      <c r="AH980" s="44"/>
      <c r="AI980" s="276"/>
      <c r="AJ980" s="50"/>
      <c r="AK980" s="55"/>
      <c r="AL980" s="298"/>
      <c r="AM980" s="55"/>
      <c r="AN980" s="298"/>
      <c r="AO980" s="62"/>
      <c r="AP980" s="56"/>
      <c r="AQ980" s="76"/>
      <c r="AR980" s="77"/>
      <c r="AS980" s="277"/>
      <c r="AT980" s="50"/>
      <c r="AU980" s="50"/>
      <c r="AV980" s="51"/>
      <c r="AW980" s="51"/>
      <c r="AX980" s="44"/>
    </row>
    <row r="981" spans="1:50" ht="18">
      <c r="A981" s="37"/>
      <c r="B981" s="44"/>
      <c r="C981" s="102"/>
      <c r="D981" s="38"/>
      <c r="E981" s="44"/>
      <c r="F981" s="43"/>
      <c r="G981" s="44"/>
      <c r="H981" s="44"/>
      <c r="I981" s="44"/>
      <c r="J981" s="37"/>
      <c r="K981" s="44"/>
      <c r="L981" s="44"/>
      <c r="M981" s="44"/>
      <c r="N981" s="50"/>
      <c r="O981" s="49"/>
      <c r="P981" s="154"/>
      <c r="Q981" s="44"/>
      <c r="R981" s="101"/>
      <c r="S981" s="154"/>
      <c r="T981" s="44"/>
      <c r="U981" s="240"/>
      <c r="V981" s="275"/>
      <c r="W981" s="157"/>
      <c r="X981" s="102"/>
      <c r="Y981" s="51"/>
      <c r="Z981" s="102"/>
      <c r="AA981" s="102"/>
      <c r="AB981" s="50"/>
      <c r="AC981" s="37"/>
      <c r="AD981" s="44"/>
      <c r="AE981" s="44"/>
      <c r="AF981" s="44"/>
      <c r="AG981" s="44"/>
      <c r="AH981" s="44"/>
      <c r="AI981" s="276"/>
      <c r="AJ981" s="50"/>
      <c r="AK981" s="55"/>
      <c r="AL981" s="298"/>
      <c r="AM981" s="55"/>
      <c r="AN981" s="298"/>
      <c r="AO981" s="62"/>
      <c r="AP981" s="56"/>
      <c r="AQ981" s="76"/>
      <c r="AR981" s="77"/>
      <c r="AS981" s="277"/>
      <c r="AT981" s="50"/>
      <c r="AU981" s="50"/>
      <c r="AV981" s="51"/>
      <c r="AW981" s="51"/>
      <c r="AX981" s="44"/>
    </row>
    <row r="982" spans="1:50" ht="18">
      <c r="A982" s="293"/>
      <c r="B982" s="44"/>
      <c r="C982" s="102"/>
      <c r="D982" s="38"/>
      <c r="E982" s="44"/>
      <c r="F982" s="43"/>
      <c r="G982" s="44"/>
      <c r="H982" s="44"/>
      <c r="I982" s="44"/>
      <c r="J982" s="37"/>
      <c r="K982" s="44"/>
      <c r="L982" s="44"/>
      <c r="M982" s="44"/>
      <c r="N982" s="50"/>
      <c r="O982" s="49"/>
      <c r="P982" s="154"/>
      <c r="Q982" s="44"/>
      <c r="R982" s="101"/>
      <c r="S982" s="154"/>
      <c r="T982" s="44"/>
      <c r="U982" s="240"/>
      <c r="V982" s="275"/>
      <c r="W982" s="157"/>
      <c r="X982" s="102"/>
      <c r="Y982" s="51"/>
      <c r="Z982" s="102"/>
      <c r="AA982" s="102"/>
      <c r="AB982" s="50"/>
      <c r="AC982" s="37"/>
      <c r="AD982" s="44"/>
      <c r="AE982" s="44"/>
      <c r="AF982" s="44"/>
      <c r="AG982" s="44"/>
      <c r="AH982" s="44"/>
      <c r="AI982" s="276"/>
      <c r="AJ982" s="50"/>
      <c r="AK982" s="55"/>
      <c r="AL982" s="298"/>
      <c r="AM982" s="55"/>
      <c r="AN982" s="298"/>
      <c r="AO982" s="62"/>
      <c r="AP982" s="56"/>
      <c r="AQ982" s="76"/>
      <c r="AR982" s="77"/>
      <c r="AS982" s="277"/>
      <c r="AT982" s="50"/>
      <c r="AU982" s="50"/>
      <c r="AV982" s="51"/>
      <c r="AW982" s="51"/>
      <c r="AX982" s="44"/>
    </row>
    <row r="983" spans="1:50" ht="18">
      <c r="A983" s="37"/>
      <c r="B983" s="44"/>
      <c r="C983" s="102"/>
      <c r="D983" s="38"/>
      <c r="E983" s="44"/>
      <c r="F983" s="43"/>
      <c r="G983" s="44"/>
      <c r="H983" s="44"/>
      <c r="I983" s="44"/>
      <c r="J983" s="37"/>
      <c r="K983" s="44"/>
      <c r="L983" s="44"/>
      <c r="M983" s="44"/>
      <c r="N983" s="50"/>
      <c r="O983" s="49"/>
      <c r="P983" s="154"/>
      <c r="R983" s="101"/>
      <c r="S983" s="154"/>
      <c r="T983" s="44"/>
      <c r="U983" s="240"/>
      <c r="V983" s="275"/>
      <c r="W983" s="157"/>
      <c r="X983" s="102"/>
      <c r="Y983" s="51"/>
      <c r="Z983" s="102"/>
      <c r="AA983" s="102"/>
      <c r="AB983" s="50"/>
      <c r="AC983" s="37"/>
      <c r="AD983" s="44"/>
      <c r="AE983" s="44"/>
      <c r="AF983" s="44"/>
      <c r="AG983" s="44"/>
      <c r="AH983" s="44"/>
      <c r="AI983" s="276"/>
      <c r="AJ983" s="50"/>
      <c r="AK983" s="55"/>
      <c r="AL983" s="298"/>
      <c r="AM983" s="55"/>
      <c r="AN983" s="298"/>
      <c r="AO983" s="62"/>
      <c r="AP983" s="56"/>
      <c r="AQ983" s="76"/>
      <c r="AR983" s="77"/>
      <c r="AS983" s="277"/>
      <c r="AT983" s="50"/>
      <c r="AU983" s="50"/>
      <c r="AV983" s="51"/>
      <c r="AW983" s="51"/>
      <c r="AX983" s="44"/>
    </row>
    <row r="984" spans="1:50" ht="18">
      <c r="A984" s="37"/>
      <c r="B984" s="44"/>
      <c r="C984" s="102"/>
      <c r="D984" s="38"/>
      <c r="E984" s="44"/>
      <c r="F984" s="43"/>
      <c r="G984" s="44"/>
      <c r="H984" s="44"/>
      <c r="I984" s="44"/>
      <c r="J984" s="37"/>
      <c r="K984" s="44"/>
      <c r="L984" s="44"/>
      <c r="M984" s="44"/>
      <c r="N984" s="50"/>
      <c r="O984" s="49"/>
      <c r="P984" s="154"/>
      <c r="Q984" s="44"/>
      <c r="R984" s="101"/>
      <c r="S984" s="154"/>
      <c r="T984" s="44"/>
      <c r="U984" s="240"/>
      <c r="V984" s="275"/>
      <c r="W984" s="157"/>
      <c r="X984" s="102"/>
      <c r="Y984" s="51"/>
      <c r="Z984" s="102"/>
      <c r="AA984" s="102"/>
      <c r="AB984" s="50"/>
      <c r="AC984" s="37"/>
      <c r="AD984" s="44"/>
      <c r="AE984" s="44"/>
      <c r="AF984" s="44"/>
      <c r="AG984" s="44"/>
      <c r="AH984" s="44"/>
      <c r="AI984" s="276"/>
      <c r="AJ984" s="50"/>
      <c r="AK984" s="55"/>
      <c r="AL984" s="298"/>
      <c r="AM984" s="55"/>
      <c r="AN984" s="298"/>
      <c r="AO984" s="62"/>
      <c r="AP984" s="56"/>
      <c r="AQ984" s="76"/>
      <c r="AR984" s="77"/>
      <c r="AS984" s="277"/>
      <c r="AT984" s="50"/>
      <c r="AU984" s="50"/>
      <c r="AV984" s="51"/>
      <c r="AW984" s="51"/>
      <c r="AX984" s="44"/>
    </row>
    <row r="985" spans="1:50" ht="18">
      <c r="A985" s="37"/>
      <c r="B985" s="44"/>
      <c r="C985" s="102"/>
      <c r="D985" s="38"/>
      <c r="E985" s="44"/>
      <c r="F985" s="43"/>
      <c r="G985" s="44"/>
      <c r="H985" s="44"/>
      <c r="I985" s="44"/>
      <c r="J985" s="37"/>
      <c r="K985" s="44"/>
      <c r="L985" s="44"/>
      <c r="M985" s="44"/>
      <c r="N985" s="50"/>
      <c r="O985" s="49"/>
      <c r="P985" s="154"/>
      <c r="Q985" s="44"/>
      <c r="R985" s="101"/>
      <c r="S985" s="154"/>
      <c r="T985" s="44"/>
      <c r="U985" s="240"/>
      <c r="V985" s="275"/>
      <c r="W985" s="157"/>
      <c r="X985" s="102"/>
      <c r="Y985" s="51"/>
      <c r="Z985" s="102"/>
      <c r="AA985" s="102"/>
      <c r="AB985" s="50"/>
      <c r="AC985" s="37"/>
      <c r="AD985" s="44"/>
      <c r="AE985" s="44"/>
      <c r="AF985" s="44"/>
      <c r="AG985" s="44"/>
      <c r="AH985" s="44"/>
      <c r="AI985" s="276"/>
      <c r="AJ985" s="50"/>
      <c r="AK985" s="55"/>
      <c r="AL985" s="298"/>
      <c r="AM985" s="55"/>
      <c r="AN985" s="298"/>
      <c r="AO985" s="62"/>
      <c r="AP985" s="56"/>
      <c r="AQ985" s="76"/>
      <c r="AR985" s="77"/>
      <c r="AS985" s="277"/>
      <c r="AT985" s="50"/>
      <c r="AU985" s="50"/>
      <c r="AV985" s="51"/>
      <c r="AW985" s="51"/>
      <c r="AX985" s="44"/>
    </row>
    <row r="986" spans="1:50" ht="18">
      <c r="A986" s="37"/>
      <c r="B986" s="44"/>
      <c r="C986" s="102"/>
      <c r="D986" s="38"/>
      <c r="E986" s="44"/>
      <c r="F986" s="43"/>
      <c r="G986" s="44"/>
      <c r="H986" s="44"/>
      <c r="I986" s="44"/>
      <c r="J986" s="37"/>
      <c r="K986" s="44"/>
      <c r="L986" s="44"/>
      <c r="M986" s="44"/>
      <c r="N986" s="50"/>
      <c r="O986" s="49"/>
      <c r="P986" s="154"/>
      <c r="R986" s="101"/>
      <c r="S986" s="154"/>
      <c r="T986" s="44"/>
      <c r="U986" s="240"/>
      <c r="V986" s="275"/>
      <c r="W986" s="157"/>
      <c r="X986" s="102"/>
      <c r="Y986" s="51"/>
      <c r="Z986" s="102"/>
      <c r="AA986" s="102"/>
      <c r="AB986" s="50"/>
      <c r="AC986" s="37"/>
      <c r="AD986" s="44"/>
      <c r="AE986" s="44"/>
      <c r="AF986" s="44"/>
      <c r="AG986" s="44"/>
      <c r="AH986" s="44"/>
      <c r="AI986" s="276"/>
      <c r="AJ986" s="50"/>
      <c r="AK986" s="55"/>
      <c r="AL986" s="298"/>
      <c r="AM986" s="55"/>
      <c r="AN986" s="298"/>
      <c r="AO986" s="62"/>
      <c r="AP986" s="56"/>
      <c r="AQ986" s="76"/>
      <c r="AR986" s="77"/>
      <c r="AS986" s="277"/>
      <c r="AT986" s="50"/>
      <c r="AU986" s="50"/>
      <c r="AV986" s="51"/>
      <c r="AW986" s="51"/>
      <c r="AX986" s="44"/>
    </row>
    <row r="987" spans="1:50" ht="18">
      <c r="A987" s="37"/>
      <c r="B987" s="44"/>
      <c r="C987" s="102"/>
      <c r="D987" s="38"/>
      <c r="E987" s="44"/>
      <c r="F987" s="43"/>
      <c r="G987" s="44"/>
      <c r="H987" s="44"/>
      <c r="I987" s="44"/>
      <c r="J987" s="37"/>
      <c r="K987" s="44"/>
      <c r="L987" s="44"/>
      <c r="M987" s="44"/>
      <c r="N987" s="50"/>
      <c r="O987" s="49"/>
      <c r="P987" s="154"/>
      <c r="R987" s="101"/>
      <c r="S987" s="154"/>
      <c r="T987" s="44"/>
      <c r="U987" s="240"/>
      <c r="V987" s="275"/>
      <c r="W987" s="157"/>
      <c r="X987" s="102"/>
      <c r="Y987" s="51"/>
      <c r="Z987" s="102"/>
      <c r="AA987" s="102"/>
      <c r="AB987" s="50"/>
      <c r="AC987" s="37"/>
      <c r="AD987" s="44"/>
      <c r="AE987" s="44"/>
      <c r="AF987" s="44"/>
      <c r="AG987" s="44"/>
      <c r="AH987" s="44"/>
      <c r="AI987" s="276"/>
      <c r="AJ987" s="50"/>
      <c r="AK987" s="55"/>
      <c r="AL987" s="298"/>
      <c r="AM987" s="55"/>
      <c r="AN987" s="298"/>
      <c r="AO987" s="62"/>
      <c r="AP987" s="56"/>
      <c r="AQ987" s="76"/>
      <c r="AR987" s="77"/>
      <c r="AS987" s="277"/>
      <c r="AT987" s="50"/>
      <c r="AU987" s="50"/>
      <c r="AV987" s="51"/>
      <c r="AW987" s="51"/>
      <c r="AX987" s="44"/>
    </row>
    <row r="988" spans="1:50" ht="18">
      <c r="A988" s="37"/>
      <c r="B988" s="44"/>
      <c r="C988" s="102"/>
      <c r="D988" s="38"/>
      <c r="E988" s="44"/>
      <c r="F988" s="43"/>
      <c r="G988" s="44"/>
      <c r="H988" s="44"/>
      <c r="I988" s="44"/>
      <c r="J988" s="37"/>
      <c r="K988" s="44"/>
      <c r="L988" s="44"/>
      <c r="M988" s="44"/>
      <c r="N988" s="50"/>
      <c r="O988" s="49"/>
      <c r="P988" s="154"/>
      <c r="R988" s="101"/>
      <c r="S988" s="154"/>
      <c r="T988" s="44"/>
      <c r="U988" s="240"/>
      <c r="V988" s="275"/>
      <c r="W988" s="157"/>
      <c r="X988" s="102"/>
      <c r="Y988" s="51"/>
      <c r="Z988" s="102"/>
      <c r="AA988" s="102"/>
      <c r="AB988" s="50"/>
      <c r="AC988" s="37"/>
      <c r="AD988" s="44"/>
      <c r="AE988" s="44"/>
      <c r="AF988" s="44"/>
      <c r="AG988" s="44"/>
      <c r="AH988" s="44"/>
      <c r="AI988" s="276"/>
      <c r="AJ988" s="50"/>
      <c r="AK988" s="55"/>
      <c r="AL988" s="298"/>
      <c r="AM988" s="55"/>
      <c r="AN988" s="298"/>
      <c r="AO988" s="62"/>
      <c r="AP988" s="56"/>
      <c r="AQ988" s="76"/>
      <c r="AR988" s="77"/>
      <c r="AS988" s="277"/>
      <c r="AT988" s="50"/>
      <c r="AU988" s="50"/>
      <c r="AV988" s="51"/>
      <c r="AW988" s="51"/>
      <c r="AX988" s="44"/>
    </row>
    <row r="989" spans="1:50" ht="18">
      <c r="A989" s="37"/>
      <c r="B989" s="44"/>
      <c r="C989" s="102"/>
      <c r="D989" s="38"/>
      <c r="E989" s="44"/>
      <c r="F989" s="43"/>
      <c r="G989" s="44"/>
      <c r="H989" s="44"/>
      <c r="I989" s="44"/>
      <c r="J989" s="37"/>
      <c r="K989" s="44"/>
      <c r="L989" s="44"/>
      <c r="M989" s="44"/>
      <c r="N989" s="50"/>
      <c r="O989" s="49"/>
      <c r="P989" s="154"/>
      <c r="R989" s="101"/>
      <c r="S989" s="154"/>
      <c r="T989" s="44"/>
      <c r="U989" s="240"/>
      <c r="V989" s="275"/>
      <c r="W989" s="157"/>
      <c r="X989" s="102"/>
      <c r="Y989" s="51"/>
      <c r="Z989" s="102"/>
      <c r="AA989" s="102"/>
      <c r="AB989" s="50"/>
      <c r="AC989" s="37"/>
      <c r="AD989" s="44"/>
      <c r="AE989" s="44"/>
      <c r="AF989" s="44"/>
      <c r="AG989" s="44"/>
      <c r="AH989" s="44"/>
      <c r="AI989" s="276"/>
      <c r="AJ989" s="50"/>
      <c r="AK989" s="55"/>
      <c r="AL989" s="298"/>
      <c r="AM989" s="55"/>
      <c r="AN989" s="298"/>
      <c r="AO989" s="62"/>
      <c r="AP989" s="56"/>
      <c r="AQ989" s="76"/>
      <c r="AR989" s="77"/>
      <c r="AS989" s="277"/>
      <c r="AT989" s="50"/>
      <c r="AU989" s="50"/>
      <c r="AV989" s="51"/>
      <c r="AW989" s="51"/>
      <c r="AX989" s="44"/>
    </row>
    <row r="990" spans="1:50" ht="18">
      <c r="A990" s="37"/>
      <c r="B990" s="44"/>
      <c r="C990" s="102"/>
      <c r="D990" s="38"/>
      <c r="E990" s="44"/>
      <c r="F990" s="43"/>
      <c r="G990" s="44"/>
      <c r="H990" s="44"/>
      <c r="I990" s="44"/>
      <c r="J990" s="37"/>
      <c r="K990" s="44"/>
      <c r="L990" s="44"/>
      <c r="M990" s="44"/>
      <c r="N990" s="50"/>
      <c r="O990" s="49"/>
      <c r="P990" s="154"/>
      <c r="R990" s="101"/>
      <c r="S990" s="154"/>
      <c r="T990" s="44"/>
      <c r="U990" s="240"/>
      <c r="V990" s="275"/>
      <c r="W990" s="157"/>
      <c r="X990" s="102"/>
      <c r="Y990" s="51"/>
      <c r="Z990" s="102"/>
      <c r="AA990" s="102"/>
      <c r="AB990" s="50"/>
      <c r="AC990" s="37"/>
      <c r="AD990" s="44"/>
      <c r="AE990" s="44"/>
      <c r="AF990" s="44"/>
      <c r="AG990" s="44"/>
      <c r="AH990" s="44"/>
      <c r="AI990" s="276"/>
      <c r="AJ990" s="50"/>
      <c r="AK990" s="55"/>
      <c r="AL990" s="298"/>
      <c r="AM990" s="55"/>
      <c r="AN990" s="298"/>
      <c r="AO990" s="62"/>
      <c r="AP990" s="56"/>
      <c r="AQ990" s="76"/>
      <c r="AR990" s="77"/>
      <c r="AS990" s="277"/>
      <c r="AT990" s="50"/>
      <c r="AU990" s="50"/>
      <c r="AV990" s="51"/>
      <c r="AW990" s="51"/>
      <c r="AX990" s="44"/>
    </row>
    <row r="991" spans="1:50" ht="18">
      <c r="A991" s="37"/>
      <c r="B991" s="44"/>
      <c r="C991" s="102"/>
      <c r="D991" s="38"/>
      <c r="E991" s="44"/>
      <c r="F991" s="43"/>
      <c r="G991" s="44"/>
      <c r="H991" s="44"/>
      <c r="I991" s="44"/>
      <c r="J991" s="37"/>
      <c r="K991" s="44"/>
      <c r="L991" s="44"/>
      <c r="M991" s="44"/>
      <c r="N991" s="50"/>
      <c r="O991" s="49"/>
      <c r="P991" s="154"/>
      <c r="R991" s="101"/>
      <c r="S991" s="154"/>
      <c r="T991" s="44"/>
      <c r="U991" s="240"/>
      <c r="V991" s="275"/>
      <c r="W991" s="157"/>
      <c r="X991" s="102"/>
      <c r="Y991" s="51"/>
      <c r="Z991" s="102"/>
      <c r="AA991" s="102"/>
      <c r="AB991" s="50"/>
      <c r="AC991" s="37"/>
      <c r="AD991" s="44"/>
      <c r="AE991" s="44"/>
      <c r="AF991" s="44"/>
      <c r="AG991" s="44"/>
      <c r="AH991" s="44"/>
      <c r="AI991" s="276"/>
      <c r="AJ991" s="50"/>
      <c r="AK991" s="55"/>
      <c r="AL991" s="298"/>
      <c r="AM991" s="55"/>
      <c r="AN991" s="298"/>
      <c r="AO991" s="62"/>
      <c r="AP991" s="56"/>
      <c r="AQ991" s="76"/>
      <c r="AR991" s="77"/>
      <c r="AS991" s="277"/>
      <c r="AT991" s="50"/>
      <c r="AU991" s="50"/>
      <c r="AV991" s="51"/>
      <c r="AW991" s="51"/>
      <c r="AX991" s="44"/>
    </row>
    <row r="992" spans="1:50" ht="18">
      <c r="A992" s="37"/>
      <c r="B992" s="44"/>
      <c r="C992" s="102"/>
      <c r="D992" s="38"/>
      <c r="E992" s="44"/>
      <c r="F992" s="43"/>
      <c r="G992" s="44"/>
      <c r="H992" s="44"/>
      <c r="I992" s="44"/>
      <c r="J992" s="37"/>
      <c r="K992" s="44"/>
      <c r="L992" s="44"/>
      <c r="M992" s="44"/>
      <c r="N992" s="50"/>
      <c r="O992" s="49"/>
      <c r="P992" s="154"/>
      <c r="Q992" s="44"/>
      <c r="R992" s="101"/>
      <c r="S992" s="154"/>
      <c r="T992" s="44"/>
      <c r="U992" s="240"/>
      <c r="V992" s="275"/>
      <c r="W992" s="157"/>
      <c r="X992" s="102"/>
      <c r="Y992" s="51"/>
      <c r="Z992" s="102"/>
      <c r="AA992" s="102"/>
      <c r="AB992" s="50"/>
      <c r="AC992" s="37"/>
      <c r="AD992" s="44"/>
      <c r="AE992" s="44"/>
      <c r="AF992" s="44"/>
      <c r="AG992" s="44"/>
      <c r="AH992" s="44"/>
      <c r="AI992" s="276"/>
      <c r="AJ992" s="50"/>
      <c r="AK992" s="55"/>
      <c r="AL992" s="298"/>
      <c r="AM992" s="55"/>
      <c r="AN992" s="298"/>
      <c r="AO992" s="62"/>
      <c r="AP992" s="56"/>
      <c r="AQ992" s="76"/>
      <c r="AR992" s="77"/>
      <c r="AS992" s="277"/>
      <c r="AT992" s="50"/>
      <c r="AU992" s="50"/>
      <c r="AV992" s="51"/>
      <c r="AW992" s="51"/>
      <c r="AX992" s="44"/>
    </row>
    <row r="993" spans="1:50" ht="18">
      <c r="A993" s="37"/>
      <c r="B993" s="44"/>
      <c r="C993" s="102"/>
      <c r="D993" s="38"/>
      <c r="E993" s="44"/>
      <c r="F993" s="43"/>
      <c r="G993" s="44"/>
      <c r="H993" s="44"/>
      <c r="I993" s="44"/>
      <c r="J993" s="37"/>
      <c r="K993" s="44"/>
      <c r="L993" s="44"/>
      <c r="M993" s="44"/>
      <c r="N993" s="50"/>
      <c r="O993" s="49"/>
      <c r="P993" s="154"/>
      <c r="Q993" s="44"/>
      <c r="R993" s="101"/>
      <c r="S993" s="154"/>
      <c r="T993" s="44"/>
      <c r="U993" s="240"/>
      <c r="V993" s="275"/>
      <c r="W993" s="157"/>
      <c r="X993" s="102"/>
      <c r="Y993" s="51"/>
      <c r="Z993" s="102"/>
      <c r="AA993" s="102"/>
      <c r="AB993" s="50"/>
      <c r="AC993" s="37"/>
      <c r="AD993" s="44"/>
      <c r="AE993" s="44"/>
      <c r="AF993" s="44"/>
      <c r="AG993" s="44"/>
      <c r="AH993" s="44"/>
      <c r="AI993" s="276"/>
      <c r="AJ993" s="50"/>
      <c r="AK993" s="55"/>
      <c r="AL993" s="298"/>
      <c r="AM993" s="55"/>
      <c r="AN993" s="298"/>
      <c r="AO993" s="62"/>
      <c r="AP993" s="56"/>
      <c r="AQ993" s="76"/>
      <c r="AR993" s="77"/>
      <c r="AS993" s="277"/>
      <c r="AT993" s="50"/>
      <c r="AU993" s="50"/>
      <c r="AV993" s="51"/>
      <c r="AW993" s="51"/>
      <c r="AX993" s="44"/>
    </row>
    <row r="994" spans="1:50" ht="18">
      <c r="A994" s="37"/>
      <c r="B994" s="44"/>
      <c r="C994" s="102"/>
      <c r="D994" s="38"/>
      <c r="E994" s="44"/>
      <c r="F994" s="43"/>
      <c r="G994" s="44"/>
      <c r="H994" s="44"/>
      <c r="I994" s="44"/>
      <c r="J994" s="37"/>
      <c r="K994" s="44"/>
      <c r="L994" s="44"/>
      <c r="M994" s="44"/>
      <c r="N994" s="50"/>
      <c r="O994" s="49"/>
      <c r="P994" s="154"/>
      <c r="R994" s="101"/>
      <c r="S994" s="154"/>
      <c r="T994" s="44"/>
      <c r="U994" s="240"/>
      <c r="V994" s="275"/>
      <c r="W994" s="157"/>
      <c r="X994" s="102"/>
      <c r="Y994" s="51"/>
      <c r="Z994" s="102"/>
      <c r="AA994" s="102"/>
      <c r="AB994" s="50"/>
      <c r="AC994" s="37"/>
      <c r="AD994" s="44"/>
      <c r="AE994" s="44"/>
      <c r="AF994" s="44"/>
      <c r="AG994" s="44"/>
      <c r="AH994" s="44"/>
      <c r="AI994" s="276"/>
      <c r="AJ994" s="50"/>
      <c r="AK994" s="55"/>
      <c r="AL994" s="298"/>
      <c r="AM994" s="55"/>
      <c r="AN994" s="298"/>
      <c r="AO994" s="62"/>
      <c r="AP994" s="56"/>
      <c r="AQ994" s="76"/>
      <c r="AR994" s="77"/>
      <c r="AS994" s="277"/>
      <c r="AT994" s="50"/>
      <c r="AU994" s="50"/>
      <c r="AV994" s="51"/>
      <c r="AW994" s="51"/>
      <c r="AX994" s="44"/>
    </row>
    <row r="995" spans="1:50" ht="18">
      <c r="A995" s="37"/>
      <c r="B995" s="44"/>
      <c r="C995" s="102"/>
      <c r="D995" s="38"/>
      <c r="E995" s="44"/>
      <c r="F995" s="43"/>
      <c r="G995" s="44"/>
      <c r="H995" s="44"/>
      <c r="I995" s="44"/>
      <c r="J995" s="37"/>
      <c r="K995" s="44"/>
      <c r="L995" s="44"/>
      <c r="M995" s="44"/>
      <c r="N995" s="50"/>
      <c r="O995" s="49"/>
      <c r="P995" s="154"/>
      <c r="R995" s="101"/>
      <c r="S995" s="154"/>
      <c r="T995" s="44"/>
      <c r="U995" s="240"/>
      <c r="V995" s="275"/>
      <c r="W995" s="157"/>
      <c r="X995" s="102"/>
      <c r="Y995" s="51"/>
      <c r="Z995" s="102"/>
      <c r="AA995" s="102"/>
      <c r="AB995" s="50"/>
      <c r="AC995" s="37"/>
      <c r="AD995" s="44"/>
      <c r="AE995" s="44"/>
      <c r="AF995" s="44"/>
      <c r="AG995" s="44"/>
      <c r="AH995" s="44"/>
      <c r="AI995" s="276"/>
      <c r="AJ995" s="50"/>
      <c r="AK995" s="55"/>
      <c r="AL995" s="298"/>
      <c r="AM995" s="55"/>
      <c r="AN995" s="298"/>
      <c r="AO995" s="62"/>
      <c r="AP995" s="56"/>
      <c r="AQ995" s="76"/>
      <c r="AR995" s="77"/>
      <c r="AS995" s="277"/>
      <c r="AT995" s="50"/>
      <c r="AU995" s="50"/>
      <c r="AV995" s="51"/>
      <c r="AW995" s="51"/>
      <c r="AX995" s="44"/>
    </row>
    <row r="996" spans="1:50" ht="18">
      <c r="A996" s="37"/>
      <c r="B996" s="44"/>
      <c r="C996" s="102"/>
      <c r="D996" s="38"/>
      <c r="E996" s="44"/>
      <c r="F996" s="43"/>
      <c r="G996" s="44"/>
      <c r="H996" s="44"/>
      <c r="I996" s="44"/>
      <c r="J996" s="37"/>
      <c r="K996" s="44"/>
      <c r="L996" s="44"/>
      <c r="M996" s="44"/>
      <c r="N996" s="50"/>
      <c r="O996" s="49"/>
      <c r="P996" s="154"/>
      <c r="Q996" s="44"/>
      <c r="R996" s="101"/>
      <c r="S996" s="154"/>
      <c r="T996" s="44"/>
      <c r="U996" s="240"/>
      <c r="V996" s="275"/>
      <c r="W996" s="157"/>
      <c r="X996" s="102"/>
      <c r="Y996" s="51"/>
      <c r="Z996" s="102"/>
      <c r="AA996" s="102"/>
      <c r="AB996" s="50"/>
      <c r="AC996" s="37"/>
      <c r="AD996" s="44"/>
      <c r="AE996" s="44"/>
      <c r="AF996" s="44"/>
      <c r="AG996" s="44"/>
      <c r="AH996" s="44"/>
      <c r="AI996" s="276"/>
      <c r="AJ996" s="50"/>
      <c r="AK996" s="55"/>
      <c r="AL996" s="298"/>
      <c r="AM996" s="55"/>
      <c r="AN996" s="298"/>
      <c r="AO996" s="62"/>
      <c r="AP996" s="56"/>
      <c r="AQ996" s="76"/>
      <c r="AR996" s="77"/>
      <c r="AS996" s="277"/>
      <c r="AT996" s="50"/>
      <c r="AU996" s="50"/>
      <c r="AV996" s="51"/>
      <c r="AW996" s="51"/>
      <c r="AX996" s="44"/>
    </row>
    <row r="997" spans="1:50" ht="18">
      <c r="A997" s="37"/>
      <c r="B997" s="44"/>
      <c r="C997" s="102"/>
      <c r="D997" s="38"/>
      <c r="E997" s="44"/>
      <c r="F997" s="43"/>
      <c r="G997" s="44"/>
      <c r="H997" s="44"/>
      <c r="I997" s="44"/>
      <c r="J997" s="37"/>
      <c r="K997" s="44"/>
      <c r="L997" s="44"/>
      <c r="M997" s="44"/>
      <c r="N997" s="50"/>
      <c r="O997" s="49"/>
      <c r="P997" s="154"/>
      <c r="Q997" s="44"/>
      <c r="R997" s="101"/>
      <c r="S997" s="154"/>
      <c r="T997" s="44"/>
      <c r="U997" s="240"/>
      <c r="V997" s="275"/>
      <c r="W997" s="157"/>
      <c r="X997" s="102"/>
      <c r="Y997" s="51"/>
      <c r="Z997" s="102"/>
      <c r="AA997" s="102"/>
      <c r="AB997" s="50"/>
      <c r="AC997" s="37"/>
      <c r="AD997" s="44"/>
      <c r="AE997" s="44"/>
      <c r="AF997" s="44"/>
      <c r="AG997" s="44"/>
      <c r="AH997" s="44"/>
      <c r="AI997" s="276"/>
      <c r="AJ997" s="50"/>
      <c r="AK997" s="55"/>
      <c r="AL997" s="298"/>
      <c r="AM997" s="55"/>
      <c r="AN997" s="298"/>
      <c r="AO997" s="62"/>
      <c r="AP997" s="56"/>
      <c r="AQ997" s="76"/>
      <c r="AR997" s="77"/>
      <c r="AS997" s="277"/>
      <c r="AT997" s="50"/>
      <c r="AU997" s="50"/>
      <c r="AV997" s="51"/>
      <c r="AW997" s="51"/>
      <c r="AX997" s="44"/>
    </row>
    <row r="998" spans="1:50" ht="18">
      <c r="A998" s="37"/>
      <c r="B998" s="44"/>
      <c r="C998" s="102"/>
      <c r="D998" s="38"/>
      <c r="E998" s="44"/>
      <c r="F998" s="43"/>
      <c r="G998" s="44"/>
      <c r="H998" s="44"/>
      <c r="I998" s="44"/>
      <c r="J998" s="37"/>
      <c r="K998" s="44"/>
      <c r="L998" s="44"/>
      <c r="M998" s="44"/>
      <c r="N998" s="50"/>
      <c r="O998" s="49"/>
      <c r="P998" s="154"/>
      <c r="Q998" s="44"/>
      <c r="R998" s="101"/>
      <c r="S998" s="154"/>
      <c r="T998" s="44"/>
      <c r="U998" s="240"/>
      <c r="V998" s="275"/>
      <c r="W998" s="157"/>
      <c r="X998" s="102"/>
      <c r="Y998" s="51"/>
      <c r="Z998" s="102"/>
      <c r="AA998" s="102"/>
      <c r="AB998" s="50"/>
      <c r="AC998" s="37"/>
      <c r="AD998" s="44"/>
      <c r="AE998" s="44"/>
      <c r="AF998" s="44"/>
      <c r="AG998" s="44"/>
      <c r="AH998" s="44"/>
      <c r="AI998" s="276"/>
      <c r="AJ998" s="50"/>
      <c r="AK998" s="55"/>
      <c r="AL998" s="298"/>
      <c r="AM998" s="55"/>
      <c r="AN998" s="298"/>
      <c r="AO998" s="62"/>
      <c r="AP998" s="56"/>
      <c r="AQ998" s="76"/>
      <c r="AR998" s="77"/>
      <c r="AS998" s="277"/>
      <c r="AT998" s="50"/>
      <c r="AU998" s="50"/>
      <c r="AV998" s="51"/>
      <c r="AW998" s="51"/>
      <c r="AX998" s="44"/>
    </row>
    <row r="999" spans="1:50" ht="18">
      <c r="A999" s="37"/>
      <c r="B999" s="44"/>
      <c r="C999" s="102"/>
      <c r="D999" s="38"/>
      <c r="E999" s="44"/>
      <c r="F999" s="43"/>
      <c r="G999" s="44"/>
      <c r="H999" s="44"/>
      <c r="I999" s="44"/>
      <c r="J999" s="37"/>
      <c r="K999" s="44"/>
      <c r="L999" s="44"/>
      <c r="M999" s="44"/>
      <c r="N999" s="50"/>
      <c r="O999" s="49"/>
      <c r="P999" s="154"/>
      <c r="Q999" s="44"/>
      <c r="R999" s="101"/>
      <c r="S999" s="154"/>
      <c r="T999" s="44"/>
      <c r="U999" s="240"/>
      <c r="V999" s="275"/>
      <c r="W999" s="157"/>
      <c r="X999" s="102"/>
      <c r="Y999" s="51"/>
      <c r="Z999" s="102"/>
      <c r="AA999" s="102"/>
      <c r="AB999" s="50"/>
      <c r="AC999" s="37"/>
      <c r="AD999" s="44"/>
      <c r="AE999" s="44"/>
      <c r="AF999" s="44"/>
      <c r="AG999" s="44"/>
      <c r="AH999" s="44"/>
      <c r="AI999" s="276"/>
      <c r="AJ999" s="50"/>
      <c r="AK999" s="55"/>
      <c r="AL999" s="298"/>
      <c r="AM999" s="55"/>
      <c r="AN999" s="298"/>
      <c r="AO999" s="62"/>
      <c r="AP999" s="56"/>
      <c r="AQ999" s="76"/>
      <c r="AR999" s="77"/>
      <c r="AS999" s="277"/>
      <c r="AT999" s="50"/>
      <c r="AU999" s="50"/>
      <c r="AV999" s="51"/>
      <c r="AW999" s="51"/>
      <c r="AX999" s="44"/>
    </row>
    <row r="1000" spans="1:50" ht="18">
      <c r="A1000" s="37"/>
      <c r="B1000" s="44"/>
      <c r="C1000" s="102"/>
      <c r="D1000" s="38"/>
      <c r="E1000" s="44"/>
      <c r="F1000" s="43"/>
      <c r="G1000" s="44"/>
      <c r="H1000" s="44"/>
      <c r="I1000" s="44"/>
      <c r="J1000" s="37"/>
      <c r="K1000" s="44"/>
      <c r="L1000" s="44"/>
      <c r="M1000" s="44"/>
      <c r="N1000" s="50"/>
      <c r="O1000" s="49"/>
      <c r="P1000" s="154"/>
      <c r="Q1000" s="44"/>
      <c r="R1000" s="101"/>
      <c r="S1000" s="154"/>
      <c r="T1000" s="44"/>
      <c r="U1000" s="240"/>
      <c r="V1000" s="275"/>
      <c r="W1000" s="157"/>
      <c r="X1000" s="102"/>
      <c r="Y1000" s="51"/>
      <c r="Z1000" s="102"/>
      <c r="AA1000" s="102"/>
      <c r="AB1000" s="50"/>
      <c r="AC1000" s="37"/>
      <c r="AD1000" s="44"/>
      <c r="AE1000" s="44"/>
      <c r="AF1000" s="44"/>
      <c r="AG1000" s="44"/>
      <c r="AH1000" s="44"/>
      <c r="AI1000" s="276"/>
      <c r="AJ1000" s="50"/>
      <c r="AK1000" s="55"/>
      <c r="AL1000" s="298"/>
      <c r="AM1000" s="55"/>
      <c r="AN1000" s="298"/>
      <c r="AO1000" s="62"/>
      <c r="AP1000" s="56"/>
      <c r="AQ1000" s="76"/>
      <c r="AR1000" s="77"/>
      <c r="AS1000" s="277"/>
      <c r="AT1000" s="50"/>
      <c r="AU1000" s="50"/>
      <c r="AV1000" s="51"/>
      <c r="AW1000" s="51"/>
      <c r="AX1000" s="44"/>
    </row>
    <row r="1001" spans="1:50" ht="18">
      <c r="A1001" s="37"/>
      <c r="B1001" s="44"/>
      <c r="C1001" s="102"/>
      <c r="D1001" s="38"/>
      <c r="E1001" s="44"/>
      <c r="F1001" s="43"/>
      <c r="G1001" s="44"/>
      <c r="H1001" s="44"/>
      <c r="I1001" s="44"/>
      <c r="J1001" s="37"/>
      <c r="K1001" s="44"/>
      <c r="L1001" s="44"/>
      <c r="M1001" s="44"/>
      <c r="N1001" s="50"/>
      <c r="O1001" s="49"/>
      <c r="P1001" s="154"/>
      <c r="Q1001" s="44"/>
      <c r="R1001" s="101"/>
      <c r="S1001" s="154"/>
      <c r="T1001" s="44"/>
      <c r="U1001" s="240"/>
      <c r="V1001" s="275"/>
      <c r="W1001" s="157"/>
      <c r="X1001" s="102"/>
      <c r="Y1001" s="51"/>
      <c r="Z1001" s="102"/>
      <c r="AA1001" s="102"/>
      <c r="AB1001" s="50"/>
      <c r="AC1001" s="37"/>
      <c r="AD1001" s="44"/>
      <c r="AE1001" s="44"/>
      <c r="AF1001" s="44"/>
      <c r="AG1001" s="44"/>
      <c r="AH1001" s="44"/>
      <c r="AI1001" s="276"/>
      <c r="AJ1001" s="50"/>
      <c r="AK1001" s="55"/>
      <c r="AL1001" s="298"/>
      <c r="AM1001" s="55"/>
      <c r="AN1001" s="298"/>
      <c r="AO1001" s="62"/>
      <c r="AP1001" s="56"/>
      <c r="AQ1001" s="76"/>
      <c r="AR1001" s="77"/>
      <c r="AS1001" s="277"/>
      <c r="AT1001" s="50"/>
      <c r="AU1001" s="50"/>
      <c r="AV1001" s="51"/>
      <c r="AW1001" s="51"/>
      <c r="AX1001" s="44"/>
    </row>
    <row r="1002" spans="1:50" ht="18">
      <c r="A1002" s="37"/>
      <c r="B1002" s="44"/>
      <c r="C1002" s="102"/>
      <c r="D1002" s="38"/>
      <c r="E1002" s="44"/>
      <c r="F1002" s="43"/>
      <c r="G1002" s="44"/>
      <c r="H1002" s="44"/>
      <c r="I1002" s="44"/>
      <c r="J1002" s="37"/>
      <c r="K1002" s="44"/>
      <c r="L1002" s="44"/>
      <c r="M1002" s="44"/>
      <c r="N1002" s="50"/>
      <c r="O1002" s="49"/>
      <c r="P1002" s="154"/>
      <c r="R1002" s="101"/>
      <c r="S1002" s="154"/>
      <c r="T1002" s="44"/>
      <c r="U1002" s="240"/>
      <c r="V1002" s="275"/>
      <c r="W1002" s="157"/>
      <c r="X1002" s="102"/>
      <c r="Y1002" s="51"/>
      <c r="Z1002" s="102"/>
      <c r="AA1002" s="102"/>
      <c r="AB1002" s="50"/>
      <c r="AC1002" s="37"/>
      <c r="AD1002" s="44"/>
      <c r="AE1002" s="44"/>
      <c r="AF1002" s="44"/>
      <c r="AG1002" s="44"/>
      <c r="AH1002" s="44"/>
      <c r="AI1002" s="276"/>
      <c r="AJ1002" s="50"/>
      <c r="AK1002" s="55"/>
      <c r="AL1002" s="298"/>
      <c r="AM1002" s="55"/>
      <c r="AN1002" s="298"/>
      <c r="AO1002" s="62"/>
      <c r="AP1002" s="56"/>
      <c r="AQ1002" s="76"/>
      <c r="AR1002" s="77"/>
      <c r="AS1002" s="277"/>
      <c r="AT1002" s="50"/>
      <c r="AU1002" s="50"/>
      <c r="AV1002" s="51"/>
      <c r="AW1002" s="51"/>
      <c r="AX1002" s="44"/>
    </row>
    <row r="1003" spans="1:50" ht="18">
      <c r="A1003" s="37"/>
      <c r="B1003" s="44"/>
      <c r="C1003" s="102"/>
      <c r="D1003" s="38"/>
      <c r="E1003" s="44"/>
      <c r="F1003" s="43"/>
      <c r="G1003" s="44"/>
      <c r="H1003" s="44"/>
      <c r="I1003" s="44"/>
      <c r="J1003" s="37"/>
      <c r="K1003" s="44"/>
      <c r="L1003" s="44"/>
      <c r="M1003" s="44"/>
      <c r="N1003" s="50"/>
      <c r="O1003" s="49"/>
      <c r="P1003" s="154"/>
      <c r="Q1003" s="44"/>
      <c r="R1003" s="101"/>
      <c r="S1003" s="154"/>
      <c r="T1003" s="44"/>
      <c r="U1003" s="240"/>
      <c r="V1003" s="275"/>
      <c r="W1003" s="157"/>
      <c r="X1003" s="102"/>
      <c r="Y1003" s="51"/>
      <c r="Z1003" s="102"/>
      <c r="AA1003" s="102"/>
      <c r="AB1003" s="50"/>
      <c r="AC1003" s="37"/>
      <c r="AD1003" s="44"/>
      <c r="AE1003" s="44"/>
      <c r="AF1003" s="44"/>
      <c r="AG1003" s="44"/>
      <c r="AH1003" s="44"/>
      <c r="AI1003" s="276"/>
      <c r="AJ1003" s="50"/>
      <c r="AK1003" s="55"/>
      <c r="AL1003" s="298"/>
      <c r="AM1003" s="55"/>
      <c r="AN1003" s="298"/>
      <c r="AO1003" s="62"/>
      <c r="AP1003" s="56"/>
      <c r="AQ1003" s="76"/>
      <c r="AR1003" s="77"/>
      <c r="AS1003" s="277"/>
      <c r="AT1003" s="50"/>
      <c r="AU1003" s="50"/>
      <c r="AV1003" s="51"/>
      <c r="AW1003" s="51"/>
      <c r="AX1003" s="44"/>
    </row>
    <row r="1004" spans="1:50" ht="18">
      <c r="A1004" s="37"/>
      <c r="B1004" s="44"/>
      <c r="C1004" s="102"/>
      <c r="D1004" s="38"/>
      <c r="E1004" s="44"/>
      <c r="F1004" s="43"/>
      <c r="G1004" s="44"/>
      <c r="H1004" s="44"/>
      <c r="I1004" s="44"/>
      <c r="J1004" s="37"/>
      <c r="K1004" s="44"/>
      <c r="L1004" s="44"/>
      <c r="M1004" s="44"/>
      <c r="N1004" s="50"/>
      <c r="O1004" s="49"/>
      <c r="P1004" s="154"/>
      <c r="R1004" s="101"/>
      <c r="S1004" s="154"/>
      <c r="T1004" s="44"/>
      <c r="U1004" s="240"/>
      <c r="V1004" s="275"/>
      <c r="W1004" s="157"/>
      <c r="X1004" s="102"/>
      <c r="Y1004" s="51"/>
      <c r="Z1004" s="102"/>
      <c r="AA1004" s="102"/>
      <c r="AB1004" s="50"/>
      <c r="AC1004" s="37"/>
      <c r="AD1004" s="44"/>
      <c r="AE1004" s="44"/>
      <c r="AF1004" s="44"/>
      <c r="AG1004" s="44"/>
      <c r="AH1004" s="44"/>
      <c r="AI1004" s="276"/>
      <c r="AJ1004" s="50"/>
      <c r="AK1004" s="55"/>
      <c r="AL1004" s="298"/>
      <c r="AM1004" s="55"/>
      <c r="AN1004" s="298"/>
      <c r="AO1004" s="62"/>
      <c r="AP1004" s="56"/>
      <c r="AQ1004" s="76"/>
      <c r="AR1004" s="77"/>
      <c r="AS1004" s="277"/>
      <c r="AT1004" s="50"/>
      <c r="AU1004" s="50"/>
      <c r="AV1004" s="51"/>
      <c r="AW1004" s="51"/>
      <c r="AX1004" s="44"/>
    </row>
    <row r="1005" spans="1:50" ht="18">
      <c r="A1005" s="37"/>
      <c r="B1005" s="44"/>
      <c r="C1005" s="102"/>
      <c r="D1005" s="38"/>
      <c r="E1005" s="44"/>
      <c r="F1005" s="43"/>
      <c r="G1005" s="44"/>
      <c r="H1005" s="44"/>
      <c r="I1005" s="44"/>
      <c r="J1005" s="37"/>
      <c r="K1005" s="44"/>
      <c r="L1005" s="44"/>
      <c r="M1005" s="44"/>
      <c r="N1005" s="50"/>
      <c r="O1005" s="49"/>
      <c r="P1005" s="154"/>
      <c r="Q1005" s="44"/>
      <c r="R1005" s="101"/>
      <c r="S1005" s="154"/>
      <c r="T1005" s="44"/>
      <c r="U1005" s="240"/>
      <c r="V1005" s="275"/>
      <c r="W1005" s="157"/>
      <c r="X1005" s="102"/>
      <c r="Y1005" s="51"/>
      <c r="Z1005" s="102"/>
      <c r="AA1005" s="102"/>
      <c r="AB1005" s="50"/>
      <c r="AC1005" s="37"/>
      <c r="AD1005" s="44"/>
      <c r="AE1005" s="44"/>
      <c r="AF1005" s="44"/>
      <c r="AG1005" s="44"/>
      <c r="AH1005" s="44"/>
      <c r="AI1005" s="276"/>
      <c r="AJ1005" s="50"/>
      <c r="AK1005" s="55"/>
      <c r="AL1005" s="298"/>
      <c r="AM1005" s="55"/>
      <c r="AN1005" s="298"/>
      <c r="AO1005" s="62"/>
      <c r="AP1005" s="56"/>
      <c r="AQ1005" s="76"/>
      <c r="AR1005" s="77"/>
      <c r="AS1005" s="277"/>
      <c r="AT1005" s="50"/>
      <c r="AU1005" s="50"/>
      <c r="AV1005" s="51"/>
      <c r="AW1005" s="51"/>
      <c r="AX1005" s="44"/>
    </row>
    <row r="1006" spans="1:50" ht="18">
      <c r="A1006" s="37"/>
      <c r="B1006" s="44"/>
      <c r="C1006" s="102"/>
      <c r="D1006" s="38"/>
      <c r="E1006" s="44"/>
      <c r="F1006" s="43"/>
      <c r="G1006" s="44"/>
      <c r="H1006" s="44"/>
      <c r="I1006" s="44"/>
      <c r="J1006" s="37"/>
      <c r="K1006" s="44"/>
      <c r="L1006" s="44"/>
      <c r="M1006" s="44"/>
      <c r="N1006" s="50"/>
      <c r="O1006" s="49"/>
      <c r="P1006" s="154"/>
      <c r="Q1006" s="44"/>
      <c r="R1006" s="101"/>
      <c r="S1006" s="154"/>
      <c r="T1006" s="44"/>
      <c r="U1006" s="240"/>
      <c r="V1006" s="275"/>
      <c r="W1006" s="157"/>
      <c r="X1006" s="102"/>
      <c r="Y1006" s="51"/>
      <c r="Z1006" s="102"/>
      <c r="AA1006" s="102"/>
      <c r="AB1006" s="50"/>
      <c r="AC1006" s="37"/>
      <c r="AD1006" s="44"/>
      <c r="AE1006" s="44"/>
      <c r="AF1006" s="44"/>
      <c r="AG1006" s="44"/>
      <c r="AH1006" s="44"/>
      <c r="AI1006" s="276"/>
      <c r="AJ1006" s="50"/>
      <c r="AK1006" s="55"/>
      <c r="AL1006" s="298"/>
      <c r="AM1006" s="55"/>
      <c r="AN1006" s="298"/>
      <c r="AO1006" s="62"/>
      <c r="AP1006" s="56"/>
      <c r="AQ1006" s="76"/>
      <c r="AR1006" s="77"/>
      <c r="AS1006" s="277"/>
      <c r="AT1006" s="50"/>
      <c r="AU1006" s="50"/>
      <c r="AV1006" s="51"/>
      <c r="AW1006" s="51"/>
      <c r="AX1006" s="44"/>
    </row>
    <row r="1007" spans="1:50" ht="18">
      <c r="A1007" s="37"/>
      <c r="B1007" s="44"/>
      <c r="C1007" s="102"/>
      <c r="D1007" s="38"/>
      <c r="E1007" s="44"/>
      <c r="F1007" s="43"/>
      <c r="G1007" s="44"/>
      <c r="H1007" s="44"/>
      <c r="I1007" s="44"/>
      <c r="J1007" s="37"/>
      <c r="K1007" s="44"/>
      <c r="L1007" s="44"/>
      <c r="M1007" s="44"/>
      <c r="N1007" s="50"/>
      <c r="O1007" s="49"/>
      <c r="P1007" s="154"/>
      <c r="R1007" s="101"/>
      <c r="S1007" s="154"/>
      <c r="T1007" s="44"/>
      <c r="U1007" s="240"/>
      <c r="V1007" s="275"/>
      <c r="W1007" s="157"/>
      <c r="X1007" s="102"/>
      <c r="Y1007" s="51"/>
      <c r="Z1007" s="102"/>
      <c r="AA1007" s="102"/>
      <c r="AB1007" s="50"/>
      <c r="AC1007" s="37"/>
      <c r="AD1007" s="44"/>
      <c r="AE1007" s="44"/>
      <c r="AF1007" s="44"/>
      <c r="AG1007" s="44"/>
      <c r="AH1007" s="44"/>
      <c r="AI1007" s="276"/>
      <c r="AJ1007" s="50"/>
      <c r="AK1007" s="55"/>
      <c r="AL1007" s="298"/>
      <c r="AM1007" s="55"/>
      <c r="AN1007" s="298"/>
      <c r="AO1007" s="62"/>
      <c r="AP1007" s="56"/>
      <c r="AQ1007" s="76"/>
      <c r="AR1007" s="77"/>
      <c r="AS1007" s="277"/>
      <c r="AT1007" s="50"/>
      <c r="AU1007" s="50"/>
      <c r="AV1007" s="51"/>
      <c r="AW1007" s="51"/>
      <c r="AX1007" s="44"/>
    </row>
    <row r="1008" spans="1:50" ht="18">
      <c r="A1008" s="37"/>
      <c r="B1008" s="44"/>
      <c r="C1008" s="102"/>
      <c r="D1008" s="38"/>
      <c r="E1008" s="44"/>
      <c r="F1008" s="43"/>
      <c r="G1008" s="44"/>
      <c r="H1008" s="44"/>
      <c r="I1008" s="44"/>
      <c r="J1008" s="37"/>
      <c r="K1008" s="44"/>
      <c r="L1008" s="44"/>
      <c r="M1008" s="44"/>
      <c r="N1008" s="50"/>
      <c r="O1008" s="49"/>
      <c r="P1008" s="154"/>
      <c r="R1008" s="101"/>
      <c r="S1008" s="154"/>
      <c r="T1008" s="44"/>
      <c r="U1008" s="240"/>
      <c r="V1008" s="275"/>
      <c r="W1008" s="157"/>
      <c r="X1008" s="102"/>
      <c r="Y1008" s="51"/>
      <c r="Z1008" s="102"/>
      <c r="AA1008" s="102"/>
      <c r="AB1008" s="50"/>
      <c r="AC1008" s="37"/>
      <c r="AD1008" s="44"/>
      <c r="AE1008" s="44"/>
      <c r="AF1008" s="44"/>
      <c r="AG1008" s="44"/>
      <c r="AH1008" s="44"/>
      <c r="AI1008" s="276"/>
      <c r="AJ1008" s="50"/>
      <c r="AK1008" s="55"/>
      <c r="AL1008" s="298"/>
      <c r="AM1008" s="55"/>
      <c r="AN1008" s="298"/>
      <c r="AO1008" s="62"/>
      <c r="AP1008" s="56"/>
      <c r="AQ1008" s="76"/>
      <c r="AR1008" s="77"/>
      <c r="AS1008" s="277"/>
      <c r="AT1008" s="50"/>
      <c r="AU1008" s="50"/>
      <c r="AV1008" s="51"/>
      <c r="AW1008" s="51"/>
      <c r="AX1008" s="44"/>
    </row>
    <row r="1009" spans="1:50" ht="18">
      <c r="A1009" s="37"/>
      <c r="B1009" s="44"/>
      <c r="C1009" s="102"/>
      <c r="D1009" s="38"/>
      <c r="E1009" s="44"/>
      <c r="F1009" s="43"/>
      <c r="G1009" s="44"/>
      <c r="H1009" s="44"/>
      <c r="I1009" s="44"/>
      <c r="J1009" s="37"/>
      <c r="K1009" s="44"/>
      <c r="L1009" s="44"/>
      <c r="M1009" s="44"/>
      <c r="N1009" s="50"/>
      <c r="O1009" s="49"/>
      <c r="P1009" s="154"/>
      <c r="Q1009" s="44"/>
      <c r="R1009" s="101"/>
      <c r="S1009" s="154"/>
      <c r="T1009" s="44"/>
      <c r="U1009" s="240"/>
      <c r="V1009" s="275"/>
      <c r="W1009" s="157"/>
      <c r="X1009" s="102"/>
      <c r="Y1009" s="51"/>
      <c r="Z1009" s="102"/>
      <c r="AA1009" s="102"/>
      <c r="AB1009" s="50"/>
      <c r="AC1009" s="37"/>
      <c r="AD1009" s="44"/>
      <c r="AE1009" s="44"/>
      <c r="AF1009" s="44"/>
      <c r="AG1009" s="44"/>
      <c r="AH1009" s="44"/>
      <c r="AI1009" s="276"/>
      <c r="AJ1009" s="50"/>
      <c r="AK1009" s="55"/>
      <c r="AL1009" s="298"/>
      <c r="AM1009" s="55"/>
      <c r="AN1009" s="298"/>
      <c r="AO1009" s="62"/>
      <c r="AP1009" s="56"/>
      <c r="AQ1009" s="76"/>
      <c r="AR1009" s="77"/>
      <c r="AS1009" s="277"/>
      <c r="AT1009" s="50"/>
      <c r="AU1009" s="50"/>
      <c r="AV1009" s="51"/>
      <c r="AW1009" s="51"/>
      <c r="AX1009" s="44"/>
    </row>
    <row r="1010" spans="1:50" ht="18">
      <c r="A1010" s="37"/>
      <c r="B1010" s="44"/>
      <c r="C1010" s="102"/>
      <c r="D1010" s="38"/>
      <c r="E1010" s="44"/>
      <c r="F1010" s="43"/>
      <c r="G1010" s="44"/>
      <c r="H1010" s="44"/>
      <c r="I1010" s="44"/>
      <c r="J1010" s="37"/>
      <c r="K1010" s="44"/>
      <c r="L1010" s="44"/>
      <c r="M1010" s="44"/>
      <c r="N1010" s="50"/>
      <c r="O1010" s="49"/>
      <c r="P1010" s="154"/>
      <c r="Q1010" s="44"/>
      <c r="R1010" s="101"/>
      <c r="S1010" s="154"/>
      <c r="T1010" s="44"/>
      <c r="U1010" s="240"/>
      <c r="V1010" s="275"/>
      <c r="W1010" s="157"/>
      <c r="X1010" s="102"/>
      <c r="Y1010" s="51"/>
      <c r="Z1010" s="102"/>
      <c r="AA1010" s="102"/>
      <c r="AB1010" s="50"/>
      <c r="AC1010" s="37"/>
      <c r="AD1010" s="44"/>
      <c r="AE1010" s="44"/>
      <c r="AF1010" s="44"/>
      <c r="AG1010" s="44"/>
      <c r="AH1010" s="44"/>
      <c r="AI1010" s="276"/>
      <c r="AJ1010" s="50"/>
      <c r="AK1010" s="55"/>
      <c r="AL1010" s="298"/>
      <c r="AM1010" s="55"/>
      <c r="AN1010" s="298"/>
      <c r="AO1010" s="62"/>
      <c r="AP1010" s="56"/>
      <c r="AQ1010" s="76"/>
      <c r="AR1010" s="77"/>
      <c r="AS1010" s="277"/>
      <c r="AT1010" s="50"/>
      <c r="AU1010" s="50"/>
      <c r="AV1010" s="51"/>
      <c r="AW1010" s="51"/>
      <c r="AX1010" s="44"/>
    </row>
    <row r="1011" spans="1:50" ht="18">
      <c r="A1011" s="37"/>
      <c r="B1011" s="44"/>
      <c r="C1011" s="102"/>
      <c r="D1011" s="38"/>
      <c r="E1011" s="44"/>
      <c r="F1011" s="43"/>
      <c r="G1011" s="44"/>
      <c r="H1011" s="44"/>
      <c r="I1011" s="44"/>
      <c r="J1011" s="37"/>
      <c r="K1011" s="44"/>
      <c r="L1011" s="44"/>
      <c r="M1011" s="44"/>
      <c r="N1011" s="50"/>
      <c r="O1011" s="49"/>
      <c r="P1011" s="154"/>
      <c r="R1011" s="101"/>
      <c r="S1011" s="154"/>
      <c r="T1011" s="44"/>
      <c r="U1011" s="240"/>
      <c r="V1011" s="275"/>
      <c r="W1011" s="157"/>
      <c r="X1011" s="102"/>
      <c r="Y1011" s="51"/>
      <c r="Z1011" s="102"/>
      <c r="AA1011" s="102"/>
      <c r="AB1011" s="50"/>
      <c r="AC1011" s="37"/>
      <c r="AD1011" s="44"/>
      <c r="AE1011" s="44"/>
      <c r="AF1011" s="44"/>
      <c r="AG1011" s="44"/>
      <c r="AH1011" s="44"/>
      <c r="AI1011" s="276"/>
      <c r="AJ1011" s="50"/>
      <c r="AK1011" s="55"/>
      <c r="AL1011" s="298"/>
      <c r="AM1011" s="55"/>
      <c r="AN1011" s="298"/>
      <c r="AO1011" s="62"/>
      <c r="AP1011" s="56"/>
      <c r="AQ1011" s="76"/>
      <c r="AR1011" s="77"/>
      <c r="AS1011" s="277"/>
      <c r="AT1011" s="50"/>
      <c r="AU1011" s="50"/>
      <c r="AV1011" s="51"/>
      <c r="AW1011" s="51"/>
      <c r="AX1011" s="44"/>
    </row>
    <row r="1012" spans="1:50" ht="18">
      <c r="A1012" s="37"/>
      <c r="B1012" s="44"/>
      <c r="C1012" s="102"/>
      <c r="D1012" s="38"/>
      <c r="E1012" s="44"/>
      <c r="F1012" s="43"/>
      <c r="G1012" s="44"/>
      <c r="H1012" s="44"/>
      <c r="I1012" s="44"/>
      <c r="J1012" s="37"/>
      <c r="K1012" s="44"/>
      <c r="L1012" s="44"/>
      <c r="M1012" s="44"/>
      <c r="N1012" s="50"/>
      <c r="O1012" s="49"/>
      <c r="P1012" s="154"/>
      <c r="R1012" s="101"/>
      <c r="S1012" s="154"/>
      <c r="T1012" s="44"/>
      <c r="U1012" s="240"/>
      <c r="V1012" s="275"/>
      <c r="W1012" s="157"/>
      <c r="X1012" s="102"/>
      <c r="Y1012" s="51"/>
      <c r="Z1012" s="102"/>
      <c r="AA1012" s="102"/>
      <c r="AB1012" s="50"/>
      <c r="AC1012" s="37"/>
      <c r="AD1012" s="44"/>
      <c r="AE1012" s="44"/>
      <c r="AF1012" s="44"/>
      <c r="AG1012" s="44"/>
      <c r="AH1012" s="44"/>
      <c r="AI1012" s="276"/>
      <c r="AJ1012" s="50"/>
      <c r="AK1012" s="55"/>
      <c r="AL1012" s="298"/>
      <c r="AM1012" s="55"/>
      <c r="AN1012" s="298"/>
      <c r="AO1012" s="62"/>
      <c r="AP1012" s="56"/>
      <c r="AQ1012" s="76"/>
      <c r="AR1012" s="77"/>
      <c r="AS1012" s="277"/>
      <c r="AT1012" s="50"/>
      <c r="AU1012" s="50"/>
      <c r="AV1012" s="51"/>
      <c r="AW1012" s="51"/>
      <c r="AX1012" s="44"/>
    </row>
    <row r="1013" spans="1:50" ht="18">
      <c r="A1013" s="37"/>
      <c r="B1013" s="44"/>
      <c r="C1013" s="102"/>
      <c r="D1013" s="38"/>
      <c r="E1013" s="44"/>
      <c r="F1013" s="43"/>
      <c r="G1013" s="44"/>
      <c r="H1013" s="44"/>
      <c r="I1013" s="44"/>
      <c r="J1013" s="37"/>
      <c r="K1013" s="44"/>
      <c r="L1013" s="44"/>
      <c r="M1013" s="44"/>
      <c r="N1013" s="50"/>
      <c r="O1013" s="49"/>
      <c r="P1013" s="154"/>
      <c r="R1013" s="101"/>
      <c r="S1013" s="154"/>
      <c r="T1013" s="44"/>
      <c r="U1013" s="240"/>
      <c r="V1013" s="275"/>
      <c r="W1013" s="157"/>
      <c r="X1013" s="102"/>
      <c r="Y1013" s="51"/>
      <c r="Z1013" s="102"/>
      <c r="AA1013" s="102"/>
      <c r="AB1013" s="50"/>
      <c r="AC1013" s="37"/>
      <c r="AD1013" s="44"/>
      <c r="AE1013" s="44"/>
      <c r="AF1013" s="44"/>
      <c r="AG1013" s="44"/>
      <c r="AH1013" s="44"/>
      <c r="AI1013" s="276"/>
      <c r="AJ1013" s="50"/>
      <c r="AK1013" s="55"/>
      <c r="AL1013" s="298"/>
      <c r="AM1013" s="55"/>
      <c r="AN1013" s="298"/>
      <c r="AO1013" s="62"/>
      <c r="AP1013" s="56"/>
      <c r="AQ1013" s="76"/>
      <c r="AR1013" s="77"/>
      <c r="AS1013" s="277"/>
      <c r="AT1013" s="50"/>
      <c r="AU1013" s="50"/>
      <c r="AV1013" s="51"/>
      <c r="AW1013" s="51"/>
      <c r="AX1013" s="44"/>
    </row>
    <row r="1014" spans="1:50" ht="18">
      <c r="A1014" s="37"/>
      <c r="B1014" s="44"/>
      <c r="C1014" s="102"/>
      <c r="D1014" s="38"/>
      <c r="E1014" s="44"/>
      <c r="F1014" s="43"/>
      <c r="G1014" s="44"/>
      <c r="H1014" s="44"/>
      <c r="I1014" s="44"/>
      <c r="J1014" s="37"/>
      <c r="K1014" s="44"/>
      <c r="L1014" s="44"/>
      <c r="M1014" s="44"/>
      <c r="N1014" s="50"/>
      <c r="O1014" s="49"/>
      <c r="P1014" s="154"/>
      <c r="Q1014" s="44"/>
      <c r="R1014" s="101"/>
      <c r="S1014" s="154"/>
      <c r="T1014" s="44"/>
      <c r="U1014" s="240"/>
      <c r="V1014" s="275"/>
      <c r="W1014" s="157"/>
      <c r="X1014" s="102"/>
      <c r="Y1014" s="51"/>
      <c r="Z1014" s="102"/>
      <c r="AA1014" s="102"/>
      <c r="AB1014" s="50"/>
      <c r="AC1014" s="37"/>
      <c r="AD1014" s="44"/>
      <c r="AE1014" s="44"/>
      <c r="AF1014" s="44"/>
      <c r="AG1014" s="44"/>
      <c r="AH1014" s="44"/>
      <c r="AI1014" s="276"/>
      <c r="AJ1014" s="50"/>
      <c r="AK1014" s="55"/>
      <c r="AL1014" s="298"/>
      <c r="AM1014" s="55"/>
      <c r="AN1014" s="298"/>
      <c r="AO1014" s="62"/>
      <c r="AP1014" s="56"/>
      <c r="AQ1014" s="76"/>
      <c r="AR1014" s="77"/>
      <c r="AS1014" s="277"/>
      <c r="AT1014" s="50"/>
      <c r="AU1014" s="50"/>
      <c r="AV1014" s="51"/>
      <c r="AW1014" s="51"/>
      <c r="AX1014" s="44"/>
    </row>
    <row r="1015" spans="1:50" ht="18">
      <c r="A1015" s="37"/>
      <c r="B1015" s="44"/>
      <c r="C1015" s="102"/>
      <c r="D1015" s="38"/>
      <c r="E1015" s="44"/>
      <c r="F1015" s="43"/>
      <c r="G1015" s="44"/>
      <c r="H1015" s="44"/>
      <c r="I1015" s="44"/>
      <c r="J1015" s="37"/>
      <c r="K1015" s="44"/>
      <c r="L1015" s="44"/>
      <c r="M1015" s="44"/>
      <c r="N1015" s="50"/>
      <c r="O1015" s="49"/>
      <c r="P1015" s="154"/>
      <c r="Q1015" s="44"/>
      <c r="R1015" s="101"/>
      <c r="S1015" s="154"/>
      <c r="T1015" s="44"/>
      <c r="U1015" s="240"/>
      <c r="V1015" s="275"/>
      <c r="W1015" s="157"/>
      <c r="X1015" s="102"/>
      <c r="Y1015" s="51"/>
      <c r="Z1015" s="102"/>
      <c r="AA1015" s="102"/>
      <c r="AB1015" s="50"/>
      <c r="AC1015" s="37"/>
      <c r="AD1015" s="44"/>
      <c r="AE1015" s="44"/>
      <c r="AF1015" s="44"/>
      <c r="AG1015" s="44"/>
      <c r="AH1015" s="44"/>
      <c r="AI1015" s="276"/>
      <c r="AJ1015" s="50"/>
      <c r="AK1015" s="55"/>
      <c r="AL1015" s="298"/>
      <c r="AM1015" s="55"/>
      <c r="AN1015" s="298"/>
      <c r="AO1015" s="62"/>
      <c r="AP1015" s="56"/>
      <c r="AQ1015" s="76"/>
      <c r="AR1015" s="77"/>
      <c r="AS1015" s="277"/>
      <c r="AT1015" s="50"/>
      <c r="AU1015" s="50"/>
      <c r="AV1015" s="51"/>
      <c r="AW1015" s="51"/>
      <c r="AX1015" s="44"/>
    </row>
    <row r="1016" spans="1:50" ht="18">
      <c r="A1016" s="37"/>
      <c r="B1016" s="44"/>
      <c r="C1016" s="102"/>
      <c r="D1016" s="38"/>
      <c r="E1016" s="44"/>
      <c r="F1016" s="43"/>
      <c r="G1016" s="44"/>
      <c r="H1016" s="44"/>
      <c r="I1016" s="44"/>
      <c r="J1016" s="37"/>
      <c r="K1016" s="44"/>
      <c r="L1016" s="44"/>
      <c r="M1016" s="44"/>
      <c r="N1016" s="50"/>
      <c r="O1016" s="49"/>
      <c r="P1016" s="154"/>
      <c r="R1016" s="101"/>
      <c r="S1016" s="154"/>
      <c r="T1016" s="44"/>
      <c r="U1016" s="240"/>
      <c r="V1016" s="275"/>
      <c r="W1016" s="157"/>
      <c r="X1016" s="102"/>
      <c r="Y1016" s="51"/>
      <c r="Z1016" s="102"/>
      <c r="AA1016" s="102"/>
      <c r="AB1016" s="50"/>
      <c r="AC1016" s="37"/>
      <c r="AD1016" s="44"/>
      <c r="AE1016" s="44"/>
      <c r="AF1016" s="44"/>
      <c r="AG1016" s="44"/>
      <c r="AH1016" s="44"/>
      <c r="AI1016" s="276"/>
      <c r="AJ1016" s="50"/>
      <c r="AK1016" s="55"/>
      <c r="AL1016" s="298"/>
      <c r="AM1016" s="55"/>
      <c r="AN1016" s="298"/>
      <c r="AO1016" s="62"/>
      <c r="AP1016" s="56"/>
      <c r="AQ1016" s="76"/>
      <c r="AR1016" s="77"/>
      <c r="AS1016" s="277"/>
      <c r="AT1016" s="50"/>
      <c r="AU1016" s="50"/>
      <c r="AV1016" s="51"/>
      <c r="AW1016" s="51"/>
      <c r="AX1016" s="44"/>
    </row>
    <row r="1017" spans="1:50" ht="18">
      <c r="A1017" s="37"/>
      <c r="B1017" s="44"/>
      <c r="C1017" s="102"/>
      <c r="D1017" s="38"/>
      <c r="E1017" s="44"/>
      <c r="F1017" s="43"/>
      <c r="G1017" s="44"/>
      <c r="H1017" s="44"/>
      <c r="I1017" s="44"/>
      <c r="J1017" s="37"/>
      <c r="K1017" s="44"/>
      <c r="L1017" s="44"/>
      <c r="M1017" s="44"/>
      <c r="N1017" s="50"/>
      <c r="O1017" s="49"/>
      <c r="P1017" s="154"/>
      <c r="Q1017" s="44"/>
      <c r="R1017" s="101"/>
      <c r="S1017" s="154"/>
      <c r="T1017" s="44"/>
      <c r="U1017" s="240"/>
      <c r="V1017" s="275"/>
      <c r="W1017" s="157"/>
      <c r="X1017" s="102"/>
      <c r="Y1017" s="51"/>
      <c r="Z1017" s="102"/>
      <c r="AA1017" s="102"/>
      <c r="AB1017" s="50"/>
      <c r="AC1017" s="37"/>
      <c r="AD1017" s="44"/>
      <c r="AE1017" s="44"/>
      <c r="AF1017" s="44"/>
      <c r="AG1017" s="44"/>
      <c r="AH1017" s="44"/>
      <c r="AI1017" s="276"/>
      <c r="AJ1017" s="50"/>
      <c r="AK1017" s="55"/>
      <c r="AL1017" s="298"/>
      <c r="AM1017" s="55"/>
      <c r="AN1017" s="298"/>
      <c r="AO1017" s="62"/>
      <c r="AP1017" s="56"/>
      <c r="AQ1017" s="76"/>
      <c r="AR1017" s="77"/>
      <c r="AS1017" s="277"/>
      <c r="AT1017" s="50"/>
      <c r="AU1017" s="50"/>
      <c r="AV1017" s="51"/>
      <c r="AW1017" s="51"/>
      <c r="AX1017" s="44"/>
    </row>
    <row r="1018" spans="1:50" ht="18">
      <c r="A1018" s="37"/>
      <c r="B1018" s="44"/>
      <c r="C1018" s="102"/>
      <c r="D1018" s="38"/>
      <c r="E1018" s="44"/>
      <c r="F1018" s="43"/>
      <c r="G1018" s="44"/>
      <c r="H1018" s="44"/>
      <c r="I1018" s="44"/>
      <c r="J1018" s="37"/>
      <c r="K1018" s="44"/>
      <c r="L1018" s="44"/>
      <c r="M1018" s="44"/>
      <c r="N1018" s="50"/>
      <c r="O1018" s="49"/>
      <c r="P1018" s="154"/>
      <c r="Q1018" s="44"/>
      <c r="R1018" s="101"/>
      <c r="S1018" s="154"/>
      <c r="T1018" s="44"/>
      <c r="U1018" s="240"/>
      <c r="V1018" s="275"/>
      <c r="W1018" s="157"/>
      <c r="X1018" s="102"/>
      <c r="Y1018" s="51"/>
      <c r="Z1018" s="102"/>
      <c r="AA1018" s="102"/>
      <c r="AB1018" s="50"/>
      <c r="AC1018" s="37"/>
      <c r="AD1018" s="44"/>
      <c r="AE1018" s="44"/>
      <c r="AF1018" s="44"/>
      <c r="AG1018" s="44"/>
      <c r="AH1018" s="44"/>
      <c r="AI1018" s="276"/>
      <c r="AJ1018" s="50"/>
      <c r="AK1018" s="55"/>
      <c r="AL1018" s="298"/>
      <c r="AM1018" s="55"/>
      <c r="AN1018" s="298"/>
      <c r="AO1018" s="62"/>
      <c r="AP1018" s="56"/>
      <c r="AQ1018" s="76"/>
      <c r="AR1018" s="77"/>
      <c r="AS1018" s="277"/>
      <c r="AT1018" s="50"/>
      <c r="AU1018" s="50"/>
      <c r="AV1018" s="51"/>
      <c r="AW1018" s="51"/>
      <c r="AX1018" s="44"/>
    </row>
    <row r="1019" spans="1:50" ht="18">
      <c r="A1019" s="37"/>
      <c r="B1019" s="44"/>
      <c r="C1019" s="102"/>
      <c r="D1019" s="38"/>
      <c r="E1019" s="44"/>
      <c r="F1019" s="43"/>
      <c r="G1019" s="44"/>
      <c r="H1019" s="44"/>
      <c r="I1019" s="44"/>
      <c r="J1019" s="37"/>
      <c r="K1019" s="44"/>
      <c r="L1019" s="44"/>
      <c r="M1019" s="44"/>
      <c r="N1019" s="50"/>
      <c r="O1019" s="49"/>
      <c r="P1019" s="154"/>
      <c r="Q1019" s="44"/>
      <c r="R1019" s="101"/>
      <c r="S1019" s="154"/>
      <c r="T1019" s="44"/>
      <c r="U1019" s="240"/>
      <c r="V1019" s="275"/>
      <c r="W1019" s="157"/>
      <c r="X1019" s="102"/>
      <c r="Y1019" s="51"/>
      <c r="Z1019" s="102"/>
      <c r="AA1019" s="102"/>
      <c r="AB1019" s="50"/>
      <c r="AC1019" s="37"/>
      <c r="AD1019" s="44"/>
      <c r="AE1019" s="44"/>
      <c r="AF1019" s="44"/>
      <c r="AG1019" s="44"/>
      <c r="AH1019" s="44"/>
      <c r="AI1019" s="276"/>
      <c r="AJ1019" s="50"/>
      <c r="AK1019" s="55"/>
      <c r="AL1019" s="298"/>
      <c r="AM1019" s="55"/>
      <c r="AN1019" s="298"/>
      <c r="AO1019" s="62"/>
      <c r="AP1019" s="56"/>
      <c r="AQ1019" s="76"/>
      <c r="AR1019" s="77"/>
      <c r="AS1019" s="277"/>
      <c r="AT1019" s="50"/>
      <c r="AU1019" s="50"/>
      <c r="AV1019" s="51"/>
      <c r="AW1019" s="51"/>
      <c r="AX1019" s="44"/>
    </row>
    <row r="1020" spans="1:50" ht="18">
      <c r="A1020" s="37"/>
      <c r="B1020" s="44"/>
      <c r="C1020" s="102"/>
      <c r="D1020" s="38"/>
      <c r="E1020" s="44"/>
      <c r="F1020" s="43"/>
      <c r="G1020" s="44"/>
      <c r="H1020" s="44"/>
      <c r="I1020" s="44"/>
      <c r="J1020" s="37"/>
      <c r="K1020" s="44"/>
      <c r="L1020" s="44"/>
      <c r="M1020" s="44"/>
      <c r="N1020" s="50"/>
      <c r="O1020" s="49"/>
      <c r="P1020" s="154"/>
      <c r="R1020" s="101"/>
      <c r="S1020" s="154"/>
      <c r="T1020" s="44"/>
      <c r="U1020" s="240"/>
      <c r="V1020" s="275"/>
      <c r="W1020" s="157"/>
      <c r="X1020" s="102"/>
      <c r="Y1020" s="51"/>
      <c r="Z1020" s="102"/>
      <c r="AA1020" s="102"/>
      <c r="AB1020" s="50"/>
      <c r="AC1020" s="37"/>
      <c r="AD1020" s="44"/>
      <c r="AE1020" s="44"/>
      <c r="AF1020" s="44"/>
      <c r="AG1020" s="44"/>
      <c r="AH1020" s="44"/>
      <c r="AI1020" s="276"/>
      <c r="AJ1020" s="50"/>
      <c r="AK1020" s="55"/>
      <c r="AL1020" s="298"/>
      <c r="AM1020" s="55"/>
      <c r="AN1020" s="298"/>
      <c r="AO1020" s="62"/>
      <c r="AP1020" s="56"/>
      <c r="AQ1020" s="76"/>
      <c r="AR1020" s="77"/>
      <c r="AS1020" s="277"/>
      <c r="AT1020" s="50"/>
      <c r="AU1020" s="50"/>
      <c r="AV1020" s="51"/>
      <c r="AW1020" s="51"/>
      <c r="AX1020" s="44"/>
    </row>
    <row r="1021" spans="1:50" ht="18">
      <c r="A1021" s="37"/>
      <c r="B1021" s="44"/>
      <c r="C1021" s="102"/>
      <c r="D1021" s="38"/>
      <c r="E1021" s="44"/>
      <c r="F1021" s="43"/>
      <c r="G1021" s="44"/>
      <c r="H1021" s="44"/>
      <c r="I1021" s="44"/>
      <c r="J1021" s="37"/>
      <c r="K1021" s="44"/>
      <c r="L1021" s="44"/>
      <c r="M1021" s="44"/>
      <c r="N1021" s="50"/>
      <c r="O1021" s="49"/>
      <c r="P1021" s="154"/>
      <c r="R1021" s="101"/>
      <c r="S1021" s="154"/>
      <c r="T1021" s="44"/>
      <c r="U1021" s="240"/>
      <c r="V1021" s="275"/>
      <c r="W1021" s="157"/>
      <c r="X1021" s="102"/>
      <c r="Y1021" s="51"/>
      <c r="Z1021" s="102"/>
      <c r="AA1021" s="102"/>
      <c r="AB1021" s="50"/>
      <c r="AC1021" s="37"/>
      <c r="AD1021" s="44"/>
      <c r="AE1021" s="44"/>
      <c r="AF1021" s="44"/>
      <c r="AG1021" s="44"/>
      <c r="AH1021" s="44"/>
      <c r="AI1021" s="276"/>
      <c r="AJ1021" s="50"/>
      <c r="AK1021" s="55"/>
      <c r="AL1021" s="298"/>
      <c r="AM1021" s="55"/>
      <c r="AN1021" s="298"/>
      <c r="AO1021" s="62"/>
      <c r="AP1021" s="56"/>
      <c r="AQ1021" s="76"/>
      <c r="AR1021" s="77"/>
      <c r="AS1021" s="277"/>
      <c r="AT1021" s="50"/>
      <c r="AU1021" s="50"/>
      <c r="AV1021" s="51"/>
      <c r="AW1021" s="51"/>
      <c r="AX1021" s="44"/>
    </row>
    <row r="1022" spans="1:50" ht="18">
      <c r="A1022" s="37"/>
      <c r="B1022" s="44"/>
      <c r="C1022" s="102"/>
      <c r="D1022" s="38"/>
      <c r="E1022" s="44"/>
      <c r="F1022" s="43"/>
      <c r="G1022" s="44"/>
      <c r="H1022" s="44"/>
      <c r="I1022" s="44"/>
      <c r="J1022" s="37"/>
      <c r="K1022" s="44"/>
      <c r="L1022" s="44"/>
      <c r="M1022" s="44"/>
      <c r="N1022" s="50"/>
      <c r="O1022" s="49"/>
      <c r="P1022" s="154"/>
      <c r="Q1022" s="44"/>
      <c r="R1022" s="101"/>
      <c r="S1022" s="154"/>
      <c r="T1022" s="44"/>
      <c r="U1022" s="240"/>
      <c r="V1022" s="275"/>
      <c r="W1022" s="157"/>
      <c r="X1022" s="102"/>
      <c r="Y1022" s="51"/>
      <c r="Z1022" s="102"/>
      <c r="AA1022" s="102"/>
      <c r="AB1022" s="50"/>
      <c r="AC1022" s="37"/>
      <c r="AD1022" s="44"/>
      <c r="AE1022" s="44"/>
      <c r="AF1022" s="44"/>
      <c r="AG1022" s="44"/>
      <c r="AH1022" s="44"/>
      <c r="AI1022" s="276"/>
      <c r="AJ1022" s="50"/>
      <c r="AK1022" s="55"/>
      <c r="AL1022" s="298"/>
      <c r="AM1022" s="55"/>
      <c r="AN1022" s="298"/>
      <c r="AO1022" s="62"/>
      <c r="AP1022" s="56"/>
      <c r="AQ1022" s="76"/>
      <c r="AR1022" s="77"/>
      <c r="AS1022" s="277"/>
      <c r="AT1022" s="50"/>
      <c r="AU1022" s="50"/>
      <c r="AV1022" s="51"/>
      <c r="AW1022" s="51"/>
      <c r="AX1022" s="44"/>
    </row>
    <row r="1023" spans="1:50" ht="18">
      <c r="A1023" s="37"/>
      <c r="B1023" s="44"/>
      <c r="C1023" s="102"/>
      <c r="D1023" s="38"/>
      <c r="E1023" s="44"/>
      <c r="F1023" s="43"/>
      <c r="G1023" s="44"/>
      <c r="H1023" s="44"/>
      <c r="I1023" s="44"/>
      <c r="J1023" s="37"/>
      <c r="K1023" s="44"/>
      <c r="L1023" s="44"/>
      <c r="M1023" s="44"/>
      <c r="N1023" s="50"/>
      <c r="O1023" s="49"/>
      <c r="P1023" s="154"/>
      <c r="Q1023" s="44"/>
      <c r="R1023" s="101"/>
      <c r="S1023" s="154"/>
      <c r="T1023" s="44"/>
      <c r="U1023" s="240"/>
      <c r="V1023" s="275"/>
      <c r="W1023" s="157"/>
      <c r="X1023" s="102"/>
      <c r="Y1023" s="51"/>
      <c r="Z1023" s="102"/>
      <c r="AA1023" s="102"/>
      <c r="AB1023" s="50"/>
      <c r="AC1023" s="37"/>
      <c r="AD1023" s="44"/>
      <c r="AE1023" s="44"/>
      <c r="AF1023" s="44"/>
      <c r="AG1023" s="44"/>
      <c r="AH1023" s="44"/>
      <c r="AI1023" s="276"/>
      <c r="AJ1023" s="50"/>
      <c r="AK1023" s="55"/>
      <c r="AL1023" s="298"/>
      <c r="AM1023" s="55"/>
      <c r="AN1023" s="298"/>
      <c r="AO1023" s="62"/>
      <c r="AP1023" s="56"/>
      <c r="AQ1023" s="76"/>
      <c r="AR1023" s="77"/>
      <c r="AS1023" s="277"/>
      <c r="AT1023" s="50"/>
      <c r="AU1023" s="50"/>
      <c r="AV1023" s="51"/>
      <c r="AW1023" s="51"/>
      <c r="AX1023" s="44"/>
    </row>
    <row r="1024" spans="1:50" ht="18">
      <c r="A1024" s="37"/>
      <c r="B1024" s="44"/>
      <c r="C1024" s="102"/>
      <c r="D1024" s="38"/>
      <c r="E1024" s="44"/>
      <c r="F1024" s="43"/>
      <c r="G1024" s="44"/>
      <c r="H1024" s="44"/>
      <c r="I1024" s="44"/>
      <c r="J1024" s="37"/>
      <c r="K1024" s="44"/>
      <c r="L1024" s="44"/>
      <c r="M1024" s="44"/>
      <c r="N1024" s="50"/>
      <c r="O1024" s="49"/>
      <c r="P1024" s="154"/>
      <c r="Q1024" s="44"/>
      <c r="R1024" s="101"/>
      <c r="S1024" s="154"/>
      <c r="T1024" s="44"/>
      <c r="U1024" s="240"/>
      <c r="V1024" s="275"/>
      <c r="W1024" s="157"/>
      <c r="X1024" s="102"/>
      <c r="Y1024" s="51"/>
      <c r="Z1024" s="102"/>
      <c r="AA1024" s="102"/>
      <c r="AB1024" s="50"/>
      <c r="AC1024" s="37"/>
      <c r="AD1024" s="44"/>
      <c r="AE1024" s="44"/>
      <c r="AF1024" s="44"/>
      <c r="AG1024" s="44"/>
      <c r="AH1024" s="44"/>
      <c r="AI1024" s="276"/>
      <c r="AJ1024" s="50"/>
      <c r="AK1024" s="55"/>
      <c r="AL1024" s="298"/>
      <c r="AM1024" s="55"/>
      <c r="AN1024" s="298"/>
      <c r="AO1024" s="62"/>
      <c r="AP1024" s="56"/>
      <c r="AQ1024" s="76"/>
      <c r="AR1024" s="77"/>
      <c r="AS1024" s="277"/>
      <c r="AT1024" s="50"/>
      <c r="AU1024" s="50"/>
      <c r="AV1024" s="51"/>
      <c r="AW1024" s="51"/>
      <c r="AX1024" s="44"/>
    </row>
    <row r="1025" spans="1:50" ht="18">
      <c r="A1025" s="37"/>
      <c r="B1025" s="44"/>
      <c r="C1025" s="102"/>
      <c r="D1025" s="38"/>
      <c r="E1025" s="44"/>
      <c r="F1025" s="43"/>
      <c r="G1025" s="44"/>
      <c r="H1025" s="44"/>
      <c r="I1025" s="44"/>
      <c r="J1025" s="37"/>
      <c r="K1025" s="44"/>
      <c r="L1025" s="44"/>
      <c r="M1025" s="44"/>
      <c r="N1025" s="50"/>
      <c r="O1025" s="49"/>
      <c r="P1025" s="154"/>
      <c r="R1025" s="101"/>
      <c r="S1025" s="154"/>
      <c r="T1025" s="44"/>
      <c r="U1025" s="240"/>
      <c r="V1025" s="275"/>
      <c r="W1025" s="157"/>
      <c r="X1025" s="102"/>
      <c r="Y1025" s="51"/>
      <c r="Z1025" s="102"/>
      <c r="AA1025" s="102"/>
      <c r="AB1025" s="50"/>
      <c r="AC1025" s="37"/>
      <c r="AD1025" s="44"/>
      <c r="AE1025" s="44"/>
      <c r="AF1025" s="44"/>
      <c r="AG1025" s="44"/>
      <c r="AH1025" s="44"/>
      <c r="AI1025" s="276"/>
      <c r="AJ1025" s="50"/>
      <c r="AK1025" s="55"/>
      <c r="AL1025" s="298"/>
      <c r="AM1025" s="55"/>
      <c r="AN1025" s="298"/>
      <c r="AO1025" s="62"/>
      <c r="AP1025" s="56"/>
      <c r="AQ1025" s="76"/>
      <c r="AR1025" s="77"/>
      <c r="AS1025" s="277"/>
      <c r="AT1025" s="50"/>
      <c r="AU1025" s="50"/>
      <c r="AV1025" s="51"/>
      <c r="AW1025" s="51"/>
      <c r="AX1025" s="44"/>
    </row>
    <row r="1026" spans="1:50" ht="18">
      <c r="A1026" s="37"/>
      <c r="B1026" s="44"/>
      <c r="C1026" s="102"/>
      <c r="D1026" s="38"/>
      <c r="E1026" s="44"/>
      <c r="F1026" s="43"/>
      <c r="G1026" s="44"/>
      <c r="H1026" s="44"/>
      <c r="I1026" s="44"/>
      <c r="J1026" s="37"/>
      <c r="K1026" s="44"/>
      <c r="L1026" s="44"/>
      <c r="M1026" s="44"/>
      <c r="N1026" s="50"/>
      <c r="O1026" s="49"/>
      <c r="P1026" s="154"/>
      <c r="Q1026" s="44"/>
      <c r="R1026" s="101"/>
      <c r="S1026" s="154"/>
      <c r="T1026" s="44"/>
      <c r="U1026" s="240"/>
      <c r="V1026" s="275"/>
      <c r="W1026" s="157"/>
      <c r="X1026" s="102"/>
      <c r="Y1026" s="51"/>
      <c r="Z1026" s="102"/>
      <c r="AA1026" s="102"/>
      <c r="AB1026" s="50"/>
      <c r="AC1026" s="37"/>
      <c r="AD1026" s="44"/>
      <c r="AE1026" s="44"/>
      <c r="AF1026" s="44"/>
      <c r="AG1026" s="44"/>
      <c r="AH1026" s="44"/>
      <c r="AI1026" s="276"/>
      <c r="AJ1026" s="50"/>
      <c r="AK1026" s="55"/>
      <c r="AL1026" s="298"/>
      <c r="AM1026" s="55"/>
      <c r="AN1026" s="298"/>
      <c r="AO1026" s="62"/>
      <c r="AP1026" s="56"/>
      <c r="AQ1026" s="76"/>
      <c r="AR1026" s="77"/>
      <c r="AS1026" s="277"/>
      <c r="AT1026" s="50"/>
      <c r="AU1026" s="50"/>
      <c r="AV1026" s="51"/>
      <c r="AW1026" s="51"/>
      <c r="AX1026" s="44"/>
    </row>
    <row r="1027" spans="1:50" ht="18">
      <c r="A1027" s="37"/>
      <c r="B1027" s="44"/>
      <c r="C1027" s="102"/>
      <c r="D1027" s="38"/>
      <c r="E1027" s="44"/>
      <c r="F1027" s="43"/>
      <c r="G1027" s="44"/>
      <c r="H1027" s="44"/>
      <c r="I1027" s="44"/>
      <c r="J1027" s="37"/>
      <c r="K1027" s="44"/>
      <c r="L1027" s="44"/>
      <c r="M1027" s="44"/>
      <c r="N1027" s="50"/>
      <c r="O1027" s="49"/>
      <c r="P1027" s="154"/>
      <c r="R1027" s="101"/>
      <c r="S1027" s="154"/>
      <c r="T1027" s="44"/>
      <c r="U1027" s="240"/>
      <c r="V1027" s="275"/>
      <c r="W1027" s="157"/>
      <c r="X1027" s="102"/>
      <c r="Y1027" s="51"/>
      <c r="Z1027" s="102"/>
      <c r="AA1027" s="102"/>
      <c r="AB1027" s="50"/>
      <c r="AC1027" s="37"/>
      <c r="AD1027" s="44"/>
      <c r="AE1027" s="44"/>
      <c r="AF1027" s="44"/>
      <c r="AG1027" s="44"/>
      <c r="AH1027" s="44"/>
      <c r="AI1027" s="276"/>
      <c r="AJ1027" s="50"/>
      <c r="AK1027" s="55"/>
      <c r="AL1027" s="298"/>
      <c r="AM1027" s="55"/>
      <c r="AN1027" s="298"/>
      <c r="AO1027" s="62"/>
      <c r="AP1027" s="56"/>
      <c r="AQ1027" s="76"/>
      <c r="AR1027" s="77"/>
      <c r="AS1027" s="277"/>
      <c r="AT1027" s="50"/>
      <c r="AU1027" s="50"/>
      <c r="AV1027" s="51"/>
      <c r="AW1027" s="51"/>
      <c r="AX1027" s="44"/>
    </row>
    <row r="1028" spans="1:50" ht="18">
      <c r="A1028" s="37"/>
      <c r="B1028" s="44"/>
      <c r="C1028" s="102"/>
      <c r="D1028" s="38"/>
      <c r="E1028" s="44"/>
      <c r="F1028" s="43"/>
      <c r="G1028" s="44"/>
      <c r="H1028" s="44"/>
      <c r="I1028" s="44"/>
      <c r="J1028" s="37"/>
      <c r="K1028" s="44"/>
      <c r="L1028" s="44"/>
      <c r="M1028" s="44"/>
      <c r="N1028" s="50"/>
      <c r="O1028" s="49"/>
      <c r="P1028" s="154"/>
      <c r="Q1028" s="44"/>
      <c r="R1028" s="101"/>
      <c r="S1028" s="154"/>
      <c r="T1028" s="44"/>
      <c r="U1028" s="240"/>
      <c r="V1028" s="275"/>
      <c r="W1028" s="157"/>
      <c r="X1028" s="102"/>
      <c r="Y1028" s="51"/>
      <c r="Z1028" s="102"/>
      <c r="AA1028" s="102"/>
      <c r="AB1028" s="50"/>
      <c r="AC1028" s="37"/>
      <c r="AD1028" s="44"/>
      <c r="AE1028" s="44"/>
      <c r="AF1028" s="44"/>
      <c r="AG1028" s="44"/>
      <c r="AH1028" s="44"/>
      <c r="AI1028" s="276"/>
      <c r="AJ1028" s="50"/>
      <c r="AK1028" s="55"/>
      <c r="AL1028" s="298"/>
      <c r="AM1028" s="55"/>
      <c r="AN1028" s="298"/>
      <c r="AO1028" s="62"/>
      <c r="AP1028" s="56"/>
      <c r="AQ1028" s="76"/>
      <c r="AR1028" s="77"/>
      <c r="AS1028" s="277"/>
      <c r="AT1028" s="50"/>
      <c r="AU1028" s="50"/>
      <c r="AV1028" s="51"/>
      <c r="AW1028" s="51"/>
      <c r="AX1028" s="44"/>
    </row>
    <row r="1029" spans="1:50" ht="18">
      <c r="A1029" s="37"/>
      <c r="B1029" s="44"/>
      <c r="C1029" s="102"/>
      <c r="D1029" s="38"/>
      <c r="E1029" s="44"/>
      <c r="F1029" s="43"/>
      <c r="G1029" s="44"/>
      <c r="H1029" s="44"/>
      <c r="I1029" s="44"/>
      <c r="J1029" s="37"/>
      <c r="K1029" s="44"/>
      <c r="L1029" s="44"/>
      <c r="M1029" s="44"/>
      <c r="N1029" s="50"/>
      <c r="O1029" s="49"/>
      <c r="P1029" s="154"/>
      <c r="R1029" s="101"/>
      <c r="S1029" s="154"/>
      <c r="T1029" s="44"/>
      <c r="U1029" s="240"/>
      <c r="V1029" s="275"/>
      <c r="W1029" s="157"/>
      <c r="X1029" s="102"/>
      <c r="Y1029" s="51"/>
      <c r="Z1029" s="102"/>
      <c r="AA1029" s="102"/>
      <c r="AB1029" s="50"/>
      <c r="AC1029" s="37"/>
      <c r="AD1029" s="44"/>
      <c r="AE1029" s="44"/>
      <c r="AF1029" s="44"/>
      <c r="AG1029" s="44"/>
      <c r="AH1029" s="44"/>
      <c r="AI1029" s="276"/>
      <c r="AJ1029" s="50"/>
      <c r="AK1029" s="55"/>
      <c r="AL1029" s="298"/>
      <c r="AM1029" s="55"/>
      <c r="AN1029" s="298"/>
      <c r="AO1029" s="62"/>
      <c r="AP1029" s="56"/>
      <c r="AQ1029" s="76"/>
      <c r="AR1029" s="77"/>
      <c r="AS1029" s="277"/>
      <c r="AT1029" s="50"/>
      <c r="AU1029" s="50"/>
      <c r="AV1029" s="51"/>
      <c r="AW1029" s="51"/>
      <c r="AX1029" s="44"/>
    </row>
    <row r="1030" spans="1:50" ht="18">
      <c r="A1030" s="37"/>
      <c r="B1030" s="44"/>
      <c r="C1030" s="102"/>
      <c r="D1030" s="38"/>
      <c r="E1030" s="44"/>
      <c r="F1030" s="43"/>
      <c r="G1030" s="44"/>
      <c r="H1030" s="44"/>
      <c r="I1030" s="44"/>
      <c r="J1030" s="37"/>
      <c r="K1030" s="44"/>
      <c r="L1030" s="44"/>
      <c r="M1030" s="44"/>
      <c r="N1030" s="50"/>
      <c r="O1030" s="49"/>
      <c r="P1030" s="154"/>
      <c r="R1030" s="101"/>
      <c r="S1030" s="154"/>
      <c r="T1030" s="44"/>
      <c r="U1030" s="240"/>
      <c r="V1030" s="275"/>
      <c r="W1030" s="157"/>
      <c r="X1030" s="102"/>
      <c r="Y1030" s="51"/>
      <c r="Z1030" s="102"/>
      <c r="AA1030" s="102"/>
      <c r="AB1030" s="50"/>
      <c r="AC1030" s="37"/>
      <c r="AD1030" s="44"/>
      <c r="AE1030" s="44"/>
      <c r="AF1030" s="44"/>
      <c r="AG1030" s="44"/>
      <c r="AH1030" s="44"/>
      <c r="AI1030" s="276"/>
      <c r="AJ1030" s="50"/>
      <c r="AK1030" s="55"/>
      <c r="AL1030" s="298"/>
      <c r="AM1030" s="55"/>
      <c r="AN1030" s="298"/>
      <c r="AO1030" s="62"/>
      <c r="AP1030" s="56"/>
      <c r="AQ1030" s="76"/>
      <c r="AR1030" s="77"/>
      <c r="AS1030" s="277"/>
      <c r="AT1030" s="50"/>
      <c r="AU1030" s="50"/>
      <c r="AV1030" s="51"/>
      <c r="AW1030" s="51"/>
      <c r="AX1030" s="44"/>
    </row>
    <row r="1031" spans="1:50" ht="18">
      <c r="A1031" s="37"/>
      <c r="B1031" s="44"/>
      <c r="C1031" s="102"/>
      <c r="D1031" s="38"/>
      <c r="E1031" s="44"/>
      <c r="F1031" s="43"/>
      <c r="G1031" s="44"/>
      <c r="H1031" s="44"/>
      <c r="I1031" s="44"/>
      <c r="J1031" s="37"/>
      <c r="K1031" s="44"/>
      <c r="L1031" s="44"/>
      <c r="M1031" s="44"/>
      <c r="N1031" s="50"/>
      <c r="O1031" s="49"/>
      <c r="P1031" s="154"/>
      <c r="Q1031" s="44"/>
      <c r="R1031" s="101"/>
      <c r="S1031" s="154"/>
      <c r="T1031" s="44"/>
      <c r="U1031" s="240"/>
      <c r="V1031" s="275"/>
      <c r="W1031" s="157"/>
      <c r="X1031" s="102"/>
      <c r="Y1031" s="51"/>
      <c r="Z1031" s="102"/>
      <c r="AA1031" s="102"/>
      <c r="AB1031" s="50"/>
      <c r="AC1031" s="37"/>
      <c r="AD1031" s="44"/>
      <c r="AE1031" s="44"/>
      <c r="AF1031" s="44"/>
      <c r="AG1031" s="44"/>
      <c r="AH1031" s="44"/>
      <c r="AI1031" s="276"/>
      <c r="AJ1031" s="50"/>
      <c r="AK1031" s="55"/>
      <c r="AL1031" s="298"/>
      <c r="AM1031" s="55"/>
      <c r="AN1031" s="298"/>
      <c r="AO1031" s="62"/>
      <c r="AP1031" s="56"/>
      <c r="AQ1031" s="76"/>
      <c r="AR1031" s="77"/>
      <c r="AS1031" s="277"/>
      <c r="AT1031" s="50"/>
      <c r="AU1031" s="50"/>
      <c r="AV1031" s="51"/>
      <c r="AW1031" s="51"/>
      <c r="AX1031" s="44"/>
    </row>
    <row r="1032" spans="1:50" ht="18">
      <c r="A1032" s="37"/>
      <c r="B1032" s="44"/>
      <c r="C1032" s="102"/>
      <c r="D1032" s="38"/>
      <c r="E1032" s="44"/>
      <c r="F1032" s="43"/>
      <c r="G1032" s="44"/>
      <c r="H1032" s="44"/>
      <c r="I1032" s="44"/>
      <c r="J1032" s="37"/>
      <c r="K1032" s="44"/>
      <c r="L1032" s="44"/>
      <c r="M1032" s="44"/>
      <c r="N1032" s="50"/>
      <c r="O1032" s="49"/>
      <c r="P1032" s="154"/>
      <c r="R1032" s="101"/>
      <c r="S1032" s="154"/>
      <c r="T1032" s="44"/>
      <c r="U1032" s="240"/>
      <c r="V1032" s="275"/>
      <c r="W1032" s="157"/>
      <c r="X1032" s="102"/>
      <c r="Y1032" s="51"/>
      <c r="Z1032" s="102"/>
      <c r="AA1032" s="102"/>
      <c r="AB1032" s="50"/>
      <c r="AC1032" s="37"/>
      <c r="AD1032" s="44"/>
      <c r="AE1032" s="44"/>
      <c r="AF1032" s="44"/>
      <c r="AG1032" s="44"/>
      <c r="AH1032" s="44"/>
      <c r="AI1032" s="276"/>
      <c r="AJ1032" s="50"/>
      <c r="AK1032" s="55"/>
      <c r="AL1032" s="298"/>
      <c r="AM1032" s="55"/>
      <c r="AN1032" s="298"/>
      <c r="AO1032" s="62"/>
      <c r="AP1032" s="56"/>
      <c r="AQ1032" s="76"/>
      <c r="AR1032" s="77"/>
      <c r="AS1032" s="277"/>
      <c r="AT1032" s="50"/>
      <c r="AU1032" s="50"/>
      <c r="AV1032" s="51"/>
      <c r="AW1032" s="51"/>
      <c r="AX1032" s="44"/>
    </row>
    <row r="1033" spans="1:50" ht="18">
      <c r="A1033" s="37"/>
      <c r="B1033" s="44"/>
      <c r="C1033" s="102"/>
      <c r="D1033" s="38"/>
      <c r="E1033" s="44"/>
      <c r="F1033" s="43"/>
      <c r="G1033" s="44"/>
      <c r="H1033" s="44"/>
      <c r="I1033" s="44"/>
      <c r="J1033" s="37"/>
      <c r="K1033" s="44"/>
      <c r="L1033" s="44"/>
      <c r="M1033" s="44"/>
      <c r="N1033" s="50"/>
      <c r="O1033" s="49"/>
      <c r="P1033" s="154"/>
      <c r="R1033" s="101"/>
      <c r="S1033" s="154"/>
      <c r="T1033" s="44"/>
      <c r="U1033" s="240"/>
      <c r="V1033" s="275"/>
      <c r="W1033" s="157"/>
      <c r="X1033" s="102"/>
      <c r="Y1033" s="51"/>
      <c r="Z1033" s="102"/>
      <c r="AA1033" s="102"/>
      <c r="AB1033" s="50"/>
      <c r="AC1033" s="37"/>
      <c r="AD1033" s="44"/>
      <c r="AE1033" s="44"/>
      <c r="AF1033" s="44"/>
      <c r="AG1033" s="44"/>
      <c r="AH1033" s="44"/>
      <c r="AI1033" s="276"/>
      <c r="AJ1033" s="50"/>
      <c r="AK1033" s="55"/>
      <c r="AL1033" s="298"/>
      <c r="AM1033" s="55"/>
      <c r="AN1033" s="298"/>
      <c r="AO1033" s="62"/>
      <c r="AP1033" s="56"/>
      <c r="AQ1033" s="76"/>
      <c r="AR1033" s="77"/>
      <c r="AS1033" s="277"/>
      <c r="AT1033" s="50"/>
      <c r="AU1033" s="50"/>
      <c r="AV1033" s="51"/>
      <c r="AW1033" s="51"/>
      <c r="AX1033" s="44"/>
    </row>
    <row r="1034" spans="1:50" ht="18">
      <c r="A1034" s="37"/>
      <c r="B1034" s="44"/>
      <c r="C1034" s="102"/>
      <c r="D1034" s="38"/>
      <c r="E1034" s="44"/>
      <c r="F1034" s="43"/>
      <c r="G1034" s="44"/>
      <c r="H1034" s="44"/>
      <c r="I1034" s="44"/>
      <c r="J1034" s="37"/>
      <c r="K1034" s="44"/>
      <c r="L1034" s="44"/>
      <c r="M1034" s="44"/>
      <c r="N1034" s="50"/>
      <c r="O1034" s="49"/>
      <c r="P1034" s="154"/>
      <c r="Q1034" s="44"/>
      <c r="R1034" s="101"/>
      <c r="S1034" s="154"/>
      <c r="T1034" s="44"/>
      <c r="U1034" s="240"/>
      <c r="V1034" s="275"/>
      <c r="W1034" s="157"/>
      <c r="X1034" s="102"/>
      <c r="Y1034" s="51"/>
      <c r="Z1034" s="102"/>
      <c r="AA1034" s="102"/>
      <c r="AB1034" s="50"/>
      <c r="AC1034" s="37"/>
      <c r="AD1034" s="44"/>
      <c r="AE1034" s="44"/>
      <c r="AF1034" s="44"/>
      <c r="AG1034" s="44"/>
      <c r="AH1034" s="44"/>
      <c r="AI1034" s="276"/>
      <c r="AJ1034" s="50"/>
      <c r="AK1034" s="55"/>
      <c r="AL1034" s="298"/>
      <c r="AM1034" s="55"/>
      <c r="AN1034" s="298"/>
      <c r="AO1034" s="62"/>
      <c r="AP1034" s="56"/>
      <c r="AQ1034" s="76"/>
      <c r="AR1034" s="77"/>
      <c r="AS1034" s="277"/>
      <c r="AT1034" s="50"/>
      <c r="AU1034" s="50"/>
      <c r="AV1034" s="51"/>
      <c r="AW1034" s="51"/>
      <c r="AX1034" s="44"/>
    </row>
    <row r="1035" spans="1:50" ht="18">
      <c r="A1035" s="37"/>
      <c r="B1035" s="44"/>
      <c r="C1035" s="102"/>
      <c r="D1035" s="38"/>
      <c r="E1035" s="44"/>
      <c r="F1035" s="43"/>
      <c r="G1035" s="44"/>
      <c r="H1035" s="44"/>
      <c r="I1035" s="44"/>
      <c r="J1035" s="37"/>
      <c r="K1035" s="44"/>
      <c r="L1035" s="44"/>
      <c r="M1035" s="44"/>
      <c r="N1035" s="50"/>
      <c r="O1035" s="49"/>
      <c r="P1035" s="154"/>
      <c r="Q1035" s="44"/>
      <c r="R1035" s="101"/>
      <c r="S1035" s="154"/>
      <c r="T1035" s="44"/>
      <c r="U1035" s="240"/>
      <c r="V1035" s="275"/>
      <c r="W1035" s="157"/>
      <c r="X1035" s="102"/>
      <c r="Y1035" s="51"/>
      <c r="Z1035" s="102"/>
      <c r="AA1035" s="102"/>
      <c r="AB1035" s="50"/>
      <c r="AC1035" s="37"/>
      <c r="AD1035" s="44"/>
      <c r="AE1035" s="44"/>
      <c r="AF1035" s="44"/>
      <c r="AG1035" s="44"/>
      <c r="AH1035" s="44"/>
      <c r="AI1035" s="276"/>
      <c r="AJ1035" s="50"/>
      <c r="AK1035" s="55"/>
      <c r="AL1035" s="298"/>
      <c r="AM1035" s="55"/>
      <c r="AN1035" s="298"/>
      <c r="AO1035" s="62"/>
      <c r="AP1035" s="56"/>
      <c r="AQ1035" s="76"/>
      <c r="AR1035" s="77"/>
      <c r="AS1035" s="277"/>
      <c r="AT1035" s="50"/>
      <c r="AU1035" s="50"/>
      <c r="AV1035" s="51"/>
      <c r="AW1035" s="51"/>
      <c r="AX1035" s="44"/>
    </row>
    <row r="1036" spans="1:50" ht="18">
      <c r="A1036" s="37"/>
      <c r="B1036" s="44"/>
      <c r="C1036" s="102"/>
      <c r="D1036" s="38"/>
      <c r="E1036" s="44"/>
      <c r="F1036" s="43"/>
      <c r="G1036" s="44"/>
      <c r="H1036" s="44"/>
      <c r="I1036" s="44"/>
      <c r="J1036" s="37"/>
      <c r="K1036" s="44"/>
      <c r="L1036" s="44"/>
      <c r="M1036" s="44"/>
      <c r="N1036" s="50"/>
      <c r="O1036" s="49"/>
      <c r="P1036" s="154"/>
      <c r="R1036" s="101"/>
      <c r="S1036" s="154"/>
      <c r="T1036" s="44"/>
      <c r="U1036" s="240"/>
      <c r="V1036" s="275"/>
      <c r="W1036" s="157"/>
      <c r="X1036" s="102"/>
      <c r="Y1036" s="51"/>
      <c r="Z1036" s="102"/>
      <c r="AA1036" s="102"/>
      <c r="AB1036" s="50"/>
      <c r="AC1036" s="37"/>
      <c r="AD1036" s="44"/>
      <c r="AE1036" s="44"/>
      <c r="AF1036" s="44"/>
      <c r="AG1036" s="44"/>
      <c r="AH1036" s="44"/>
      <c r="AI1036" s="276"/>
      <c r="AJ1036" s="50"/>
      <c r="AK1036" s="55"/>
      <c r="AL1036" s="298"/>
      <c r="AM1036" s="55"/>
      <c r="AN1036" s="298"/>
      <c r="AO1036" s="62"/>
      <c r="AP1036" s="56"/>
      <c r="AQ1036" s="76"/>
      <c r="AR1036" s="77"/>
      <c r="AS1036" s="277"/>
      <c r="AT1036" s="50"/>
      <c r="AU1036" s="50"/>
      <c r="AV1036" s="51"/>
      <c r="AW1036" s="51"/>
      <c r="AX1036" s="44"/>
    </row>
    <row r="1037" spans="1:50" ht="18">
      <c r="A1037" s="37"/>
      <c r="B1037" s="44"/>
      <c r="C1037" s="102"/>
      <c r="D1037" s="38"/>
      <c r="E1037" s="44"/>
      <c r="F1037" s="43"/>
      <c r="G1037" s="44"/>
      <c r="H1037" s="44"/>
      <c r="I1037" s="44"/>
      <c r="J1037" s="37"/>
      <c r="K1037" s="44"/>
      <c r="L1037" s="44"/>
      <c r="M1037" s="44"/>
      <c r="N1037" s="50"/>
      <c r="O1037" s="49"/>
      <c r="P1037" s="154"/>
      <c r="Q1037" s="44"/>
      <c r="R1037" s="101"/>
      <c r="S1037" s="154"/>
      <c r="T1037" s="44"/>
      <c r="U1037" s="240"/>
      <c r="V1037" s="275"/>
      <c r="W1037" s="157"/>
      <c r="X1037" s="102"/>
      <c r="Y1037" s="51"/>
      <c r="Z1037" s="102"/>
      <c r="AA1037" s="102"/>
      <c r="AB1037" s="50"/>
      <c r="AC1037" s="37"/>
      <c r="AD1037" s="44"/>
      <c r="AE1037" s="44"/>
      <c r="AF1037" s="44"/>
      <c r="AG1037" s="44"/>
      <c r="AH1037" s="44"/>
      <c r="AI1037" s="276"/>
      <c r="AJ1037" s="50"/>
      <c r="AK1037" s="55"/>
      <c r="AL1037" s="298"/>
      <c r="AM1037" s="55"/>
      <c r="AN1037" s="298"/>
      <c r="AO1037" s="62"/>
      <c r="AP1037" s="56"/>
      <c r="AQ1037" s="76"/>
      <c r="AR1037" s="77"/>
      <c r="AS1037" s="277"/>
      <c r="AT1037" s="50"/>
      <c r="AU1037" s="50"/>
      <c r="AV1037" s="51"/>
      <c r="AW1037" s="51"/>
      <c r="AX1037" s="44"/>
    </row>
    <row r="1038" spans="1:50" ht="18">
      <c r="A1038" s="37"/>
      <c r="B1038" s="44"/>
      <c r="C1038" s="102"/>
      <c r="D1038" s="38"/>
      <c r="E1038" s="44"/>
      <c r="F1038" s="43"/>
      <c r="G1038" s="44"/>
      <c r="H1038" s="44"/>
      <c r="I1038" s="44"/>
      <c r="J1038" s="37"/>
      <c r="K1038" s="44"/>
      <c r="L1038" s="44"/>
      <c r="M1038" s="44"/>
      <c r="N1038" s="50"/>
      <c r="O1038" s="49"/>
      <c r="P1038" s="154"/>
      <c r="Q1038" s="44"/>
      <c r="R1038" s="101"/>
      <c r="S1038" s="154"/>
      <c r="T1038" s="44"/>
      <c r="U1038" s="240"/>
      <c r="V1038" s="275"/>
      <c r="W1038" s="157"/>
      <c r="X1038" s="102"/>
      <c r="Y1038" s="51"/>
      <c r="Z1038" s="102"/>
      <c r="AA1038" s="102"/>
      <c r="AB1038" s="50"/>
      <c r="AC1038" s="37"/>
      <c r="AD1038" s="44"/>
      <c r="AE1038" s="44"/>
      <c r="AF1038" s="44"/>
      <c r="AG1038" s="44"/>
      <c r="AH1038" s="44"/>
      <c r="AI1038" s="276"/>
      <c r="AJ1038" s="50"/>
      <c r="AK1038" s="55"/>
      <c r="AL1038" s="298"/>
      <c r="AM1038" s="55"/>
      <c r="AN1038" s="298"/>
      <c r="AO1038" s="62"/>
      <c r="AP1038" s="56"/>
      <c r="AQ1038" s="76"/>
      <c r="AR1038" s="77"/>
      <c r="AS1038" s="277"/>
      <c r="AT1038" s="50"/>
      <c r="AU1038" s="50"/>
      <c r="AV1038" s="51"/>
      <c r="AW1038" s="51"/>
      <c r="AX1038" s="44"/>
    </row>
    <row r="1039" spans="1:50" ht="18">
      <c r="A1039" s="293"/>
      <c r="B1039" s="44"/>
      <c r="C1039" s="102"/>
      <c r="D1039" s="38"/>
      <c r="E1039" s="44"/>
      <c r="F1039" s="43"/>
      <c r="G1039" s="44"/>
      <c r="H1039" s="44"/>
      <c r="I1039" s="44"/>
      <c r="J1039" s="37"/>
      <c r="K1039" s="44"/>
      <c r="L1039" s="44"/>
      <c r="M1039" s="44"/>
      <c r="N1039" s="50"/>
      <c r="O1039" s="49"/>
      <c r="P1039" s="154"/>
      <c r="Q1039" s="44"/>
      <c r="R1039" s="101"/>
      <c r="S1039" s="154"/>
      <c r="T1039" s="44"/>
      <c r="U1039" s="240"/>
      <c r="V1039" s="275"/>
      <c r="W1039" s="157"/>
      <c r="X1039" s="102"/>
      <c r="Y1039" s="51"/>
      <c r="Z1039" s="102"/>
      <c r="AA1039" s="102"/>
      <c r="AB1039" s="50"/>
      <c r="AC1039" s="37"/>
      <c r="AD1039" s="44"/>
      <c r="AE1039" s="44"/>
      <c r="AF1039" s="44"/>
      <c r="AG1039" s="44"/>
      <c r="AH1039" s="44"/>
      <c r="AI1039" s="276"/>
      <c r="AJ1039" s="50"/>
      <c r="AK1039" s="55"/>
      <c r="AL1039" s="298"/>
      <c r="AM1039" s="55"/>
      <c r="AN1039" s="298"/>
      <c r="AO1039" s="62"/>
      <c r="AP1039" s="56"/>
      <c r="AQ1039" s="76"/>
      <c r="AR1039" s="77"/>
      <c r="AS1039" s="277"/>
      <c r="AT1039" s="50"/>
      <c r="AU1039" s="50"/>
      <c r="AV1039" s="51"/>
      <c r="AW1039" s="51"/>
      <c r="AX1039" s="44"/>
    </row>
    <row r="1040" spans="1:50" ht="18">
      <c r="A1040" s="37"/>
      <c r="B1040" s="44"/>
      <c r="C1040" s="102"/>
      <c r="D1040" s="38"/>
      <c r="E1040" s="44"/>
      <c r="F1040" s="43"/>
      <c r="G1040" s="44"/>
      <c r="H1040" s="44"/>
      <c r="I1040" s="44"/>
      <c r="J1040" s="37"/>
      <c r="K1040" s="44"/>
      <c r="L1040" s="44"/>
      <c r="M1040" s="44"/>
      <c r="N1040" s="50"/>
      <c r="O1040" s="49"/>
      <c r="P1040" s="154"/>
      <c r="Q1040" s="44"/>
      <c r="R1040" s="101"/>
      <c r="S1040" s="154"/>
      <c r="T1040" s="44"/>
      <c r="U1040" s="240"/>
      <c r="V1040" s="275"/>
      <c r="W1040" s="157"/>
      <c r="X1040" s="102"/>
      <c r="Y1040" s="51"/>
      <c r="Z1040" s="102"/>
      <c r="AA1040" s="102"/>
      <c r="AB1040" s="50"/>
      <c r="AC1040" s="37"/>
      <c r="AD1040" s="44"/>
      <c r="AE1040" s="44"/>
      <c r="AF1040" s="44"/>
      <c r="AG1040" s="44"/>
      <c r="AH1040" s="44"/>
      <c r="AI1040" s="276"/>
      <c r="AJ1040" s="50"/>
      <c r="AK1040" s="55"/>
      <c r="AL1040" s="298"/>
      <c r="AM1040" s="55"/>
      <c r="AN1040" s="298"/>
      <c r="AO1040" s="62"/>
      <c r="AP1040" s="56"/>
      <c r="AQ1040" s="76"/>
      <c r="AR1040" s="77"/>
      <c r="AS1040" s="277"/>
      <c r="AT1040" s="50"/>
      <c r="AU1040" s="50"/>
      <c r="AV1040" s="51"/>
      <c r="AW1040" s="51"/>
      <c r="AX1040" s="44"/>
    </row>
    <row r="1041" spans="1:50" ht="18">
      <c r="A1041" s="37"/>
      <c r="B1041" s="44"/>
      <c r="C1041" s="102"/>
      <c r="D1041" s="38"/>
      <c r="E1041" s="44"/>
      <c r="F1041" s="43"/>
      <c r="G1041" s="44"/>
      <c r="H1041" s="44"/>
      <c r="I1041" s="44"/>
      <c r="J1041" s="37"/>
      <c r="K1041" s="44"/>
      <c r="L1041" s="44"/>
      <c r="M1041" s="44"/>
      <c r="N1041" s="50"/>
      <c r="O1041" s="49"/>
      <c r="P1041" s="154"/>
      <c r="Q1041" s="44"/>
      <c r="R1041" s="101"/>
      <c r="S1041" s="154"/>
      <c r="T1041" s="44"/>
      <c r="U1041" s="240"/>
      <c r="V1041" s="275"/>
      <c r="W1041" s="157"/>
      <c r="X1041" s="102"/>
      <c r="Y1041" s="51"/>
      <c r="Z1041" s="102"/>
      <c r="AA1041" s="102"/>
      <c r="AB1041" s="50"/>
      <c r="AC1041" s="37"/>
      <c r="AD1041" s="44"/>
      <c r="AE1041" s="44"/>
      <c r="AF1041" s="44"/>
      <c r="AG1041" s="44"/>
      <c r="AH1041" s="44"/>
      <c r="AI1041" s="276"/>
      <c r="AJ1041" s="50"/>
      <c r="AK1041" s="55"/>
      <c r="AL1041" s="298"/>
      <c r="AM1041" s="55"/>
      <c r="AN1041" s="298"/>
      <c r="AO1041" s="62"/>
      <c r="AP1041" s="56"/>
      <c r="AQ1041" s="76"/>
      <c r="AR1041" s="77"/>
      <c r="AS1041" s="277"/>
      <c r="AT1041" s="50"/>
      <c r="AU1041" s="50"/>
      <c r="AV1041" s="51"/>
      <c r="AW1041" s="51"/>
      <c r="AX1041" s="44"/>
    </row>
    <row r="1042" spans="1:50" ht="18">
      <c r="A1042" s="37"/>
      <c r="B1042" s="44"/>
      <c r="C1042" s="102"/>
      <c r="D1042" s="38"/>
      <c r="E1042" s="44"/>
      <c r="F1042" s="43"/>
      <c r="G1042" s="44"/>
      <c r="H1042" s="44"/>
      <c r="I1042" s="44"/>
      <c r="J1042" s="37"/>
      <c r="K1042" s="44"/>
      <c r="L1042" s="44"/>
      <c r="M1042" s="44"/>
      <c r="N1042" s="50"/>
      <c r="O1042" s="49"/>
      <c r="P1042" s="154"/>
      <c r="R1042" s="101"/>
      <c r="S1042" s="154"/>
      <c r="T1042" s="44"/>
      <c r="U1042" s="240"/>
      <c r="V1042" s="275"/>
      <c r="W1042" s="157"/>
      <c r="X1042" s="102"/>
      <c r="Y1042" s="51"/>
      <c r="Z1042" s="102"/>
      <c r="AA1042" s="102"/>
      <c r="AB1042" s="50"/>
      <c r="AC1042" s="37"/>
      <c r="AD1042" s="44"/>
      <c r="AE1042" s="44"/>
      <c r="AF1042" s="44"/>
      <c r="AG1042" s="44"/>
      <c r="AH1042" s="44"/>
      <c r="AI1042" s="276"/>
      <c r="AJ1042" s="50"/>
      <c r="AK1042" s="55"/>
      <c r="AL1042" s="298"/>
      <c r="AM1042" s="55"/>
      <c r="AN1042" s="298"/>
      <c r="AO1042" s="62"/>
      <c r="AP1042" s="56"/>
      <c r="AQ1042" s="76"/>
      <c r="AR1042" s="77"/>
      <c r="AS1042" s="277"/>
      <c r="AT1042" s="50"/>
      <c r="AU1042" s="50"/>
      <c r="AV1042" s="51"/>
      <c r="AW1042" s="51"/>
      <c r="AX1042" s="44"/>
    </row>
    <row r="1043" spans="1:50" ht="18">
      <c r="A1043" s="37"/>
      <c r="B1043" s="44"/>
      <c r="C1043" s="102"/>
      <c r="D1043" s="38"/>
      <c r="E1043" s="44"/>
      <c r="F1043" s="43"/>
      <c r="G1043" s="44"/>
      <c r="H1043" s="44"/>
      <c r="I1043" s="44"/>
      <c r="J1043" s="37"/>
      <c r="K1043" s="44"/>
      <c r="L1043" s="44"/>
      <c r="M1043" s="44"/>
      <c r="N1043" s="50"/>
      <c r="O1043" s="49"/>
      <c r="P1043" s="154"/>
      <c r="Q1043" s="44"/>
      <c r="R1043" s="101"/>
      <c r="S1043" s="154"/>
      <c r="T1043" s="44"/>
      <c r="U1043" s="240"/>
      <c r="V1043" s="275"/>
      <c r="W1043" s="157"/>
      <c r="X1043" s="102"/>
      <c r="Y1043" s="51"/>
      <c r="Z1043" s="102"/>
      <c r="AA1043" s="102"/>
      <c r="AB1043" s="50"/>
      <c r="AC1043" s="37"/>
      <c r="AD1043" s="44"/>
      <c r="AE1043" s="44"/>
      <c r="AF1043" s="44"/>
      <c r="AG1043" s="44"/>
      <c r="AH1043" s="44"/>
      <c r="AI1043" s="276"/>
      <c r="AJ1043" s="50"/>
      <c r="AK1043" s="55"/>
      <c r="AL1043" s="298"/>
      <c r="AM1043" s="55"/>
      <c r="AN1043" s="298"/>
      <c r="AO1043" s="62"/>
      <c r="AP1043" s="56"/>
      <c r="AQ1043" s="76"/>
      <c r="AR1043" s="77"/>
      <c r="AS1043" s="277"/>
      <c r="AT1043" s="50"/>
      <c r="AU1043" s="50"/>
      <c r="AV1043" s="51"/>
      <c r="AW1043" s="51"/>
      <c r="AX1043" s="44"/>
    </row>
    <row r="1044" spans="1:50" ht="18">
      <c r="A1044" s="37"/>
      <c r="B1044" s="44"/>
      <c r="C1044" s="102"/>
      <c r="D1044" s="38"/>
      <c r="E1044" s="44"/>
      <c r="F1044" s="43"/>
      <c r="G1044" s="44"/>
      <c r="H1044" s="44"/>
      <c r="I1044" s="44"/>
      <c r="J1044" s="37"/>
      <c r="K1044" s="44"/>
      <c r="L1044" s="44"/>
      <c r="M1044" s="44"/>
      <c r="N1044" s="50"/>
      <c r="O1044" s="49"/>
      <c r="P1044" s="154"/>
      <c r="R1044" s="101"/>
      <c r="S1044" s="154"/>
      <c r="T1044" s="44"/>
      <c r="U1044" s="240"/>
      <c r="V1044" s="275"/>
      <c r="W1044" s="157"/>
      <c r="X1044" s="102"/>
      <c r="Y1044" s="51"/>
      <c r="Z1044" s="102"/>
      <c r="AA1044" s="102"/>
      <c r="AB1044" s="50"/>
      <c r="AC1044" s="37"/>
      <c r="AD1044" s="44"/>
      <c r="AE1044" s="44"/>
      <c r="AF1044" s="44"/>
      <c r="AG1044" s="44"/>
      <c r="AH1044" s="44"/>
      <c r="AI1044" s="276"/>
      <c r="AJ1044" s="50"/>
      <c r="AK1044" s="55"/>
      <c r="AL1044" s="298"/>
      <c r="AM1044" s="55"/>
      <c r="AN1044" s="298"/>
      <c r="AO1044" s="62"/>
      <c r="AP1044" s="56"/>
      <c r="AQ1044" s="76"/>
      <c r="AR1044" s="77"/>
      <c r="AS1044" s="277"/>
      <c r="AT1044" s="50"/>
      <c r="AU1044" s="50"/>
      <c r="AV1044" s="51"/>
      <c r="AW1044" s="51"/>
      <c r="AX1044" s="44"/>
    </row>
    <row r="1045" spans="1:50" ht="18">
      <c r="A1045" s="37"/>
      <c r="B1045" s="44"/>
      <c r="C1045" s="102"/>
      <c r="D1045" s="38"/>
      <c r="E1045" s="44"/>
      <c r="F1045" s="43"/>
      <c r="G1045" s="44"/>
      <c r="H1045" s="44"/>
      <c r="I1045" s="44"/>
      <c r="J1045" s="37"/>
      <c r="K1045" s="44"/>
      <c r="L1045" s="44"/>
      <c r="M1045" s="44"/>
      <c r="N1045" s="50"/>
      <c r="O1045" s="49"/>
      <c r="P1045" s="154"/>
      <c r="Q1045" s="44"/>
      <c r="R1045" s="101"/>
      <c r="S1045" s="154"/>
      <c r="T1045" s="44"/>
      <c r="U1045" s="240"/>
      <c r="V1045" s="275"/>
      <c r="W1045" s="157"/>
      <c r="X1045" s="102"/>
      <c r="Y1045" s="51"/>
      <c r="Z1045" s="102"/>
      <c r="AA1045" s="102"/>
      <c r="AB1045" s="50"/>
      <c r="AC1045" s="37"/>
      <c r="AD1045" s="44"/>
      <c r="AE1045" s="44"/>
      <c r="AF1045" s="44"/>
      <c r="AG1045" s="44"/>
      <c r="AH1045" s="44"/>
      <c r="AI1045" s="276"/>
      <c r="AJ1045" s="50"/>
      <c r="AK1045" s="55"/>
      <c r="AL1045" s="298"/>
      <c r="AM1045" s="55"/>
      <c r="AN1045" s="298"/>
      <c r="AO1045" s="62"/>
      <c r="AP1045" s="56"/>
      <c r="AQ1045" s="76"/>
      <c r="AR1045" s="77"/>
      <c r="AS1045" s="277"/>
      <c r="AT1045" s="50"/>
      <c r="AU1045" s="50"/>
      <c r="AV1045" s="51"/>
      <c r="AW1045" s="51"/>
      <c r="AX1045" s="44"/>
    </row>
    <row r="1046" spans="1:50" ht="18">
      <c r="A1046" s="37"/>
      <c r="B1046" s="44"/>
      <c r="C1046" s="102"/>
      <c r="D1046" s="38"/>
      <c r="E1046" s="44"/>
      <c r="F1046" s="43"/>
      <c r="G1046" s="44"/>
      <c r="H1046" s="44"/>
      <c r="I1046" s="44"/>
      <c r="J1046" s="37"/>
      <c r="K1046" s="44"/>
      <c r="L1046" s="44"/>
      <c r="M1046" s="44"/>
      <c r="N1046" s="50"/>
      <c r="O1046" s="49"/>
      <c r="P1046" s="154"/>
      <c r="R1046" s="101"/>
      <c r="S1046" s="154"/>
      <c r="T1046" s="44"/>
      <c r="U1046" s="240"/>
      <c r="V1046" s="275"/>
      <c r="W1046" s="157"/>
      <c r="X1046" s="102"/>
      <c r="Y1046" s="51"/>
      <c r="Z1046" s="102"/>
      <c r="AA1046" s="102"/>
      <c r="AB1046" s="50"/>
      <c r="AC1046" s="37"/>
      <c r="AD1046" s="44"/>
      <c r="AE1046" s="44"/>
      <c r="AF1046" s="44"/>
      <c r="AG1046" s="44"/>
      <c r="AH1046" s="44"/>
      <c r="AI1046" s="276"/>
      <c r="AJ1046" s="50"/>
      <c r="AK1046" s="55"/>
      <c r="AL1046" s="298"/>
      <c r="AM1046" s="55"/>
      <c r="AN1046" s="298"/>
      <c r="AO1046" s="62"/>
      <c r="AP1046" s="56"/>
      <c r="AQ1046" s="76"/>
      <c r="AR1046" s="77"/>
      <c r="AS1046" s="277"/>
      <c r="AT1046" s="50"/>
      <c r="AU1046" s="50"/>
      <c r="AV1046" s="51"/>
      <c r="AW1046" s="51"/>
      <c r="AX1046" s="44"/>
    </row>
    <row r="1047" spans="1:50" ht="18">
      <c r="A1047" s="37"/>
      <c r="B1047" s="44"/>
      <c r="C1047" s="102"/>
      <c r="D1047" s="38"/>
      <c r="E1047" s="44"/>
      <c r="F1047" s="43"/>
      <c r="G1047" s="44"/>
      <c r="H1047" s="44"/>
      <c r="I1047" s="44"/>
      <c r="J1047" s="37"/>
      <c r="K1047" s="44"/>
      <c r="L1047" s="44"/>
      <c r="M1047" s="44"/>
      <c r="N1047" s="50"/>
      <c r="O1047" s="49"/>
      <c r="P1047" s="154"/>
      <c r="Q1047" s="44"/>
      <c r="R1047" s="101"/>
      <c r="S1047" s="154"/>
      <c r="T1047" s="44"/>
      <c r="U1047" s="240"/>
      <c r="V1047" s="275"/>
      <c r="W1047" s="157"/>
      <c r="X1047" s="102"/>
      <c r="Y1047" s="51"/>
      <c r="Z1047" s="102"/>
      <c r="AA1047" s="102"/>
      <c r="AB1047" s="50"/>
      <c r="AC1047" s="37"/>
      <c r="AD1047" s="44"/>
      <c r="AE1047" s="44"/>
      <c r="AF1047" s="44"/>
      <c r="AG1047" s="44"/>
      <c r="AH1047" s="44"/>
      <c r="AI1047" s="276"/>
      <c r="AJ1047" s="50"/>
      <c r="AK1047" s="55"/>
      <c r="AL1047" s="298"/>
      <c r="AM1047" s="55"/>
      <c r="AN1047" s="298"/>
      <c r="AO1047" s="62"/>
      <c r="AP1047" s="56"/>
      <c r="AQ1047" s="76"/>
      <c r="AR1047" s="77"/>
      <c r="AS1047" s="277"/>
      <c r="AT1047" s="50"/>
      <c r="AU1047" s="50"/>
      <c r="AV1047" s="51"/>
      <c r="AW1047" s="51"/>
      <c r="AX1047" s="44"/>
    </row>
    <row r="1048" spans="1:50" ht="18">
      <c r="A1048" s="37"/>
      <c r="B1048" s="44"/>
      <c r="C1048" s="102"/>
      <c r="D1048" s="38"/>
      <c r="E1048" s="44"/>
      <c r="F1048" s="43"/>
      <c r="G1048" s="44"/>
      <c r="H1048" s="44"/>
      <c r="I1048" s="44"/>
      <c r="J1048" s="37"/>
      <c r="K1048" s="44"/>
      <c r="L1048" s="44"/>
      <c r="M1048" s="44"/>
      <c r="N1048" s="50"/>
      <c r="O1048" s="49"/>
      <c r="P1048" s="154"/>
      <c r="Q1048" s="44"/>
      <c r="R1048" s="101"/>
      <c r="S1048" s="154"/>
      <c r="T1048" s="44"/>
      <c r="U1048" s="240"/>
      <c r="V1048" s="275"/>
      <c r="W1048" s="157"/>
      <c r="X1048" s="102"/>
      <c r="Y1048" s="51"/>
      <c r="Z1048" s="102"/>
      <c r="AA1048" s="102"/>
      <c r="AB1048" s="50"/>
      <c r="AC1048" s="37"/>
      <c r="AD1048" s="44"/>
      <c r="AE1048" s="44"/>
      <c r="AF1048" s="44"/>
      <c r="AG1048" s="44"/>
      <c r="AH1048" s="44"/>
      <c r="AI1048" s="276"/>
      <c r="AJ1048" s="50"/>
      <c r="AK1048" s="55"/>
      <c r="AL1048" s="298"/>
      <c r="AM1048" s="55"/>
      <c r="AN1048" s="298"/>
      <c r="AO1048" s="62"/>
      <c r="AP1048" s="56"/>
      <c r="AQ1048" s="76"/>
      <c r="AR1048" s="77"/>
      <c r="AS1048" s="277"/>
      <c r="AT1048" s="50"/>
      <c r="AU1048" s="50"/>
      <c r="AV1048" s="51"/>
      <c r="AW1048" s="51"/>
      <c r="AX1048" s="44"/>
    </row>
    <row r="1049" spans="1:50" ht="18">
      <c r="A1049" s="37"/>
      <c r="B1049" s="44"/>
      <c r="C1049" s="102"/>
      <c r="D1049" s="38"/>
      <c r="E1049" s="44"/>
      <c r="F1049" s="43"/>
      <c r="G1049" s="44"/>
      <c r="H1049" s="44"/>
      <c r="I1049" s="44"/>
      <c r="J1049" s="37"/>
      <c r="K1049" s="44"/>
      <c r="L1049" s="44"/>
      <c r="M1049" s="44"/>
      <c r="N1049" s="50"/>
      <c r="O1049" s="49"/>
      <c r="P1049" s="154"/>
      <c r="R1049" s="101"/>
      <c r="S1049" s="154"/>
      <c r="T1049" s="44"/>
      <c r="U1049" s="240"/>
      <c r="V1049" s="275"/>
      <c r="W1049" s="157"/>
      <c r="X1049" s="102"/>
      <c r="Y1049" s="51"/>
      <c r="Z1049" s="102"/>
      <c r="AA1049" s="102"/>
      <c r="AB1049" s="50"/>
      <c r="AC1049" s="37"/>
      <c r="AD1049" s="44"/>
      <c r="AE1049" s="44"/>
      <c r="AF1049" s="44"/>
      <c r="AG1049" s="44"/>
      <c r="AH1049" s="44"/>
      <c r="AI1049" s="276"/>
      <c r="AJ1049" s="50"/>
      <c r="AK1049" s="55"/>
      <c r="AL1049" s="298"/>
      <c r="AM1049" s="55"/>
      <c r="AN1049" s="298"/>
      <c r="AO1049" s="62"/>
      <c r="AP1049" s="56"/>
      <c r="AQ1049" s="76"/>
      <c r="AR1049" s="77"/>
      <c r="AS1049" s="277"/>
      <c r="AT1049" s="50"/>
      <c r="AU1049" s="50"/>
      <c r="AV1049" s="51"/>
      <c r="AW1049" s="51"/>
      <c r="AX1049" s="44"/>
    </row>
    <row r="1050" spans="1:50" ht="18">
      <c r="A1050" s="37"/>
      <c r="B1050" s="44"/>
      <c r="C1050" s="102"/>
      <c r="D1050" s="38"/>
      <c r="E1050" s="44"/>
      <c r="F1050" s="43"/>
      <c r="G1050" s="44"/>
      <c r="H1050" s="44"/>
      <c r="I1050" s="44"/>
      <c r="J1050" s="37"/>
      <c r="K1050" s="44"/>
      <c r="L1050" s="44"/>
      <c r="M1050" s="44"/>
      <c r="N1050" s="50"/>
      <c r="O1050" s="49"/>
      <c r="P1050" s="154"/>
      <c r="R1050" s="101"/>
      <c r="S1050" s="154"/>
      <c r="T1050" s="44"/>
      <c r="U1050" s="240"/>
      <c r="V1050" s="275"/>
      <c r="W1050" s="157"/>
      <c r="X1050" s="102"/>
      <c r="Y1050" s="51"/>
      <c r="Z1050" s="102"/>
      <c r="AA1050" s="102"/>
      <c r="AB1050" s="50"/>
      <c r="AC1050" s="37"/>
      <c r="AD1050" s="44"/>
      <c r="AE1050" s="44"/>
      <c r="AF1050" s="44"/>
      <c r="AG1050" s="44"/>
      <c r="AH1050" s="44"/>
      <c r="AI1050" s="276"/>
      <c r="AJ1050" s="50"/>
      <c r="AK1050" s="55"/>
      <c r="AL1050" s="298"/>
      <c r="AM1050" s="55"/>
      <c r="AN1050" s="298"/>
      <c r="AO1050" s="62"/>
      <c r="AP1050" s="56"/>
      <c r="AQ1050" s="76"/>
      <c r="AR1050" s="77"/>
      <c r="AS1050" s="277"/>
      <c r="AT1050" s="50"/>
      <c r="AU1050" s="50"/>
      <c r="AV1050" s="51"/>
      <c r="AW1050" s="51"/>
      <c r="AX1050" s="44"/>
    </row>
    <row r="1051" spans="1:50" ht="18">
      <c r="A1051" s="37"/>
      <c r="B1051" s="44"/>
      <c r="C1051" s="102"/>
      <c r="D1051" s="38"/>
      <c r="E1051" s="44"/>
      <c r="F1051" s="43"/>
      <c r="G1051" s="44"/>
      <c r="H1051" s="44"/>
      <c r="I1051" s="44"/>
      <c r="J1051" s="37"/>
      <c r="K1051" s="44"/>
      <c r="L1051" s="44"/>
      <c r="M1051" s="44"/>
      <c r="N1051" s="50"/>
      <c r="O1051" s="49"/>
      <c r="P1051" s="154"/>
      <c r="R1051" s="101"/>
      <c r="S1051" s="154"/>
      <c r="T1051" s="44"/>
      <c r="U1051" s="240"/>
      <c r="V1051" s="275"/>
      <c r="W1051" s="157"/>
      <c r="X1051" s="102"/>
      <c r="Y1051" s="51"/>
      <c r="Z1051" s="102"/>
      <c r="AA1051" s="102"/>
      <c r="AB1051" s="50"/>
      <c r="AC1051" s="37"/>
      <c r="AD1051" s="44"/>
      <c r="AE1051" s="44"/>
      <c r="AF1051" s="44"/>
      <c r="AG1051" s="44"/>
      <c r="AH1051" s="44"/>
      <c r="AI1051" s="276"/>
      <c r="AJ1051" s="50"/>
      <c r="AK1051" s="55"/>
      <c r="AL1051" s="298"/>
      <c r="AM1051" s="55"/>
      <c r="AN1051" s="298"/>
      <c r="AO1051" s="62"/>
      <c r="AP1051" s="56"/>
      <c r="AQ1051" s="76"/>
      <c r="AR1051" s="77"/>
      <c r="AS1051" s="277"/>
      <c r="AT1051" s="50"/>
      <c r="AU1051" s="50"/>
      <c r="AV1051" s="51"/>
      <c r="AW1051" s="51"/>
      <c r="AX1051" s="44"/>
    </row>
    <row r="1052" spans="1:50" ht="18">
      <c r="A1052" s="37"/>
      <c r="B1052" s="44"/>
      <c r="C1052" s="102"/>
      <c r="D1052" s="38"/>
      <c r="E1052" s="44"/>
      <c r="F1052" s="43"/>
      <c r="G1052" s="44"/>
      <c r="H1052" s="44"/>
      <c r="I1052" s="44"/>
      <c r="J1052" s="37"/>
      <c r="K1052" s="44"/>
      <c r="L1052" s="44"/>
      <c r="M1052" s="44"/>
      <c r="N1052" s="50"/>
      <c r="O1052" s="49"/>
      <c r="P1052" s="154"/>
      <c r="Q1052" s="44"/>
      <c r="R1052" s="101"/>
      <c r="S1052" s="154"/>
      <c r="T1052" s="44"/>
      <c r="U1052" s="240"/>
      <c r="V1052" s="275"/>
      <c r="W1052" s="157"/>
      <c r="X1052" s="102"/>
      <c r="Y1052" s="51"/>
      <c r="Z1052" s="102"/>
      <c r="AA1052" s="102"/>
      <c r="AB1052" s="50"/>
      <c r="AC1052" s="37"/>
      <c r="AD1052" s="44"/>
      <c r="AE1052" s="44"/>
      <c r="AF1052" s="44"/>
      <c r="AG1052" s="44"/>
      <c r="AH1052" s="44"/>
      <c r="AI1052" s="276"/>
      <c r="AJ1052" s="50"/>
      <c r="AK1052" s="55"/>
      <c r="AL1052" s="298"/>
      <c r="AM1052" s="55"/>
      <c r="AN1052" s="298"/>
      <c r="AO1052" s="62"/>
      <c r="AP1052" s="56"/>
      <c r="AQ1052" s="76"/>
      <c r="AR1052" s="77"/>
      <c r="AS1052" s="277"/>
      <c r="AT1052" s="50"/>
      <c r="AU1052" s="50"/>
      <c r="AV1052" s="51"/>
      <c r="AW1052" s="51"/>
      <c r="AX1052" s="44"/>
    </row>
    <row r="1053" spans="1:50" ht="18">
      <c r="A1053" s="37"/>
      <c r="B1053" s="44"/>
      <c r="C1053" s="102"/>
      <c r="D1053" s="38"/>
      <c r="E1053" s="44"/>
      <c r="F1053" s="43"/>
      <c r="G1053" s="44"/>
      <c r="H1053" s="44"/>
      <c r="I1053" s="44"/>
      <c r="J1053" s="37"/>
      <c r="K1053" s="44"/>
      <c r="L1053" s="44"/>
      <c r="M1053" s="44"/>
      <c r="N1053" s="50"/>
      <c r="O1053" s="49"/>
      <c r="P1053" s="154"/>
      <c r="Q1053" s="44"/>
      <c r="R1053" s="101"/>
      <c r="S1053" s="154"/>
      <c r="T1053" s="44"/>
      <c r="U1053" s="240"/>
      <c r="V1053" s="275"/>
      <c r="W1053" s="157"/>
      <c r="X1053" s="102"/>
      <c r="Y1053" s="51"/>
      <c r="Z1053" s="102"/>
      <c r="AA1053" s="102"/>
      <c r="AB1053" s="50"/>
      <c r="AC1053" s="37"/>
      <c r="AD1053" s="44"/>
      <c r="AE1053" s="44"/>
      <c r="AF1053" s="44"/>
      <c r="AG1053" s="44"/>
      <c r="AH1053" s="44"/>
      <c r="AI1053" s="276"/>
      <c r="AJ1053" s="50"/>
      <c r="AK1053" s="55"/>
      <c r="AL1053" s="298"/>
      <c r="AM1053" s="55"/>
      <c r="AN1053" s="298"/>
      <c r="AO1053" s="62"/>
      <c r="AP1053" s="56"/>
      <c r="AQ1053" s="76"/>
      <c r="AR1053" s="77"/>
      <c r="AS1053" s="277"/>
      <c r="AT1053" s="50"/>
      <c r="AU1053" s="50"/>
      <c r="AV1053" s="51"/>
      <c r="AW1053" s="51"/>
      <c r="AX1053" s="44"/>
    </row>
    <row r="1054" spans="1:50" ht="18">
      <c r="A1054" s="37"/>
      <c r="B1054" s="44"/>
      <c r="C1054" s="102"/>
      <c r="D1054" s="38"/>
      <c r="E1054" s="44"/>
      <c r="F1054" s="43"/>
      <c r="G1054" s="44"/>
      <c r="H1054" s="44"/>
      <c r="I1054" s="44"/>
      <c r="J1054" s="37"/>
      <c r="K1054" s="44"/>
      <c r="L1054" s="44"/>
      <c r="M1054" s="44"/>
      <c r="N1054" s="50"/>
      <c r="O1054" s="49"/>
      <c r="P1054" s="154"/>
      <c r="Q1054" s="44"/>
      <c r="R1054" s="101"/>
      <c r="S1054" s="154"/>
      <c r="T1054" s="44"/>
      <c r="U1054" s="240"/>
      <c r="V1054" s="275"/>
      <c r="W1054" s="157"/>
      <c r="X1054" s="102"/>
      <c r="Y1054" s="51"/>
      <c r="Z1054" s="102"/>
      <c r="AA1054" s="102"/>
      <c r="AB1054" s="50"/>
      <c r="AC1054" s="37"/>
      <c r="AD1054" s="44"/>
      <c r="AE1054" s="44"/>
      <c r="AF1054" s="44"/>
      <c r="AG1054" s="44"/>
      <c r="AH1054" s="44"/>
      <c r="AI1054" s="276"/>
      <c r="AJ1054" s="50"/>
      <c r="AK1054" s="55"/>
      <c r="AL1054" s="298"/>
      <c r="AM1054" s="55"/>
      <c r="AN1054" s="298"/>
      <c r="AO1054" s="62"/>
      <c r="AP1054" s="56"/>
      <c r="AQ1054" s="76"/>
      <c r="AR1054" s="77"/>
      <c r="AS1054" s="277"/>
      <c r="AT1054" s="50"/>
      <c r="AU1054" s="50"/>
      <c r="AV1054" s="51"/>
      <c r="AW1054" s="51"/>
      <c r="AX1054" s="44"/>
    </row>
    <row r="1055" spans="1:50" ht="18">
      <c r="A1055" s="37"/>
      <c r="B1055" s="44"/>
      <c r="C1055" s="102"/>
      <c r="D1055" s="38"/>
      <c r="E1055" s="44"/>
      <c r="F1055" s="43"/>
      <c r="G1055" s="44"/>
      <c r="H1055" s="44"/>
      <c r="I1055" s="44"/>
      <c r="J1055" s="37"/>
      <c r="K1055" s="44"/>
      <c r="L1055" s="44"/>
      <c r="M1055" s="44"/>
      <c r="N1055" s="50"/>
      <c r="O1055" s="49"/>
      <c r="P1055" s="154"/>
      <c r="R1055" s="101"/>
      <c r="S1055" s="154"/>
      <c r="T1055" s="44"/>
      <c r="U1055" s="240"/>
      <c r="V1055" s="275"/>
      <c r="W1055" s="157"/>
      <c r="X1055" s="102"/>
      <c r="Y1055" s="51"/>
      <c r="Z1055" s="102"/>
      <c r="AA1055" s="102"/>
      <c r="AB1055" s="50"/>
      <c r="AC1055" s="37"/>
      <c r="AD1055" s="44"/>
      <c r="AE1055" s="44"/>
      <c r="AF1055" s="44"/>
      <c r="AG1055" s="44"/>
      <c r="AH1055" s="44"/>
      <c r="AI1055" s="276"/>
      <c r="AJ1055" s="50"/>
      <c r="AK1055" s="55"/>
      <c r="AL1055" s="298"/>
      <c r="AM1055" s="55"/>
      <c r="AN1055" s="298"/>
      <c r="AO1055" s="62"/>
      <c r="AP1055" s="56"/>
      <c r="AQ1055" s="76"/>
      <c r="AR1055" s="77"/>
      <c r="AS1055" s="277"/>
      <c r="AT1055" s="50"/>
      <c r="AU1055" s="50"/>
      <c r="AV1055" s="51"/>
      <c r="AW1055" s="51"/>
      <c r="AX1055" s="44"/>
    </row>
    <row r="1056" spans="1:50" ht="18">
      <c r="A1056" s="37"/>
      <c r="B1056" s="44"/>
      <c r="C1056" s="102"/>
      <c r="D1056" s="38"/>
      <c r="E1056" s="44"/>
      <c r="F1056" s="43"/>
      <c r="G1056" s="44"/>
      <c r="H1056" s="44"/>
      <c r="I1056" s="44"/>
      <c r="J1056" s="37"/>
      <c r="K1056" s="44"/>
      <c r="L1056" s="44"/>
      <c r="M1056" s="44"/>
      <c r="N1056" s="50"/>
      <c r="O1056" s="49"/>
      <c r="P1056" s="154"/>
      <c r="R1056" s="101"/>
      <c r="S1056" s="154"/>
      <c r="T1056" s="44"/>
      <c r="U1056" s="240"/>
      <c r="V1056" s="275"/>
      <c r="W1056" s="157"/>
      <c r="X1056" s="102"/>
      <c r="Y1056" s="51"/>
      <c r="Z1056" s="102"/>
      <c r="AA1056" s="102"/>
      <c r="AB1056" s="50"/>
      <c r="AC1056" s="37"/>
      <c r="AD1056" s="44"/>
      <c r="AE1056" s="44"/>
      <c r="AF1056" s="44"/>
      <c r="AG1056" s="44"/>
      <c r="AH1056" s="44"/>
      <c r="AI1056" s="276"/>
      <c r="AJ1056" s="50"/>
      <c r="AK1056" s="55"/>
      <c r="AL1056" s="298"/>
      <c r="AM1056" s="55"/>
      <c r="AN1056" s="298"/>
      <c r="AO1056" s="62"/>
      <c r="AP1056" s="56"/>
      <c r="AQ1056" s="76"/>
      <c r="AR1056" s="77"/>
      <c r="AS1056" s="277"/>
      <c r="AT1056" s="50"/>
      <c r="AU1056" s="50"/>
      <c r="AV1056" s="51"/>
      <c r="AW1056" s="51"/>
      <c r="AX1056" s="44"/>
    </row>
    <row r="1057" spans="1:50" ht="18">
      <c r="A1057" s="37"/>
      <c r="B1057" s="44"/>
      <c r="C1057" s="102"/>
      <c r="D1057" s="38"/>
      <c r="E1057" s="44"/>
      <c r="F1057" s="43"/>
      <c r="G1057" s="44"/>
      <c r="H1057" s="44"/>
      <c r="I1057" s="44"/>
      <c r="J1057" s="37"/>
      <c r="K1057" s="44"/>
      <c r="L1057" s="44"/>
      <c r="M1057" s="44"/>
      <c r="N1057" s="50"/>
      <c r="O1057" s="49"/>
      <c r="P1057" s="154"/>
      <c r="Q1057" s="44"/>
      <c r="R1057" s="101"/>
      <c r="S1057" s="154"/>
      <c r="T1057" s="44"/>
      <c r="U1057" s="240"/>
      <c r="V1057" s="275"/>
      <c r="W1057" s="157"/>
      <c r="X1057" s="102"/>
      <c r="Y1057" s="51"/>
      <c r="Z1057" s="102"/>
      <c r="AA1057" s="102"/>
      <c r="AB1057" s="50"/>
      <c r="AC1057" s="37"/>
      <c r="AD1057" s="44"/>
      <c r="AE1057" s="44"/>
      <c r="AF1057" s="44"/>
      <c r="AG1057" s="44"/>
      <c r="AH1057" s="44"/>
      <c r="AI1057" s="276"/>
      <c r="AJ1057" s="50"/>
      <c r="AK1057" s="55"/>
      <c r="AL1057" s="298"/>
      <c r="AM1057" s="55"/>
      <c r="AN1057" s="298"/>
      <c r="AO1057" s="62"/>
      <c r="AP1057" s="56"/>
      <c r="AQ1057" s="76"/>
      <c r="AR1057" s="77"/>
      <c r="AS1057" s="277"/>
      <c r="AT1057" s="50"/>
      <c r="AU1057" s="50"/>
      <c r="AV1057" s="51"/>
      <c r="AW1057" s="51"/>
      <c r="AX1057" s="44"/>
    </row>
    <row r="1058" spans="1:50" ht="18">
      <c r="A1058" s="37"/>
      <c r="B1058" s="44"/>
      <c r="C1058" s="102"/>
      <c r="D1058" s="38"/>
      <c r="E1058" s="44"/>
      <c r="F1058" s="43"/>
      <c r="G1058" s="44"/>
      <c r="H1058" s="44"/>
      <c r="I1058" s="44"/>
      <c r="J1058" s="37"/>
      <c r="K1058" s="44"/>
      <c r="L1058" s="44"/>
      <c r="M1058" s="44"/>
      <c r="N1058" s="50"/>
      <c r="O1058" s="49"/>
      <c r="P1058" s="154"/>
      <c r="R1058" s="101"/>
      <c r="S1058" s="154"/>
      <c r="T1058" s="44"/>
      <c r="U1058" s="240"/>
      <c r="V1058" s="275"/>
      <c r="W1058" s="157"/>
      <c r="X1058" s="102"/>
      <c r="Y1058" s="51"/>
      <c r="Z1058" s="102"/>
      <c r="AA1058" s="102"/>
      <c r="AB1058" s="50"/>
      <c r="AC1058" s="37"/>
      <c r="AD1058" s="44"/>
      <c r="AE1058" s="44"/>
      <c r="AF1058" s="44"/>
      <c r="AG1058" s="44"/>
      <c r="AH1058" s="44"/>
      <c r="AI1058" s="276"/>
      <c r="AJ1058" s="50"/>
      <c r="AK1058" s="55"/>
      <c r="AL1058" s="298"/>
      <c r="AM1058" s="55"/>
      <c r="AN1058" s="298"/>
      <c r="AO1058" s="62"/>
      <c r="AP1058" s="56"/>
      <c r="AQ1058" s="76"/>
      <c r="AR1058" s="77"/>
      <c r="AS1058" s="277"/>
      <c r="AT1058" s="50"/>
      <c r="AU1058" s="50"/>
      <c r="AV1058" s="51"/>
      <c r="AW1058" s="51"/>
      <c r="AX1058" s="44"/>
    </row>
    <row r="1059" spans="1:50" ht="18">
      <c r="A1059" s="37"/>
      <c r="B1059" s="44"/>
      <c r="C1059" s="102"/>
      <c r="D1059" s="38"/>
      <c r="E1059" s="44"/>
      <c r="F1059" s="43"/>
      <c r="G1059" s="44"/>
      <c r="H1059" s="44"/>
      <c r="I1059" s="44"/>
      <c r="J1059" s="37"/>
      <c r="K1059" s="44"/>
      <c r="L1059" s="44"/>
      <c r="M1059" s="44"/>
      <c r="N1059" s="50"/>
      <c r="O1059" s="49"/>
      <c r="P1059" s="154"/>
      <c r="R1059" s="101"/>
      <c r="S1059" s="154"/>
      <c r="T1059" s="44"/>
      <c r="U1059" s="240"/>
      <c r="V1059" s="275"/>
      <c r="W1059" s="157"/>
      <c r="X1059" s="102"/>
      <c r="Y1059" s="51"/>
      <c r="Z1059" s="102"/>
      <c r="AA1059" s="102"/>
      <c r="AB1059" s="50"/>
      <c r="AC1059" s="37"/>
      <c r="AD1059" s="44"/>
      <c r="AE1059" s="44"/>
      <c r="AF1059" s="44"/>
      <c r="AG1059" s="44"/>
      <c r="AH1059" s="44"/>
      <c r="AI1059" s="276"/>
      <c r="AJ1059" s="50"/>
      <c r="AK1059" s="55"/>
      <c r="AL1059" s="298"/>
      <c r="AM1059" s="55"/>
      <c r="AN1059" s="298"/>
      <c r="AO1059" s="62"/>
      <c r="AP1059" s="56"/>
      <c r="AQ1059" s="76"/>
      <c r="AR1059" s="77"/>
      <c r="AS1059" s="277"/>
      <c r="AT1059" s="50"/>
      <c r="AU1059" s="50"/>
      <c r="AV1059" s="51"/>
      <c r="AW1059" s="51"/>
      <c r="AX1059" s="44"/>
    </row>
    <row r="1060" spans="1:50" ht="18">
      <c r="A1060" s="37"/>
      <c r="B1060" s="44"/>
      <c r="C1060" s="102"/>
      <c r="D1060" s="38"/>
      <c r="E1060" s="44"/>
      <c r="F1060" s="43"/>
      <c r="G1060" s="44"/>
      <c r="H1060" s="44"/>
      <c r="I1060" s="44"/>
      <c r="J1060" s="37"/>
      <c r="K1060" s="44"/>
      <c r="L1060" s="44"/>
      <c r="M1060" s="44"/>
      <c r="N1060" s="50"/>
      <c r="O1060" s="49"/>
      <c r="P1060" s="154"/>
      <c r="Q1060" s="44"/>
      <c r="R1060" s="101"/>
      <c r="S1060" s="154"/>
      <c r="T1060" s="44"/>
      <c r="U1060" s="240"/>
      <c r="V1060" s="275"/>
      <c r="W1060" s="157"/>
      <c r="X1060" s="102"/>
      <c r="Y1060" s="51"/>
      <c r="Z1060" s="102"/>
      <c r="AA1060" s="102"/>
      <c r="AB1060" s="50"/>
      <c r="AC1060" s="37"/>
      <c r="AD1060" s="44"/>
      <c r="AE1060" s="44"/>
      <c r="AF1060" s="44"/>
      <c r="AG1060" s="44"/>
      <c r="AH1060" s="44"/>
      <c r="AI1060" s="276"/>
      <c r="AJ1060" s="50"/>
      <c r="AK1060" s="55"/>
      <c r="AL1060" s="298"/>
      <c r="AM1060" s="55"/>
      <c r="AN1060" s="298"/>
      <c r="AO1060" s="62"/>
      <c r="AP1060" s="56"/>
      <c r="AQ1060" s="76"/>
      <c r="AR1060" s="77"/>
      <c r="AS1060" s="277"/>
      <c r="AT1060" s="50"/>
      <c r="AU1060" s="50"/>
      <c r="AV1060" s="51"/>
      <c r="AW1060" s="51"/>
      <c r="AX1060" s="44"/>
    </row>
    <row r="1061" spans="1:50" ht="18">
      <c r="A1061" s="37"/>
      <c r="B1061" s="44"/>
      <c r="C1061" s="102"/>
      <c r="D1061" s="38"/>
      <c r="E1061" s="44"/>
      <c r="F1061" s="43"/>
      <c r="G1061" s="44"/>
      <c r="H1061" s="44"/>
      <c r="I1061" s="44"/>
      <c r="J1061" s="37"/>
      <c r="K1061" s="44"/>
      <c r="L1061" s="44"/>
      <c r="M1061" s="44"/>
      <c r="N1061" s="50"/>
      <c r="O1061" s="49"/>
      <c r="P1061" s="154"/>
      <c r="R1061" s="101"/>
      <c r="S1061" s="154"/>
      <c r="T1061" s="44"/>
      <c r="U1061" s="240"/>
      <c r="V1061" s="275"/>
      <c r="W1061" s="157"/>
      <c r="X1061" s="102"/>
      <c r="Y1061" s="51"/>
      <c r="Z1061" s="102"/>
      <c r="AA1061" s="102"/>
      <c r="AB1061" s="50"/>
      <c r="AC1061" s="37"/>
      <c r="AD1061" s="44"/>
      <c r="AE1061" s="44"/>
      <c r="AF1061" s="44"/>
      <c r="AG1061" s="44"/>
      <c r="AH1061" s="44"/>
      <c r="AI1061" s="276"/>
      <c r="AJ1061" s="50"/>
      <c r="AK1061" s="55"/>
      <c r="AL1061" s="298"/>
      <c r="AM1061" s="55"/>
      <c r="AN1061" s="298"/>
      <c r="AO1061" s="62"/>
      <c r="AP1061" s="56"/>
      <c r="AQ1061" s="76"/>
      <c r="AR1061" s="77"/>
      <c r="AS1061" s="277"/>
      <c r="AT1061" s="50"/>
      <c r="AU1061" s="50"/>
      <c r="AV1061" s="51"/>
      <c r="AW1061" s="51"/>
      <c r="AX1061" s="44"/>
    </row>
    <row r="1062" spans="1:50" ht="18">
      <c r="A1062" s="37"/>
      <c r="B1062" s="44"/>
      <c r="C1062" s="102"/>
      <c r="D1062" s="38"/>
      <c r="E1062" s="44"/>
      <c r="F1062" s="43"/>
      <c r="G1062" s="44"/>
      <c r="H1062" s="44"/>
      <c r="I1062" s="44"/>
      <c r="J1062" s="37"/>
      <c r="K1062" s="44"/>
      <c r="L1062" s="44"/>
      <c r="M1062" s="44"/>
      <c r="N1062" s="50"/>
      <c r="O1062" s="49"/>
      <c r="P1062" s="154"/>
      <c r="R1062" s="101"/>
      <c r="S1062" s="154"/>
      <c r="T1062" s="44"/>
      <c r="U1062" s="240"/>
      <c r="V1062" s="275"/>
      <c r="W1062" s="157"/>
      <c r="X1062" s="102"/>
      <c r="Y1062" s="51"/>
      <c r="Z1062" s="102"/>
      <c r="AA1062" s="102"/>
      <c r="AB1062" s="50"/>
      <c r="AC1062" s="37"/>
      <c r="AD1062" s="44"/>
      <c r="AE1062" s="44"/>
      <c r="AF1062" s="44"/>
      <c r="AG1062" s="44"/>
      <c r="AH1062" s="44"/>
      <c r="AI1062" s="276"/>
      <c r="AJ1062" s="50"/>
      <c r="AK1062" s="55"/>
      <c r="AL1062" s="298"/>
      <c r="AM1062" s="55"/>
      <c r="AN1062" s="298"/>
      <c r="AO1062" s="62"/>
      <c r="AP1062" s="56"/>
      <c r="AQ1062" s="76"/>
      <c r="AR1062" s="77"/>
      <c r="AS1062" s="277"/>
      <c r="AT1062" s="50"/>
      <c r="AU1062" s="50"/>
      <c r="AV1062" s="51"/>
      <c r="AW1062" s="51"/>
      <c r="AX1062" s="44"/>
    </row>
    <row r="1063" spans="1:50" ht="18">
      <c r="A1063" s="37"/>
      <c r="B1063" s="44"/>
      <c r="C1063" s="102"/>
      <c r="D1063" s="38"/>
      <c r="E1063" s="44"/>
      <c r="F1063" s="43"/>
      <c r="G1063" s="44"/>
      <c r="H1063" s="44"/>
      <c r="I1063" s="44"/>
      <c r="J1063" s="37"/>
      <c r="K1063" s="44"/>
      <c r="L1063" s="44"/>
      <c r="M1063" s="44"/>
      <c r="N1063" s="50"/>
      <c r="O1063" s="49"/>
      <c r="P1063" s="154"/>
      <c r="Q1063" s="44"/>
      <c r="R1063" s="101"/>
      <c r="S1063" s="154"/>
      <c r="T1063" s="44"/>
      <c r="U1063" s="240"/>
      <c r="V1063" s="275"/>
      <c r="W1063" s="157"/>
      <c r="X1063" s="102"/>
      <c r="Y1063" s="51"/>
      <c r="Z1063" s="102"/>
      <c r="AA1063" s="102"/>
      <c r="AB1063" s="50"/>
      <c r="AC1063" s="37"/>
      <c r="AD1063" s="44"/>
      <c r="AE1063" s="44"/>
      <c r="AF1063" s="44"/>
      <c r="AG1063" s="44"/>
      <c r="AH1063" s="44"/>
      <c r="AI1063" s="276"/>
      <c r="AJ1063" s="50"/>
      <c r="AK1063" s="55"/>
      <c r="AL1063" s="298"/>
      <c r="AM1063" s="55"/>
      <c r="AN1063" s="298"/>
      <c r="AO1063" s="62"/>
      <c r="AP1063" s="56"/>
      <c r="AQ1063" s="76"/>
      <c r="AR1063" s="77"/>
      <c r="AS1063" s="277"/>
      <c r="AT1063" s="50"/>
      <c r="AU1063" s="50"/>
      <c r="AV1063" s="51"/>
      <c r="AW1063" s="51"/>
      <c r="AX1063" s="44"/>
    </row>
    <row r="1064" spans="1:50" ht="18">
      <c r="A1064" s="37"/>
      <c r="B1064" s="44"/>
      <c r="C1064" s="102"/>
      <c r="D1064" s="38"/>
      <c r="E1064" s="44"/>
      <c r="F1064" s="43"/>
      <c r="G1064" s="44"/>
      <c r="H1064" s="44"/>
      <c r="I1064" s="44"/>
      <c r="J1064" s="37"/>
      <c r="K1064" s="44"/>
      <c r="L1064" s="44"/>
      <c r="M1064" s="44"/>
      <c r="N1064" s="50"/>
      <c r="O1064" s="49"/>
      <c r="P1064" s="154"/>
      <c r="R1064" s="101"/>
      <c r="S1064" s="154"/>
      <c r="T1064" s="44"/>
      <c r="U1064" s="240"/>
      <c r="V1064" s="275"/>
      <c r="W1064" s="157"/>
      <c r="X1064" s="102"/>
      <c r="Y1064" s="51"/>
      <c r="Z1064" s="102"/>
      <c r="AA1064" s="102"/>
      <c r="AB1064" s="50"/>
      <c r="AC1064" s="37"/>
      <c r="AD1064" s="44"/>
      <c r="AE1064" s="44"/>
      <c r="AF1064" s="44"/>
      <c r="AG1064" s="44"/>
      <c r="AH1064" s="44"/>
      <c r="AI1064" s="276"/>
      <c r="AJ1064" s="50"/>
      <c r="AK1064" s="55"/>
      <c r="AL1064" s="298"/>
      <c r="AM1064" s="55"/>
      <c r="AN1064" s="298"/>
      <c r="AO1064" s="62"/>
      <c r="AP1064" s="56"/>
      <c r="AQ1064" s="76"/>
      <c r="AR1064" s="77"/>
      <c r="AS1064" s="277"/>
      <c r="AT1064" s="50"/>
      <c r="AU1064" s="50"/>
      <c r="AV1064" s="51"/>
      <c r="AW1064" s="51"/>
      <c r="AX1064" s="44"/>
    </row>
    <row r="1065" spans="1:50" ht="18">
      <c r="A1065" s="37"/>
      <c r="B1065" s="44"/>
      <c r="C1065" s="102"/>
      <c r="D1065" s="38"/>
      <c r="E1065" s="44"/>
      <c r="F1065" s="43"/>
      <c r="G1065" s="44"/>
      <c r="H1065" s="44"/>
      <c r="I1065" s="44"/>
      <c r="J1065" s="37"/>
      <c r="K1065" s="44"/>
      <c r="L1065" s="44"/>
      <c r="M1065" s="44"/>
      <c r="N1065" s="50"/>
      <c r="O1065" s="49"/>
      <c r="P1065" s="154"/>
      <c r="Q1065" s="44"/>
      <c r="R1065" s="101"/>
      <c r="S1065" s="154"/>
      <c r="T1065" s="44"/>
      <c r="U1065" s="240"/>
      <c r="V1065" s="275"/>
      <c r="W1065" s="157"/>
      <c r="X1065" s="102"/>
      <c r="Y1065" s="51"/>
      <c r="Z1065" s="102"/>
      <c r="AA1065" s="102"/>
      <c r="AB1065" s="50"/>
      <c r="AC1065" s="37"/>
      <c r="AD1065" s="44"/>
      <c r="AE1065" s="44"/>
      <c r="AF1065" s="44"/>
      <c r="AG1065" s="44"/>
      <c r="AH1065" s="44"/>
      <c r="AI1065" s="276"/>
      <c r="AJ1065" s="50"/>
      <c r="AK1065" s="55"/>
      <c r="AL1065" s="298"/>
      <c r="AM1065" s="55"/>
      <c r="AN1065" s="298"/>
      <c r="AO1065" s="62"/>
      <c r="AP1065" s="56"/>
      <c r="AQ1065" s="76"/>
      <c r="AR1065" s="77"/>
      <c r="AS1065" s="277"/>
      <c r="AT1065" s="50"/>
      <c r="AU1065" s="50"/>
      <c r="AV1065" s="51"/>
      <c r="AW1065" s="51"/>
      <c r="AX1065" s="44"/>
    </row>
    <row r="1066" spans="1:50" ht="18">
      <c r="A1066" s="37"/>
      <c r="B1066" s="44"/>
      <c r="C1066" s="102"/>
      <c r="D1066" s="38"/>
      <c r="E1066" s="44"/>
      <c r="F1066" s="43"/>
      <c r="G1066" s="44"/>
      <c r="H1066" s="44"/>
      <c r="I1066" s="44"/>
      <c r="J1066" s="37"/>
      <c r="K1066" s="44"/>
      <c r="L1066" s="44"/>
      <c r="M1066" s="44"/>
      <c r="N1066" s="50"/>
      <c r="O1066" s="49"/>
      <c r="P1066" s="154"/>
      <c r="R1066" s="101"/>
      <c r="S1066" s="154"/>
      <c r="T1066" s="44"/>
      <c r="U1066" s="240"/>
      <c r="V1066" s="275"/>
      <c r="W1066" s="157"/>
      <c r="X1066" s="102"/>
      <c r="Y1066" s="51"/>
      <c r="Z1066" s="102"/>
      <c r="AA1066" s="102"/>
      <c r="AB1066" s="50"/>
      <c r="AC1066" s="37"/>
      <c r="AD1066" s="44"/>
      <c r="AE1066" s="44"/>
      <c r="AF1066" s="44"/>
      <c r="AG1066" s="44"/>
      <c r="AH1066" s="44"/>
      <c r="AI1066" s="276"/>
      <c r="AJ1066" s="50"/>
      <c r="AK1066" s="55"/>
      <c r="AL1066" s="298"/>
      <c r="AM1066" s="55"/>
      <c r="AN1066" s="298"/>
      <c r="AO1066" s="62"/>
      <c r="AP1066" s="56"/>
      <c r="AQ1066" s="76"/>
      <c r="AR1066" s="77"/>
      <c r="AS1066" s="277"/>
      <c r="AT1066" s="50"/>
      <c r="AU1066" s="50"/>
      <c r="AV1066" s="51"/>
      <c r="AW1066" s="51"/>
      <c r="AX1066" s="44"/>
    </row>
    <row r="1067" spans="1:50" ht="18">
      <c r="A1067" s="37"/>
      <c r="B1067" s="44"/>
      <c r="C1067" s="102"/>
      <c r="D1067" s="38"/>
      <c r="E1067" s="44"/>
      <c r="F1067" s="43"/>
      <c r="G1067" s="44"/>
      <c r="H1067" s="44"/>
      <c r="I1067" s="44"/>
      <c r="J1067" s="37"/>
      <c r="K1067" s="44"/>
      <c r="L1067" s="44"/>
      <c r="M1067" s="44"/>
      <c r="N1067" s="50"/>
      <c r="O1067" s="49"/>
      <c r="P1067" s="154"/>
      <c r="Q1067" s="44"/>
      <c r="R1067" s="101"/>
      <c r="S1067" s="154"/>
      <c r="T1067" s="44"/>
      <c r="U1067" s="240"/>
      <c r="V1067" s="275"/>
      <c r="W1067" s="157"/>
      <c r="X1067" s="102"/>
      <c r="Y1067" s="51"/>
      <c r="Z1067" s="102"/>
      <c r="AA1067" s="102"/>
      <c r="AB1067" s="50"/>
      <c r="AC1067" s="37"/>
      <c r="AD1067" s="44"/>
      <c r="AE1067" s="44"/>
      <c r="AF1067" s="44"/>
      <c r="AG1067" s="44"/>
      <c r="AH1067" s="44"/>
      <c r="AI1067" s="276"/>
      <c r="AJ1067" s="50"/>
      <c r="AK1067" s="55"/>
      <c r="AL1067" s="298"/>
      <c r="AM1067" s="55"/>
      <c r="AN1067" s="298"/>
      <c r="AO1067" s="62"/>
      <c r="AP1067" s="56"/>
      <c r="AQ1067" s="76"/>
      <c r="AR1067" s="77"/>
      <c r="AS1067" s="277"/>
      <c r="AT1067" s="50"/>
      <c r="AU1067" s="50"/>
      <c r="AV1067" s="51"/>
      <c r="AW1067" s="51"/>
      <c r="AX1067" s="44"/>
    </row>
    <row r="1068" spans="1:50" ht="18">
      <c r="A1068" s="37"/>
      <c r="B1068" s="44"/>
      <c r="C1068" s="102"/>
      <c r="D1068" s="38"/>
      <c r="E1068" s="44"/>
      <c r="F1068" s="43"/>
      <c r="G1068" s="44"/>
      <c r="H1068" s="44"/>
      <c r="I1068" s="44"/>
      <c r="J1068" s="37"/>
      <c r="K1068" s="44"/>
      <c r="L1068" s="44"/>
      <c r="M1068" s="44"/>
      <c r="N1068" s="50"/>
      <c r="O1068" s="49"/>
      <c r="P1068" s="154"/>
      <c r="Q1068" s="44"/>
      <c r="R1068" s="101"/>
      <c r="S1068" s="154"/>
      <c r="T1068" s="44"/>
      <c r="U1068" s="240"/>
      <c r="V1068" s="275"/>
      <c r="W1068" s="157"/>
      <c r="X1068" s="102"/>
      <c r="Y1068" s="51"/>
      <c r="Z1068" s="102"/>
      <c r="AA1068" s="102"/>
      <c r="AB1068" s="50"/>
      <c r="AC1068" s="37"/>
      <c r="AD1068" s="44"/>
      <c r="AE1068" s="44"/>
      <c r="AF1068" s="44"/>
      <c r="AG1068" s="44"/>
      <c r="AH1068" s="44"/>
      <c r="AI1068" s="276"/>
      <c r="AJ1068" s="50"/>
      <c r="AK1068" s="55"/>
      <c r="AL1068" s="298"/>
      <c r="AM1068" s="55"/>
      <c r="AN1068" s="298"/>
      <c r="AO1068" s="62"/>
      <c r="AP1068" s="56"/>
      <c r="AQ1068" s="76"/>
      <c r="AR1068" s="77"/>
      <c r="AS1068" s="277"/>
      <c r="AT1068" s="50"/>
      <c r="AU1068" s="50"/>
      <c r="AV1068" s="51"/>
      <c r="AW1068" s="51"/>
      <c r="AX1068" s="44"/>
    </row>
    <row r="1069" spans="1:50" ht="18">
      <c r="A1069" s="37"/>
      <c r="B1069" s="44"/>
      <c r="C1069" s="102"/>
      <c r="D1069" s="38"/>
      <c r="E1069" s="44"/>
      <c r="F1069" s="43"/>
      <c r="G1069" s="44"/>
      <c r="H1069" s="44"/>
      <c r="I1069" s="44"/>
      <c r="J1069" s="37"/>
      <c r="K1069" s="44"/>
      <c r="L1069" s="44"/>
      <c r="M1069" s="44"/>
      <c r="N1069" s="50"/>
      <c r="O1069" s="49"/>
      <c r="P1069" s="154"/>
      <c r="Q1069" s="44"/>
      <c r="R1069" s="101"/>
      <c r="S1069" s="154"/>
      <c r="T1069" s="44"/>
      <c r="U1069" s="240"/>
      <c r="V1069" s="275"/>
      <c r="W1069" s="157"/>
      <c r="X1069" s="102"/>
      <c r="Y1069" s="51"/>
      <c r="Z1069" s="102"/>
      <c r="AA1069" s="102"/>
      <c r="AB1069" s="50"/>
      <c r="AC1069" s="37"/>
      <c r="AD1069" s="44"/>
      <c r="AE1069" s="44"/>
      <c r="AF1069" s="44"/>
      <c r="AG1069" s="44"/>
      <c r="AH1069" s="44"/>
      <c r="AI1069" s="276"/>
      <c r="AJ1069" s="50"/>
      <c r="AK1069" s="55"/>
      <c r="AL1069" s="298"/>
      <c r="AM1069" s="55"/>
      <c r="AN1069" s="298"/>
      <c r="AO1069" s="62"/>
      <c r="AP1069" s="56"/>
      <c r="AQ1069" s="76"/>
      <c r="AR1069" s="77"/>
      <c r="AS1069" s="277"/>
      <c r="AT1069" s="50"/>
      <c r="AU1069" s="50"/>
      <c r="AV1069" s="51"/>
      <c r="AW1069" s="51"/>
      <c r="AX1069" s="44"/>
    </row>
    <row r="1070" spans="1:50" ht="18">
      <c r="A1070" s="37"/>
      <c r="B1070" s="44"/>
      <c r="C1070" s="102"/>
      <c r="D1070" s="38"/>
      <c r="E1070" s="44"/>
      <c r="F1070" s="43"/>
      <c r="G1070" s="44"/>
      <c r="H1070" s="44"/>
      <c r="I1070" s="44"/>
      <c r="J1070" s="37"/>
      <c r="K1070" s="44"/>
      <c r="L1070" s="44"/>
      <c r="M1070" s="44"/>
      <c r="N1070" s="50"/>
      <c r="O1070" s="49"/>
      <c r="P1070" s="154"/>
      <c r="R1070" s="101"/>
      <c r="S1070" s="154"/>
      <c r="T1070" s="44"/>
      <c r="U1070" s="240"/>
      <c r="V1070" s="275"/>
      <c r="W1070" s="157"/>
      <c r="X1070" s="102"/>
      <c r="Y1070" s="51"/>
      <c r="Z1070" s="102"/>
      <c r="AA1070" s="102"/>
      <c r="AB1070" s="50"/>
      <c r="AC1070" s="37"/>
      <c r="AD1070" s="44"/>
      <c r="AE1070" s="44"/>
      <c r="AF1070" s="44"/>
      <c r="AG1070" s="44"/>
      <c r="AH1070" s="44"/>
      <c r="AI1070" s="276"/>
      <c r="AJ1070" s="50"/>
      <c r="AK1070" s="55"/>
      <c r="AL1070" s="298"/>
      <c r="AM1070" s="55"/>
      <c r="AN1070" s="298"/>
      <c r="AO1070" s="62"/>
      <c r="AP1070" s="56"/>
      <c r="AQ1070" s="76"/>
      <c r="AR1070" s="77"/>
      <c r="AS1070" s="277"/>
      <c r="AT1070" s="50"/>
      <c r="AU1070" s="50"/>
      <c r="AV1070" s="51"/>
      <c r="AW1070" s="51"/>
      <c r="AX1070" s="44"/>
    </row>
    <row r="1071" spans="1:50" ht="18">
      <c r="A1071" s="37"/>
      <c r="B1071" s="44"/>
      <c r="C1071" s="102"/>
      <c r="D1071" s="38"/>
      <c r="E1071" s="44"/>
      <c r="F1071" s="43"/>
      <c r="G1071" s="44"/>
      <c r="H1071" s="44"/>
      <c r="I1071" s="44"/>
      <c r="J1071" s="37"/>
      <c r="K1071" s="44"/>
      <c r="L1071" s="44"/>
      <c r="M1071" s="44"/>
      <c r="N1071" s="50"/>
      <c r="O1071" s="49"/>
      <c r="P1071" s="154"/>
      <c r="Q1071" s="44"/>
      <c r="R1071" s="101"/>
      <c r="S1071" s="154"/>
      <c r="T1071" s="44"/>
      <c r="U1071" s="240"/>
      <c r="V1071" s="275"/>
      <c r="W1071" s="157"/>
      <c r="X1071" s="102"/>
      <c r="Y1071" s="51"/>
      <c r="Z1071" s="102"/>
      <c r="AA1071" s="102"/>
      <c r="AB1071" s="50"/>
      <c r="AC1071" s="37"/>
      <c r="AD1071" s="44"/>
      <c r="AE1071" s="44"/>
      <c r="AF1071" s="44"/>
      <c r="AG1071" s="44"/>
      <c r="AH1071" s="44"/>
      <c r="AI1071" s="276"/>
      <c r="AJ1071" s="50"/>
      <c r="AK1071" s="55"/>
      <c r="AL1071" s="298"/>
      <c r="AM1071" s="55"/>
      <c r="AN1071" s="298"/>
      <c r="AO1071" s="62"/>
      <c r="AP1071" s="56"/>
      <c r="AQ1071" s="76"/>
      <c r="AR1071" s="77"/>
      <c r="AS1071" s="277"/>
      <c r="AT1071" s="50"/>
      <c r="AU1071" s="50"/>
      <c r="AV1071" s="51"/>
      <c r="AW1071" s="51"/>
      <c r="AX1071" s="44"/>
    </row>
    <row r="1072" spans="1:50" ht="18">
      <c r="A1072" s="37"/>
      <c r="B1072" s="44"/>
      <c r="C1072" s="102"/>
      <c r="D1072" s="38"/>
      <c r="E1072" s="44"/>
      <c r="F1072" s="43"/>
      <c r="G1072" s="44"/>
      <c r="H1072" s="44"/>
      <c r="I1072" s="44"/>
      <c r="J1072" s="37"/>
      <c r="K1072" s="44"/>
      <c r="L1072" s="44"/>
      <c r="M1072" s="44"/>
      <c r="N1072" s="50"/>
      <c r="O1072" s="49"/>
      <c r="P1072" s="154"/>
      <c r="R1072" s="101"/>
      <c r="S1072" s="154"/>
      <c r="T1072" s="44"/>
      <c r="U1072" s="240"/>
      <c r="V1072" s="275"/>
      <c r="W1072" s="157"/>
      <c r="X1072" s="102"/>
      <c r="Y1072" s="51"/>
      <c r="Z1072" s="102"/>
      <c r="AA1072" s="102"/>
      <c r="AB1072" s="50"/>
      <c r="AC1072" s="37"/>
      <c r="AD1072" s="44"/>
      <c r="AE1072" s="44"/>
      <c r="AF1072" s="44"/>
      <c r="AG1072" s="44"/>
      <c r="AH1072" s="44"/>
      <c r="AI1072" s="276"/>
      <c r="AJ1072" s="50"/>
      <c r="AK1072" s="55"/>
      <c r="AL1072" s="298"/>
      <c r="AM1072" s="55"/>
      <c r="AN1072" s="298"/>
      <c r="AO1072" s="62"/>
      <c r="AP1072" s="56"/>
      <c r="AQ1072" s="76"/>
      <c r="AR1072" s="77"/>
      <c r="AS1072" s="277"/>
      <c r="AT1072" s="50"/>
      <c r="AU1072" s="50"/>
      <c r="AV1072" s="51"/>
      <c r="AW1072" s="51"/>
      <c r="AX1072" s="44"/>
    </row>
    <row r="1073" spans="1:50" ht="18">
      <c r="A1073" s="37"/>
      <c r="B1073" s="44"/>
      <c r="C1073" s="102"/>
      <c r="D1073" s="38"/>
      <c r="E1073" s="44"/>
      <c r="F1073" s="43"/>
      <c r="G1073" s="44"/>
      <c r="H1073" s="44"/>
      <c r="I1073" s="44"/>
      <c r="J1073" s="37"/>
      <c r="K1073" s="44"/>
      <c r="L1073" s="44"/>
      <c r="M1073" s="44"/>
      <c r="N1073" s="50"/>
      <c r="O1073" s="49"/>
      <c r="P1073" s="154"/>
      <c r="Q1073" s="44"/>
      <c r="R1073" s="101"/>
      <c r="S1073" s="154"/>
      <c r="T1073" s="44"/>
      <c r="U1073" s="240"/>
      <c r="V1073" s="275"/>
      <c r="W1073" s="157"/>
      <c r="X1073" s="102"/>
      <c r="Y1073" s="51"/>
      <c r="Z1073" s="102"/>
      <c r="AA1073" s="102"/>
      <c r="AB1073" s="50"/>
      <c r="AC1073" s="37"/>
      <c r="AD1073" s="44"/>
      <c r="AE1073" s="44"/>
      <c r="AF1073" s="44"/>
      <c r="AG1073" s="44"/>
      <c r="AH1073" s="44"/>
      <c r="AI1073" s="276"/>
      <c r="AJ1073" s="50"/>
      <c r="AK1073" s="55"/>
      <c r="AL1073" s="298"/>
      <c r="AM1073" s="55"/>
      <c r="AN1073" s="298"/>
      <c r="AO1073" s="62"/>
      <c r="AP1073" s="56"/>
      <c r="AQ1073" s="76"/>
      <c r="AR1073" s="77"/>
      <c r="AS1073" s="277"/>
      <c r="AT1073" s="50"/>
      <c r="AU1073" s="50"/>
      <c r="AV1073" s="51"/>
      <c r="AW1073" s="51"/>
      <c r="AX1073" s="44"/>
    </row>
    <row r="1074" spans="1:50" ht="18">
      <c r="A1074" s="37"/>
      <c r="B1074" s="44"/>
      <c r="C1074" s="102"/>
      <c r="D1074" s="38"/>
      <c r="E1074" s="44"/>
      <c r="F1074" s="43"/>
      <c r="G1074" s="44"/>
      <c r="H1074" s="44"/>
      <c r="I1074" s="44"/>
      <c r="J1074" s="37"/>
      <c r="K1074" s="44"/>
      <c r="L1074" s="44"/>
      <c r="M1074" s="44"/>
      <c r="N1074" s="50"/>
      <c r="O1074" s="49"/>
      <c r="P1074" s="154"/>
      <c r="R1074" s="101"/>
      <c r="S1074" s="154"/>
      <c r="T1074" s="44"/>
      <c r="U1074" s="240"/>
      <c r="V1074" s="275"/>
      <c r="W1074" s="157"/>
      <c r="X1074" s="102"/>
      <c r="Y1074" s="51"/>
      <c r="Z1074" s="102"/>
      <c r="AA1074" s="102"/>
      <c r="AB1074" s="50"/>
      <c r="AC1074" s="37"/>
      <c r="AD1074" s="44"/>
      <c r="AE1074" s="44"/>
      <c r="AF1074" s="44"/>
      <c r="AG1074" s="44"/>
      <c r="AH1074" s="44"/>
      <c r="AI1074" s="276"/>
      <c r="AJ1074" s="50"/>
      <c r="AK1074" s="55"/>
      <c r="AL1074" s="298"/>
      <c r="AM1074" s="55"/>
      <c r="AN1074" s="298"/>
      <c r="AO1074" s="62"/>
      <c r="AP1074" s="56"/>
      <c r="AQ1074" s="76"/>
      <c r="AR1074" s="77"/>
      <c r="AS1074" s="277"/>
      <c r="AT1074" s="50"/>
      <c r="AU1074" s="50"/>
      <c r="AV1074" s="51"/>
      <c r="AW1074" s="51"/>
      <c r="AX1074" s="44"/>
    </row>
    <row r="1075" spans="1:50" ht="18">
      <c r="A1075" s="37"/>
      <c r="B1075" s="44"/>
      <c r="C1075" s="102"/>
      <c r="D1075" s="38"/>
      <c r="E1075" s="44"/>
      <c r="F1075" s="43"/>
      <c r="G1075" s="44"/>
      <c r="H1075" s="44"/>
      <c r="I1075" s="44"/>
      <c r="J1075" s="37"/>
      <c r="K1075" s="44"/>
      <c r="L1075" s="44"/>
      <c r="M1075" s="44"/>
      <c r="N1075" s="50"/>
      <c r="O1075" s="49"/>
      <c r="P1075" s="154"/>
      <c r="Q1075" s="44"/>
      <c r="R1075" s="101"/>
      <c r="S1075" s="154"/>
      <c r="T1075" s="44"/>
      <c r="U1075" s="240"/>
      <c r="V1075" s="275"/>
      <c r="W1075" s="157"/>
      <c r="X1075" s="102"/>
      <c r="Y1075" s="51"/>
      <c r="Z1075" s="102"/>
      <c r="AA1075" s="102"/>
      <c r="AB1075" s="50"/>
      <c r="AC1075" s="37"/>
      <c r="AD1075" s="44"/>
      <c r="AE1075" s="44"/>
      <c r="AF1075" s="44"/>
      <c r="AG1075" s="44"/>
      <c r="AH1075" s="44"/>
      <c r="AI1075" s="276"/>
      <c r="AJ1075" s="50"/>
      <c r="AK1075" s="55"/>
      <c r="AL1075" s="298"/>
      <c r="AM1075" s="55"/>
      <c r="AN1075" s="298"/>
      <c r="AO1075" s="62"/>
      <c r="AP1075" s="56"/>
      <c r="AQ1075" s="76"/>
      <c r="AR1075" s="77"/>
      <c r="AS1075" s="277"/>
      <c r="AT1075" s="50"/>
      <c r="AU1075" s="50"/>
      <c r="AV1075" s="51"/>
      <c r="AW1075" s="51"/>
      <c r="AX1075" s="44"/>
    </row>
    <row r="1076" spans="1:50" ht="18">
      <c r="A1076" s="37"/>
      <c r="B1076" s="44"/>
      <c r="C1076" s="102"/>
      <c r="D1076" s="38"/>
      <c r="E1076" s="44"/>
      <c r="F1076" s="43"/>
      <c r="G1076" s="44"/>
      <c r="H1076" s="44"/>
      <c r="I1076" s="44"/>
      <c r="J1076" s="37"/>
      <c r="K1076" s="44"/>
      <c r="L1076" s="44"/>
      <c r="M1076" s="44"/>
      <c r="N1076" s="50"/>
      <c r="O1076" s="49"/>
      <c r="P1076" s="154"/>
      <c r="Q1076" s="44"/>
      <c r="R1076" s="101"/>
      <c r="S1076" s="154"/>
      <c r="T1076" s="44"/>
      <c r="U1076" s="240"/>
      <c r="V1076" s="275"/>
      <c r="W1076" s="157"/>
      <c r="X1076" s="102"/>
      <c r="Y1076" s="51"/>
      <c r="Z1076" s="102"/>
      <c r="AA1076" s="102"/>
      <c r="AB1076" s="50"/>
      <c r="AC1076" s="37"/>
      <c r="AD1076" s="44"/>
      <c r="AE1076" s="44"/>
      <c r="AF1076" s="44"/>
      <c r="AG1076" s="44"/>
      <c r="AH1076" s="44"/>
      <c r="AI1076" s="276"/>
      <c r="AJ1076" s="50"/>
      <c r="AK1076" s="55"/>
      <c r="AL1076" s="298"/>
      <c r="AM1076" s="55"/>
      <c r="AN1076" s="298"/>
      <c r="AO1076" s="62"/>
      <c r="AP1076" s="56"/>
      <c r="AQ1076" s="76"/>
      <c r="AR1076" s="77"/>
      <c r="AS1076" s="277"/>
      <c r="AT1076" s="50"/>
      <c r="AU1076" s="50"/>
      <c r="AV1076" s="51"/>
      <c r="AW1076" s="51"/>
      <c r="AX1076" s="44"/>
    </row>
    <row r="1077" spans="1:50" ht="18">
      <c r="A1077" s="37"/>
      <c r="B1077" s="44"/>
      <c r="C1077" s="102"/>
      <c r="D1077" s="38"/>
      <c r="E1077" s="44"/>
      <c r="F1077" s="43"/>
      <c r="G1077" s="44"/>
      <c r="H1077" s="44"/>
      <c r="I1077" s="44"/>
      <c r="J1077" s="37"/>
      <c r="K1077" s="44"/>
      <c r="L1077" s="44"/>
      <c r="M1077" s="44"/>
      <c r="N1077" s="50"/>
      <c r="O1077" s="49"/>
      <c r="P1077" s="154"/>
      <c r="Q1077" s="44"/>
      <c r="R1077" s="101"/>
      <c r="S1077" s="154"/>
      <c r="T1077" s="44"/>
      <c r="U1077" s="240"/>
      <c r="V1077" s="275"/>
      <c r="W1077" s="157"/>
      <c r="X1077" s="102"/>
      <c r="Y1077" s="51"/>
      <c r="Z1077" s="102"/>
      <c r="AA1077" s="102"/>
      <c r="AB1077" s="50"/>
      <c r="AC1077" s="37"/>
      <c r="AD1077" s="44"/>
      <c r="AE1077" s="44"/>
      <c r="AF1077" s="44"/>
      <c r="AG1077" s="44"/>
      <c r="AH1077" s="44"/>
      <c r="AI1077" s="276"/>
      <c r="AJ1077" s="50"/>
      <c r="AK1077" s="55"/>
      <c r="AL1077" s="300"/>
      <c r="AM1077" s="55"/>
      <c r="AN1077" s="298"/>
      <c r="AO1077" s="62"/>
      <c r="AP1077" s="56"/>
      <c r="AQ1077" s="76"/>
      <c r="AR1077" s="77"/>
      <c r="AS1077" s="277"/>
      <c r="AT1077" s="50"/>
      <c r="AU1077" s="50"/>
      <c r="AV1077" s="51"/>
      <c r="AW1077" s="51"/>
      <c r="AX1077" s="44"/>
    </row>
    <row r="1078" spans="1:50" ht="18">
      <c r="A1078" s="37"/>
      <c r="B1078" s="44"/>
      <c r="C1078" s="102"/>
      <c r="D1078" s="38"/>
      <c r="E1078" s="44"/>
      <c r="F1078" s="43"/>
      <c r="G1078" s="44"/>
      <c r="H1078" s="44"/>
      <c r="I1078" s="44"/>
      <c r="J1078" s="37"/>
      <c r="K1078" s="44"/>
      <c r="L1078" s="44"/>
      <c r="M1078" s="44"/>
      <c r="N1078" s="50"/>
      <c r="O1078" s="49"/>
      <c r="P1078" s="154"/>
      <c r="R1078" s="101"/>
      <c r="S1078" s="154"/>
      <c r="T1078" s="44"/>
      <c r="U1078" s="240"/>
      <c r="V1078" s="275"/>
      <c r="W1078" s="157"/>
      <c r="X1078" s="102"/>
      <c r="Y1078" s="51"/>
      <c r="Z1078" s="102"/>
      <c r="AA1078" s="102"/>
      <c r="AB1078" s="50"/>
      <c r="AC1078" s="37"/>
      <c r="AD1078" s="44"/>
      <c r="AE1078" s="44"/>
      <c r="AF1078" s="44"/>
      <c r="AG1078" s="44"/>
      <c r="AH1078" s="44"/>
      <c r="AI1078" s="276"/>
      <c r="AJ1078" s="50"/>
      <c r="AK1078" s="55"/>
      <c r="AL1078" s="300"/>
      <c r="AM1078" s="55"/>
      <c r="AN1078" s="298"/>
      <c r="AO1078" s="62"/>
      <c r="AP1078" s="56"/>
      <c r="AQ1078" s="76"/>
      <c r="AR1078" s="77"/>
      <c r="AS1078" s="277"/>
      <c r="AT1078" s="50"/>
      <c r="AU1078" s="50"/>
      <c r="AV1078" s="51"/>
      <c r="AW1078" s="51"/>
      <c r="AX1078" s="44"/>
    </row>
    <row r="1079" spans="1:50" ht="18">
      <c r="A1079" s="293"/>
      <c r="B1079" s="44"/>
      <c r="C1079" s="102"/>
      <c r="D1079" s="38"/>
      <c r="E1079" s="44"/>
      <c r="F1079" s="43"/>
      <c r="G1079" s="44"/>
      <c r="H1079" s="44"/>
      <c r="I1079" s="44"/>
      <c r="J1079" s="37"/>
      <c r="K1079" s="44"/>
      <c r="L1079" s="44"/>
      <c r="M1079" s="44"/>
      <c r="N1079" s="50"/>
      <c r="O1079" s="49"/>
      <c r="P1079" s="154"/>
      <c r="Q1079" s="44"/>
      <c r="R1079" s="101"/>
      <c r="S1079" s="154"/>
      <c r="T1079" s="44"/>
      <c r="U1079" s="240"/>
      <c r="V1079" s="275"/>
      <c r="W1079" s="157"/>
      <c r="X1079" s="102"/>
      <c r="Y1079" s="51"/>
      <c r="Z1079" s="102"/>
      <c r="AA1079" s="102"/>
      <c r="AB1079" s="50"/>
      <c r="AC1079" s="37"/>
      <c r="AD1079" s="44"/>
      <c r="AE1079" s="44"/>
      <c r="AF1079" s="44"/>
      <c r="AG1079" s="44"/>
      <c r="AH1079" s="44"/>
      <c r="AI1079" s="276"/>
      <c r="AJ1079" s="50"/>
      <c r="AK1079" s="55"/>
      <c r="AL1079" s="298"/>
      <c r="AM1079" s="55"/>
      <c r="AN1079" s="298"/>
      <c r="AO1079" s="198"/>
      <c r="AP1079" s="297"/>
      <c r="AQ1079" s="76"/>
      <c r="AR1079" s="77"/>
      <c r="AS1079" s="277"/>
      <c r="AT1079" s="50"/>
      <c r="AU1079" s="50"/>
      <c r="AV1079" s="51"/>
      <c r="AW1079" s="51"/>
      <c r="AX1079" s="44"/>
    </row>
    <row r="1080" spans="1:50" ht="18">
      <c r="A1080" s="37"/>
      <c r="B1080" s="44"/>
      <c r="C1080" s="102"/>
      <c r="D1080" s="38"/>
      <c r="E1080" s="44"/>
      <c r="F1080" s="43"/>
      <c r="G1080" s="44"/>
      <c r="H1080" s="44"/>
      <c r="I1080" s="44"/>
      <c r="J1080" s="37"/>
      <c r="K1080" s="44"/>
      <c r="L1080" s="44"/>
      <c r="M1080" s="44"/>
      <c r="N1080" s="50"/>
      <c r="O1080" s="49"/>
      <c r="P1080" s="154"/>
      <c r="Q1080" s="44"/>
      <c r="R1080" s="101"/>
      <c r="S1080" s="154"/>
      <c r="T1080" s="44"/>
      <c r="U1080" s="240"/>
      <c r="V1080" s="275"/>
      <c r="W1080" s="157"/>
      <c r="X1080" s="102"/>
      <c r="Y1080" s="51"/>
      <c r="Z1080" s="102"/>
      <c r="AA1080" s="102"/>
      <c r="AB1080" s="50"/>
      <c r="AC1080" s="37"/>
      <c r="AD1080" s="44"/>
      <c r="AE1080" s="44"/>
      <c r="AF1080" s="44"/>
      <c r="AG1080" s="44"/>
      <c r="AH1080" s="44"/>
      <c r="AI1080" s="276"/>
      <c r="AJ1080" s="50"/>
      <c r="AK1080" s="55"/>
      <c r="AL1080" s="298"/>
      <c r="AM1080" s="55"/>
      <c r="AN1080" s="298"/>
      <c r="AO1080" s="198"/>
      <c r="AP1080" s="297"/>
      <c r="AQ1080" s="76"/>
      <c r="AR1080" s="77"/>
      <c r="AS1080" s="277"/>
      <c r="AT1080" s="50"/>
      <c r="AU1080" s="50"/>
      <c r="AV1080" s="51"/>
      <c r="AW1080" s="51"/>
      <c r="AX1080" s="44"/>
    </row>
    <row r="1081" spans="1:50" ht="18">
      <c r="A1081" s="37"/>
      <c r="B1081" s="44"/>
      <c r="C1081" s="102"/>
      <c r="D1081" s="38"/>
      <c r="E1081" s="44"/>
      <c r="F1081" s="43"/>
      <c r="G1081" s="44"/>
      <c r="H1081" s="44"/>
      <c r="I1081" s="44"/>
      <c r="J1081" s="37"/>
      <c r="K1081" s="44"/>
      <c r="L1081" s="44"/>
      <c r="M1081" s="44"/>
      <c r="N1081" s="50"/>
      <c r="O1081" s="49"/>
      <c r="P1081" s="154"/>
      <c r="Q1081" s="44"/>
      <c r="R1081" s="101"/>
      <c r="S1081" s="154"/>
      <c r="T1081" s="44"/>
      <c r="U1081" s="240"/>
      <c r="V1081" s="275"/>
      <c r="W1081" s="157"/>
      <c r="X1081" s="102"/>
      <c r="Y1081" s="51"/>
      <c r="Z1081" s="102"/>
      <c r="AA1081" s="102"/>
      <c r="AB1081" s="50"/>
      <c r="AC1081" s="37"/>
      <c r="AD1081" s="44"/>
      <c r="AE1081" s="44"/>
      <c r="AF1081" s="44"/>
      <c r="AG1081" s="44"/>
      <c r="AH1081" s="44"/>
      <c r="AI1081" s="276"/>
      <c r="AJ1081" s="50"/>
      <c r="AK1081" s="55"/>
      <c r="AL1081" s="298"/>
      <c r="AM1081" s="55"/>
      <c r="AN1081" s="298"/>
      <c r="AO1081" s="198"/>
      <c r="AP1081" s="297"/>
      <c r="AQ1081" s="76"/>
      <c r="AR1081" s="77"/>
      <c r="AS1081" s="277"/>
      <c r="AT1081" s="50"/>
      <c r="AU1081" s="50"/>
      <c r="AV1081" s="51"/>
      <c r="AW1081" s="51"/>
      <c r="AX1081" s="44"/>
    </row>
    <row r="1082" spans="1:50" ht="18">
      <c r="A1082" s="37"/>
      <c r="B1082" s="44"/>
      <c r="C1082" s="102"/>
      <c r="D1082" s="38"/>
      <c r="E1082" s="44"/>
      <c r="F1082" s="43"/>
      <c r="G1082" s="44"/>
      <c r="H1082" s="44"/>
      <c r="I1082" s="44"/>
      <c r="J1082" s="37"/>
      <c r="K1082" s="44"/>
      <c r="L1082" s="44"/>
      <c r="M1082" s="44"/>
      <c r="N1082" s="50"/>
      <c r="O1082" s="49"/>
      <c r="P1082" s="154"/>
      <c r="Q1082" s="44"/>
      <c r="R1082" s="101"/>
      <c r="S1082" s="154"/>
      <c r="T1082" s="44"/>
      <c r="U1082" s="240"/>
      <c r="V1082" s="275"/>
      <c r="W1082" s="157"/>
      <c r="X1082" s="102"/>
      <c r="Y1082" s="51"/>
      <c r="Z1082" s="102"/>
      <c r="AA1082" s="102"/>
      <c r="AB1082" s="50"/>
      <c r="AC1082" s="37"/>
      <c r="AD1082" s="44"/>
      <c r="AE1082" s="44"/>
      <c r="AF1082" s="44"/>
      <c r="AG1082" s="44"/>
      <c r="AH1082" s="44"/>
      <c r="AI1082" s="276"/>
      <c r="AJ1082" s="50"/>
      <c r="AK1082" s="55"/>
      <c r="AL1082" s="298"/>
      <c r="AM1082" s="55"/>
      <c r="AN1082" s="298"/>
      <c r="AO1082" s="198"/>
      <c r="AP1082" s="297"/>
      <c r="AQ1082" s="76"/>
      <c r="AR1082" s="77"/>
      <c r="AS1082" s="277"/>
      <c r="AT1082" s="50"/>
      <c r="AU1082" s="50"/>
      <c r="AV1082" s="51"/>
      <c r="AW1082" s="51"/>
      <c r="AX1082" s="44"/>
    </row>
    <row r="1083" spans="1:50" ht="18">
      <c r="A1083" s="37"/>
      <c r="B1083" s="44"/>
      <c r="C1083" s="102"/>
      <c r="D1083" s="38"/>
      <c r="E1083" s="44"/>
      <c r="F1083" s="43"/>
      <c r="G1083" s="44"/>
      <c r="H1083" s="44"/>
      <c r="I1083" s="44"/>
      <c r="J1083" s="37"/>
      <c r="K1083" s="44"/>
      <c r="L1083" s="44"/>
      <c r="M1083" s="44"/>
      <c r="N1083" s="50"/>
      <c r="O1083" s="49"/>
      <c r="P1083" s="154"/>
      <c r="Q1083" s="44"/>
      <c r="R1083" s="101"/>
      <c r="S1083" s="154"/>
      <c r="T1083" s="44"/>
      <c r="U1083" s="240"/>
      <c r="V1083" s="275"/>
      <c r="W1083" s="157"/>
      <c r="X1083" s="102"/>
      <c r="Y1083" s="51"/>
      <c r="Z1083" s="102"/>
      <c r="AA1083" s="102"/>
      <c r="AB1083" s="50"/>
      <c r="AC1083" s="37"/>
      <c r="AD1083" s="44"/>
      <c r="AE1083" s="44"/>
      <c r="AF1083" s="44"/>
      <c r="AG1083" s="44"/>
      <c r="AH1083" s="44"/>
      <c r="AI1083" s="276"/>
      <c r="AJ1083" s="50"/>
      <c r="AK1083" s="55"/>
      <c r="AL1083" s="298"/>
      <c r="AM1083" s="55"/>
      <c r="AN1083" s="298"/>
      <c r="AO1083" s="198"/>
      <c r="AP1083" s="297"/>
      <c r="AQ1083" s="76"/>
      <c r="AR1083" s="77"/>
      <c r="AS1083" s="277"/>
      <c r="AT1083" s="50"/>
      <c r="AU1083" s="50"/>
      <c r="AV1083" s="51"/>
      <c r="AW1083" s="51"/>
      <c r="AX1083" s="44"/>
    </row>
    <row r="1084" spans="1:50" ht="18">
      <c r="A1084" s="37"/>
      <c r="B1084" s="44"/>
      <c r="C1084" s="102"/>
      <c r="D1084" s="38"/>
      <c r="E1084" s="44"/>
      <c r="F1084" s="43"/>
      <c r="G1084" s="44"/>
      <c r="H1084" s="44"/>
      <c r="I1084" s="44"/>
      <c r="J1084" s="37"/>
      <c r="K1084" s="44"/>
      <c r="L1084" s="44"/>
      <c r="M1084" s="44"/>
      <c r="N1084" s="50"/>
      <c r="O1084" s="49"/>
      <c r="P1084" s="154"/>
      <c r="Q1084" s="44"/>
      <c r="R1084" s="101"/>
      <c r="S1084" s="154"/>
      <c r="T1084" s="44"/>
      <c r="U1084" s="240"/>
      <c r="V1084" s="275"/>
      <c r="W1084" s="157"/>
      <c r="X1084" s="102"/>
      <c r="Y1084" s="51"/>
      <c r="Z1084" s="102"/>
      <c r="AA1084" s="102"/>
      <c r="AB1084" s="50"/>
      <c r="AC1084" s="37"/>
      <c r="AD1084" s="44"/>
      <c r="AE1084" s="44"/>
      <c r="AF1084" s="44"/>
      <c r="AG1084" s="44"/>
      <c r="AH1084" s="44"/>
      <c r="AI1084" s="276"/>
      <c r="AJ1084" s="50"/>
      <c r="AK1084" s="55"/>
      <c r="AL1084" s="298"/>
      <c r="AM1084" s="55"/>
      <c r="AN1084" s="298"/>
      <c r="AO1084" s="198"/>
      <c r="AP1084" s="297"/>
      <c r="AQ1084" s="76"/>
      <c r="AR1084" s="77"/>
      <c r="AS1084" s="277"/>
      <c r="AT1084" s="50"/>
      <c r="AU1084" s="50"/>
      <c r="AV1084" s="51"/>
      <c r="AW1084" s="51"/>
      <c r="AX1084" s="44"/>
    </row>
    <row r="1085" spans="1:50" ht="18">
      <c r="A1085" s="37"/>
      <c r="B1085" s="44"/>
      <c r="C1085" s="102"/>
      <c r="D1085" s="38"/>
      <c r="E1085" s="44"/>
      <c r="F1085" s="43"/>
      <c r="G1085" s="44"/>
      <c r="H1085" s="44"/>
      <c r="I1085" s="44"/>
      <c r="J1085" s="37"/>
      <c r="K1085" s="44"/>
      <c r="L1085" s="44"/>
      <c r="M1085" s="44"/>
      <c r="N1085" s="50"/>
      <c r="O1085" s="49"/>
      <c r="P1085" s="154"/>
      <c r="R1085" s="101"/>
      <c r="S1085" s="154"/>
      <c r="T1085" s="44"/>
      <c r="U1085" s="240"/>
      <c r="V1085" s="275"/>
      <c r="W1085" s="157"/>
      <c r="X1085" s="102"/>
      <c r="Y1085" s="51"/>
      <c r="Z1085" s="102"/>
      <c r="AA1085" s="102"/>
      <c r="AB1085" s="50"/>
      <c r="AC1085" s="37"/>
      <c r="AD1085" s="44"/>
      <c r="AE1085" s="44"/>
      <c r="AF1085" s="44"/>
      <c r="AG1085" s="44"/>
      <c r="AH1085" s="44"/>
      <c r="AI1085" s="276"/>
      <c r="AJ1085" s="50"/>
      <c r="AK1085" s="55"/>
      <c r="AL1085" s="298"/>
      <c r="AM1085" s="55"/>
      <c r="AN1085" s="298"/>
      <c r="AO1085" s="198"/>
      <c r="AP1085" s="297"/>
      <c r="AQ1085" s="76"/>
      <c r="AR1085" s="77"/>
      <c r="AS1085" s="277"/>
      <c r="AT1085" s="50"/>
      <c r="AU1085" s="50"/>
      <c r="AV1085" s="51"/>
      <c r="AW1085" s="51"/>
      <c r="AX1085" s="44"/>
    </row>
    <row r="1086" spans="1:50" ht="18">
      <c r="A1086" s="37"/>
      <c r="B1086" s="44"/>
      <c r="C1086" s="102"/>
      <c r="D1086" s="38"/>
      <c r="E1086" s="44"/>
      <c r="F1086" s="43"/>
      <c r="G1086" s="44"/>
      <c r="H1086" s="44"/>
      <c r="I1086" s="44"/>
      <c r="J1086" s="37"/>
      <c r="K1086" s="44"/>
      <c r="L1086" s="44"/>
      <c r="M1086" s="44"/>
      <c r="N1086" s="50"/>
      <c r="O1086" s="49"/>
      <c r="P1086" s="154"/>
      <c r="R1086" s="101"/>
      <c r="S1086" s="154"/>
      <c r="T1086" s="44"/>
      <c r="U1086" s="240"/>
      <c r="V1086" s="275"/>
      <c r="W1086" s="157"/>
      <c r="X1086" s="102"/>
      <c r="Y1086" s="51"/>
      <c r="Z1086" s="102"/>
      <c r="AA1086" s="102"/>
      <c r="AB1086" s="50"/>
      <c r="AC1086" s="37"/>
      <c r="AD1086" s="44"/>
      <c r="AE1086" s="44"/>
      <c r="AF1086" s="44"/>
      <c r="AG1086" s="44"/>
      <c r="AH1086" s="44"/>
      <c r="AI1086" s="276"/>
      <c r="AJ1086" s="50"/>
      <c r="AK1086" s="55"/>
      <c r="AL1086" s="298"/>
      <c r="AM1086" s="55"/>
      <c r="AN1086" s="298"/>
      <c r="AO1086" s="198"/>
      <c r="AP1086" s="297"/>
      <c r="AQ1086" s="76"/>
      <c r="AR1086" s="77"/>
      <c r="AS1086" s="277"/>
      <c r="AT1086" s="50"/>
      <c r="AU1086" s="50"/>
      <c r="AV1086" s="51"/>
      <c r="AW1086" s="51"/>
      <c r="AX1086" s="44"/>
    </row>
    <row r="1087" spans="1:50" ht="18">
      <c r="A1087" s="37"/>
      <c r="B1087" s="44"/>
      <c r="C1087" s="102"/>
      <c r="D1087" s="38"/>
      <c r="E1087" s="44"/>
      <c r="F1087" s="43"/>
      <c r="G1087" s="44"/>
      <c r="H1087" s="44"/>
      <c r="I1087" s="44"/>
      <c r="J1087" s="37"/>
      <c r="K1087" s="44"/>
      <c r="L1087" s="44"/>
      <c r="M1087" s="44"/>
      <c r="N1087" s="50"/>
      <c r="O1087" s="49"/>
      <c r="P1087" s="154"/>
      <c r="R1087" s="101"/>
      <c r="S1087" s="154"/>
      <c r="T1087" s="44"/>
      <c r="U1087" s="240"/>
      <c r="V1087" s="275"/>
      <c r="W1087" s="157"/>
      <c r="X1087" s="102"/>
      <c r="Y1087" s="51"/>
      <c r="Z1087" s="102"/>
      <c r="AA1087" s="102"/>
      <c r="AB1087" s="50"/>
      <c r="AC1087" s="37"/>
      <c r="AD1087" s="44"/>
      <c r="AE1087" s="44"/>
      <c r="AF1087" s="44"/>
      <c r="AG1087" s="44"/>
      <c r="AH1087" s="44"/>
      <c r="AI1087" s="276"/>
      <c r="AJ1087" s="50"/>
      <c r="AK1087" s="55"/>
      <c r="AL1087" s="298"/>
      <c r="AM1087" s="55"/>
      <c r="AN1087" s="298"/>
      <c r="AO1087" s="198"/>
      <c r="AP1087" s="297"/>
      <c r="AQ1087" s="76"/>
      <c r="AR1087" s="77"/>
      <c r="AS1087" s="277"/>
      <c r="AT1087" s="50"/>
      <c r="AU1087" s="50"/>
      <c r="AV1087" s="51"/>
      <c r="AW1087" s="51"/>
      <c r="AX1087" s="44"/>
    </row>
    <row r="1088" spans="1:50" ht="18">
      <c r="A1088" s="37"/>
      <c r="B1088" s="44"/>
      <c r="C1088" s="102"/>
      <c r="D1088" s="38"/>
      <c r="E1088" s="44"/>
      <c r="F1088" s="43"/>
      <c r="G1088" s="44"/>
      <c r="H1088" s="44"/>
      <c r="I1088" s="44"/>
      <c r="J1088" s="37"/>
      <c r="K1088" s="44"/>
      <c r="L1088" s="44"/>
      <c r="M1088" s="44"/>
      <c r="N1088" s="50"/>
      <c r="O1088" s="49"/>
      <c r="P1088" s="154"/>
      <c r="R1088" s="101"/>
      <c r="S1088" s="154"/>
      <c r="T1088" s="44"/>
      <c r="U1088" s="240"/>
      <c r="V1088" s="275"/>
      <c r="W1088" s="157"/>
      <c r="X1088" s="102"/>
      <c r="Y1088" s="51"/>
      <c r="Z1088" s="102"/>
      <c r="AA1088" s="102"/>
      <c r="AB1088" s="50"/>
      <c r="AC1088" s="37"/>
      <c r="AD1088" s="44"/>
      <c r="AE1088" s="44"/>
      <c r="AF1088" s="44"/>
      <c r="AG1088" s="44"/>
      <c r="AH1088" s="44"/>
      <c r="AI1088" s="276"/>
      <c r="AJ1088" s="50"/>
      <c r="AK1088" s="55"/>
      <c r="AL1088" s="298"/>
      <c r="AM1088" s="55"/>
      <c r="AN1088" s="298"/>
      <c r="AO1088" s="198"/>
      <c r="AP1088" s="297"/>
      <c r="AQ1088" s="76"/>
      <c r="AR1088" s="77"/>
      <c r="AS1088" s="277"/>
      <c r="AT1088" s="50"/>
      <c r="AU1088" s="50"/>
      <c r="AV1088" s="51"/>
      <c r="AW1088" s="51"/>
      <c r="AX1088" s="44"/>
    </row>
    <row r="1089" spans="1:50" ht="18">
      <c r="A1089" s="37"/>
      <c r="B1089" s="44"/>
      <c r="C1089" s="102"/>
      <c r="D1089" s="38"/>
      <c r="E1089" s="44"/>
      <c r="F1089" s="43"/>
      <c r="G1089" s="44"/>
      <c r="H1089" s="44"/>
      <c r="I1089" s="44"/>
      <c r="J1089" s="37"/>
      <c r="K1089" s="44"/>
      <c r="L1089" s="44"/>
      <c r="M1089" s="44"/>
      <c r="N1089" s="50"/>
      <c r="O1089" s="49"/>
      <c r="P1089" s="154"/>
      <c r="R1089" s="101"/>
      <c r="S1089" s="154"/>
      <c r="T1089" s="44"/>
      <c r="U1089" s="240"/>
      <c r="V1089" s="275"/>
      <c r="W1089" s="157"/>
      <c r="X1089" s="102"/>
      <c r="Y1089" s="51"/>
      <c r="Z1089" s="102"/>
      <c r="AA1089" s="102"/>
      <c r="AB1089" s="50"/>
      <c r="AC1089" s="37"/>
      <c r="AD1089" s="44"/>
      <c r="AE1089" s="44"/>
      <c r="AF1089" s="44"/>
      <c r="AG1089" s="44"/>
      <c r="AH1089" s="44"/>
      <c r="AI1089" s="276"/>
      <c r="AJ1089" s="50"/>
      <c r="AK1089" s="55"/>
      <c r="AL1089" s="298"/>
      <c r="AM1089" s="55"/>
      <c r="AN1089" s="298"/>
      <c r="AO1089" s="198"/>
      <c r="AP1089" s="297"/>
      <c r="AQ1089" s="76"/>
      <c r="AR1089" s="77"/>
      <c r="AS1089" s="277"/>
      <c r="AT1089" s="50"/>
      <c r="AU1089" s="50"/>
      <c r="AV1089" s="51"/>
      <c r="AW1089" s="51"/>
      <c r="AX1089" s="44"/>
    </row>
    <row r="1090" spans="1:50" ht="18">
      <c r="A1090" s="37"/>
      <c r="B1090" s="44"/>
      <c r="C1090" s="102"/>
      <c r="D1090" s="38"/>
      <c r="E1090" s="44"/>
      <c r="F1090" s="43"/>
      <c r="G1090" s="44"/>
      <c r="H1090" s="44"/>
      <c r="I1090" s="44"/>
      <c r="J1090" s="37"/>
      <c r="K1090" s="44"/>
      <c r="L1090" s="44"/>
      <c r="M1090" s="44"/>
      <c r="N1090" s="50"/>
      <c r="O1090" s="49"/>
      <c r="P1090" s="154"/>
      <c r="R1090" s="101"/>
      <c r="S1090" s="154"/>
      <c r="T1090" s="44"/>
      <c r="U1090" s="240"/>
      <c r="V1090" s="275"/>
      <c r="W1090" s="157"/>
      <c r="X1090" s="102"/>
      <c r="Y1090" s="51"/>
      <c r="Z1090" s="102"/>
      <c r="AA1090" s="102"/>
      <c r="AB1090" s="50"/>
      <c r="AC1090" s="37"/>
      <c r="AD1090" s="44"/>
      <c r="AE1090" s="44"/>
      <c r="AF1090" s="44"/>
      <c r="AG1090" s="44"/>
      <c r="AH1090" s="44"/>
      <c r="AI1090" s="276"/>
      <c r="AJ1090" s="50"/>
      <c r="AK1090" s="55"/>
      <c r="AL1090" s="298"/>
      <c r="AM1090" s="55"/>
      <c r="AN1090" s="298"/>
      <c r="AO1090" s="198"/>
      <c r="AP1090" s="297"/>
      <c r="AQ1090" s="76"/>
      <c r="AR1090" s="77"/>
      <c r="AS1090" s="277"/>
      <c r="AT1090" s="50"/>
      <c r="AU1090" s="50"/>
      <c r="AV1090" s="51"/>
      <c r="AW1090" s="51"/>
      <c r="AX1090" s="44"/>
    </row>
    <row r="1091" spans="1:50" ht="18">
      <c r="A1091" s="37"/>
      <c r="B1091" s="44"/>
      <c r="C1091" s="102"/>
      <c r="D1091" s="38"/>
      <c r="E1091" s="44"/>
      <c r="F1091" s="43"/>
      <c r="G1091" s="44"/>
      <c r="H1091" s="44"/>
      <c r="I1091" s="44"/>
      <c r="J1091" s="37"/>
      <c r="K1091" s="44"/>
      <c r="L1091" s="44"/>
      <c r="M1091" s="44"/>
      <c r="N1091" s="50"/>
      <c r="O1091" s="49"/>
      <c r="P1091" s="154"/>
      <c r="Q1091" s="44"/>
      <c r="R1091" s="101"/>
      <c r="S1091" s="154"/>
      <c r="T1091" s="44"/>
      <c r="U1091" s="240"/>
      <c r="V1091" s="275"/>
      <c r="W1091" s="157"/>
      <c r="X1091" s="102"/>
      <c r="Y1091" s="51"/>
      <c r="Z1091" s="102"/>
      <c r="AA1091" s="102"/>
      <c r="AB1091" s="50"/>
      <c r="AC1091" s="37"/>
      <c r="AD1091" s="44"/>
      <c r="AE1091" s="44"/>
      <c r="AF1091" s="44"/>
      <c r="AG1091" s="44"/>
      <c r="AH1091" s="44"/>
      <c r="AI1091" s="276"/>
      <c r="AJ1091" s="50"/>
      <c r="AK1091" s="55"/>
      <c r="AL1091" s="298"/>
      <c r="AM1091" s="55"/>
      <c r="AN1091" s="298"/>
      <c r="AO1091" s="198"/>
      <c r="AP1091" s="297"/>
      <c r="AQ1091" s="76"/>
      <c r="AR1091" s="77"/>
      <c r="AS1091" s="277"/>
      <c r="AT1091" s="50"/>
      <c r="AU1091" s="50"/>
      <c r="AV1091" s="51"/>
      <c r="AW1091" s="51"/>
      <c r="AX1091" s="44"/>
    </row>
    <row r="1092" spans="1:50" ht="18">
      <c r="A1092" s="37"/>
      <c r="B1092" s="44"/>
      <c r="C1092" s="102"/>
      <c r="D1092" s="38"/>
      <c r="E1092" s="44"/>
      <c r="F1092" s="43"/>
      <c r="G1092" s="44"/>
      <c r="H1092" s="44"/>
      <c r="I1092" s="44"/>
      <c r="J1092" s="37"/>
      <c r="K1092" s="44"/>
      <c r="L1092" s="44"/>
      <c r="M1092" s="44"/>
      <c r="N1092" s="50"/>
      <c r="O1092" s="49"/>
      <c r="P1092" s="154"/>
      <c r="Q1092" s="44"/>
      <c r="R1092" s="101"/>
      <c r="S1092" s="154"/>
      <c r="T1092" s="44"/>
      <c r="U1092" s="240"/>
      <c r="V1092" s="275"/>
      <c r="W1092" s="157"/>
      <c r="X1092" s="102"/>
      <c r="Y1092" s="51"/>
      <c r="Z1092" s="102"/>
      <c r="AA1092" s="102"/>
      <c r="AB1092" s="50"/>
      <c r="AC1092" s="37"/>
      <c r="AD1092" s="44"/>
      <c r="AE1092" s="44"/>
      <c r="AF1092" s="44"/>
      <c r="AG1092" s="44"/>
      <c r="AH1092" s="44"/>
      <c r="AI1092" s="276"/>
      <c r="AJ1092" s="50"/>
      <c r="AK1092" s="55"/>
      <c r="AL1092" s="298"/>
      <c r="AM1092" s="55"/>
      <c r="AN1092" s="298"/>
      <c r="AO1092" s="198"/>
      <c r="AP1092" s="297"/>
      <c r="AQ1092" s="76"/>
      <c r="AR1092" s="77"/>
      <c r="AS1092" s="277"/>
      <c r="AT1092" s="50"/>
      <c r="AU1092" s="50"/>
      <c r="AV1092" s="51"/>
      <c r="AW1092" s="51"/>
      <c r="AX1092" s="44"/>
    </row>
    <row r="1093" spans="1:50" ht="18">
      <c r="A1093" s="37"/>
      <c r="B1093" s="44"/>
      <c r="C1093" s="102"/>
      <c r="D1093" s="38"/>
      <c r="E1093" s="44"/>
      <c r="F1093" s="43"/>
      <c r="G1093" s="44"/>
      <c r="H1093" s="44"/>
      <c r="I1093" s="44"/>
      <c r="J1093" s="37"/>
      <c r="K1093" s="44"/>
      <c r="L1093" s="44"/>
      <c r="M1093" s="44"/>
      <c r="N1093" s="50"/>
      <c r="O1093" s="49"/>
      <c r="P1093" s="154"/>
      <c r="Q1093" s="44"/>
      <c r="R1093" s="101"/>
      <c r="S1093" s="154"/>
      <c r="T1093" s="44"/>
      <c r="U1093" s="240"/>
      <c r="V1093" s="275"/>
      <c r="W1093" s="157"/>
      <c r="X1093" s="102"/>
      <c r="Y1093" s="51"/>
      <c r="Z1093" s="102"/>
      <c r="AA1093" s="102"/>
      <c r="AB1093" s="50"/>
      <c r="AC1093" s="37"/>
      <c r="AD1093" s="44"/>
      <c r="AE1093" s="44"/>
      <c r="AF1093" s="44"/>
      <c r="AG1093" s="44"/>
      <c r="AH1093" s="44"/>
      <c r="AI1093" s="276"/>
      <c r="AJ1093" s="50"/>
      <c r="AK1093" s="55"/>
      <c r="AL1093" s="298"/>
      <c r="AM1093" s="55"/>
      <c r="AN1093" s="298"/>
      <c r="AO1093" s="198"/>
      <c r="AP1093" s="297"/>
      <c r="AQ1093" s="76"/>
      <c r="AR1093" s="77"/>
      <c r="AS1093" s="277"/>
      <c r="AT1093" s="50"/>
      <c r="AU1093" s="50"/>
      <c r="AV1093" s="51"/>
      <c r="AW1093" s="51"/>
      <c r="AX1093" s="44"/>
    </row>
    <row r="1094" spans="1:50" ht="18">
      <c r="A1094" s="37"/>
      <c r="B1094" s="44"/>
      <c r="C1094" s="102"/>
      <c r="D1094" s="38"/>
      <c r="E1094" s="44"/>
      <c r="F1094" s="43"/>
      <c r="G1094" s="44"/>
      <c r="H1094" s="44"/>
      <c r="I1094" s="44"/>
      <c r="J1094" s="37"/>
      <c r="K1094" s="44"/>
      <c r="L1094" s="44"/>
      <c r="M1094" s="44"/>
      <c r="N1094" s="50"/>
      <c r="O1094" s="49"/>
      <c r="P1094" s="154"/>
      <c r="R1094" s="101"/>
      <c r="S1094" s="154"/>
      <c r="T1094" s="44"/>
      <c r="U1094" s="240"/>
      <c r="V1094" s="275"/>
      <c r="W1094" s="157"/>
      <c r="X1094" s="102"/>
      <c r="Y1094" s="51"/>
      <c r="Z1094" s="102"/>
      <c r="AA1094" s="102"/>
      <c r="AB1094" s="50"/>
      <c r="AC1094" s="37"/>
      <c r="AD1094" s="44"/>
      <c r="AE1094" s="44"/>
      <c r="AF1094" s="44"/>
      <c r="AG1094" s="44"/>
      <c r="AH1094" s="44"/>
      <c r="AI1094" s="276"/>
      <c r="AJ1094" s="50"/>
      <c r="AK1094" s="55"/>
      <c r="AL1094" s="298"/>
      <c r="AM1094" s="55"/>
      <c r="AN1094" s="298"/>
      <c r="AO1094" s="198"/>
      <c r="AP1094" s="297"/>
      <c r="AQ1094" s="76"/>
      <c r="AR1094" s="77"/>
      <c r="AS1094" s="277"/>
      <c r="AT1094" s="50"/>
      <c r="AU1094" s="50"/>
      <c r="AV1094" s="51"/>
      <c r="AW1094" s="51"/>
      <c r="AX1094" s="44"/>
    </row>
    <row r="1095" spans="1:50" ht="18">
      <c r="A1095" s="37"/>
      <c r="B1095" s="44"/>
      <c r="C1095" s="102"/>
      <c r="D1095" s="38"/>
      <c r="E1095" s="44"/>
      <c r="F1095" s="43"/>
      <c r="G1095" s="44"/>
      <c r="H1095" s="44"/>
      <c r="I1095" s="44"/>
      <c r="J1095" s="37"/>
      <c r="K1095" s="44"/>
      <c r="L1095" s="44"/>
      <c r="M1095" s="44"/>
      <c r="N1095" s="50"/>
      <c r="O1095" s="49"/>
      <c r="P1095" s="154"/>
      <c r="R1095" s="101"/>
      <c r="S1095" s="154"/>
      <c r="T1095" s="44"/>
      <c r="U1095" s="240"/>
      <c r="V1095" s="275"/>
      <c r="W1095" s="157"/>
      <c r="X1095" s="102"/>
      <c r="Y1095" s="51"/>
      <c r="Z1095" s="102"/>
      <c r="AA1095" s="102"/>
      <c r="AB1095" s="50"/>
      <c r="AC1095" s="37"/>
      <c r="AD1095" s="44"/>
      <c r="AE1095" s="44"/>
      <c r="AF1095" s="44"/>
      <c r="AG1095" s="44"/>
      <c r="AH1095" s="44"/>
      <c r="AI1095" s="276"/>
      <c r="AJ1095" s="50"/>
      <c r="AK1095" s="55"/>
      <c r="AL1095" s="298"/>
      <c r="AM1095" s="55"/>
      <c r="AN1095" s="298"/>
      <c r="AO1095" s="198"/>
      <c r="AP1095" s="297"/>
      <c r="AQ1095" s="76"/>
      <c r="AR1095" s="77"/>
      <c r="AS1095" s="277"/>
      <c r="AT1095" s="50"/>
      <c r="AU1095" s="50"/>
      <c r="AV1095" s="51"/>
      <c r="AW1095" s="51"/>
      <c r="AX1095" s="44"/>
    </row>
    <row r="1096" spans="1:50" ht="18">
      <c r="A1096" s="37"/>
      <c r="B1096" s="44"/>
      <c r="C1096" s="102"/>
      <c r="D1096" s="38"/>
      <c r="E1096" s="44"/>
      <c r="F1096" s="43"/>
      <c r="G1096" s="44"/>
      <c r="H1096" s="44"/>
      <c r="I1096" s="44"/>
      <c r="J1096" s="37"/>
      <c r="K1096" s="44"/>
      <c r="L1096" s="44"/>
      <c r="M1096" s="44"/>
      <c r="N1096" s="50"/>
      <c r="O1096" s="49"/>
      <c r="P1096" s="154"/>
      <c r="Q1096" s="44"/>
      <c r="R1096" s="101"/>
      <c r="S1096" s="154"/>
      <c r="T1096" s="44"/>
      <c r="U1096" s="240"/>
      <c r="V1096" s="275"/>
      <c r="W1096" s="157"/>
      <c r="X1096" s="102"/>
      <c r="Y1096" s="51"/>
      <c r="Z1096" s="102"/>
      <c r="AA1096" s="102"/>
      <c r="AB1096" s="50"/>
      <c r="AC1096" s="37"/>
      <c r="AD1096" s="44"/>
      <c r="AE1096" s="44"/>
      <c r="AF1096" s="44"/>
      <c r="AG1096" s="44"/>
      <c r="AH1096" s="44"/>
      <c r="AI1096" s="276"/>
      <c r="AJ1096" s="50"/>
      <c r="AK1096" s="55"/>
      <c r="AL1096" s="298"/>
      <c r="AM1096" s="55"/>
      <c r="AN1096" s="298"/>
      <c r="AO1096" s="198"/>
      <c r="AP1096" s="297"/>
      <c r="AQ1096" s="76"/>
      <c r="AR1096" s="77"/>
      <c r="AS1096" s="277"/>
      <c r="AT1096" s="50"/>
      <c r="AU1096" s="50"/>
      <c r="AV1096" s="51"/>
      <c r="AW1096" s="51"/>
      <c r="AX1096" s="44"/>
    </row>
    <row r="1097" spans="1:50" ht="18">
      <c r="A1097" s="37"/>
      <c r="B1097" s="44"/>
      <c r="C1097" s="102"/>
      <c r="D1097" s="38"/>
      <c r="E1097" s="44"/>
      <c r="F1097" s="43"/>
      <c r="G1097" s="44"/>
      <c r="H1097" s="44"/>
      <c r="I1097" s="44"/>
      <c r="J1097" s="37"/>
      <c r="K1097" s="44"/>
      <c r="L1097" s="44"/>
      <c r="M1097" s="44"/>
      <c r="N1097" s="50"/>
      <c r="O1097" s="49"/>
      <c r="P1097" s="154"/>
      <c r="Q1097" s="44"/>
      <c r="R1097" s="101"/>
      <c r="S1097" s="154"/>
      <c r="T1097" s="44"/>
      <c r="U1097" s="240"/>
      <c r="V1097" s="275"/>
      <c r="W1097" s="157"/>
      <c r="X1097" s="102"/>
      <c r="Y1097" s="51"/>
      <c r="Z1097" s="102"/>
      <c r="AA1097" s="102"/>
      <c r="AB1097" s="50"/>
      <c r="AC1097" s="37"/>
      <c r="AD1097" s="44"/>
      <c r="AE1097" s="44"/>
      <c r="AF1097" s="44"/>
      <c r="AG1097" s="44"/>
      <c r="AH1097" s="44"/>
      <c r="AI1097" s="276"/>
      <c r="AJ1097" s="50"/>
      <c r="AK1097" s="55"/>
      <c r="AL1097" s="298"/>
      <c r="AM1097" s="55"/>
      <c r="AN1097" s="298"/>
      <c r="AO1097" s="198"/>
      <c r="AP1097" s="297"/>
      <c r="AQ1097" s="76"/>
      <c r="AR1097" s="77"/>
      <c r="AS1097" s="277"/>
      <c r="AT1097" s="50"/>
      <c r="AU1097" s="50"/>
      <c r="AV1097" s="51"/>
      <c r="AW1097" s="51"/>
      <c r="AX1097" s="44"/>
    </row>
    <row r="1098" spans="1:50" ht="18">
      <c r="A1098" s="37"/>
      <c r="B1098" s="44"/>
      <c r="C1098" s="102"/>
      <c r="D1098" s="38"/>
      <c r="E1098" s="44"/>
      <c r="F1098" s="43"/>
      <c r="G1098" s="44"/>
      <c r="H1098" s="44"/>
      <c r="I1098" s="44"/>
      <c r="J1098" s="37"/>
      <c r="K1098" s="44"/>
      <c r="L1098" s="44"/>
      <c r="M1098" s="44"/>
      <c r="N1098" s="50"/>
      <c r="O1098" s="49"/>
      <c r="P1098" s="154"/>
      <c r="R1098" s="101"/>
      <c r="S1098" s="154"/>
      <c r="T1098" s="44"/>
      <c r="U1098" s="240"/>
      <c r="V1098" s="275"/>
      <c r="W1098" s="157"/>
      <c r="X1098" s="102"/>
      <c r="Y1098" s="51"/>
      <c r="Z1098" s="102"/>
      <c r="AA1098" s="102"/>
      <c r="AB1098" s="50"/>
      <c r="AC1098" s="37"/>
      <c r="AD1098" s="44"/>
      <c r="AE1098" s="44"/>
      <c r="AF1098" s="44"/>
      <c r="AG1098" s="44"/>
      <c r="AH1098" s="44"/>
      <c r="AI1098" s="276"/>
      <c r="AJ1098" s="50"/>
      <c r="AK1098" s="55"/>
      <c r="AL1098" s="298"/>
      <c r="AM1098" s="55"/>
      <c r="AN1098" s="298"/>
      <c r="AO1098" s="198"/>
      <c r="AP1098" s="297"/>
      <c r="AQ1098" s="76"/>
      <c r="AR1098" s="77"/>
      <c r="AS1098" s="277"/>
      <c r="AT1098" s="50"/>
      <c r="AU1098" s="50"/>
      <c r="AV1098" s="51"/>
      <c r="AW1098" s="51"/>
      <c r="AX1098" s="44"/>
    </row>
    <row r="1099" spans="1:50" ht="18">
      <c r="A1099" s="37"/>
      <c r="B1099" s="44"/>
      <c r="C1099" s="102"/>
      <c r="D1099" s="38"/>
      <c r="E1099" s="44"/>
      <c r="F1099" s="43"/>
      <c r="G1099" s="44"/>
      <c r="H1099" s="44"/>
      <c r="I1099" s="44"/>
      <c r="J1099" s="37"/>
      <c r="K1099" s="44"/>
      <c r="L1099" s="44"/>
      <c r="M1099" s="44"/>
      <c r="N1099" s="50"/>
      <c r="O1099" s="49"/>
      <c r="P1099" s="154"/>
      <c r="Q1099" s="44"/>
      <c r="R1099" s="101"/>
      <c r="S1099" s="154"/>
      <c r="T1099" s="44"/>
      <c r="U1099" s="240"/>
      <c r="V1099" s="275"/>
      <c r="W1099" s="157"/>
      <c r="X1099" s="102"/>
      <c r="Y1099" s="51"/>
      <c r="Z1099" s="102"/>
      <c r="AA1099" s="102"/>
      <c r="AB1099" s="50"/>
      <c r="AC1099" s="37"/>
      <c r="AD1099" s="44"/>
      <c r="AE1099" s="44"/>
      <c r="AF1099" s="44"/>
      <c r="AG1099" s="44"/>
      <c r="AH1099" s="44"/>
      <c r="AI1099" s="276"/>
      <c r="AJ1099" s="50"/>
      <c r="AK1099" s="55"/>
      <c r="AL1099" s="298"/>
      <c r="AM1099" s="55"/>
      <c r="AN1099" s="298"/>
      <c r="AO1099" s="198"/>
      <c r="AP1099" s="297"/>
      <c r="AQ1099" s="76"/>
      <c r="AR1099" s="77"/>
      <c r="AS1099" s="277"/>
      <c r="AT1099" s="50"/>
      <c r="AU1099" s="50"/>
      <c r="AV1099" s="51"/>
      <c r="AW1099" s="51"/>
      <c r="AX1099" s="44"/>
    </row>
    <row r="1100" spans="1:50" ht="18">
      <c r="A1100" s="37"/>
      <c r="B1100" s="44"/>
      <c r="C1100" s="102"/>
      <c r="D1100" s="38"/>
      <c r="E1100" s="44"/>
      <c r="F1100" s="43"/>
      <c r="G1100" s="44"/>
      <c r="H1100" s="44"/>
      <c r="I1100" s="44"/>
      <c r="J1100" s="37"/>
      <c r="K1100" s="44"/>
      <c r="L1100" s="44"/>
      <c r="M1100" s="44"/>
      <c r="N1100" s="50"/>
      <c r="O1100" s="49"/>
      <c r="P1100" s="154"/>
      <c r="R1100" s="101"/>
      <c r="S1100" s="154"/>
      <c r="T1100" s="44"/>
      <c r="U1100" s="240"/>
      <c r="V1100" s="275"/>
      <c r="W1100" s="157"/>
      <c r="X1100" s="102"/>
      <c r="Y1100" s="51"/>
      <c r="Z1100" s="102"/>
      <c r="AA1100" s="102"/>
      <c r="AB1100" s="50"/>
      <c r="AC1100" s="37"/>
      <c r="AD1100" s="44"/>
      <c r="AE1100" s="44"/>
      <c r="AF1100" s="44"/>
      <c r="AG1100" s="44"/>
      <c r="AH1100" s="44"/>
      <c r="AI1100" s="276"/>
      <c r="AJ1100" s="50"/>
      <c r="AK1100" s="55"/>
      <c r="AL1100" s="298"/>
      <c r="AM1100" s="55"/>
      <c r="AN1100" s="298"/>
      <c r="AO1100" s="198"/>
      <c r="AP1100" s="297"/>
      <c r="AQ1100" s="76"/>
      <c r="AR1100" s="77"/>
      <c r="AS1100" s="277"/>
      <c r="AT1100" s="50"/>
      <c r="AU1100" s="50"/>
      <c r="AV1100" s="51"/>
      <c r="AW1100" s="51"/>
      <c r="AX1100" s="44"/>
    </row>
    <row r="1101" spans="1:50" ht="18">
      <c r="A1101" s="37"/>
      <c r="B1101" s="44"/>
      <c r="C1101" s="102"/>
      <c r="D1101" s="38"/>
      <c r="E1101" s="44"/>
      <c r="F1101" s="43"/>
      <c r="G1101" s="44"/>
      <c r="H1101" s="44"/>
      <c r="I1101" s="44"/>
      <c r="J1101" s="37"/>
      <c r="K1101" s="44"/>
      <c r="L1101" s="44"/>
      <c r="M1101" s="44"/>
      <c r="N1101" s="50"/>
      <c r="O1101" s="49"/>
      <c r="P1101" s="154"/>
      <c r="Q1101" s="44"/>
      <c r="R1101" s="101"/>
      <c r="S1101" s="154"/>
      <c r="T1101" s="44"/>
      <c r="U1101" s="240"/>
      <c r="V1101" s="275"/>
      <c r="W1101" s="157"/>
      <c r="X1101" s="102"/>
      <c r="Y1101" s="51"/>
      <c r="Z1101" s="102"/>
      <c r="AA1101" s="102"/>
      <c r="AB1101" s="50"/>
      <c r="AC1101" s="37"/>
      <c r="AD1101" s="44"/>
      <c r="AE1101" s="44"/>
      <c r="AF1101" s="44"/>
      <c r="AG1101" s="44"/>
      <c r="AH1101" s="44"/>
      <c r="AI1101" s="276"/>
      <c r="AJ1101" s="50"/>
      <c r="AK1101" s="55"/>
      <c r="AL1101" s="298"/>
      <c r="AM1101" s="55"/>
      <c r="AN1101" s="298"/>
      <c r="AO1101" s="198"/>
      <c r="AP1101" s="297"/>
      <c r="AQ1101" s="76"/>
      <c r="AR1101" s="77"/>
      <c r="AS1101" s="277"/>
      <c r="AT1101" s="50"/>
      <c r="AU1101" s="50"/>
      <c r="AV1101" s="51"/>
      <c r="AW1101" s="51"/>
      <c r="AX1101" s="44"/>
    </row>
    <row r="1102" spans="1:50" ht="18">
      <c r="A1102" s="37"/>
      <c r="B1102" s="44"/>
      <c r="C1102" s="102"/>
      <c r="D1102" s="38"/>
      <c r="E1102" s="44"/>
      <c r="F1102" s="43"/>
      <c r="G1102" s="44"/>
      <c r="H1102" s="44"/>
      <c r="I1102" s="44"/>
      <c r="J1102" s="37"/>
      <c r="K1102" s="44"/>
      <c r="L1102" s="44"/>
      <c r="M1102" s="44"/>
      <c r="N1102" s="50"/>
      <c r="O1102" s="49"/>
      <c r="P1102" s="154"/>
      <c r="R1102" s="101"/>
      <c r="S1102" s="154"/>
      <c r="T1102" s="44"/>
      <c r="U1102" s="240"/>
      <c r="V1102" s="275"/>
      <c r="W1102" s="157"/>
      <c r="X1102" s="102"/>
      <c r="Y1102" s="51"/>
      <c r="Z1102" s="102"/>
      <c r="AA1102" s="102"/>
      <c r="AB1102" s="50"/>
      <c r="AC1102" s="37"/>
      <c r="AD1102" s="44"/>
      <c r="AE1102" s="44"/>
      <c r="AF1102" s="44"/>
      <c r="AG1102" s="44"/>
      <c r="AH1102" s="44"/>
      <c r="AI1102" s="276"/>
      <c r="AJ1102" s="50"/>
      <c r="AK1102" s="55"/>
      <c r="AL1102" s="298"/>
      <c r="AM1102" s="55"/>
      <c r="AN1102" s="298"/>
      <c r="AO1102" s="198"/>
      <c r="AP1102" s="297"/>
      <c r="AQ1102" s="76"/>
      <c r="AR1102" s="77"/>
      <c r="AS1102" s="277"/>
      <c r="AT1102" s="50"/>
      <c r="AU1102" s="50"/>
      <c r="AV1102" s="51"/>
      <c r="AW1102" s="51"/>
      <c r="AX1102" s="44"/>
    </row>
    <row r="1103" spans="1:50" ht="18">
      <c r="A1103" s="37"/>
      <c r="B1103" s="44"/>
      <c r="C1103" s="102"/>
      <c r="D1103" s="38"/>
      <c r="E1103" s="44"/>
      <c r="F1103" s="43"/>
      <c r="G1103" s="44"/>
      <c r="H1103" s="44"/>
      <c r="I1103" s="44"/>
      <c r="J1103" s="37"/>
      <c r="K1103" s="44"/>
      <c r="L1103" s="44"/>
      <c r="M1103" s="44"/>
      <c r="N1103" s="50"/>
      <c r="O1103" s="49"/>
      <c r="P1103" s="154"/>
      <c r="Q1103" s="44"/>
      <c r="R1103" s="101"/>
      <c r="S1103" s="154"/>
      <c r="T1103" s="44"/>
      <c r="U1103" s="240"/>
      <c r="V1103" s="275"/>
      <c r="W1103" s="157"/>
      <c r="X1103" s="102"/>
      <c r="Y1103" s="51"/>
      <c r="Z1103" s="102"/>
      <c r="AA1103" s="102"/>
      <c r="AB1103" s="50"/>
      <c r="AC1103" s="37"/>
      <c r="AD1103" s="44"/>
      <c r="AE1103" s="44"/>
      <c r="AF1103" s="44"/>
      <c r="AG1103" s="44"/>
      <c r="AH1103" s="44"/>
      <c r="AI1103" s="276"/>
      <c r="AJ1103" s="50"/>
      <c r="AK1103" s="55"/>
      <c r="AL1103" s="298"/>
      <c r="AM1103" s="55"/>
      <c r="AN1103" s="298"/>
      <c r="AO1103" s="198"/>
      <c r="AP1103" s="297"/>
      <c r="AQ1103" s="76"/>
      <c r="AR1103" s="77"/>
      <c r="AS1103" s="277"/>
      <c r="AT1103" s="50"/>
      <c r="AU1103" s="50"/>
      <c r="AV1103" s="51"/>
      <c r="AW1103" s="51"/>
      <c r="AX1103" s="44"/>
    </row>
    <row r="1104" spans="1:50" ht="18">
      <c r="A1104" s="37"/>
      <c r="B1104" s="44"/>
      <c r="C1104" s="102"/>
      <c r="D1104" s="38"/>
      <c r="E1104" s="44"/>
      <c r="F1104" s="43"/>
      <c r="G1104" s="44"/>
      <c r="H1104" s="44"/>
      <c r="I1104" s="44"/>
      <c r="J1104" s="37"/>
      <c r="K1104" s="44"/>
      <c r="L1104" s="44"/>
      <c r="M1104" s="44"/>
      <c r="N1104" s="50"/>
      <c r="O1104" s="49"/>
      <c r="P1104" s="154"/>
      <c r="R1104" s="101"/>
      <c r="S1104" s="154"/>
      <c r="T1104" s="44"/>
      <c r="U1104" s="240"/>
      <c r="V1104" s="275"/>
      <c r="W1104" s="157"/>
      <c r="X1104" s="102"/>
      <c r="Y1104" s="51"/>
      <c r="Z1104" s="102"/>
      <c r="AA1104" s="102"/>
      <c r="AB1104" s="50"/>
      <c r="AC1104" s="37"/>
      <c r="AD1104" s="44"/>
      <c r="AE1104" s="44"/>
      <c r="AF1104" s="44"/>
      <c r="AG1104" s="44"/>
      <c r="AH1104" s="44"/>
      <c r="AI1104" s="276"/>
      <c r="AJ1104" s="50"/>
      <c r="AK1104" s="55"/>
      <c r="AL1104" s="298"/>
      <c r="AM1104" s="55"/>
      <c r="AN1104" s="298"/>
      <c r="AO1104" s="198"/>
      <c r="AP1104" s="297"/>
      <c r="AQ1104" s="76"/>
      <c r="AR1104" s="77"/>
      <c r="AS1104" s="277"/>
      <c r="AT1104" s="50"/>
      <c r="AU1104" s="50"/>
      <c r="AV1104" s="51"/>
      <c r="AW1104" s="51"/>
      <c r="AX1104" s="44"/>
    </row>
    <row r="1105" spans="1:50" ht="18">
      <c r="A1105" s="37"/>
      <c r="B1105" s="44"/>
      <c r="C1105" s="102"/>
      <c r="D1105" s="38"/>
      <c r="E1105" s="44"/>
      <c r="F1105" s="43"/>
      <c r="G1105" s="44"/>
      <c r="H1105" s="44"/>
      <c r="I1105" s="44"/>
      <c r="J1105" s="37"/>
      <c r="K1105" s="44"/>
      <c r="L1105" s="44"/>
      <c r="M1105" s="44"/>
      <c r="N1105" s="50"/>
      <c r="O1105" s="49"/>
      <c r="P1105" s="154"/>
      <c r="R1105" s="101"/>
      <c r="S1105" s="154"/>
      <c r="T1105" s="44"/>
      <c r="U1105" s="240"/>
      <c r="V1105" s="275"/>
      <c r="W1105" s="157"/>
      <c r="X1105" s="102"/>
      <c r="Y1105" s="51"/>
      <c r="Z1105" s="102"/>
      <c r="AA1105" s="102"/>
      <c r="AB1105" s="50"/>
      <c r="AC1105" s="37"/>
      <c r="AD1105" s="44"/>
      <c r="AE1105" s="44"/>
      <c r="AF1105" s="44"/>
      <c r="AG1105" s="44"/>
      <c r="AH1105" s="44"/>
      <c r="AI1105" s="276"/>
      <c r="AJ1105" s="50"/>
      <c r="AK1105" s="55"/>
      <c r="AL1105" s="298"/>
      <c r="AM1105" s="55"/>
      <c r="AN1105" s="298"/>
      <c r="AO1105" s="198"/>
      <c r="AP1105" s="297"/>
      <c r="AQ1105" s="76"/>
      <c r="AR1105" s="77"/>
      <c r="AS1105" s="277"/>
      <c r="AT1105" s="50"/>
      <c r="AU1105" s="50"/>
      <c r="AV1105" s="51"/>
      <c r="AW1105" s="51"/>
      <c r="AX1105" s="44"/>
    </row>
    <row r="1106" spans="1:50" ht="18">
      <c r="A1106" s="37"/>
      <c r="B1106" s="44"/>
      <c r="C1106" s="102"/>
      <c r="D1106" s="38"/>
      <c r="E1106" s="44"/>
      <c r="F1106" s="43"/>
      <c r="G1106" s="44"/>
      <c r="H1106" s="44"/>
      <c r="I1106" s="44"/>
      <c r="J1106" s="37"/>
      <c r="K1106" s="44"/>
      <c r="L1106" s="44"/>
      <c r="M1106" s="44"/>
      <c r="N1106" s="50"/>
      <c r="O1106" s="49"/>
      <c r="P1106" s="154"/>
      <c r="R1106" s="101"/>
      <c r="S1106" s="154"/>
      <c r="T1106" s="44"/>
      <c r="U1106" s="240"/>
      <c r="V1106" s="275"/>
      <c r="W1106" s="157"/>
      <c r="X1106" s="102"/>
      <c r="Y1106" s="51"/>
      <c r="Z1106" s="102"/>
      <c r="AA1106" s="102"/>
      <c r="AB1106" s="50"/>
      <c r="AC1106" s="37"/>
      <c r="AD1106" s="44"/>
      <c r="AE1106" s="44"/>
      <c r="AF1106" s="44"/>
      <c r="AG1106" s="44"/>
      <c r="AH1106" s="44"/>
      <c r="AI1106" s="276"/>
      <c r="AJ1106" s="50"/>
      <c r="AK1106" s="55"/>
      <c r="AL1106" s="298"/>
      <c r="AM1106" s="55"/>
      <c r="AN1106" s="298"/>
      <c r="AO1106" s="198"/>
      <c r="AP1106" s="297"/>
      <c r="AQ1106" s="76"/>
      <c r="AR1106" s="77"/>
      <c r="AS1106" s="277"/>
      <c r="AT1106" s="50"/>
      <c r="AU1106" s="50"/>
      <c r="AV1106" s="51"/>
      <c r="AW1106" s="51"/>
      <c r="AX1106" s="44"/>
    </row>
    <row r="1107" spans="1:50" ht="18">
      <c r="A1107" s="293"/>
      <c r="B1107" s="44"/>
      <c r="C1107" s="102"/>
      <c r="D1107" s="38"/>
      <c r="E1107" s="44"/>
      <c r="F1107" s="43"/>
      <c r="G1107" s="44"/>
      <c r="H1107" s="44"/>
      <c r="I1107" s="44"/>
      <c r="J1107" s="37"/>
      <c r="K1107" s="44"/>
      <c r="L1107" s="44"/>
      <c r="M1107" s="44"/>
      <c r="N1107" s="50"/>
      <c r="O1107" s="49"/>
      <c r="P1107" s="154"/>
      <c r="R1107" s="101"/>
      <c r="S1107" s="154"/>
      <c r="T1107" s="44"/>
      <c r="U1107" s="240"/>
      <c r="V1107" s="275"/>
      <c r="W1107" s="157"/>
      <c r="X1107" s="102"/>
      <c r="Y1107" s="51"/>
      <c r="Z1107" s="102"/>
      <c r="AA1107" s="102"/>
      <c r="AB1107" s="50"/>
      <c r="AC1107" s="37"/>
      <c r="AD1107" s="44"/>
      <c r="AE1107" s="44"/>
      <c r="AF1107" s="44"/>
      <c r="AG1107" s="44"/>
      <c r="AH1107" s="44"/>
      <c r="AI1107" s="276"/>
      <c r="AJ1107" s="50"/>
      <c r="AK1107" s="55"/>
      <c r="AL1107" s="298"/>
      <c r="AM1107" s="55"/>
      <c r="AN1107" s="298"/>
      <c r="AO1107" s="198"/>
      <c r="AP1107" s="297"/>
      <c r="AQ1107" s="76"/>
      <c r="AR1107" s="77"/>
      <c r="AS1107" s="277"/>
      <c r="AT1107" s="50"/>
      <c r="AU1107" s="50"/>
      <c r="AV1107" s="51"/>
      <c r="AW1107" s="51"/>
      <c r="AX1107" s="44"/>
    </row>
    <row r="1108" spans="1:50" ht="18">
      <c r="A1108" s="37"/>
      <c r="B1108" s="44"/>
      <c r="C1108" s="102"/>
      <c r="D1108" s="38"/>
      <c r="E1108" s="44"/>
      <c r="F1108" s="43"/>
      <c r="G1108" s="44"/>
      <c r="H1108" s="44"/>
      <c r="I1108" s="44"/>
      <c r="J1108" s="37"/>
      <c r="K1108" s="44"/>
      <c r="L1108" s="44"/>
      <c r="M1108" s="44"/>
      <c r="N1108" s="50"/>
      <c r="O1108" s="49"/>
      <c r="P1108" s="154"/>
      <c r="R1108" s="101"/>
      <c r="S1108" s="154"/>
      <c r="T1108" s="44"/>
      <c r="U1108" s="240"/>
      <c r="V1108" s="275"/>
      <c r="W1108" s="157"/>
      <c r="X1108" s="102"/>
      <c r="Y1108" s="51"/>
      <c r="Z1108" s="102"/>
      <c r="AA1108" s="102"/>
      <c r="AB1108" s="50"/>
      <c r="AC1108" s="37"/>
      <c r="AD1108" s="44"/>
      <c r="AE1108" s="44"/>
      <c r="AF1108" s="44"/>
      <c r="AG1108" s="44"/>
      <c r="AH1108" s="44"/>
      <c r="AI1108" s="276"/>
      <c r="AJ1108" s="50"/>
      <c r="AK1108" s="55"/>
      <c r="AL1108" s="298"/>
      <c r="AM1108" s="55"/>
      <c r="AN1108" s="298"/>
      <c r="AO1108" s="198"/>
      <c r="AP1108" s="297"/>
      <c r="AQ1108" s="76"/>
      <c r="AR1108" s="77"/>
      <c r="AS1108" s="277"/>
      <c r="AT1108" s="50"/>
      <c r="AU1108" s="50"/>
      <c r="AV1108" s="51"/>
      <c r="AW1108" s="51"/>
      <c r="AX1108" s="44"/>
    </row>
    <row r="1109" spans="1:50" ht="18">
      <c r="A1109" s="37"/>
      <c r="B1109" s="44"/>
      <c r="C1109" s="102"/>
      <c r="D1109" s="38"/>
      <c r="E1109" s="44"/>
      <c r="F1109" s="43"/>
      <c r="G1109" s="44"/>
      <c r="H1109" s="44"/>
      <c r="I1109" s="44"/>
      <c r="J1109" s="37"/>
      <c r="K1109" s="44"/>
      <c r="L1109" s="44"/>
      <c r="M1109" s="44"/>
      <c r="N1109" s="50"/>
      <c r="O1109" s="49"/>
      <c r="P1109" s="154"/>
      <c r="Q1109" s="44"/>
      <c r="R1109" s="101"/>
      <c r="S1109" s="154"/>
      <c r="T1109" s="44"/>
      <c r="U1109" s="240"/>
      <c r="V1109" s="275"/>
      <c r="W1109" s="157"/>
      <c r="X1109" s="102"/>
      <c r="Y1109" s="51"/>
      <c r="Z1109" s="102"/>
      <c r="AA1109" s="102"/>
      <c r="AB1109" s="50"/>
      <c r="AC1109" s="37"/>
      <c r="AD1109" s="44"/>
      <c r="AE1109" s="44"/>
      <c r="AF1109" s="44"/>
      <c r="AG1109" s="44"/>
      <c r="AH1109" s="44"/>
      <c r="AI1109" s="276"/>
      <c r="AJ1109" s="50"/>
      <c r="AK1109" s="55"/>
      <c r="AL1109" s="298"/>
      <c r="AM1109" s="55"/>
      <c r="AN1109" s="298"/>
      <c r="AO1109" s="198"/>
      <c r="AP1109" s="297"/>
      <c r="AQ1109" s="76"/>
      <c r="AR1109" s="77"/>
      <c r="AS1109" s="277"/>
      <c r="AT1109" s="50"/>
      <c r="AU1109" s="50"/>
      <c r="AV1109" s="51"/>
      <c r="AW1109" s="51"/>
      <c r="AX1109" s="44"/>
    </row>
    <row r="1110" spans="1:50" ht="18">
      <c r="A1110" s="37"/>
      <c r="B1110" s="44"/>
      <c r="C1110" s="102"/>
      <c r="D1110" s="38"/>
      <c r="E1110" s="44"/>
      <c r="F1110" s="43"/>
      <c r="G1110" s="44"/>
      <c r="H1110" s="44"/>
      <c r="I1110" s="44"/>
      <c r="J1110" s="37"/>
      <c r="K1110" s="44"/>
      <c r="L1110" s="44"/>
      <c r="M1110" s="44"/>
      <c r="N1110" s="50"/>
      <c r="O1110" s="49"/>
      <c r="P1110" s="154"/>
      <c r="R1110" s="101"/>
      <c r="S1110" s="154"/>
      <c r="T1110" s="44"/>
      <c r="U1110" s="240"/>
      <c r="V1110" s="275"/>
      <c r="W1110" s="157"/>
      <c r="X1110" s="102"/>
      <c r="Y1110" s="51"/>
      <c r="Z1110" s="102"/>
      <c r="AA1110" s="102"/>
      <c r="AB1110" s="50"/>
      <c r="AC1110" s="37"/>
      <c r="AD1110" s="44"/>
      <c r="AE1110" s="44"/>
      <c r="AF1110" s="44"/>
      <c r="AG1110" s="44"/>
      <c r="AH1110" s="44"/>
      <c r="AI1110" s="276"/>
      <c r="AJ1110" s="50"/>
      <c r="AK1110" s="55"/>
      <c r="AL1110" s="298"/>
      <c r="AM1110" s="55"/>
      <c r="AN1110" s="298"/>
      <c r="AO1110" s="198"/>
      <c r="AP1110" s="297"/>
      <c r="AQ1110" s="76"/>
      <c r="AR1110" s="77"/>
      <c r="AS1110" s="277"/>
      <c r="AT1110" s="50"/>
      <c r="AU1110" s="50"/>
      <c r="AV1110" s="51"/>
      <c r="AW1110" s="51"/>
      <c r="AX1110" s="44"/>
    </row>
    <row r="1111" spans="1:50" ht="18">
      <c r="A1111" s="37"/>
      <c r="B1111" s="44"/>
      <c r="C1111" s="102"/>
      <c r="D1111" s="38"/>
      <c r="E1111" s="44"/>
      <c r="F1111" s="43"/>
      <c r="G1111" s="44"/>
      <c r="H1111" s="44"/>
      <c r="I1111" s="44"/>
      <c r="J1111" s="37"/>
      <c r="K1111" s="44"/>
      <c r="L1111" s="44"/>
      <c r="M1111" s="44"/>
      <c r="N1111" s="50"/>
      <c r="O1111" s="49"/>
      <c r="P1111" s="154"/>
      <c r="Q1111" s="44"/>
      <c r="R1111" s="101"/>
      <c r="S1111" s="154"/>
      <c r="T1111" s="44"/>
      <c r="U1111" s="240"/>
      <c r="V1111" s="275"/>
      <c r="W1111" s="157"/>
      <c r="X1111" s="102"/>
      <c r="Y1111" s="51"/>
      <c r="Z1111" s="102"/>
      <c r="AA1111" s="102"/>
      <c r="AB1111" s="50"/>
      <c r="AC1111" s="37"/>
      <c r="AD1111" s="44"/>
      <c r="AE1111" s="44"/>
      <c r="AF1111" s="44"/>
      <c r="AG1111" s="44"/>
      <c r="AH1111" s="44"/>
      <c r="AI1111" s="276"/>
      <c r="AJ1111" s="50"/>
      <c r="AK1111" s="55"/>
      <c r="AL1111" s="298"/>
      <c r="AM1111" s="55"/>
      <c r="AN1111" s="298"/>
      <c r="AO1111" s="198"/>
      <c r="AP1111" s="297"/>
      <c r="AQ1111" s="76"/>
      <c r="AR1111" s="77"/>
      <c r="AS1111" s="277"/>
      <c r="AT1111" s="50"/>
      <c r="AU1111" s="50"/>
      <c r="AV1111" s="51"/>
      <c r="AW1111" s="51"/>
      <c r="AX1111" s="44"/>
    </row>
    <row r="1112" spans="1:50" ht="18">
      <c r="A1112" s="37"/>
      <c r="B1112" s="44"/>
      <c r="C1112" s="102"/>
      <c r="D1112" s="38"/>
      <c r="E1112" s="44"/>
      <c r="F1112" s="43"/>
      <c r="G1112" s="44"/>
      <c r="H1112" s="44"/>
      <c r="I1112" s="44"/>
      <c r="J1112" s="37"/>
      <c r="K1112" s="44"/>
      <c r="L1112" s="44"/>
      <c r="M1112" s="44"/>
      <c r="N1112" s="50"/>
      <c r="O1112" s="49"/>
      <c r="P1112" s="154"/>
      <c r="R1112" s="101"/>
      <c r="S1112" s="154"/>
      <c r="T1112" s="44"/>
      <c r="U1112" s="240"/>
      <c r="V1112" s="275"/>
      <c r="W1112" s="157"/>
      <c r="X1112" s="102"/>
      <c r="Y1112" s="51"/>
      <c r="Z1112" s="102"/>
      <c r="AA1112" s="102"/>
      <c r="AB1112" s="50"/>
      <c r="AC1112" s="37"/>
      <c r="AD1112" s="44"/>
      <c r="AE1112" s="44"/>
      <c r="AF1112" s="44"/>
      <c r="AG1112" s="44"/>
      <c r="AH1112" s="44"/>
      <c r="AI1112" s="276"/>
      <c r="AJ1112" s="50"/>
      <c r="AK1112" s="55"/>
      <c r="AL1112" s="298"/>
      <c r="AM1112" s="55"/>
      <c r="AN1112" s="298"/>
      <c r="AO1112" s="198"/>
      <c r="AP1112" s="297"/>
      <c r="AQ1112" s="76"/>
      <c r="AR1112" s="77"/>
      <c r="AS1112" s="277"/>
      <c r="AT1112" s="50"/>
      <c r="AU1112" s="50"/>
      <c r="AV1112" s="51"/>
      <c r="AW1112" s="51"/>
      <c r="AX1112" s="44"/>
    </row>
    <row r="1113" spans="1:50" ht="18">
      <c r="A1113" s="37"/>
      <c r="B1113" s="44"/>
      <c r="C1113" s="102"/>
      <c r="D1113" s="38"/>
      <c r="E1113" s="44"/>
      <c r="F1113" s="43"/>
      <c r="G1113" s="44"/>
      <c r="H1113" s="44"/>
      <c r="I1113" s="44"/>
      <c r="J1113" s="37"/>
      <c r="K1113" s="44"/>
      <c r="L1113" s="44"/>
      <c r="M1113" s="44"/>
      <c r="N1113" s="50"/>
      <c r="O1113" s="49"/>
      <c r="P1113" s="154"/>
      <c r="Q1113" s="44"/>
      <c r="R1113" s="101"/>
      <c r="S1113" s="154"/>
      <c r="T1113" s="44"/>
      <c r="U1113" s="240"/>
      <c r="V1113" s="275"/>
      <c r="W1113" s="157"/>
      <c r="X1113" s="102"/>
      <c r="Y1113" s="51"/>
      <c r="Z1113" s="102"/>
      <c r="AA1113" s="102"/>
      <c r="AB1113" s="50"/>
      <c r="AC1113" s="37"/>
      <c r="AD1113" s="44"/>
      <c r="AE1113" s="44"/>
      <c r="AF1113" s="44"/>
      <c r="AG1113" s="44"/>
      <c r="AH1113" s="44"/>
      <c r="AI1113" s="276"/>
      <c r="AJ1113" s="50"/>
      <c r="AK1113" s="55"/>
      <c r="AL1113" s="298"/>
      <c r="AM1113" s="55"/>
      <c r="AN1113" s="298"/>
      <c r="AO1113" s="198"/>
      <c r="AP1113" s="297"/>
      <c r="AQ1113" s="76"/>
      <c r="AR1113" s="77"/>
      <c r="AS1113" s="277"/>
      <c r="AT1113" s="50"/>
      <c r="AU1113" s="50"/>
      <c r="AV1113" s="51"/>
      <c r="AW1113" s="51"/>
      <c r="AX1113" s="44"/>
    </row>
    <row r="1114" spans="1:50" ht="18">
      <c r="A1114" s="37"/>
      <c r="B1114" s="44"/>
      <c r="C1114" s="102"/>
      <c r="D1114" s="38"/>
      <c r="E1114" s="44"/>
      <c r="F1114" s="43"/>
      <c r="G1114" s="44"/>
      <c r="H1114" s="44"/>
      <c r="I1114" s="44"/>
      <c r="J1114" s="37"/>
      <c r="K1114" s="44"/>
      <c r="L1114" s="44"/>
      <c r="M1114" s="44"/>
      <c r="N1114" s="50"/>
      <c r="O1114" s="49"/>
      <c r="P1114" s="154"/>
      <c r="R1114" s="101"/>
      <c r="S1114" s="154"/>
      <c r="T1114" s="44"/>
      <c r="U1114" s="240"/>
      <c r="V1114" s="275"/>
      <c r="W1114" s="157"/>
      <c r="X1114" s="102"/>
      <c r="Y1114" s="51"/>
      <c r="Z1114" s="102"/>
      <c r="AA1114" s="102"/>
      <c r="AB1114" s="50"/>
      <c r="AC1114" s="37"/>
      <c r="AD1114" s="44"/>
      <c r="AE1114" s="44"/>
      <c r="AF1114" s="44"/>
      <c r="AG1114" s="44"/>
      <c r="AH1114" s="44"/>
      <c r="AI1114" s="276"/>
      <c r="AJ1114" s="50"/>
      <c r="AK1114" s="55"/>
      <c r="AL1114" s="298"/>
      <c r="AM1114" s="55"/>
      <c r="AN1114" s="298"/>
      <c r="AO1114" s="198"/>
      <c r="AP1114" s="297"/>
      <c r="AQ1114" s="76"/>
      <c r="AR1114" s="77"/>
      <c r="AS1114" s="277"/>
      <c r="AT1114" s="50"/>
      <c r="AU1114" s="50"/>
      <c r="AV1114" s="51"/>
      <c r="AW1114" s="51"/>
      <c r="AX1114" s="44"/>
    </row>
    <row r="1115" spans="1:50" ht="18">
      <c r="A1115" s="37"/>
      <c r="B1115" s="44"/>
      <c r="C1115" s="102"/>
      <c r="D1115" s="38"/>
      <c r="E1115" s="44"/>
      <c r="F1115" s="43"/>
      <c r="G1115" s="44"/>
      <c r="H1115" s="44"/>
      <c r="I1115" s="44"/>
      <c r="J1115" s="37"/>
      <c r="K1115" s="44"/>
      <c r="L1115" s="44"/>
      <c r="M1115" s="44"/>
      <c r="N1115" s="50"/>
      <c r="O1115" s="49"/>
      <c r="P1115" s="154"/>
      <c r="Q1115" s="44"/>
      <c r="R1115" s="101"/>
      <c r="S1115" s="154"/>
      <c r="T1115" s="44"/>
      <c r="U1115" s="240"/>
      <c r="V1115" s="275"/>
      <c r="W1115" s="157"/>
      <c r="X1115" s="102"/>
      <c r="Y1115" s="51"/>
      <c r="Z1115" s="102"/>
      <c r="AA1115" s="102"/>
      <c r="AB1115" s="50"/>
      <c r="AC1115" s="37"/>
      <c r="AD1115" s="44"/>
      <c r="AE1115" s="44"/>
      <c r="AF1115" s="44"/>
      <c r="AG1115" s="44"/>
      <c r="AH1115" s="44"/>
      <c r="AI1115" s="276"/>
      <c r="AJ1115" s="50"/>
      <c r="AK1115" s="55"/>
      <c r="AL1115" s="298"/>
      <c r="AM1115" s="55"/>
      <c r="AN1115" s="298"/>
      <c r="AO1115" s="198"/>
      <c r="AP1115" s="297"/>
      <c r="AQ1115" s="76"/>
      <c r="AR1115" s="77"/>
      <c r="AS1115" s="277"/>
      <c r="AT1115" s="50"/>
      <c r="AU1115" s="50"/>
      <c r="AV1115" s="51"/>
      <c r="AW1115" s="51"/>
      <c r="AX1115" s="44"/>
    </row>
    <row r="1116" spans="1:50" ht="18">
      <c r="A1116" s="37"/>
      <c r="B1116" s="44"/>
      <c r="C1116" s="102"/>
      <c r="D1116" s="38"/>
      <c r="E1116" s="44"/>
      <c r="F1116" s="43"/>
      <c r="G1116" s="44"/>
      <c r="H1116" s="44"/>
      <c r="I1116" s="44"/>
      <c r="J1116" s="37"/>
      <c r="K1116" s="44"/>
      <c r="L1116" s="44"/>
      <c r="M1116" s="44"/>
      <c r="N1116" s="50"/>
      <c r="O1116" s="49"/>
      <c r="P1116" s="154"/>
      <c r="R1116" s="101"/>
      <c r="S1116" s="154"/>
      <c r="T1116" s="44"/>
      <c r="U1116" s="240"/>
      <c r="V1116" s="275"/>
      <c r="W1116" s="157"/>
      <c r="X1116" s="102"/>
      <c r="Y1116" s="51"/>
      <c r="Z1116" s="102"/>
      <c r="AA1116" s="102"/>
      <c r="AB1116" s="50"/>
      <c r="AC1116" s="37"/>
      <c r="AD1116" s="44"/>
      <c r="AE1116" s="44"/>
      <c r="AF1116" s="44"/>
      <c r="AG1116" s="44"/>
      <c r="AH1116" s="44"/>
      <c r="AI1116" s="276"/>
      <c r="AJ1116" s="50"/>
      <c r="AK1116" s="55"/>
      <c r="AL1116" s="298"/>
      <c r="AM1116" s="55"/>
      <c r="AN1116" s="298"/>
      <c r="AO1116" s="198"/>
      <c r="AP1116" s="297"/>
      <c r="AQ1116" s="76"/>
      <c r="AR1116" s="77"/>
      <c r="AS1116" s="277"/>
      <c r="AT1116" s="50"/>
      <c r="AU1116" s="50"/>
      <c r="AV1116" s="51"/>
      <c r="AW1116" s="51"/>
      <c r="AX1116" s="44"/>
    </row>
    <row r="1117" spans="1:50" ht="18">
      <c r="A1117" s="37"/>
      <c r="B1117" s="44"/>
      <c r="C1117" s="102"/>
      <c r="D1117" s="38"/>
      <c r="E1117" s="44"/>
      <c r="F1117" s="43"/>
      <c r="G1117" s="44"/>
      <c r="H1117" s="44"/>
      <c r="I1117" s="44"/>
      <c r="J1117" s="37"/>
      <c r="K1117" s="44"/>
      <c r="L1117" s="44"/>
      <c r="M1117" s="44"/>
      <c r="N1117" s="50"/>
      <c r="O1117" s="49"/>
      <c r="P1117" s="154"/>
      <c r="R1117" s="101"/>
      <c r="S1117" s="154"/>
      <c r="T1117" s="44"/>
      <c r="U1117" s="240"/>
      <c r="V1117" s="275"/>
      <c r="W1117" s="157"/>
      <c r="X1117" s="102"/>
      <c r="Y1117" s="51"/>
      <c r="Z1117" s="102"/>
      <c r="AA1117" s="102"/>
      <c r="AB1117" s="50"/>
      <c r="AC1117" s="37"/>
      <c r="AD1117" s="44"/>
      <c r="AE1117" s="44"/>
      <c r="AF1117" s="44"/>
      <c r="AG1117" s="44"/>
      <c r="AH1117" s="44"/>
      <c r="AI1117" s="276"/>
      <c r="AJ1117" s="50"/>
      <c r="AK1117" s="55"/>
      <c r="AL1117" s="298"/>
      <c r="AM1117" s="55"/>
      <c r="AN1117" s="298"/>
      <c r="AO1117" s="198"/>
      <c r="AP1117" s="297"/>
      <c r="AQ1117" s="76"/>
      <c r="AR1117" s="77"/>
      <c r="AS1117" s="277"/>
      <c r="AT1117" s="50"/>
      <c r="AU1117" s="50"/>
      <c r="AV1117" s="51"/>
      <c r="AW1117" s="51"/>
      <c r="AX1117" s="44"/>
    </row>
    <row r="1118" spans="1:50" ht="18">
      <c r="A1118" s="37"/>
      <c r="B1118" s="44"/>
      <c r="C1118" s="102"/>
      <c r="D1118" s="38"/>
      <c r="E1118" s="44"/>
      <c r="F1118" s="43"/>
      <c r="G1118" s="44"/>
      <c r="H1118" s="44"/>
      <c r="I1118" s="44"/>
      <c r="J1118" s="37"/>
      <c r="K1118" s="44"/>
      <c r="L1118" s="44"/>
      <c r="M1118" s="44"/>
      <c r="N1118" s="50"/>
      <c r="O1118" s="49"/>
      <c r="P1118" s="154"/>
      <c r="Q1118" s="44"/>
      <c r="R1118" s="101"/>
      <c r="S1118" s="154"/>
      <c r="T1118" s="44"/>
      <c r="U1118" s="240"/>
      <c r="V1118" s="275"/>
      <c r="W1118" s="157"/>
      <c r="X1118" s="102"/>
      <c r="Y1118" s="51"/>
      <c r="Z1118" s="102"/>
      <c r="AA1118" s="102"/>
      <c r="AB1118" s="50"/>
      <c r="AC1118" s="37"/>
      <c r="AD1118" s="44"/>
      <c r="AE1118" s="44"/>
      <c r="AF1118" s="44"/>
      <c r="AG1118" s="44"/>
      <c r="AH1118" s="44"/>
      <c r="AI1118" s="276"/>
      <c r="AJ1118" s="50"/>
      <c r="AK1118" s="55"/>
      <c r="AL1118" s="298"/>
      <c r="AM1118" s="55"/>
      <c r="AN1118" s="298"/>
      <c r="AO1118" s="198"/>
      <c r="AP1118" s="297"/>
      <c r="AQ1118" s="76"/>
      <c r="AR1118" s="77"/>
      <c r="AS1118" s="277"/>
      <c r="AT1118" s="50"/>
      <c r="AU1118" s="50"/>
      <c r="AV1118" s="51"/>
      <c r="AW1118" s="51"/>
      <c r="AX1118" s="44"/>
    </row>
    <row r="1119" spans="1:50" ht="18">
      <c r="A1119" s="37"/>
      <c r="B1119" s="44"/>
      <c r="C1119" s="102"/>
      <c r="D1119" s="38"/>
      <c r="E1119" s="44"/>
      <c r="F1119" s="43"/>
      <c r="G1119" s="44"/>
      <c r="H1119" s="44"/>
      <c r="I1119" s="44"/>
      <c r="J1119" s="37"/>
      <c r="K1119" s="44"/>
      <c r="L1119" s="44"/>
      <c r="M1119" s="44"/>
      <c r="N1119" s="50"/>
      <c r="O1119" s="49"/>
      <c r="P1119" s="154"/>
      <c r="R1119" s="101"/>
      <c r="S1119" s="154"/>
      <c r="T1119" s="44"/>
      <c r="U1119" s="240"/>
      <c r="V1119" s="275"/>
      <c r="W1119" s="157"/>
      <c r="X1119" s="102"/>
      <c r="Y1119" s="51"/>
      <c r="Z1119" s="102"/>
      <c r="AA1119" s="102"/>
      <c r="AB1119" s="50"/>
      <c r="AC1119" s="37"/>
      <c r="AD1119" s="44"/>
      <c r="AE1119" s="44"/>
      <c r="AF1119" s="44"/>
      <c r="AG1119" s="44"/>
      <c r="AH1119" s="44"/>
      <c r="AI1119" s="276"/>
      <c r="AJ1119" s="50"/>
      <c r="AK1119" s="55"/>
      <c r="AL1119" s="298"/>
      <c r="AM1119" s="55"/>
      <c r="AN1119" s="298"/>
      <c r="AO1119" s="198"/>
      <c r="AP1119" s="297"/>
      <c r="AQ1119" s="76"/>
      <c r="AR1119" s="77"/>
      <c r="AS1119" s="277"/>
      <c r="AT1119" s="50"/>
      <c r="AU1119" s="50"/>
      <c r="AV1119" s="51"/>
      <c r="AW1119" s="51"/>
      <c r="AX1119" s="44"/>
    </row>
    <row r="1120" spans="1:50" ht="18">
      <c r="A1120" s="37"/>
      <c r="B1120" s="44"/>
      <c r="C1120" s="102"/>
      <c r="D1120" s="38"/>
      <c r="E1120" s="44"/>
      <c r="F1120" s="43"/>
      <c r="G1120" s="44"/>
      <c r="H1120" s="44"/>
      <c r="I1120" s="44"/>
      <c r="J1120" s="37"/>
      <c r="K1120" s="44"/>
      <c r="L1120" s="44"/>
      <c r="M1120" s="44"/>
      <c r="N1120" s="50"/>
      <c r="O1120" s="49"/>
      <c r="P1120" s="154"/>
      <c r="Q1120" s="44"/>
      <c r="R1120" s="101"/>
      <c r="S1120" s="154"/>
      <c r="T1120" s="44"/>
      <c r="U1120" s="240"/>
      <c r="V1120" s="275"/>
      <c r="W1120" s="157"/>
      <c r="X1120" s="102"/>
      <c r="Y1120" s="51"/>
      <c r="Z1120" s="102"/>
      <c r="AA1120" s="102"/>
      <c r="AB1120" s="50"/>
      <c r="AC1120" s="37"/>
      <c r="AD1120" s="44"/>
      <c r="AE1120" s="44"/>
      <c r="AF1120" s="44"/>
      <c r="AG1120" s="44"/>
      <c r="AH1120" s="44"/>
      <c r="AI1120" s="276"/>
      <c r="AJ1120" s="50"/>
      <c r="AK1120" s="55"/>
      <c r="AL1120" s="298"/>
      <c r="AM1120" s="55"/>
      <c r="AN1120" s="298"/>
      <c r="AO1120" s="198"/>
      <c r="AP1120" s="297"/>
      <c r="AQ1120" s="76"/>
      <c r="AR1120" s="77"/>
      <c r="AS1120" s="277"/>
      <c r="AT1120" s="50"/>
      <c r="AU1120" s="50"/>
      <c r="AV1120" s="51"/>
      <c r="AW1120" s="51"/>
      <c r="AX1120" s="44"/>
    </row>
    <row r="1121" spans="1:50" ht="18">
      <c r="A1121" s="293"/>
      <c r="B1121" s="44"/>
      <c r="C1121" s="102"/>
      <c r="D1121" s="38"/>
      <c r="E1121" s="44"/>
      <c r="F1121" s="43"/>
      <c r="G1121" s="44"/>
      <c r="H1121" s="44"/>
      <c r="I1121" s="44"/>
      <c r="J1121" s="37"/>
      <c r="K1121" s="44"/>
      <c r="L1121" s="44"/>
      <c r="M1121" s="44"/>
      <c r="N1121" s="50"/>
      <c r="O1121" s="49"/>
      <c r="P1121" s="154"/>
      <c r="R1121" s="101"/>
      <c r="S1121" s="154"/>
      <c r="T1121" s="44"/>
      <c r="U1121" s="240"/>
      <c r="V1121" s="275"/>
      <c r="W1121" s="157"/>
      <c r="X1121" s="102"/>
      <c r="Y1121" s="51"/>
      <c r="Z1121" s="102"/>
      <c r="AA1121" s="102"/>
      <c r="AB1121" s="50"/>
      <c r="AC1121" s="37"/>
      <c r="AD1121" s="44"/>
      <c r="AE1121" s="44"/>
      <c r="AF1121" s="44"/>
      <c r="AG1121" s="44"/>
      <c r="AH1121" s="44"/>
      <c r="AI1121" s="276"/>
      <c r="AJ1121" s="50"/>
      <c r="AK1121" s="55"/>
      <c r="AL1121" s="298"/>
      <c r="AM1121" s="55"/>
      <c r="AN1121" s="298"/>
      <c r="AO1121" s="198"/>
      <c r="AP1121" s="297"/>
      <c r="AQ1121" s="246"/>
      <c r="AR1121" s="303"/>
      <c r="AS1121" s="277"/>
      <c r="AT1121" s="50"/>
      <c r="AU1121" s="50"/>
      <c r="AV1121" s="51"/>
      <c r="AW1121" s="51"/>
      <c r="AX1121" s="44"/>
    </row>
    <row r="1122" spans="1:50" ht="18">
      <c r="A1122" s="37"/>
      <c r="B1122" s="44"/>
      <c r="C1122" s="102"/>
      <c r="D1122" s="38"/>
      <c r="E1122" s="44"/>
      <c r="F1122" s="43"/>
      <c r="G1122" s="44"/>
      <c r="H1122" s="44"/>
      <c r="I1122" s="44"/>
      <c r="J1122" s="37"/>
      <c r="K1122" s="44"/>
      <c r="L1122" s="44"/>
      <c r="M1122" s="44"/>
      <c r="N1122" s="50"/>
      <c r="O1122" s="49"/>
      <c r="P1122" s="154"/>
      <c r="Q1122" s="44"/>
      <c r="R1122" s="101"/>
      <c r="S1122" s="154"/>
      <c r="T1122" s="44"/>
      <c r="U1122" s="240"/>
      <c r="V1122" s="275"/>
      <c r="W1122" s="157"/>
      <c r="X1122" s="102"/>
      <c r="Y1122" s="51"/>
      <c r="Z1122" s="102"/>
      <c r="AA1122" s="102"/>
      <c r="AB1122" s="50"/>
      <c r="AC1122" s="37"/>
      <c r="AD1122" s="44"/>
      <c r="AE1122" s="44"/>
      <c r="AF1122" s="44"/>
      <c r="AG1122" s="44"/>
      <c r="AH1122" s="44"/>
      <c r="AI1122" s="276"/>
      <c r="AJ1122" s="50"/>
      <c r="AK1122" s="55"/>
      <c r="AL1122" s="298"/>
      <c r="AM1122" s="55"/>
      <c r="AN1122" s="298"/>
      <c r="AO1122" s="198"/>
      <c r="AP1122" s="297"/>
      <c r="AQ1122" s="246"/>
      <c r="AR1122" s="303"/>
      <c r="AS1122" s="277"/>
      <c r="AT1122" s="50"/>
      <c r="AU1122" s="50"/>
      <c r="AV1122" s="51"/>
      <c r="AW1122" s="51"/>
      <c r="AX1122" s="44"/>
    </row>
    <row r="1123" spans="1:50" ht="18">
      <c r="A1123" s="37"/>
      <c r="B1123" s="44"/>
      <c r="C1123" s="102"/>
      <c r="D1123" s="38"/>
      <c r="E1123" s="44"/>
      <c r="F1123" s="43"/>
      <c r="G1123" s="44"/>
      <c r="H1123" s="44"/>
      <c r="I1123" s="44"/>
      <c r="J1123" s="37"/>
      <c r="K1123" s="44"/>
      <c r="L1123" s="44"/>
      <c r="M1123" s="44"/>
      <c r="N1123" s="50"/>
      <c r="O1123" s="49"/>
      <c r="P1123" s="154"/>
      <c r="Q1123" s="44"/>
      <c r="R1123" s="101"/>
      <c r="S1123" s="154"/>
      <c r="T1123" s="44"/>
      <c r="U1123" s="240"/>
      <c r="V1123" s="275"/>
      <c r="W1123" s="157"/>
      <c r="X1123" s="102"/>
      <c r="Y1123" s="51"/>
      <c r="Z1123" s="102"/>
      <c r="AA1123" s="102"/>
      <c r="AB1123" s="50"/>
      <c r="AC1123" s="37"/>
      <c r="AD1123" s="44"/>
      <c r="AE1123" s="44"/>
      <c r="AF1123" s="44"/>
      <c r="AG1123" s="44"/>
      <c r="AH1123" s="44"/>
      <c r="AI1123" s="276"/>
      <c r="AJ1123" s="50"/>
      <c r="AK1123" s="55"/>
      <c r="AL1123" s="298"/>
      <c r="AM1123" s="55"/>
      <c r="AN1123" s="298"/>
      <c r="AO1123" s="198"/>
      <c r="AP1123" s="297"/>
      <c r="AQ1123" s="246"/>
      <c r="AR1123" s="303"/>
      <c r="AS1123" s="277"/>
      <c r="AT1123" s="50"/>
      <c r="AU1123" s="50"/>
      <c r="AV1123" s="51"/>
      <c r="AW1123" s="51"/>
      <c r="AX1123" s="44"/>
    </row>
    <row r="1124" spans="1:50" ht="18">
      <c r="A1124" s="37"/>
      <c r="B1124" s="44"/>
      <c r="C1124" s="102"/>
      <c r="D1124" s="38"/>
      <c r="E1124" s="44"/>
      <c r="F1124" s="43"/>
      <c r="G1124" s="44"/>
      <c r="H1124" s="44"/>
      <c r="I1124" s="44"/>
      <c r="J1124" s="37"/>
      <c r="K1124" s="44"/>
      <c r="L1124" s="44"/>
      <c r="M1124" s="44"/>
      <c r="N1124" s="50"/>
      <c r="O1124" s="49"/>
      <c r="P1124" s="154"/>
      <c r="Q1124" s="44"/>
      <c r="R1124" s="101"/>
      <c r="S1124" s="154"/>
      <c r="T1124" s="44"/>
      <c r="U1124" s="240"/>
      <c r="V1124" s="275"/>
      <c r="W1124" s="157"/>
      <c r="X1124" s="102"/>
      <c r="Y1124" s="51"/>
      <c r="Z1124" s="102"/>
      <c r="AA1124" s="102"/>
      <c r="AB1124" s="50"/>
      <c r="AC1124" s="37"/>
      <c r="AD1124" s="44"/>
      <c r="AE1124" s="44"/>
      <c r="AF1124" s="44"/>
      <c r="AG1124" s="44"/>
      <c r="AH1124" s="44"/>
      <c r="AI1124" s="276"/>
      <c r="AJ1124" s="50"/>
      <c r="AK1124" s="55"/>
      <c r="AL1124" s="298"/>
      <c r="AM1124" s="55"/>
      <c r="AN1124" s="298"/>
      <c r="AO1124" s="198"/>
      <c r="AP1124" s="297"/>
      <c r="AQ1124" s="246"/>
      <c r="AR1124" s="303"/>
      <c r="AS1124" s="277"/>
      <c r="AT1124" s="50"/>
      <c r="AU1124" s="50"/>
      <c r="AV1124" s="51"/>
      <c r="AW1124" s="51"/>
      <c r="AX1124" s="44"/>
    </row>
    <row r="1125" spans="1:50" ht="18">
      <c r="A1125" s="37"/>
      <c r="B1125" s="44"/>
      <c r="C1125" s="102"/>
      <c r="D1125" s="38"/>
      <c r="E1125" s="44"/>
      <c r="F1125" s="43"/>
      <c r="G1125" s="44"/>
      <c r="H1125" s="44"/>
      <c r="I1125" s="44"/>
      <c r="J1125" s="37"/>
      <c r="K1125" s="44"/>
      <c r="L1125" s="44"/>
      <c r="M1125" s="44"/>
      <c r="N1125" s="50"/>
      <c r="O1125" s="49"/>
      <c r="P1125" s="154"/>
      <c r="Q1125" s="44"/>
      <c r="R1125" s="101"/>
      <c r="S1125" s="154"/>
      <c r="T1125" s="44"/>
      <c r="U1125" s="240"/>
      <c r="V1125" s="275"/>
      <c r="W1125" s="157"/>
      <c r="X1125" s="102"/>
      <c r="Y1125" s="51"/>
      <c r="Z1125" s="102"/>
      <c r="AA1125" s="102"/>
      <c r="AB1125" s="50"/>
      <c r="AC1125" s="37"/>
      <c r="AD1125" s="44"/>
      <c r="AE1125" s="44"/>
      <c r="AF1125" s="44"/>
      <c r="AG1125" s="44"/>
      <c r="AH1125" s="44"/>
      <c r="AI1125" s="276"/>
      <c r="AJ1125" s="50"/>
      <c r="AK1125" s="55"/>
      <c r="AL1125" s="298"/>
      <c r="AM1125" s="55"/>
      <c r="AN1125" s="298"/>
      <c r="AO1125" s="198"/>
      <c r="AP1125" s="297"/>
      <c r="AQ1125" s="246"/>
      <c r="AR1125" s="303"/>
      <c r="AS1125" s="277"/>
      <c r="AT1125" s="50"/>
      <c r="AU1125" s="50"/>
      <c r="AV1125" s="51"/>
      <c r="AW1125" s="51"/>
      <c r="AX1125" s="44"/>
    </row>
    <row r="1126" spans="1:50" ht="18">
      <c r="A1126" s="37"/>
      <c r="B1126" s="44"/>
      <c r="C1126" s="102"/>
      <c r="D1126" s="38"/>
      <c r="E1126" s="44"/>
      <c r="F1126" s="43"/>
      <c r="G1126" s="44"/>
      <c r="H1126" s="44"/>
      <c r="I1126" s="44"/>
      <c r="J1126" s="37"/>
      <c r="K1126" s="44"/>
      <c r="L1126" s="44"/>
      <c r="M1126" s="44"/>
      <c r="N1126" s="50"/>
      <c r="O1126" s="49"/>
      <c r="P1126" s="154"/>
      <c r="Q1126" s="44"/>
      <c r="R1126" s="101"/>
      <c r="S1126" s="154"/>
      <c r="T1126" s="44"/>
      <c r="U1126" s="240"/>
      <c r="V1126" s="275"/>
      <c r="W1126" s="157"/>
      <c r="X1126" s="102"/>
      <c r="Y1126" s="51"/>
      <c r="Z1126" s="102"/>
      <c r="AA1126" s="102"/>
      <c r="AB1126" s="50"/>
      <c r="AC1126" s="37"/>
      <c r="AD1126" s="44"/>
      <c r="AE1126" s="44"/>
      <c r="AF1126" s="44"/>
      <c r="AG1126" s="44"/>
      <c r="AH1126" s="44"/>
      <c r="AI1126" s="276"/>
      <c r="AJ1126" s="50"/>
      <c r="AK1126" s="55"/>
      <c r="AL1126" s="298"/>
      <c r="AM1126" s="55"/>
      <c r="AN1126" s="298"/>
      <c r="AO1126" s="198"/>
      <c r="AP1126" s="297"/>
      <c r="AQ1126" s="246"/>
      <c r="AR1126" s="303"/>
      <c r="AS1126" s="277"/>
      <c r="AT1126" s="50"/>
      <c r="AU1126" s="50"/>
      <c r="AV1126" s="51"/>
      <c r="AW1126" s="51"/>
      <c r="AX1126" s="44"/>
    </row>
    <row r="1127" spans="1:50" ht="18">
      <c r="A1127" s="37"/>
      <c r="B1127" s="44"/>
      <c r="C1127" s="102"/>
      <c r="D1127" s="38"/>
      <c r="E1127" s="44"/>
      <c r="F1127" s="43"/>
      <c r="G1127" s="44"/>
      <c r="H1127" s="44"/>
      <c r="I1127" s="44"/>
      <c r="J1127" s="37"/>
      <c r="K1127" s="44"/>
      <c r="L1127" s="44"/>
      <c r="M1127" s="44"/>
      <c r="N1127" s="50"/>
      <c r="O1127" s="49"/>
      <c r="P1127" s="154"/>
      <c r="Q1127" s="44"/>
      <c r="R1127" s="101"/>
      <c r="S1127" s="154"/>
      <c r="T1127" s="44"/>
      <c r="U1127" s="240"/>
      <c r="V1127" s="275"/>
      <c r="W1127" s="157"/>
      <c r="X1127" s="102"/>
      <c r="Y1127" s="51"/>
      <c r="Z1127" s="102"/>
      <c r="AA1127" s="102"/>
      <c r="AB1127" s="50"/>
      <c r="AC1127" s="37"/>
      <c r="AD1127" s="44"/>
      <c r="AE1127" s="44"/>
      <c r="AF1127" s="44"/>
      <c r="AG1127" s="44"/>
      <c r="AH1127" s="44"/>
      <c r="AI1127" s="276"/>
      <c r="AJ1127" s="50"/>
      <c r="AK1127" s="55"/>
      <c r="AL1127" s="298"/>
      <c r="AM1127" s="55"/>
      <c r="AN1127" s="298"/>
      <c r="AO1127" s="198"/>
      <c r="AP1127" s="297"/>
      <c r="AQ1127" s="246"/>
      <c r="AR1127" s="303"/>
      <c r="AS1127" s="277"/>
      <c r="AT1127" s="50"/>
      <c r="AU1127" s="50"/>
      <c r="AV1127" s="51"/>
      <c r="AW1127" s="51"/>
      <c r="AX1127" s="44"/>
    </row>
    <row r="1128" spans="1:50" ht="18">
      <c r="A1128" s="37"/>
      <c r="B1128" s="44"/>
      <c r="C1128" s="102"/>
      <c r="D1128" s="38"/>
      <c r="E1128" s="44"/>
      <c r="F1128" s="43"/>
      <c r="G1128" s="44"/>
      <c r="H1128" s="44"/>
      <c r="I1128" s="44"/>
      <c r="J1128" s="37"/>
      <c r="K1128" s="44"/>
      <c r="L1128" s="44"/>
      <c r="M1128" s="44"/>
      <c r="N1128" s="50"/>
      <c r="O1128" s="49"/>
      <c r="P1128" s="154"/>
      <c r="R1128" s="101"/>
      <c r="S1128" s="154"/>
      <c r="T1128" s="44"/>
      <c r="U1128" s="240"/>
      <c r="V1128" s="275"/>
      <c r="W1128" s="157"/>
      <c r="X1128" s="102"/>
      <c r="Y1128" s="51"/>
      <c r="Z1128" s="102"/>
      <c r="AA1128" s="102"/>
      <c r="AB1128" s="50"/>
      <c r="AC1128" s="37"/>
      <c r="AD1128" s="44"/>
      <c r="AE1128" s="44"/>
      <c r="AF1128" s="44"/>
      <c r="AG1128" s="44"/>
      <c r="AH1128" s="44"/>
      <c r="AI1128" s="276"/>
      <c r="AJ1128" s="50"/>
      <c r="AK1128" s="55"/>
      <c r="AL1128" s="298"/>
      <c r="AM1128" s="55"/>
      <c r="AN1128" s="298"/>
      <c r="AO1128" s="198"/>
      <c r="AP1128" s="297"/>
      <c r="AQ1128" s="246"/>
      <c r="AR1128" s="303"/>
      <c r="AS1128" s="277"/>
      <c r="AT1128" s="50"/>
      <c r="AU1128" s="50"/>
      <c r="AV1128" s="51"/>
      <c r="AW1128" s="51"/>
      <c r="AX1128" s="44"/>
    </row>
    <row r="1129" spans="1:50" ht="18">
      <c r="A1129" s="37"/>
      <c r="B1129" s="44"/>
      <c r="C1129" s="102"/>
      <c r="D1129" s="38"/>
      <c r="E1129" s="44"/>
      <c r="F1129" s="43"/>
      <c r="G1129" s="44"/>
      <c r="H1129" s="44"/>
      <c r="I1129" s="44"/>
      <c r="J1129" s="37"/>
      <c r="K1129" s="44"/>
      <c r="L1129" s="44"/>
      <c r="M1129" s="44"/>
      <c r="N1129" s="50"/>
      <c r="O1129" s="49"/>
      <c r="P1129" s="154"/>
      <c r="R1129" s="101"/>
      <c r="S1129" s="154"/>
      <c r="T1129" s="44"/>
      <c r="U1129" s="240"/>
      <c r="V1129" s="275"/>
      <c r="W1129" s="157"/>
      <c r="X1129" s="102"/>
      <c r="Y1129" s="51"/>
      <c r="Z1129" s="102"/>
      <c r="AA1129" s="102"/>
      <c r="AB1129" s="50"/>
      <c r="AC1129" s="37"/>
      <c r="AD1129" s="44"/>
      <c r="AE1129" s="44"/>
      <c r="AF1129" s="44"/>
      <c r="AG1129" s="44"/>
      <c r="AH1129" s="44"/>
      <c r="AI1129" s="276"/>
      <c r="AJ1129" s="50"/>
      <c r="AK1129" s="55"/>
      <c r="AL1129" s="298"/>
      <c r="AM1129" s="55"/>
      <c r="AN1129" s="298"/>
      <c r="AO1129" s="198"/>
      <c r="AP1129" s="297"/>
      <c r="AQ1129" s="246"/>
      <c r="AR1129" s="303"/>
      <c r="AS1129" s="277"/>
      <c r="AT1129" s="50"/>
      <c r="AU1129" s="50"/>
      <c r="AV1129" s="51"/>
      <c r="AW1129" s="51"/>
      <c r="AX1129" s="44"/>
    </row>
    <row r="1130" spans="1:50" ht="18">
      <c r="A1130" s="37"/>
      <c r="B1130" s="44"/>
      <c r="C1130" s="102"/>
      <c r="D1130" s="38"/>
      <c r="E1130" s="44"/>
      <c r="F1130" s="43"/>
      <c r="G1130" s="44"/>
      <c r="H1130" s="44"/>
      <c r="I1130" s="44"/>
      <c r="J1130" s="37"/>
      <c r="K1130" s="44"/>
      <c r="L1130" s="44"/>
      <c r="M1130" s="44"/>
      <c r="N1130" s="50"/>
      <c r="O1130" s="49"/>
      <c r="P1130" s="154"/>
      <c r="R1130" s="101"/>
      <c r="S1130" s="154"/>
      <c r="T1130" s="44"/>
      <c r="U1130" s="240"/>
      <c r="V1130" s="275"/>
      <c r="W1130" s="157"/>
      <c r="X1130" s="102"/>
      <c r="Y1130" s="51"/>
      <c r="Z1130" s="102"/>
      <c r="AA1130" s="102"/>
      <c r="AB1130" s="50"/>
      <c r="AC1130" s="37"/>
      <c r="AD1130" s="44"/>
      <c r="AE1130" s="44"/>
      <c r="AF1130" s="44"/>
      <c r="AG1130" s="44"/>
      <c r="AH1130" s="44"/>
      <c r="AI1130" s="276"/>
      <c r="AJ1130" s="50"/>
      <c r="AK1130" s="55"/>
      <c r="AL1130" s="298"/>
      <c r="AM1130" s="55"/>
      <c r="AN1130" s="298"/>
      <c r="AO1130" s="198"/>
      <c r="AP1130" s="297"/>
      <c r="AQ1130" s="246"/>
      <c r="AR1130" s="303"/>
      <c r="AS1130" s="277"/>
      <c r="AT1130" s="50"/>
      <c r="AU1130" s="50"/>
      <c r="AV1130" s="51"/>
      <c r="AW1130" s="51"/>
      <c r="AX1130" s="44"/>
    </row>
    <row r="1131" spans="1:50" ht="18">
      <c r="A1131" s="37"/>
      <c r="B1131" s="44"/>
      <c r="C1131" s="102"/>
      <c r="D1131" s="38"/>
      <c r="E1131" s="44"/>
      <c r="F1131" s="43"/>
      <c r="G1131" s="44"/>
      <c r="H1131" s="44"/>
      <c r="I1131" s="44"/>
      <c r="J1131" s="37"/>
      <c r="K1131" s="44"/>
      <c r="L1131" s="44"/>
      <c r="M1131" s="44"/>
      <c r="N1131" s="50"/>
      <c r="O1131" s="49"/>
      <c r="P1131" s="154"/>
      <c r="Q1131" s="44"/>
      <c r="R1131" s="101"/>
      <c r="S1131" s="154"/>
      <c r="T1131" s="44"/>
      <c r="U1131" s="240"/>
      <c r="V1131" s="275"/>
      <c r="W1131" s="157"/>
      <c r="X1131" s="102"/>
      <c r="Y1131" s="51"/>
      <c r="Z1131" s="102"/>
      <c r="AA1131" s="102"/>
      <c r="AB1131" s="50"/>
      <c r="AC1131" s="37"/>
      <c r="AD1131" s="44"/>
      <c r="AE1131" s="44"/>
      <c r="AF1131" s="44"/>
      <c r="AG1131" s="44"/>
      <c r="AH1131" s="44"/>
      <c r="AI1131" s="276"/>
      <c r="AJ1131" s="50"/>
      <c r="AK1131" s="55"/>
      <c r="AL1131" s="298"/>
      <c r="AM1131" s="55"/>
      <c r="AN1131" s="298"/>
      <c r="AO1131" s="198"/>
      <c r="AP1131" s="297"/>
      <c r="AQ1131" s="246"/>
      <c r="AR1131" s="303"/>
      <c r="AS1131" s="277"/>
      <c r="AT1131" s="50"/>
      <c r="AU1131" s="50"/>
      <c r="AV1131" s="51"/>
      <c r="AW1131" s="51"/>
      <c r="AX1131" s="44"/>
    </row>
    <row r="1132" spans="1:50" ht="18">
      <c r="A1132" s="37"/>
      <c r="B1132" s="44"/>
      <c r="C1132" s="102"/>
      <c r="D1132" s="38"/>
      <c r="E1132" s="44"/>
      <c r="F1132" s="43"/>
      <c r="G1132" s="44"/>
      <c r="H1132" s="44"/>
      <c r="I1132" s="44"/>
      <c r="J1132" s="37"/>
      <c r="K1132" s="44"/>
      <c r="L1132" s="44"/>
      <c r="M1132" s="44"/>
      <c r="N1132" s="50"/>
      <c r="O1132" s="49"/>
      <c r="P1132" s="154"/>
      <c r="Q1132" s="44"/>
      <c r="R1132" s="101"/>
      <c r="S1132" s="154"/>
      <c r="T1132" s="44"/>
      <c r="U1132" s="240"/>
      <c r="V1132" s="275"/>
      <c r="W1132" s="157"/>
      <c r="X1132" s="102"/>
      <c r="Y1132" s="51"/>
      <c r="Z1132" s="102"/>
      <c r="AA1132" s="102"/>
      <c r="AB1132" s="50"/>
      <c r="AC1132" s="37"/>
      <c r="AD1132" s="44"/>
      <c r="AE1132" s="44"/>
      <c r="AF1132" s="44"/>
      <c r="AG1132" s="44"/>
      <c r="AH1132" s="44"/>
      <c r="AI1132" s="276"/>
      <c r="AJ1132" s="50"/>
      <c r="AK1132" s="55"/>
      <c r="AL1132" s="298"/>
      <c r="AM1132" s="55"/>
      <c r="AN1132" s="298"/>
      <c r="AO1132" s="198"/>
      <c r="AP1132" s="297"/>
      <c r="AQ1132" s="246"/>
      <c r="AR1132" s="303"/>
      <c r="AS1132" s="277"/>
      <c r="AT1132" s="50"/>
      <c r="AU1132" s="50"/>
      <c r="AV1132" s="51"/>
      <c r="AW1132" s="51"/>
      <c r="AX1132" s="44"/>
    </row>
    <row r="1133" spans="1:50" ht="18">
      <c r="A1133" s="37"/>
      <c r="B1133" s="44"/>
      <c r="C1133" s="102"/>
      <c r="D1133" s="38"/>
      <c r="E1133" s="44"/>
      <c r="F1133" s="43"/>
      <c r="G1133" s="44"/>
      <c r="H1133" s="44"/>
      <c r="I1133" s="44"/>
      <c r="J1133" s="37"/>
      <c r="K1133" s="44"/>
      <c r="L1133" s="44"/>
      <c r="M1133" s="44"/>
      <c r="N1133" s="50"/>
      <c r="O1133" s="49"/>
      <c r="P1133" s="154"/>
      <c r="R1133" s="101"/>
      <c r="S1133" s="154"/>
      <c r="T1133" s="44"/>
      <c r="U1133" s="240"/>
      <c r="V1133" s="275"/>
      <c r="W1133" s="157"/>
      <c r="X1133" s="102"/>
      <c r="Y1133" s="51"/>
      <c r="Z1133" s="102"/>
      <c r="AA1133" s="102"/>
      <c r="AB1133" s="50"/>
      <c r="AC1133" s="37"/>
      <c r="AD1133" s="44"/>
      <c r="AE1133" s="44"/>
      <c r="AF1133" s="44"/>
      <c r="AG1133" s="44"/>
      <c r="AH1133" s="44"/>
      <c r="AI1133" s="276"/>
      <c r="AJ1133" s="50"/>
      <c r="AK1133" s="55"/>
      <c r="AL1133" s="298"/>
      <c r="AM1133" s="55"/>
      <c r="AN1133" s="298"/>
      <c r="AO1133" s="198"/>
      <c r="AP1133" s="297"/>
      <c r="AQ1133" s="246"/>
      <c r="AR1133" s="303"/>
      <c r="AS1133" s="277"/>
      <c r="AT1133" s="50"/>
      <c r="AU1133" s="50"/>
      <c r="AV1133" s="51"/>
      <c r="AW1133" s="51"/>
      <c r="AX1133" s="44"/>
    </row>
    <row r="1134" spans="1:50" ht="18">
      <c r="A1134" s="37"/>
      <c r="B1134" s="44"/>
      <c r="C1134" s="102"/>
      <c r="D1134" s="38"/>
      <c r="E1134" s="44"/>
      <c r="F1134" s="43"/>
      <c r="G1134" s="44"/>
      <c r="H1134" s="44"/>
      <c r="I1134" s="44"/>
      <c r="J1134" s="37"/>
      <c r="K1134" s="44"/>
      <c r="L1134" s="44"/>
      <c r="M1134" s="44"/>
      <c r="N1134" s="50"/>
      <c r="O1134" s="49"/>
      <c r="P1134" s="154"/>
      <c r="R1134" s="101"/>
      <c r="S1134" s="154"/>
      <c r="T1134" s="44"/>
      <c r="U1134" s="240"/>
      <c r="V1134" s="275"/>
      <c r="W1134" s="157"/>
      <c r="X1134" s="102"/>
      <c r="Y1134" s="51"/>
      <c r="Z1134" s="102"/>
      <c r="AA1134" s="102"/>
      <c r="AB1134" s="50"/>
      <c r="AC1134" s="37"/>
      <c r="AD1134" s="44"/>
      <c r="AE1134" s="44"/>
      <c r="AF1134" s="44"/>
      <c r="AG1134" s="44"/>
      <c r="AH1134" s="44"/>
      <c r="AI1134" s="276"/>
      <c r="AJ1134" s="50"/>
      <c r="AK1134" s="55"/>
      <c r="AL1134" s="298"/>
      <c r="AM1134" s="55"/>
      <c r="AN1134" s="298"/>
      <c r="AO1134" s="198"/>
      <c r="AP1134" s="297"/>
      <c r="AQ1134" s="246"/>
      <c r="AR1134" s="303"/>
      <c r="AS1134" s="277"/>
      <c r="AT1134" s="50"/>
      <c r="AU1134" s="50"/>
      <c r="AV1134" s="51"/>
      <c r="AW1134" s="51"/>
      <c r="AX1134" s="44"/>
    </row>
    <row r="1135" spans="1:50" ht="18">
      <c r="A1135" s="37"/>
      <c r="B1135" s="44"/>
      <c r="C1135" s="102"/>
      <c r="D1135" s="38"/>
      <c r="E1135" s="44"/>
      <c r="F1135" s="43"/>
      <c r="G1135" s="44"/>
      <c r="H1135" s="44"/>
      <c r="I1135" s="44"/>
      <c r="J1135" s="37"/>
      <c r="K1135" s="44"/>
      <c r="L1135" s="44"/>
      <c r="M1135" s="44"/>
      <c r="N1135" s="50"/>
      <c r="O1135" s="49"/>
      <c r="P1135" s="154"/>
      <c r="Q1135" s="44"/>
      <c r="R1135" s="101"/>
      <c r="S1135" s="154"/>
      <c r="T1135" s="44"/>
      <c r="U1135" s="240"/>
      <c r="V1135" s="275"/>
      <c r="W1135" s="157"/>
      <c r="X1135" s="102"/>
      <c r="Y1135" s="51"/>
      <c r="Z1135" s="102"/>
      <c r="AA1135" s="102"/>
      <c r="AB1135" s="50"/>
      <c r="AC1135" s="37"/>
      <c r="AD1135" s="44"/>
      <c r="AE1135" s="44"/>
      <c r="AF1135" s="44"/>
      <c r="AG1135" s="44"/>
      <c r="AH1135" s="44"/>
      <c r="AI1135" s="276"/>
      <c r="AJ1135" s="50"/>
      <c r="AK1135" s="55"/>
      <c r="AL1135" s="298"/>
      <c r="AM1135" s="55"/>
      <c r="AN1135" s="298"/>
      <c r="AO1135" s="198"/>
      <c r="AP1135" s="297"/>
      <c r="AQ1135" s="246"/>
      <c r="AR1135" s="303"/>
      <c r="AS1135" s="277"/>
      <c r="AT1135" s="50"/>
      <c r="AU1135" s="50"/>
      <c r="AV1135" s="51"/>
      <c r="AW1135" s="51"/>
      <c r="AX1135" s="44"/>
    </row>
    <row r="1136" spans="1:50" ht="18">
      <c r="A1136" s="37"/>
      <c r="B1136" s="44"/>
      <c r="C1136" s="102"/>
      <c r="D1136" s="38"/>
      <c r="E1136" s="44"/>
      <c r="F1136" s="43"/>
      <c r="G1136" s="44"/>
      <c r="H1136" s="44"/>
      <c r="I1136" s="44"/>
      <c r="J1136" s="37"/>
      <c r="K1136" s="44"/>
      <c r="L1136" s="44"/>
      <c r="M1136" s="44"/>
      <c r="N1136" s="50"/>
      <c r="O1136" s="49"/>
      <c r="P1136" s="154"/>
      <c r="R1136" s="101"/>
      <c r="S1136" s="154"/>
      <c r="T1136" s="44"/>
      <c r="U1136" s="240"/>
      <c r="V1136" s="275"/>
      <c r="W1136" s="157"/>
      <c r="X1136" s="102"/>
      <c r="Y1136" s="51"/>
      <c r="Z1136" s="102"/>
      <c r="AA1136" s="102"/>
      <c r="AB1136" s="50"/>
      <c r="AC1136" s="37"/>
      <c r="AD1136" s="44"/>
      <c r="AE1136" s="44"/>
      <c r="AF1136" s="44"/>
      <c r="AG1136" s="44"/>
      <c r="AH1136" s="44"/>
      <c r="AI1136" s="276"/>
      <c r="AJ1136" s="50"/>
      <c r="AK1136" s="55"/>
      <c r="AL1136" s="298"/>
      <c r="AM1136" s="55"/>
      <c r="AN1136" s="298"/>
      <c r="AO1136" s="198"/>
      <c r="AP1136" s="297"/>
      <c r="AQ1136" s="246"/>
      <c r="AR1136" s="303"/>
      <c r="AS1136" s="277"/>
      <c r="AT1136" s="50"/>
      <c r="AU1136" s="50"/>
      <c r="AV1136" s="51"/>
      <c r="AW1136" s="51"/>
      <c r="AX1136" s="44"/>
    </row>
    <row r="1137" spans="1:50" ht="18">
      <c r="A1137" s="37"/>
      <c r="B1137" s="44"/>
      <c r="C1137" s="102"/>
      <c r="D1137" s="38"/>
      <c r="E1137" s="44"/>
      <c r="F1137" s="43"/>
      <c r="G1137" s="44"/>
      <c r="H1137" s="44"/>
      <c r="I1137" s="44"/>
      <c r="J1137" s="37"/>
      <c r="K1137" s="44"/>
      <c r="L1137" s="44"/>
      <c r="M1137" s="44"/>
      <c r="N1137" s="50"/>
      <c r="O1137" s="49"/>
      <c r="P1137" s="154"/>
      <c r="R1137" s="101"/>
      <c r="S1137" s="154"/>
      <c r="T1137" s="44"/>
      <c r="U1137" s="240"/>
      <c r="V1137" s="275"/>
      <c r="W1137" s="157"/>
      <c r="X1137" s="102"/>
      <c r="Y1137" s="51"/>
      <c r="Z1137" s="102"/>
      <c r="AA1137" s="102"/>
      <c r="AB1137" s="50"/>
      <c r="AC1137" s="37"/>
      <c r="AD1137" s="44"/>
      <c r="AE1137" s="44"/>
      <c r="AF1137" s="44"/>
      <c r="AG1137" s="44"/>
      <c r="AH1137" s="44"/>
      <c r="AI1137" s="276"/>
      <c r="AJ1137" s="50"/>
      <c r="AK1137" s="55"/>
      <c r="AL1137" s="298"/>
      <c r="AM1137" s="55"/>
      <c r="AN1137" s="298"/>
      <c r="AO1137" s="198"/>
      <c r="AP1137" s="297"/>
      <c r="AQ1137" s="246"/>
      <c r="AR1137" s="303"/>
      <c r="AS1137" s="277"/>
      <c r="AT1137" s="50"/>
      <c r="AU1137" s="50"/>
      <c r="AV1137" s="51"/>
      <c r="AW1137" s="51"/>
      <c r="AX1137" s="44"/>
    </row>
    <row r="1138" spans="1:50" ht="18">
      <c r="A1138" s="37"/>
      <c r="B1138" s="44"/>
      <c r="C1138" s="102"/>
      <c r="D1138" s="38"/>
      <c r="E1138" s="44"/>
      <c r="F1138" s="43"/>
      <c r="G1138" s="44"/>
      <c r="H1138" s="44"/>
      <c r="I1138" s="44"/>
      <c r="J1138" s="37"/>
      <c r="K1138" s="44"/>
      <c r="L1138" s="44"/>
      <c r="M1138" s="44"/>
      <c r="N1138" s="50"/>
      <c r="O1138" s="49"/>
      <c r="P1138" s="154"/>
      <c r="Q1138" s="44"/>
      <c r="R1138" s="101"/>
      <c r="S1138" s="154"/>
      <c r="T1138" s="44"/>
      <c r="U1138" s="240"/>
      <c r="V1138" s="275"/>
      <c r="W1138" s="157"/>
      <c r="X1138" s="102"/>
      <c r="Y1138" s="51"/>
      <c r="Z1138" s="102"/>
      <c r="AA1138" s="102"/>
      <c r="AB1138" s="50"/>
      <c r="AC1138" s="37"/>
      <c r="AD1138" s="44"/>
      <c r="AE1138" s="44"/>
      <c r="AF1138" s="44"/>
      <c r="AG1138" s="44"/>
      <c r="AH1138" s="44"/>
      <c r="AI1138" s="276"/>
      <c r="AJ1138" s="50"/>
      <c r="AK1138" s="55"/>
      <c r="AL1138" s="298"/>
      <c r="AM1138" s="55"/>
      <c r="AN1138" s="298"/>
      <c r="AO1138" s="198"/>
      <c r="AP1138" s="297"/>
      <c r="AQ1138" s="246"/>
      <c r="AR1138" s="303"/>
      <c r="AS1138" s="277"/>
      <c r="AT1138" s="50"/>
      <c r="AU1138" s="50"/>
      <c r="AV1138" s="51"/>
      <c r="AW1138" s="51"/>
      <c r="AX1138" s="44"/>
    </row>
    <row r="1139" spans="1:50" ht="18">
      <c r="A1139" s="37"/>
      <c r="B1139" s="44"/>
      <c r="C1139" s="102"/>
      <c r="D1139" s="38"/>
      <c r="E1139" s="44"/>
      <c r="F1139" s="43"/>
      <c r="G1139" s="44"/>
      <c r="H1139" s="44"/>
      <c r="I1139" s="44"/>
      <c r="J1139" s="37"/>
      <c r="K1139" s="44"/>
      <c r="L1139" s="44"/>
      <c r="M1139" s="44"/>
      <c r="N1139" s="50"/>
      <c r="O1139" s="49"/>
      <c r="P1139" s="154"/>
      <c r="R1139" s="101"/>
      <c r="S1139" s="154"/>
      <c r="T1139" s="44"/>
      <c r="U1139" s="240"/>
      <c r="V1139" s="275"/>
      <c r="W1139" s="157"/>
      <c r="X1139" s="102"/>
      <c r="Y1139" s="51"/>
      <c r="Z1139" s="102"/>
      <c r="AA1139" s="102"/>
      <c r="AB1139" s="50"/>
      <c r="AC1139" s="37"/>
      <c r="AD1139" s="44"/>
      <c r="AE1139" s="44"/>
      <c r="AF1139" s="44"/>
      <c r="AG1139" s="44"/>
      <c r="AH1139" s="44"/>
      <c r="AI1139" s="276"/>
      <c r="AJ1139" s="50"/>
      <c r="AK1139" s="55"/>
      <c r="AL1139" s="298"/>
      <c r="AM1139" s="55"/>
      <c r="AN1139" s="298"/>
      <c r="AO1139" s="198"/>
      <c r="AP1139" s="297"/>
      <c r="AQ1139" s="246"/>
      <c r="AR1139" s="303"/>
      <c r="AS1139" s="277"/>
      <c r="AT1139" s="50"/>
      <c r="AU1139" s="50"/>
      <c r="AV1139" s="51"/>
      <c r="AW1139" s="51"/>
      <c r="AX1139" s="44"/>
    </row>
    <row r="1140" spans="1:50" ht="18">
      <c r="A1140" s="37"/>
      <c r="B1140" s="44"/>
      <c r="C1140" s="102"/>
      <c r="D1140" s="38"/>
      <c r="E1140" s="44"/>
      <c r="F1140" s="43"/>
      <c r="G1140" s="44"/>
      <c r="H1140" s="44"/>
      <c r="I1140" s="44"/>
      <c r="J1140" s="37"/>
      <c r="K1140" s="44"/>
      <c r="L1140" s="44"/>
      <c r="M1140" s="44"/>
      <c r="N1140" s="50"/>
      <c r="O1140" s="49"/>
      <c r="P1140" s="154"/>
      <c r="R1140" s="101"/>
      <c r="S1140" s="154"/>
      <c r="T1140" s="44"/>
      <c r="U1140" s="240"/>
      <c r="V1140" s="275"/>
      <c r="W1140" s="157"/>
      <c r="X1140" s="102"/>
      <c r="Y1140" s="51"/>
      <c r="Z1140" s="102"/>
      <c r="AA1140" s="102"/>
      <c r="AB1140" s="50"/>
      <c r="AC1140" s="37"/>
      <c r="AD1140" s="44"/>
      <c r="AE1140" s="44"/>
      <c r="AF1140" s="44"/>
      <c r="AG1140" s="44"/>
      <c r="AH1140" s="44"/>
      <c r="AI1140" s="276"/>
      <c r="AJ1140" s="50"/>
      <c r="AK1140" s="55"/>
      <c r="AL1140" s="298"/>
      <c r="AM1140" s="55"/>
      <c r="AN1140" s="298"/>
      <c r="AO1140" s="198"/>
      <c r="AP1140" s="297"/>
      <c r="AQ1140" s="246"/>
      <c r="AR1140" s="303"/>
      <c r="AS1140" s="277"/>
      <c r="AT1140" s="50"/>
      <c r="AU1140" s="50"/>
      <c r="AV1140" s="51"/>
      <c r="AW1140" s="51"/>
      <c r="AX1140" s="44"/>
    </row>
    <row r="1141" spans="1:50" ht="18">
      <c r="A1141" s="37"/>
      <c r="B1141" s="44"/>
      <c r="C1141" s="102"/>
      <c r="D1141" s="38"/>
      <c r="E1141" s="44"/>
      <c r="F1141" s="43"/>
      <c r="G1141" s="44"/>
      <c r="H1141" s="44"/>
      <c r="I1141" s="44"/>
      <c r="J1141" s="37"/>
      <c r="K1141" s="44"/>
      <c r="L1141" s="44"/>
      <c r="M1141" s="44"/>
      <c r="N1141" s="50"/>
      <c r="O1141" s="49"/>
      <c r="P1141" s="154"/>
      <c r="R1141" s="101"/>
      <c r="S1141" s="154"/>
      <c r="T1141" s="44"/>
      <c r="U1141" s="240"/>
      <c r="V1141" s="275"/>
      <c r="W1141" s="157"/>
      <c r="X1141" s="102"/>
      <c r="Y1141" s="51"/>
      <c r="Z1141" s="102"/>
      <c r="AA1141" s="102"/>
      <c r="AB1141" s="50"/>
      <c r="AC1141" s="37"/>
      <c r="AD1141" s="44"/>
      <c r="AE1141" s="44"/>
      <c r="AF1141" s="44"/>
      <c r="AG1141" s="44"/>
      <c r="AH1141" s="44"/>
      <c r="AI1141" s="276"/>
      <c r="AJ1141" s="50"/>
      <c r="AK1141" s="55"/>
      <c r="AL1141" s="298"/>
      <c r="AM1141" s="55"/>
      <c r="AN1141" s="298"/>
      <c r="AO1141" s="198"/>
      <c r="AP1141" s="297"/>
      <c r="AQ1141" s="246"/>
      <c r="AR1141" s="303"/>
      <c r="AS1141" s="277"/>
      <c r="AT1141" s="50"/>
      <c r="AU1141" s="50"/>
      <c r="AV1141" s="51"/>
      <c r="AW1141" s="51"/>
      <c r="AX1141" s="44"/>
    </row>
    <row r="1142" spans="1:50" ht="18">
      <c r="A1142" s="37"/>
      <c r="B1142" s="44"/>
      <c r="C1142" s="102"/>
      <c r="D1142" s="38"/>
      <c r="E1142" s="44"/>
      <c r="F1142" s="43"/>
      <c r="G1142" s="44"/>
      <c r="H1142" s="44"/>
      <c r="I1142" s="44"/>
      <c r="J1142" s="37"/>
      <c r="K1142" s="44"/>
      <c r="L1142" s="44"/>
      <c r="M1142" s="44"/>
      <c r="N1142" s="50"/>
      <c r="O1142" s="49"/>
      <c r="P1142" s="154"/>
      <c r="R1142" s="101"/>
      <c r="S1142" s="154"/>
      <c r="T1142" s="44"/>
      <c r="U1142" s="240"/>
      <c r="V1142" s="275"/>
      <c r="W1142" s="157"/>
      <c r="X1142" s="102"/>
      <c r="Y1142" s="51"/>
      <c r="Z1142" s="102"/>
      <c r="AA1142" s="102"/>
      <c r="AB1142" s="50"/>
      <c r="AC1142" s="37"/>
      <c r="AD1142" s="44"/>
      <c r="AE1142" s="44"/>
      <c r="AF1142" s="44"/>
      <c r="AG1142" s="44"/>
      <c r="AH1142" s="44"/>
      <c r="AI1142" s="276"/>
      <c r="AJ1142" s="50"/>
      <c r="AK1142" s="55"/>
      <c r="AL1142" s="298"/>
      <c r="AM1142" s="55"/>
      <c r="AN1142" s="298"/>
      <c r="AO1142" s="198"/>
      <c r="AP1142" s="297"/>
      <c r="AQ1142" s="246"/>
      <c r="AR1142" s="303"/>
      <c r="AS1142" s="277"/>
      <c r="AT1142" s="50"/>
      <c r="AU1142" s="50"/>
      <c r="AV1142" s="51"/>
      <c r="AW1142" s="51"/>
      <c r="AX1142" s="44"/>
    </row>
    <row r="1143" spans="1:50" ht="18">
      <c r="A1143" s="37"/>
      <c r="B1143" s="44"/>
      <c r="C1143" s="102"/>
      <c r="D1143" s="38"/>
      <c r="E1143" s="44"/>
      <c r="F1143" s="43"/>
      <c r="G1143" s="44"/>
      <c r="H1143" s="44"/>
      <c r="I1143" s="44"/>
      <c r="J1143" s="37"/>
      <c r="K1143" s="44"/>
      <c r="L1143" s="44"/>
      <c r="M1143" s="44"/>
      <c r="N1143" s="50"/>
      <c r="O1143" s="49"/>
      <c r="P1143" s="154"/>
      <c r="Q1143" s="44"/>
      <c r="R1143" s="101"/>
      <c r="S1143" s="154"/>
      <c r="T1143" s="44"/>
      <c r="U1143" s="240"/>
      <c r="V1143" s="275"/>
      <c r="W1143" s="157"/>
      <c r="X1143" s="102"/>
      <c r="Y1143" s="51"/>
      <c r="Z1143" s="102"/>
      <c r="AA1143" s="102"/>
      <c r="AB1143" s="50"/>
      <c r="AC1143" s="37"/>
      <c r="AD1143" s="44"/>
      <c r="AE1143" s="44"/>
      <c r="AF1143" s="44"/>
      <c r="AG1143" s="44"/>
      <c r="AH1143" s="44"/>
      <c r="AI1143" s="276"/>
      <c r="AJ1143" s="50"/>
      <c r="AK1143" s="55"/>
      <c r="AL1143" s="298"/>
      <c r="AM1143" s="55"/>
      <c r="AN1143" s="298"/>
      <c r="AO1143" s="198"/>
      <c r="AP1143" s="297"/>
      <c r="AQ1143" s="246"/>
      <c r="AR1143" s="303"/>
      <c r="AS1143" s="277"/>
      <c r="AT1143" s="50"/>
      <c r="AU1143" s="50"/>
      <c r="AV1143" s="51"/>
      <c r="AW1143" s="51"/>
      <c r="AX1143" s="44"/>
    </row>
    <row r="1144" spans="1:50" ht="18">
      <c r="A1144" s="37"/>
      <c r="B1144" s="44"/>
      <c r="C1144" s="102"/>
      <c r="D1144" s="38"/>
      <c r="E1144" s="44"/>
      <c r="F1144" s="43"/>
      <c r="G1144" s="44"/>
      <c r="H1144" s="44"/>
      <c r="I1144" s="44"/>
      <c r="J1144" s="37"/>
      <c r="K1144" s="44"/>
      <c r="L1144" s="44"/>
      <c r="M1144" s="44"/>
      <c r="N1144" s="50"/>
      <c r="O1144" s="49"/>
      <c r="P1144" s="154"/>
      <c r="Q1144" s="44"/>
      <c r="R1144" s="101"/>
      <c r="S1144" s="154"/>
      <c r="T1144" s="44"/>
      <c r="U1144" s="240"/>
      <c r="V1144" s="275"/>
      <c r="W1144" s="157"/>
      <c r="X1144" s="102"/>
      <c r="Y1144" s="51"/>
      <c r="Z1144" s="102"/>
      <c r="AA1144" s="102"/>
      <c r="AB1144" s="50"/>
      <c r="AC1144" s="37"/>
      <c r="AD1144" s="44"/>
      <c r="AE1144" s="44"/>
      <c r="AF1144" s="44"/>
      <c r="AG1144" s="44"/>
      <c r="AH1144" s="44"/>
      <c r="AI1144" s="276"/>
      <c r="AJ1144" s="50"/>
      <c r="AK1144" s="55"/>
      <c r="AL1144" s="298"/>
      <c r="AM1144" s="55"/>
      <c r="AN1144" s="298"/>
      <c r="AO1144" s="198"/>
      <c r="AP1144" s="297"/>
      <c r="AQ1144" s="246"/>
      <c r="AR1144" s="303"/>
      <c r="AS1144" s="277"/>
      <c r="AT1144" s="50"/>
      <c r="AU1144" s="50"/>
      <c r="AV1144" s="51"/>
      <c r="AW1144" s="51"/>
      <c r="AX1144" s="44"/>
    </row>
    <row r="1145" spans="1:50" ht="18">
      <c r="A1145" s="37"/>
      <c r="B1145" s="44"/>
      <c r="C1145" s="102"/>
      <c r="D1145" s="38"/>
      <c r="E1145" s="44"/>
      <c r="F1145" s="43"/>
      <c r="G1145" s="44"/>
      <c r="H1145" s="44"/>
      <c r="I1145" s="44"/>
      <c r="J1145" s="37"/>
      <c r="K1145" s="44"/>
      <c r="L1145" s="44"/>
      <c r="M1145" s="44"/>
      <c r="N1145" s="50"/>
      <c r="O1145" s="49"/>
      <c r="P1145" s="154"/>
      <c r="Q1145" s="44"/>
      <c r="R1145" s="101"/>
      <c r="S1145" s="154"/>
      <c r="T1145" s="44"/>
      <c r="U1145" s="240"/>
      <c r="V1145" s="275"/>
      <c r="W1145" s="157"/>
      <c r="X1145" s="102"/>
      <c r="Y1145" s="51"/>
      <c r="Z1145" s="102"/>
      <c r="AA1145" s="102"/>
      <c r="AB1145" s="50"/>
      <c r="AC1145" s="37"/>
      <c r="AD1145" s="44"/>
      <c r="AE1145" s="44"/>
      <c r="AF1145" s="44"/>
      <c r="AG1145" s="44"/>
      <c r="AH1145" s="44"/>
      <c r="AI1145" s="276"/>
      <c r="AJ1145" s="50"/>
      <c r="AK1145" s="55"/>
      <c r="AL1145" s="298"/>
      <c r="AM1145" s="55"/>
      <c r="AN1145" s="298"/>
      <c r="AO1145" s="198"/>
      <c r="AP1145" s="297"/>
      <c r="AQ1145" s="246"/>
      <c r="AR1145" s="303"/>
      <c r="AS1145" s="277"/>
      <c r="AT1145" s="50"/>
      <c r="AU1145" s="50"/>
      <c r="AV1145" s="51"/>
      <c r="AW1145" s="51"/>
      <c r="AX1145" s="44"/>
    </row>
    <row r="1146" spans="1:50" ht="18">
      <c r="A1146" s="37"/>
      <c r="B1146" s="44"/>
      <c r="C1146" s="102"/>
      <c r="D1146" s="38"/>
      <c r="E1146" s="44"/>
      <c r="F1146" s="43"/>
      <c r="G1146" s="44"/>
      <c r="H1146" s="44"/>
      <c r="I1146" s="44"/>
      <c r="J1146" s="37"/>
      <c r="K1146" s="44"/>
      <c r="L1146" s="44"/>
      <c r="M1146" s="44"/>
      <c r="N1146" s="50"/>
      <c r="O1146" s="49"/>
      <c r="P1146" s="154"/>
      <c r="R1146" s="101"/>
      <c r="S1146" s="154"/>
      <c r="T1146" s="44"/>
      <c r="U1146" s="240"/>
      <c r="V1146" s="275"/>
      <c r="W1146" s="157"/>
      <c r="X1146" s="102"/>
      <c r="Y1146" s="51"/>
      <c r="Z1146" s="102"/>
      <c r="AA1146" s="102"/>
      <c r="AB1146" s="50"/>
      <c r="AC1146" s="37"/>
      <c r="AD1146" s="44"/>
      <c r="AE1146" s="44"/>
      <c r="AF1146" s="44"/>
      <c r="AG1146" s="44"/>
      <c r="AH1146" s="44"/>
      <c r="AI1146" s="276"/>
      <c r="AJ1146" s="50"/>
      <c r="AK1146" s="55"/>
      <c r="AL1146" s="298"/>
      <c r="AM1146" s="55"/>
      <c r="AN1146" s="298"/>
      <c r="AO1146" s="198"/>
      <c r="AP1146" s="297"/>
      <c r="AQ1146" s="246"/>
      <c r="AR1146" s="303"/>
      <c r="AS1146" s="277"/>
      <c r="AT1146" s="50"/>
      <c r="AU1146" s="50"/>
      <c r="AV1146" s="51"/>
      <c r="AW1146" s="51"/>
      <c r="AX1146" s="44"/>
    </row>
    <row r="1147" spans="1:50" ht="18">
      <c r="A1147" s="37"/>
      <c r="B1147" s="44"/>
      <c r="C1147" s="102"/>
      <c r="D1147" s="38"/>
      <c r="E1147" s="44"/>
      <c r="F1147" s="43"/>
      <c r="G1147" s="44"/>
      <c r="H1147" s="44"/>
      <c r="I1147" s="44"/>
      <c r="J1147" s="37"/>
      <c r="K1147" s="44"/>
      <c r="L1147" s="44"/>
      <c r="M1147" s="44"/>
      <c r="N1147" s="50"/>
      <c r="O1147" s="49"/>
      <c r="P1147" s="154"/>
      <c r="Q1147" s="44"/>
      <c r="R1147" s="101"/>
      <c r="S1147" s="154"/>
      <c r="T1147" s="44"/>
      <c r="U1147" s="240"/>
      <c r="V1147" s="275"/>
      <c r="W1147" s="157"/>
      <c r="X1147" s="102"/>
      <c r="Y1147" s="51"/>
      <c r="Z1147" s="102"/>
      <c r="AA1147" s="102"/>
      <c r="AB1147" s="50"/>
      <c r="AC1147" s="37"/>
      <c r="AD1147" s="44"/>
      <c r="AE1147" s="44"/>
      <c r="AF1147" s="44"/>
      <c r="AG1147" s="44"/>
      <c r="AH1147" s="44"/>
      <c r="AI1147" s="276"/>
      <c r="AJ1147" s="50"/>
      <c r="AK1147" s="55"/>
      <c r="AL1147" s="298"/>
      <c r="AM1147" s="55"/>
      <c r="AN1147" s="298"/>
      <c r="AO1147" s="198"/>
      <c r="AP1147" s="297"/>
      <c r="AQ1147" s="246"/>
      <c r="AR1147" s="303"/>
      <c r="AS1147" s="277"/>
      <c r="AT1147" s="50"/>
      <c r="AU1147" s="50"/>
      <c r="AV1147" s="51"/>
      <c r="AW1147" s="51"/>
      <c r="AX1147" s="44"/>
    </row>
    <row r="1148" spans="1:50" ht="18">
      <c r="A1148" s="37"/>
      <c r="B1148" s="44"/>
      <c r="C1148" s="102"/>
      <c r="D1148" s="38"/>
      <c r="E1148" s="44"/>
      <c r="F1148" s="43"/>
      <c r="G1148" s="44"/>
      <c r="H1148" s="44"/>
      <c r="I1148" s="44"/>
      <c r="J1148" s="37"/>
      <c r="K1148" s="44"/>
      <c r="L1148" s="44"/>
      <c r="M1148" s="44"/>
      <c r="N1148" s="50"/>
      <c r="O1148" s="49"/>
      <c r="P1148" s="154"/>
      <c r="Q1148" s="44"/>
      <c r="R1148" s="101"/>
      <c r="S1148" s="154"/>
      <c r="T1148" s="44"/>
      <c r="U1148" s="240"/>
      <c r="V1148" s="275"/>
      <c r="W1148" s="157"/>
      <c r="X1148" s="102"/>
      <c r="Y1148" s="51"/>
      <c r="Z1148" s="102"/>
      <c r="AA1148" s="102"/>
      <c r="AB1148" s="50"/>
      <c r="AC1148" s="37"/>
      <c r="AD1148" s="44"/>
      <c r="AE1148" s="44"/>
      <c r="AF1148" s="44"/>
      <c r="AG1148" s="44"/>
      <c r="AH1148" s="44"/>
      <c r="AI1148" s="276"/>
      <c r="AJ1148" s="50"/>
      <c r="AK1148" s="55"/>
      <c r="AL1148" s="298"/>
      <c r="AM1148" s="55"/>
      <c r="AN1148" s="298"/>
      <c r="AO1148" s="198"/>
      <c r="AP1148" s="297"/>
      <c r="AQ1148" s="246"/>
      <c r="AR1148" s="303"/>
      <c r="AS1148" s="277"/>
      <c r="AT1148" s="50"/>
      <c r="AU1148" s="50"/>
      <c r="AV1148" s="51"/>
      <c r="AW1148" s="51"/>
      <c r="AX1148" s="44"/>
    </row>
    <row r="1149" spans="1:50" ht="18">
      <c r="A1149" s="37"/>
      <c r="B1149" s="44"/>
      <c r="C1149" s="102"/>
      <c r="D1149" s="38"/>
      <c r="E1149" s="44"/>
      <c r="F1149" s="43"/>
      <c r="G1149" s="44"/>
      <c r="H1149" s="44"/>
      <c r="I1149" s="44"/>
      <c r="J1149" s="37"/>
      <c r="K1149" s="44"/>
      <c r="L1149" s="44"/>
      <c r="M1149" s="44"/>
      <c r="N1149" s="50"/>
      <c r="O1149" s="49"/>
      <c r="P1149" s="154"/>
      <c r="R1149" s="101"/>
      <c r="S1149" s="154"/>
      <c r="T1149" s="44"/>
      <c r="U1149" s="240"/>
      <c r="V1149" s="275"/>
      <c r="W1149" s="157"/>
      <c r="X1149" s="102"/>
      <c r="Y1149" s="51"/>
      <c r="Z1149" s="102"/>
      <c r="AA1149" s="102"/>
      <c r="AB1149" s="50"/>
      <c r="AC1149" s="37"/>
      <c r="AD1149" s="44"/>
      <c r="AE1149" s="44"/>
      <c r="AF1149" s="44"/>
      <c r="AG1149" s="44"/>
      <c r="AH1149" s="44"/>
      <c r="AI1149" s="276"/>
      <c r="AJ1149" s="50"/>
      <c r="AK1149" s="55"/>
      <c r="AL1149" s="298"/>
      <c r="AM1149" s="55"/>
      <c r="AN1149" s="298"/>
      <c r="AO1149" s="198"/>
      <c r="AP1149" s="297"/>
      <c r="AQ1149" s="246"/>
      <c r="AR1149" s="303"/>
      <c r="AS1149" s="277"/>
      <c r="AT1149" s="50"/>
      <c r="AU1149" s="50"/>
      <c r="AV1149" s="51"/>
      <c r="AW1149" s="51"/>
      <c r="AX1149" s="44"/>
    </row>
    <row r="1150" spans="1:50" ht="18">
      <c r="A1150" s="37"/>
      <c r="B1150" s="44"/>
      <c r="C1150" s="102"/>
      <c r="D1150" s="38"/>
      <c r="E1150" s="44"/>
      <c r="F1150" s="43"/>
      <c r="G1150" s="44"/>
      <c r="H1150" s="44"/>
      <c r="I1150" s="44"/>
      <c r="J1150" s="37"/>
      <c r="K1150" s="44"/>
      <c r="L1150" s="44"/>
      <c r="M1150" s="44"/>
      <c r="N1150" s="50"/>
      <c r="O1150" s="49"/>
      <c r="P1150" s="154"/>
      <c r="Q1150" s="44"/>
      <c r="R1150" s="101"/>
      <c r="S1150" s="154"/>
      <c r="T1150" s="44"/>
      <c r="U1150" s="240"/>
      <c r="V1150" s="275"/>
      <c r="W1150" s="157"/>
      <c r="X1150" s="102"/>
      <c r="Y1150" s="51"/>
      <c r="Z1150" s="102"/>
      <c r="AA1150" s="102"/>
      <c r="AB1150" s="50"/>
      <c r="AC1150" s="37"/>
      <c r="AD1150" s="44"/>
      <c r="AE1150" s="44"/>
      <c r="AF1150" s="44"/>
      <c r="AG1150" s="44"/>
      <c r="AH1150" s="44"/>
      <c r="AI1150" s="276"/>
      <c r="AJ1150" s="50"/>
      <c r="AK1150" s="55"/>
      <c r="AL1150" s="298"/>
      <c r="AM1150" s="55"/>
      <c r="AN1150" s="298"/>
      <c r="AO1150" s="198"/>
      <c r="AP1150" s="297"/>
      <c r="AQ1150" s="246"/>
      <c r="AR1150" s="303"/>
      <c r="AS1150" s="277"/>
      <c r="AT1150" s="50"/>
      <c r="AU1150" s="50"/>
      <c r="AV1150" s="51"/>
      <c r="AW1150" s="51"/>
      <c r="AX1150" s="44"/>
    </row>
    <row r="1151" spans="1:50" ht="18">
      <c r="A1151" s="37"/>
      <c r="B1151" s="44"/>
      <c r="C1151" s="102"/>
      <c r="D1151" s="38"/>
      <c r="E1151" s="44"/>
      <c r="F1151" s="43"/>
      <c r="G1151" s="44"/>
      <c r="H1151" s="44"/>
      <c r="I1151" s="44"/>
      <c r="J1151" s="37"/>
      <c r="K1151" s="44"/>
      <c r="L1151" s="44"/>
      <c r="M1151" s="44"/>
      <c r="N1151" s="50"/>
      <c r="O1151" s="49"/>
      <c r="P1151" s="154"/>
      <c r="R1151" s="101"/>
      <c r="S1151" s="154"/>
      <c r="T1151" s="44"/>
      <c r="U1151" s="240"/>
      <c r="V1151" s="275"/>
      <c r="W1151" s="157"/>
      <c r="X1151" s="102"/>
      <c r="Y1151" s="51"/>
      <c r="Z1151" s="102"/>
      <c r="AA1151" s="102"/>
      <c r="AB1151" s="50"/>
      <c r="AC1151" s="37"/>
      <c r="AD1151" s="44"/>
      <c r="AE1151" s="44"/>
      <c r="AF1151" s="44"/>
      <c r="AG1151" s="44"/>
      <c r="AH1151" s="44"/>
      <c r="AI1151" s="276"/>
      <c r="AJ1151" s="50"/>
      <c r="AK1151" s="55"/>
      <c r="AL1151" s="298"/>
      <c r="AM1151" s="55"/>
      <c r="AN1151" s="298"/>
      <c r="AO1151" s="198"/>
      <c r="AP1151" s="297"/>
      <c r="AQ1151" s="246"/>
      <c r="AR1151" s="303"/>
      <c r="AS1151" s="277"/>
      <c r="AT1151" s="50"/>
      <c r="AU1151" s="50"/>
      <c r="AV1151" s="51"/>
      <c r="AW1151" s="51"/>
      <c r="AX1151" s="44"/>
    </row>
    <row r="1152" spans="1:50" ht="18">
      <c r="A1152" s="37"/>
      <c r="B1152" s="44"/>
      <c r="C1152" s="102"/>
      <c r="D1152" s="38"/>
      <c r="E1152" s="44"/>
      <c r="F1152" s="43"/>
      <c r="G1152" s="44"/>
      <c r="H1152" s="44"/>
      <c r="I1152" s="44"/>
      <c r="J1152" s="37"/>
      <c r="K1152" s="44"/>
      <c r="L1152" s="44"/>
      <c r="M1152" s="44"/>
      <c r="N1152" s="50"/>
      <c r="O1152" s="49"/>
      <c r="P1152" s="154"/>
      <c r="Q1152" s="44"/>
      <c r="R1152" s="101"/>
      <c r="S1152" s="154"/>
      <c r="T1152" s="44"/>
      <c r="U1152" s="240"/>
      <c r="V1152" s="275"/>
      <c r="W1152" s="157"/>
      <c r="X1152" s="102"/>
      <c r="Y1152" s="51"/>
      <c r="Z1152" s="102"/>
      <c r="AA1152" s="102"/>
      <c r="AB1152" s="50"/>
      <c r="AC1152" s="37"/>
      <c r="AD1152" s="44"/>
      <c r="AE1152" s="44"/>
      <c r="AF1152" s="44"/>
      <c r="AG1152" s="44"/>
      <c r="AH1152" s="44"/>
      <c r="AI1152" s="276"/>
      <c r="AJ1152" s="50"/>
      <c r="AK1152" s="55"/>
      <c r="AL1152" s="298"/>
      <c r="AM1152" s="55"/>
      <c r="AN1152" s="298"/>
      <c r="AO1152" s="198"/>
      <c r="AP1152" s="297"/>
      <c r="AQ1152" s="246"/>
      <c r="AR1152" s="303"/>
      <c r="AS1152" s="277"/>
      <c r="AT1152" s="50"/>
      <c r="AU1152" s="50"/>
      <c r="AV1152" s="51"/>
      <c r="AW1152" s="51"/>
      <c r="AX1152" s="44"/>
    </row>
    <row r="1153" spans="1:50" ht="18">
      <c r="A1153" s="37"/>
      <c r="B1153" s="44"/>
      <c r="C1153" s="102"/>
      <c r="D1153" s="38"/>
      <c r="E1153" s="44"/>
      <c r="F1153" s="43"/>
      <c r="G1153" s="44"/>
      <c r="H1153" s="44"/>
      <c r="I1153" s="44"/>
      <c r="J1153" s="37"/>
      <c r="K1153" s="44"/>
      <c r="L1153" s="44"/>
      <c r="M1153" s="44"/>
      <c r="N1153" s="50"/>
      <c r="O1153" s="49"/>
      <c r="P1153" s="154"/>
      <c r="Q1153" s="44"/>
      <c r="R1153" s="101"/>
      <c r="S1153" s="154"/>
      <c r="T1153" s="44"/>
      <c r="U1153" s="240"/>
      <c r="V1153" s="275"/>
      <c r="W1153" s="157"/>
      <c r="X1153" s="102"/>
      <c r="Y1153" s="51"/>
      <c r="Z1153" s="102"/>
      <c r="AA1153" s="102"/>
      <c r="AB1153" s="50"/>
      <c r="AC1153" s="37"/>
      <c r="AD1153" s="44"/>
      <c r="AE1153" s="44"/>
      <c r="AF1153" s="44"/>
      <c r="AG1153" s="44"/>
      <c r="AH1153" s="44"/>
      <c r="AI1153" s="276"/>
      <c r="AJ1153" s="50"/>
      <c r="AK1153" s="55"/>
      <c r="AL1153" s="298"/>
      <c r="AM1153" s="55"/>
      <c r="AN1153" s="298"/>
      <c r="AO1153" s="198"/>
      <c r="AP1153" s="297"/>
      <c r="AQ1153" s="246"/>
      <c r="AR1153" s="303"/>
      <c r="AS1153" s="277"/>
      <c r="AT1153" s="50"/>
      <c r="AU1153" s="50"/>
      <c r="AV1153" s="51"/>
      <c r="AW1153" s="51"/>
      <c r="AX1153" s="44"/>
    </row>
    <row r="1154" spans="1:50" ht="18">
      <c r="A1154" s="37"/>
      <c r="B1154" s="44"/>
      <c r="C1154" s="102"/>
      <c r="D1154" s="38"/>
      <c r="E1154" s="44"/>
      <c r="F1154" s="43"/>
      <c r="G1154" s="44"/>
      <c r="H1154" s="44"/>
      <c r="I1154" s="44"/>
      <c r="J1154" s="37"/>
      <c r="K1154" s="44"/>
      <c r="L1154" s="44"/>
      <c r="M1154" s="44"/>
      <c r="N1154" s="50"/>
      <c r="O1154" s="49"/>
      <c r="P1154" s="154"/>
      <c r="R1154" s="101"/>
      <c r="S1154" s="154"/>
      <c r="T1154" s="44"/>
      <c r="U1154" s="240"/>
      <c r="V1154" s="275"/>
      <c r="W1154" s="157"/>
      <c r="X1154" s="102"/>
      <c r="Y1154" s="51"/>
      <c r="Z1154" s="102"/>
      <c r="AA1154" s="102"/>
      <c r="AB1154" s="50"/>
      <c r="AC1154" s="37"/>
      <c r="AD1154" s="44"/>
      <c r="AE1154" s="44"/>
      <c r="AF1154" s="44"/>
      <c r="AG1154" s="44"/>
      <c r="AH1154" s="44"/>
      <c r="AI1154" s="276"/>
      <c r="AJ1154" s="50"/>
      <c r="AK1154" s="55"/>
      <c r="AL1154" s="298"/>
      <c r="AM1154" s="55"/>
      <c r="AN1154" s="298"/>
      <c r="AO1154" s="198"/>
      <c r="AP1154" s="297"/>
      <c r="AQ1154" s="246"/>
      <c r="AR1154" s="303"/>
      <c r="AS1154" s="277"/>
      <c r="AT1154" s="50"/>
      <c r="AU1154" s="50"/>
      <c r="AV1154" s="51"/>
      <c r="AW1154" s="51"/>
      <c r="AX1154" s="44"/>
    </row>
    <row r="1155" spans="1:50" ht="18">
      <c r="A1155" s="37"/>
      <c r="B1155" s="44"/>
      <c r="C1155" s="102"/>
      <c r="D1155" s="38"/>
      <c r="E1155" s="44"/>
      <c r="F1155" s="43"/>
      <c r="G1155" s="44"/>
      <c r="H1155" s="44"/>
      <c r="I1155" s="44"/>
      <c r="J1155" s="37"/>
      <c r="K1155" s="44"/>
      <c r="L1155" s="44"/>
      <c r="M1155" s="44"/>
      <c r="N1155" s="50"/>
      <c r="O1155" s="49"/>
      <c r="P1155" s="154"/>
      <c r="Q1155" s="44"/>
      <c r="R1155" s="101"/>
      <c r="S1155" s="154"/>
      <c r="T1155" s="44"/>
      <c r="U1155" s="240"/>
      <c r="V1155" s="275"/>
      <c r="W1155" s="157"/>
      <c r="X1155" s="102"/>
      <c r="Y1155" s="51"/>
      <c r="Z1155" s="102"/>
      <c r="AA1155" s="102"/>
      <c r="AB1155" s="50"/>
      <c r="AC1155" s="37"/>
      <c r="AD1155" s="44"/>
      <c r="AE1155" s="44"/>
      <c r="AF1155" s="44"/>
      <c r="AG1155" s="44"/>
      <c r="AH1155" s="44"/>
      <c r="AI1155" s="276"/>
      <c r="AJ1155" s="50"/>
      <c r="AK1155" s="55"/>
      <c r="AL1155" s="298"/>
      <c r="AM1155" s="55"/>
      <c r="AN1155" s="298"/>
      <c r="AO1155" s="198"/>
      <c r="AP1155" s="297"/>
      <c r="AQ1155" s="246"/>
      <c r="AR1155" s="303"/>
      <c r="AS1155" s="277"/>
      <c r="AT1155" s="50"/>
      <c r="AU1155" s="50"/>
      <c r="AV1155" s="51"/>
      <c r="AW1155" s="51"/>
      <c r="AX1155" s="44"/>
    </row>
    <row r="1156" spans="1:50" ht="18">
      <c r="A1156" s="37"/>
      <c r="B1156" s="44"/>
      <c r="C1156" s="102"/>
      <c r="D1156" s="38"/>
      <c r="E1156" s="44"/>
      <c r="F1156" s="43"/>
      <c r="G1156" s="44"/>
      <c r="H1156" s="44"/>
      <c r="I1156" s="44"/>
      <c r="J1156" s="37"/>
      <c r="K1156" s="44"/>
      <c r="L1156" s="44"/>
      <c r="M1156" s="44"/>
      <c r="N1156" s="50"/>
      <c r="O1156" s="49"/>
      <c r="P1156" s="154"/>
      <c r="R1156" s="101"/>
      <c r="S1156" s="154"/>
      <c r="T1156" s="44"/>
      <c r="U1156" s="240"/>
      <c r="V1156" s="275"/>
      <c r="W1156" s="157"/>
      <c r="X1156" s="102"/>
      <c r="Y1156" s="51"/>
      <c r="Z1156" s="102"/>
      <c r="AA1156" s="102"/>
      <c r="AB1156" s="50"/>
      <c r="AC1156" s="37"/>
      <c r="AD1156" s="44"/>
      <c r="AE1156" s="44"/>
      <c r="AF1156" s="44"/>
      <c r="AG1156" s="44"/>
      <c r="AH1156" s="44"/>
      <c r="AI1156" s="276"/>
      <c r="AJ1156" s="50"/>
      <c r="AK1156" s="55"/>
      <c r="AL1156" s="298"/>
      <c r="AM1156" s="55"/>
      <c r="AN1156" s="298"/>
      <c r="AO1156" s="198"/>
      <c r="AP1156" s="297"/>
      <c r="AQ1156" s="246"/>
      <c r="AR1156" s="303"/>
      <c r="AS1156" s="277"/>
      <c r="AT1156" s="50"/>
      <c r="AU1156" s="50"/>
      <c r="AV1156" s="51"/>
      <c r="AW1156" s="51"/>
      <c r="AX1156" s="44"/>
    </row>
    <row r="1157" spans="1:50" ht="18">
      <c r="A1157" s="37"/>
      <c r="B1157" s="44"/>
      <c r="C1157" s="102"/>
      <c r="D1157" s="38"/>
      <c r="E1157" s="44"/>
      <c r="F1157" s="43"/>
      <c r="G1157" s="44"/>
      <c r="H1157" s="44"/>
      <c r="I1157" s="44"/>
      <c r="J1157" s="37"/>
      <c r="K1157" s="44"/>
      <c r="L1157" s="44"/>
      <c r="M1157" s="44"/>
      <c r="N1157" s="50"/>
      <c r="O1157" s="49"/>
      <c r="P1157" s="154"/>
      <c r="R1157" s="101"/>
      <c r="S1157" s="154"/>
      <c r="T1157" s="44"/>
      <c r="U1157" s="240"/>
      <c r="V1157" s="275"/>
      <c r="W1157" s="157"/>
      <c r="X1157" s="102"/>
      <c r="Y1157" s="51"/>
      <c r="Z1157" s="102"/>
      <c r="AA1157" s="102"/>
      <c r="AB1157" s="50"/>
      <c r="AC1157" s="37"/>
      <c r="AD1157" s="44"/>
      <c r="AE1157" s="44"/>
      <c r="AF1157" s="44"/>
      <c r="AG1157" s="44"/>
      <c r="AH1157" s="44"/>
      <c r="AI1157" s="276"/>
      <c r="AJ1157" s="50"/>
      <c r="AK1157" s="55"/>
      <c r="AL1157" s="298"/>
      <c r="AM1157" s="55"/>
      <c r="AN1157" s="298"/>
      <c r="AO1157" s="198"/>
      <c r="AP1157" s="297"/>
      <c r="AQ1157" s="246"/>
      <c r="AR1157" s="303"/>
      <c r="AS1157" s="277"/>
      <c r="AT1157" s="50"/>
      <c r="AU1157" s="50"/>
      <c r="AV1157" s="51"/>
      <c r="AW1157" s="51"/>
      <c r="AX1157" s="44"/>
    </row>
    <row r="1158" spans="1:50" ht="18">
      <c r="A1158" s="37"/>
      <c r="B1158" s="44"/>
      <c r="C1158" s="102"/>
      <c r="D1158" s="38"/>
      <c r="E1158" s="44"/>
      <c r="F1158" s="43"/>
      <c r="G1158" s="44"/>
      <c r="H1158" s="44"/>
      <c r="I1158" s="44"/>
      <c r="J1158" s="37"/>
      <c r="K1158" s="44"/>
      <c r="L1158" s="44"/>
      <c r="M1158" s="44"/>
      <c r="N1158" s="50"/>
      <c r="O1158" s="49"/>
      <c r="P1158" s="154"/>
      <c r="R1158" s="101"/>
      <c r="S1158" s="154"/>
      <c r="T1158" s="44"/>
      <c r="U1158" s="240"/>
      <c r="V1158" s="275"/>
      <c r="W1158" s="157"/>
      <c r="X1158" s="102"/>
      <c r="Y1158" s="51"/>
      <c r="Z1158" s="102"/>
      <c r="AA1158" s="102"/>
      <c r="AB1158" s="50"/>
      <c r="AC1158" s="37"/>
      <c r="AD1158" s="44"/>
      <c r="AE1158" s="44"/>
      <c r="AF1158" s="44"/>
      <c r="AG1158" s="44"/>
      <c r="AH1158" s="44"/>
      <c r="AI1158" s="276"/>
      <c r="AJ1158" s="50"/>
      <c r="AK1158" s="55"/>
      <c r="AL1158" s="298"/>
      <c r="AM1158" s="55"/>
      <c r="AN1158" s="298"/>
      <c r="AO1158" s="198"/>
      <c r="AP1158" s="297"/>
      <c r="AQ1158" s="246"/>
      <c r="AR1158" s="303"/>
      <c r="AS1158" s="277"/>
      <c r="AT1158" s="50"/>
      <c r="AU1158" s="50"/>
      <c r="AV1158" s="51"/>
      <c r="AW1158" s="51"/>
      <c r="AX1158" s="44"/>
    </row>
    <row r="1159" spans="1:50" ht="18">
      <c r="A1159" s="37"/>
      <c r="B1159" s="44"/>
      <c r="C1159" s="102"/>
      <c r="D1159" s="38"/>
      <c r="E1159" s="44"/>
      <c r="F1159" s="43"/>
      <c r="G1159" s="44"/>
      <c r="H1159" s="44"/>
      <c r="I1159" s="44"/>
      <c r="J1159" s="37"/>
      <c r="K1159" s="44"/>
      <c r="L1159" s="44"/>
      <c r="M1159" s="44"/>
      <c r="N1159" s="50"/>
      <c r="O1159" s="49"/>
      <c r="P1159" s="154"/>
      <c r="R1159" s="101"/>
      <c r="S1159" s="154"/>
      <c r="T1159" s="44"/>
      <c r="U1159" s="240"/>
      <c r="V1159" s="275"/>
      <c r="W1159" s="157"/>
      <c r="X1159" s="102"/>
      <c r="Y1159" s="51"/>
      <c r="Z1159" s="102"/>
      <c r="AA1159" s="102"/>
      <c r="AB1159" s="50"/>
      <c r="AC1159" s="37"/>
      <c r="AD1159" s="44"/>
      <c r="AE1159" s="44"/>
      <c r="AF1159" s="44"/>
      <c r="AG1159" s="44"/>
      <c r="AH1159" s="44"/>
      <c r="AI1159" s="276"/>
      <c r="AJ1159" s="50"/>
      <c r="AK1159" s="55"/>
      <c r="AL1159" s="298"/>
      <c r="AM1159" s="55"/>
      <c r="AN1159" s="298"/>
      <c r="AO1159" s="198"/>
      <c r="AP1159" s="297"/>
      <c r="AQ1159" s="246"/>
      <c r="AR1159" s="303"/>
      <c r="AS1159" s="277"/>
      <c r="AT1159" s="50"/>
      <c r="AU1159" s="50"/>
      <c r="AV1159" s="51"/>
      <c r="AW1159" s="51"/>
      <c r="AX1159" s="44"/>
    </row>
    <row r="1160" spans="1:50" ht="18">
      <c r="A1160" s="37"/>
      <c r="B1160" s="44"/>
      <c r="C1160" s="102"/>
      <c r="D1160" s="38"/>
      <c r="E1160" s="44"/>
      <c r="F1160" s="43"/>
      <c r="G1160" s="44"/>
      <c r="H1160" s="44"/>
      <c r="I1160" s="44"/>
      <c r="J1160" s="37"/>
      <c r="K1160" s="44"/>
      <c r="L1160" s="44"/>
      <c r="M1160" s="44"/>
      <c r="N1160" s="50"/>
      <c r="O1160" s="49"/>
      <c r="P1160" s="154"/>
      <c r="Q1160" s="44"/>
      <c r="R1160" s="101"/>
      <c r="S1160" s="154"/>
      <c r="T1160" s="44"/>
      <c r="U1160" s="240"/>
      <c r="V1160" s="275"/>
      <c r="W1160" s="157"/>
      <c r="X1160" s="102"/>
      <c r="Y1160" s="51"/>
      <c r="Z1160" s="102"/>
      <c r="AA1160" s="102"/>
      <c r="AB1160" s="50"/>
      <c r="AC1160" s="37"/>
      <c r="AD1160" s="44"/>
      <c r="AE1160" s="44"/>
      <c r="AF1160" s="44"/>
      <c r="AG1160" s="44"/>
      <c r="AH1160" s="44"/>
      <c r="AI1160" s="276"/>
      <c r="AJ1160" s="50"/>
      <c r="AK1160" s="55"/>
      <c r="AL1160" s="298"/>
      <c r="AM1160" s="55"/>
      <c r="AN1160" s="298"/>
      <c r="AO1160" s="198"/>
      <c r="AP1160" s="297"/>
      <c r="AQ1160" s="246"/>
      <c r="AR1160" s="303"/>
      <c r="AS1160" s="277"/>
      <c r="AT1160" s="50"/>
      <c r="AU1160" s="50"/>
      <c r="AV1160" s="51"/>
      <c r="AW1160" s="51"/>
      <c r="AX1160" s="44"/>
    </row>
    <row r="1161" spans="1:50" ht="18">
      <c r="A1161" s="37"/>
      <c r="B1161" s="44"/>
      <c r="C1161" s="102"/>
      <c r="D1161" s="38"/>
      <c r="E1161" s="44"/>
      <c r="F1161" s="43"/>
      <c r="G1161" s="44"/>
      <c r="H1161" s="44"/>
      <c r="I1161" s="44"/>
      <c r="J1161" s="37"/>
      <c r="K1161" s="44"/>
      <c r="L1161" s="44"/>
      <c r="M1161" s="44"/>
      <c r="N1161" s="50"/>
      <c r="O1161" s="49"/>
      <c r="P1161" s="154"/>
      <c r="R1161" s="101"/>
      <c r="S1161" s="154"/>
      <c r="T1161" s="44"/>
      <c r="U1161" s="240"/>
      <c r="V1161" s="275"/>
      <c r="W1161" s="157"/>
      <c r="X1161" s="102"/>
      <c r="Y1161" s="51"/>
      <c r="Z1161" s="102"/>
      <c r="AA1161" s="102"/>
      <c r="AB1161" s="50"/>
      <c r="AC1161" s="37"/>
      <c r="AD1161" s="44"/>
      <c r="AE1161" s="44"/>
      <c r="AF1161" s="44"/>
      <c r="AG1161" s="44"/>
      <c r="AH1161" s="44"/>
      <c r="AI1161" s="276"/>
      <c r="AJ1161" s="50"/>
      <c r="AK1161" s="55"/>
      <c r="AL1161" s="298"/>
      <c r="AM1161" s="55"/>
      <c r="AN1161" s="298"/>
      <c r="AO1161" s="198"/>
      <c r="AP1161" s="297"/>
      <c r="AQ1161" s="246"/>
      <c r="AR1161" s="303"/>
      <c r="AS1161" s="277"/>
      <c r="AT1161" s="50"/>
      <c r="AU1161" s="50"/>
      <c r="AV1161" s="51"/>
      <c r="AW1161" s="51"/>
      <c r="AX1161" s="44"/>
    </row>
    <row r="1162" spans="1:50" ht="18">
      <c r="A1162" s="37"/>
      <c r="B1162" s="44"/>
      <c r="C1162" s="102"/>
      <c r="D1162" s="38"/>
      <c r="E1162" s="44"/>
      <c r="F1162" s="43"/>
      <c r="G1162" s="44"/>
      <c r="H1162" s="44"/>
      <c r="I1162" s="44"/>
      <c r="J1162" s="37"/>
      <c r="K1162" s="44"/>
      <c r="L1162" s="44"/>
      <c r="M1162" s="44"/>
      <c r="N1162" s="50"/>
      <c r="O1162" s="49"/>
      <c r="P1162" s="154"/>
      <c r="R1162" s="101"/>
      <c r="S1162" s="154"/>
      <c r="T1162" s="44"/>
      <c r="U1162" s="240"/>
      <c r="V1162" s="275"/>
      <c r="W1162" s="157"/>
      <c r="X1162" s="102"/>
      <c r="Y1162" s="51"/>
      <c r="Z1162" s="102"/>
      <c r="AA1162" s="102"/>
      <c r="AB1162" s="50"/>
      <c r="AC1162" s="37"/>
      <c r="AD1162" s="44"/>
      <c r="AE1162" s="44"/>
      <c r="AF1162" s="44"/>
      <c r="AG1162" s="44"/>
      <c r="AH1162" s="44"/>
      <c r="AI1162" s="276"/>
      <c r="AJ1162" s="50"/>
      <c r="AK1162" s="55"/>
      <c r="AL1162" s="298"/>
      <c r="AM1162" s="55"/>
      <c r="AN1162" s="298"/>
      <c r="AO1162" s="198"/>
      <c r="AP1162" s="297"/>
      <c r="AQ1162" s="246"/>
      <c r="AR1162" s="303"/>
      <c r="AS1162" s="277"/>
      <c r="AT1162" s="50"/>
      <c r="AU1162" s="50"/>
      <c r="AV1162" s="51"/>
      <c r="AW1162" s="51"/>
      <c r="AX1162" s="44"/>
    </row>
    <row r="1163" spans="1:50" ht="18">
      <c r="A1163" s="37"/>
      <c r="B1163" s="44"/>
      <c r="C1163" s="102"/>
      <c r="D1163" s="38"/>
      <c r="E1163" s="44"/>
      <c r="F1163" s="43"/>
      <c r="G1163" s="44"/>
      <c r="H1163" s="44"/>
      <c r="I1163" s="44"/>
      <c r="J1163" s="37"/>
      <c r="K1163" s="44"/>
      <c r="L1163" s="44"/>
      <c r="M1163" s="44"/>
      <c r="N1163" s="50"/>
      <c r="O1163" s="49"/>
      <c r="P1163" s="154"/>
      <c r="Q1163" s="44"/>
      <c r="R1163" s="101"/>
      <c r="S1163" s="154"/>
      <c r="T1163" s="44"/>
      <c r="U1163" s="240"/>
      <c r="V1163" s="275"/>
      <c r="W1163" s="157"/>
      <c r="X1163" s="102"/>
      <c r="Y1163" s="51"/>
      <c r="Z1163" s="102"/>
      <c r="AA1163" s="102"/>
      <c r="AB1163" s="50"/>
      <c r="AC1163" s="37"/>
      <c r="AD1163" s="44"/>
      <c r="AE1163" s="44"/>
      <c r="AF1163" s="44"/>
      <c r="AG1163" s="44"/>
      <c r="AH1163" s="44"/>
      <c r="AI1163" s="276"/>
      <c r="AJ1163" s="50"/>
      <c r="AK1163" s="55"/>
      <c r="AL1163" s="298"/>
      <c r="AM1163" s="55"/>
      <c r="AN1163" s="298"/>
      <c r="AO1163" s="198"/>
      <c r="AP1163" s="297"/>
      <c r="AQ1163" s="246"/>
      <c r="AR1163" s="303"/>
      <c r="AS1163" s="277"/>
      <c r="AT1163" s="50"/>
      <c r="AU1163" s="50"/>
      <c r="AV1163" s="51"/>
      <c r="AW1163" s="51"/>
      <c r="AX1163" s="44"/>
    </row>
    <row r="1164" spans="1:50" ht="18">
      <c r="A1164" s="37"/>
      <c r="B1164" s="44"/>
      <c r="C1164" s="102"/>
      <c r="D1164" s="38"/>
      <c r="E1164" s="44"/>
      <c r="F1164" s="43"/>
      <c r="G1164" s="44"/>
      <c r="H1164" s="44"/>
      <c r="I1164" s="44"/>
      <c r="J1164" s="37"/>
      <c r="K1164" s="44"/>
      <c r="L1164" s="44"/>
      <c r="M1164" s="44"/>
      <c r="N1164" s="50"/>
      <c r="O1164" s="49"/>
      <c r="P1164" s="154"/>
      <c r="Q1164" s="44"/>
      <c r="R1164" s="101"/>
      <c r="S1164" s="154"/>
      <c r="T1164" s="44"/>
      <c r="U1164" s="240"/>
      <c r="V1164" s="275"/>
      <c r="W1164" s="157"/>
      <c r="X1164" s="102"/>
      <c r="Y1164" s="51"/>
      <c r="Z1164" s="102"/>
      <c r="AA1164" s="102"/>
      <c r="AB1164" s="50"/>
      <c r="AC1164" s="37"/>
      <c r="AD1164" s="44"/>
      <c r="AE1164" s="44"/>
      <c r="AF1164" s="44"/>
      <c r="AG1164" s="44"/>
      <c r="AH1164" s="44"/>
      <c r="AI1164" s="276"/>
      <c r="AJ1164" s="50"/>
      <c r="AK1164" s="55"/>
      <c r="AL1164" s="298"/>
      <c r="AM1164" s="55"/>
      <c r="AN1164" s="298"/>
      <c r="AO1164" s="198"/>
      <c r="AP1164" s="297"/>
      <c r="AQ1164" s="246"/>
      <c r="AR1164" s="303"/>
      <c r="AS1164" s="277"/>
      <c r="AT1164" s="50"/>
      <c r="AU1164" s="50"/>
      <c r="AV1164" s="51"/>
      <c r="AW1164" s="51"/>
      <c r="AX1164" s="44"/>
    </row>
    <row r="1165" spans="1:50" ht="18">
      <c r="A1165" s="293"/>
      <c r="B1165" s="44"/>
      <c r="C1165" s="102"/>
      <c r="D1165" s="38"/>
      <c r="E1165" s="44"/>
      <c r="F1165" s="43"/>
      <c r="G1165" s="44"/>
      <c r="H1165" s="44"/>
      <c r="I1165" s="44"/>
      <c r="J1165" s="37"/>
      <c r="K1165" s="44"/>
      <c r="L1165" s="44"/>
      <c r="M1165" s="44"/>
      <c r="N1165" s="50"/>
      <c r="O1165" s="49"/>
      <c r="P1165" s="154"/>
      <c r="Q1165" s="44"/>
      <c r="R1165" s="101"/>
      <c r="S1165" s="154"/>
      <c r="T1165" s="44"/>
      <c r="U1165" s="240"/>
      <c r="V1165" s="275"/>
      <c r="W1165" s="157"/>
      <c r="X1165" s="102"/>
      <c r="Y1165" s="51"/>
      <c r="Z1165" s="102"/>
      <c r="AA1165" s="102"/>
      <c r="AB1165" s="50"/>
      <c r="AC1165" s="37"/>
      <c r="AD1165" s="44"/>
      <c r="AE1165" s="44"/>
      <c r="AF1165" s="44"/>
      <c r="AG1165" s="44"/>
      <c r="AH1165" s="44"/>
      <c r="AI1165" s="276"/>
      <c r="AJ1165" s="50"/>
      <c r="AK1165" s="55"/>
      <c r="AL1165" s="298"/>
      <c r="AM1165" s="198"/>
      <c r="AN1165" s="304"/>
      <c r="AO1165" s="198"/>
      <c r="AP1165" s="297"/>
      <c r="AQ1165" s="246"/>
      <c r="AR1165" s="303"/>
      <c r="AS1165" s="277"/>
      <c r="AT1165" s="50"/>
      <c r="AU1165" s="50"/>
      <c r="AV1165" s="51"/>
      <c r="AW1165" s="51"/>
      <c r="AX1165" s="44"/>
    </row>
    <row r="1166" spans="1:50" ht="18">
      <c r="A1166" s="37"/>
      <c r="B1166" s="44"/>
      <c r="C1166" s="102"/>
      <c r="D1166" s="38"/>
      <c r="E1166" s="44"/>
      <c r="F1166" s="43"/>
      <c r="G1166" s="44"/>
      <c r="H1166" s="44"/>
      <c r="I1166" s="44"/>
      <c r="J1166" s="37"/>
      <c r="K1166" s="44"/>
      <c r="L1166" s="44"/>
      <c r="M1166" s="44"/>
      <c r="N1166" s="50"/>
      <c r="O1166" s="49"/>
      <c r="P1166" s="154"/>
      <c r="Q1166" s="44"/>
      <c r="R1166" s="101"/>
      <c r="S1166" s="154"/>
      <c r="T1166" s="44"/>
      <c r="U1166" s="240"/>
      <c r="V1166" s="275"/>
      <c r="W1166" s="157"/>
      <c r="X1166" s="102"/>
      <c r="Y1166" s="51"/>
      <c r="Z1166" s="102"/>
      <c r="AA1166" s="102"/>
      <c r="AB1166" s="50"/>
      <c r="AC1166" s="37"/>
      <c r="AD1166" s="44"/>
      <c r="AE1166" s="44"/>
      <c r="AF1166" s="44"/>
      <c r="AG1166" s="44"/>
      <c r="AH1166" s="44"/>
      <c r="AI1166" s="276"/>
      <c r="AJ1166" s="50"/>
      <c r="AK1166" s="55"/>
      <c r="AL1166" s="298"/>
      <c r="AM1166" s="198"/>
      <c r="AN1166" s="304"/>
      <c r="AO1166" s="198"/>
      <c r="AP1166" s="297"/>
      <c r="AQ1166" s="246"/>
      <c r="AR1166" s="303"/>
      <c r="AS1166" s="277"/>
      <c r="AT1166" s="50"/>
      <c r="AU1166" s="50"/>
      <c r="AV1166" s="51"/>
      <c r="AW1166" s="51"/>
      <c r="AX1166" s="44"/>
    </row>
    <row r="1167" spans="1:50" ht="18">
      <c r="A1167" s="37"/>
      <c r="B1167" s="44"/>
      <c r="C1167" s="102"/>
      <c r="D1167" s="38"/>
      <c r="E1167" s="44"/>
      <c r="F1167" s="43"/>
      <c r="G1167" s="44"/>
      <c r="H1167" s="44"/>
      <c r="I1167" s="44"/>
      <c r="J1167" s="37"/>
      <c r="K1167" s="44"/>
      <c r="L1167" s="44"/>
      <c r="M1167" s="44"/>
      <c r="N1167" s="50"/>
      <c r="O1167" s="49"/>
      <c r="P1167" s="154"/>
      <c r="Q1167" s="44"/>
      <c r="R1167" s="101"/>
      <c r="S1167" s="154"/>
      <c r="T1167" s="44"/>
      <c r="U1167" s="240"/>
      <c r="V1167" s="275"/>
      <c r="W1167" s="157"/>
      <c r="X1167" s="102"/>
      <c r="Y1167" s="51"/>
      <c r="Z1167" s="102"/>
      <c r="AA1167" s="102"/>
      <c r="AB1167" s="50"/>
      <c r="AC1167" s="37"/>
      <c r="AD1167" s="44"/>
      <c r="AE1167" s="44"/>
      <c r="AF1167" s="44"/>
      <c r="AG1167" s="44"/>
      <c r="AH1167" s="44"/>
      <c r="AI1167" s="276"/>
      <c r="AJ1167" s="50"/>
      <c r="AK1167" s="55"/>
      <c r="AL1167" s="298"/>
      <c r="AM1167" s="198"/>
      <c r="AN1167" s="304"/>
      <c r="AO1167" s="198"/>
      <c r="AP1167" s="297"/>
      <c r="AQ1167" s="246"/>
      <c r="AR1167" s="303"/>
      <c r="AS1167" s="277"/>
      <c r="AT1167" s="50"/>
      <c r="AU1167" s="50"/>
      <c r="AV1167" s="51"/>
      <c r="AW1167" s="51"/>
      <c r="AX1167" s="44"/>
    </row>
    <row r="1168" spans="1:50" ht="18">
      <c r="A1168" s="37"/>
      <c r="B1168" s="44"/>
      <c r="C1168" s="102"/>
      <c r="D1168" s="38"/>
      <c r="E1168" s="44"/>
      <c r="F1168" s="43"/>
      <c r="G1168" s="44"/>
      <c r="H1168" s="44"/>
      <c r="I1168" s="44"/>
      <c r="J1168" s="37"/>
      <c r="K1168" s="44"/>
      <c r="L1168" s="44"/>
      <c r="M1168" s="44"/>
      <c r="N1168" s="50"/>
      <c r="O1168" s="49"/>
      <c r="P1168" s="154"/>
      <c r="Q1168" s="44"/>
      <c r="R1168" s="101"/>
      <c r="S1168" s="154"/>
      <c r="T1168" s="44"/>
      <c r="U1168" s="240"/>
      <c r="V1168" s="275"/>
      <c r="W1168" s="157"/>
      <c r="X1168" s="102"/>
      <c r="Y1168" s="51"/>
      <c r="Z1168" s="102"/>
      <c r="AA1168" s="102"/>
      <c r="AB1168" s="50"/>
      <c r="AC1168" s="37"/>
      <c r="AD1168" s="44"/>
      <c r="AE1168" s="44"/>
      <c r="AF1168" s="44"/>
      <c r="AG1168" s="44"/>
      <c r="AH1168" s="44"/>
      <c r="AI1168" s="276"/>
      <c r="AJ1168" s="50"/>
      <c r="AK1168" s="55"/>
      <c r="AL1168" s="298"/>
      <c r="AM1168" s="198"/>
      <c r="AN1168" s="304"/>
      <c r="AO1168" s="198"/>
      <c r="AP1168" s="297"/>
      <c r="AQ1168" s="246"/>
      <c r="AR1168" s="303"/>
      <c r="AS1168" s="277"/>
      <c r="AT1168" s="50"/>
      <c r="AU1168" s="50"/>
      <c r="AV1168" s="51"/>
      <c r="AW1168" s="51"/>
      <c r="AX1168" s="44"/>
    </row>
    <row r="1169" spans="1:50" ht="18">
      <c r="A1169" s="37"/>
      <c r="B1169" s="44"/>
      <c r="C1169" s="102"/>
      <c r="D1169" s="38"/>
      <c r="E1169" s="44"/>
      <c r="F1169" s="43"/>
      <c r="G1169" s="44"/>
      <c r="H1169" s="44"/>
      <c r="I1169" s="44"/>
      <c r="J1169" s="37"/>
      <c r="K1169" s="44"/>
      <c r="L1169" s="44"/>
      <c r="M1169" s="44"/>
      <c r="N1169" s="50"/>
      <c r="O1169" s="49"/>
      <c r="P1169" s="154"/>
      <c r="Q1169" s="44"/>
      <c r="R1169" s="101"/>
      <c r="S1169" s="154"/>
      <c r="T1169" s="44"/>
      <c r="U1169" s="240"/>
      <c r="V1169" s="275"/>
      <c r="W1169" s="157"/>
      <c r="X1169" s="102"/>
      <c r="Y1169" s="51"/>
      <c r="Z1169" s="102"/>
      <c r="AA1169" s="102"/>
      <c r="AB1169" s="50"/>
      <c r="AC1169" s="37"/>
      <c r="AD1169" s="44"/>
      <c r="AE1169" s="44"/>
      <c r="AF1169" s="44"/>
      <c r="AG1169" s="44"/>
      <c r="AH1169" s="44"/>
      <c r="AI1169" s="276"/>
      <c r="AJ1169" s="50"/>
      <c r="AK1169" s="55"/>
      <c r="AL1169" s="298"/>
      <c r="AM1169" s="198"/>
      <c r="AN1169" s="304"/>
      <c r="AO1169" s="198"/>
      <c r="AP1169" s="297"/>
      <c r="AQ1169" s="246"/>
      <c r="AR1169" s="303"/>
      <c r="AS1169" s="277"/>
      <c r="AT1169" s="50"/>
      <c r="AU1169" s="50"/>
      <c r="AV1169" s="51"/>
      <c r="AW1169" s="51"/>
      <c r="AX1169" s="44"/>
    </row>
    <row r="1170" spans="1:50" ht="18">
      <c r="A1170" s="37"/>
      <c r="B1170" s="44"/>
      <c r="C1170" s="102"/>
      <c r="D1170" s="38"/>
      <c r="E1170" s="44"/>
      <c r="F1170" s="43"/>
      <c r="G1170" s="44"/>
      <c r="H1170" s="44"/>
      <c r="I1170" s="44"/>
      <c r="J1170" s="37"/>
      <c r="K1170" s="44"/>
      <c r="L1170" s="44"/>
      <c r="M1170" s="44"/>
      <c r="N1170" s="50"/>
      <c r="O1170" s="49"/>
      <c r="P1170" s="154"/>
      <c r="Q1170" s="44"/>
      <c r="R1170" s="101"/>
      <c r="S1170" s="154"/>
      <c r="T1170" s="44"/>
      <c r="U1170" s="240"/>
      <c r="V1170" s="275"/>
      <c r="W1170" s="157"/>
      <c r="X1170" s="102"/>
      <c r="Y1170" s="51"/>
      <c r="Z1170" s="102"/>
      <c r="AA1170" s="102"/>
      <c r="AB1170" s="50"/>
      <c r="AC1170" s="37"/>
      <c r="AD1170" s="44"/>
      <c r="AE1170" s="44"/>
      <c r="AF1170" s="44"/>
      <c r="AG1170" s="44"/>
      <c r="AH1170" s="44"/>
      <c r="AI1170" s="276"/>
      <c r="AJ1170" s="50"/>
      <c r="AK1170" s="55"/>
      <c r="AL1170" s="298"/>
      <c r="AM1170" s="198"/>
      <c r="AN1170" s="304"/>
      <c r="AO1170" s="198"/>
      <c r="AP1170" s="297"/>
      <c r="AQ1170" s="246"/>
      <c r="AR1170" s="303"/>
      <c r="AS1170" s="277"/>
      <c r="AT1170" s="50"/>
      <c r="AU1170" s="50"/>
      <c r="AV1170" s="51"/>
      <c r="AW1170" s="51"/>
      <c r="AX1170" s="44"/>
    </row>
    <row r="1171" spans="1:50" ht="18">
      <c r="A1171" s="37"/>
      <c r="B1171" s="44"/>
      <c r="C1171" s="102"/>
      <c r="D1171" s="38"/>
      <c r="E1171" s="44"/>
      <c r="F1171" s="43"/>
      <c r="G1171" s="44"/>
      <c r="H1171" s="44"/>
      <c r="I1171" s="44"/>
      <c r="J1171" s="37"/>
      <c r="K1171" s="44"/>
      <c r="L1171" s="44"/>
      <c r="M1171" s="44"/>
      <c r="N1171" s="50"/>
      <c r="O1171" s="49"/>
      <c r="P1171" s="154"/>
      <c r="Q1171" s="44"/>
      <c r="R1171" s="101"/>
      <c r="S1171" s="154"/>
      <c r="T1171" s="44"/>
      <c r="U1171" s="240"/>
      <c r="V1171" s="275"/>
      <c r="W1171" s="157"/>
      <c r="X1171" s="102"/>
      <c r="Y1171" s="51"/>
      <c r="Z1171" s="102"/>
      <c r="AA1171" s="102"/>
      <c r="AB1171" s="50"/>
      <c r="AC1171" s="37"/>
      <c r="AD1171" s="44"/>
      <c r="AE1171" s="44"/>
      <c r="AF1171" s="44"/>
      <c r="AG1171" s="44"/>
      <c r="AH1171" s="44"/>
      <c r="AI1171" s="276"/>
      <c r="AJ1171" s="50"/>
      <c r="AK1171" s="55"/>
      <c r="AL1171" s="298"/>
      <c r="AM1171" s="198"/>
      <c r="AN1171" s="304"/>
      <c r="AO1171" s="198"/>
      <c r="AP1171" s="297"/>
      <c r="AQ1171" s="246"/>
      <c r="AR1171" s="303"/>
      <c r="AS1171" s="277"/>
      <c r="AT1171" s="50"/>
      <c r="AU1171" s="50"/>
      <c r="AV1171" s="51"/>
      <c r="AW1171" s="51"/>
      <c r="AX1171" s="44"/>
    </row>
    <row r="1172" spans="1:50" ht="18">
      <c r="A1172" s="37"/>
      <c r="B1172" s="44"/>
      <c r="C1172" s="102"/>
      <c r="D1172" s="38"/>
      <c r="E1172" s="44"/>
      <c r="F1172" s="43"/>
      <c r="G1172" s="44"/>
      <c r="H1172" s="44"/>
      <c r="I1172" s="44"/>
      <c r="J1172" s="37"/>
      <c r="K1172" s="44"/>
      <c r="L1172" s="44"/>
      <c r="M1172" s="44"/>
      <c r="N1172" s="50"/>
      <c r="O1172" s="49"/>
      <c r="P1172" s="154"/>
      <c r="Q1172" s="44"/>
      <c r="R1172" s="101"/>
      <c r="S1172" s="154"/>
      <c r="T1172" s="44"/>
      <c r="U1172" s="240"/>
      <c r="V1172" s="275"/>
      <c r="W1172" s="157"/>
      <c r="X1172" s="102"/>
      <c r="Y1172" s="51"/>
      <c r="Z1172" s="102"/>
      <c r="AA1172" s="102"/>
      <c r="AB1172" s="50"/>
      <c r="AC1172" s="37"/>
      <c r="AD1172" s="44"/>
      <c r="AE1172" s="44"/>
      <c r="AF1172" s="44"/>
      <c r="AG1172" s="44"/>
      <c r="AH1172" s="44"/>
      <c r="AI1172" s="276"/>
      <c r="AJ1172" s="50"/>
      <c r="AK1172" s="55"/>
      <c r="AL1172" s="298"/>
      <c r="AM1172" s="198"/>
      <c r="AN1172" s="304"/>
      <c r="AO1172" s="198"/>
      <c r="AP1172" s="297"/>
      <c r="AQ1172" s="246"/>
      <c r="AR1172" s="303"/>
      <c r="AS1172" s="277"/>
      <c r="AT1172" s="50"/>
      <c r="AU1172" s="50"/>
      <c r="AV1172" s="51"/>
      <c r="AW1172" s="51"/>
      <c r="AX1172" s="44"/>
    </row>
    <row r="1173" spans="1:50" ht="18">
      <c r="A1173" s="37"/>
      <c r="B1173" s="44"/>
      <c r="C1173" s="102"/>
      <c r="D1173" s="38"/>
      <c r="E1173" s="44"/>
      <c r="F1173" s="43"/>
      <c r="G1173" s="44"/>
      <c r="H1173" s="44"/>
      <c r="I1173" s="44"/>
      <c r="J1173" s="37"/>
      <c r="K1173" s="44"/>
      <c r="L1173" s="44"/>
      <c r="M1173" s="44"/>
      <c r="N1173" s="50"/>
      <c r="O1173" s="49"/>
      <c r="P1173" s="154"/>
      <c r="Q1173" s="44"/>
      <c r="R1173" s="101"/>
      <c r="S1173" s="154"/>
      <c r="T1173" s="44"/>
      <c r="U1173" s="240"/>
      <c r="V1173" s="275"/>
      <c r="W1173" s="157"/>
      <c r="X1173" s="102"/>
      <c r="Y1173" s="51"/>
      <c r="Z1173" s="102"/>
      <c r="AA1173" s="102"/>
      <c r="AB1173" s="50"/>
      <c r="AC1173" s="37"/>
      <c r="AD1173" s="44"/>
      <c r="AE1173" s="44"/>
      <c r="AF1173" s="44"/>
      <c r="AG1173" s="44"/>
      <c r="AH1173" s="44"/>
      <c r="AI1173" s="276"/>
      <c r="AJ1173" s="50"/>
      <c r="AK1173" s="55"/>
      <c r="AL1173" s="298"/>
      <c r="AM1173" s="198"/>
      <c r="AN1173" s="304"/>
      <c r="AO1173" s="198"/>
      <c r="AP1173" s="297"/>
      <c r="AQ1173" s="246"/>
      <c r="AR1173" s="303"/>
      <c r="AS1173" s="277"/>
      <c r="AT1173" s="50"/>
      <c r="AU1173" s="50"/>
      <c r="AV1173" s="51"/>
      <c r="AW1173" s="51"/>
      <c r="AX1173" s="44"/>
    </row>
    <row r="1174" spans="1:50" ht="18">
      <c r="A1174" s="37"/>
      <c r="B1174" s="44"/>
      <c r="C1174" s="102"/>
      <c r="D1174" s="38"/>
      <c r="E1174" s="44"/>
      <c r="F1174" s="43"/>
      <c r="G1174" s="44"/>
      <c r="H1174" s="44"/>
      <c r="I1174" s="44"/>
      <c r="J1174" s="37"/>
      <c r="K1174" s="44"/>
      <c r="L1174" s="44"/>
      <c r="M1174" s="44"/>
      <c r="N1174" s="50"/>
      <c r="O1174" s="49"/>
      <c r="P1174" s="154"/>
      <c r="R1174" s="101"/>
      <c r="S1174" s="154"/>
      <c r="T1174" s="44"/>
      <c r="U1174" s="240"/>
      <c r="V1174" s="275"/>
      <c r="W1174" s="157"/>
      <c r="X1174" s="102"/>
      <c r="Y1174" s="51"/>
      <c r="Z1174" s="102"/>
      <c r="AA1174" s="102"/>
      <c r="AB1174" s="50"/>
      <c r="AC1174" s="37"/>
      <c r="AD1174" s="44"/>
      <c r="AE1174" s="44"/>
      <c r="AF1174" s="44"/>
      <c r="AG1174" s="44"/>
      <c r="AH1174" s="44"/>
      <c r="AI1174" s="276"/>
      <c r="AJ1174" s="50"/>
      <c r="AK1174" s="55"/>
      <c r="AL1174" s="298"/>
      <c r="AM1174" s="198"/>
      <c r="AN1174" s="304"/>
      <c r="AO1174" s="198"/>
      <c r="AP1174" s="297"/>
      <c r="AQ1174" s="246"/>
      <c r="AR1174" s="303"/>
      <c r="AS1174" s="277"/>
      <c r="AT1174" s="50"/>
      <c r="AU1174" s="50"/>
      <c r="AV1174" s="51"/>
      <c r="AW1174" s="51"/>
      <c r="AX1174" s="44"/>
    </row>
    <row r="1175" spans="1:50" ht="18">
      <c r="A1175" s="37"/>
      <c r="B1175" s="44"/>
      <c r="C1175" s="102"/>
      <c r="D1175" s="38"/>
      <c r="E1175" s="44"/>
      <c r="F1175" s="43"/>
      <c r="G1175" s="44"/>
      <c r="H1175" s="44"/>
      <c r="I1175" s="44"/>
      <c r="J1175" s="37"/>
      <c r="K1175" s="44"/>
      <c r="L1175" s="44"/>
      <c r="M1175" s="44"/>
      <c r="N1175" s="50"/>
      <c r="O1175" s="49"/>
      <c r="P1175" s="154"/>
      <c r="Q1175" s="44"/>
      <c r="R1175" s="101"/>
      <c r="S1175" s="154"/>
      <c r="T1175" s="44"/>
      <c r="U1175" s="240"/>
      <c r="V1175" s="275"/>
      <c r="W1175" s="157"/>
      <c r="X1175" s="102"/>
      <c r="Y1175" s="51"/>
      <c r="Z1175" s="102"/>
      <c r="AA1175" s="102"/>
      <c r="AB1175" s="50"/>
      <c r="AC1175" s="37"/>
      <c r="AD1175" s="44"/>
      <c r="AE1175" s="44"/>
      <c r="AF1175" s="44"/>
      <c r="AG1175" s="44"/>
      <c r="AH1175" s="44"/>
      <c r="AI1175" s="276"/>
      <c r="AJ1175" s="50"/>
      <c r="AK1175" s="55"/>
      <c r="AL1175" s="298"/>
      <c r="AM1175" s="198"/>
      <c r="AN1175" s="304"/>
      <c r="AO1175" s="198"/>
      <c r="AP1175" s="297"/>
      <c r="AQ1175" s="246"/>
      <c r="AR1175" s="303"/>
      <c r="AS1175" s="277"/>
      <c r="AT1175" s="50"/>
      <c r="AU1175" s="50"/>
      <c r="AV1175" s="51"/>
      <c r="AW1175" s="51"/>
      <c r="AX1175" s="44"/>
    </row>
    <row r="1176" spans="1:50" ht="18">
      <c r="A1176" s="37"/>
      <c r="B1176" s="44"/>
      <c r="C1176" s="102"/>
      <c r="D1176" s="38"/>
      <c r="E1176" s="44"/>
      <c r="F1176" s="43"/>
      <c r="G1176" s="44"/>
      <c r="H1176" s="44"/>
      <c r="I1176" s="44"/>
      <c r="J1176" s="37"/>
      <c r="K1176" s="44"/>
      <c r="L1176" s="44"/>
      <c r="M1176" s="44"/>
      <c r="N1176" s="50"/>
      <c r="O1176" s="49"/>
      <c r="P1176" s="154"/>
      <c r="R1176" s="101"/>
      <c r="S1176" s="154"/>
      <c r="T1176" s="44"/>
      <c r="U1176" s="240"/>
      <c r="V1176" s="275"/>
      <c r="W1176" s="157"/>
      <c r="X1176" s="102"/>
      <c r="Y1176" s="51"/>
      <c r="Z1176" s="102"/>
      <c r="AA1176" s="102"/>
      <c r="AB1176" s="50"/>
      <c r="AC1176" s="37"/>
      <c r="AD1176" s="44"/>
      <c r="AE1176" s="44"/>
      <c r="AF1176" s="44"/>
      <c r="AG1176" s="44"/>
      <c r="AH1176" s="44"/>
      <c r="AI1176" s="276"/>
      <c r="AJ1176" s="50"/>
      <c r="AK1176" s="55"/>
      <c r="AL1176" s="298"/>
      <c r="AM1176" s="198"/>
      <c r="AN1176" s="304"/>
      <c r="AO1176" s="198"/>
      <c r="AP1176" s="297"/>
      <c r="AQ1176" s="246"/>
      <c r="AR1176" s="303"/>
      <c r="AS1176" s="277"/>
      <c r="AT1176" s="50"/>
      <c r="AU1176" s="50"/>
      <c r="AV1176" s="51"/>
      <c r="AW1176" s="51"/>
      <c r="AX1176" s="44"/>
    </row>
    <row r="1177" spans="1:50" ht="63" customHeight="1">
      <c r="A1177" s="37"/>
      <c r="B1177" s="44"/>
      <c r="C1177" s="102"/>
      <c r="D1177" s="38"/>
      <c r="E1177" s="44"/>
      <c r="F1177" s="43"/>
      <c r="G1177" s="44"/>
      <c r="H1177" s="44"/>
      <c r="I1177" s="44"/>
      <c r="J1177" s="37"/>
      <c r="K1177" s="44"/>
      <c r="L1177" s="44"/>
      <c r="M1177" s="44"/>
      <c r="N1177" s="50"/>
      <c r="O1177" s="49"/>
      <c r="P1177" s="154"/>
      <c r="Q1177" s="44"/>
      <c r="R1177" s="101"/>
      <c r="S1177" s="154"/>
      <c r="T1177" s="44"/>
      <c r="U1177" s="240"/>
      <c r="V1177" s="275"/>
      <c r="W1177" s="157"/>
      <c r="X1177" s="102"/>
      <c r="Y1177" s="51"/>
      <c r="Z1177" s="102"/>
      <c r="AA1177" s="102"/>
      <c r="AB1177" s="50"/>
      <c r="AC1177" s="37"/>
      <c r="AD1177" s="44"/>
      <c r="AE1177" s="44"/>
      <c r="AF1177" s="44"/>
      <c r="AG1177" s="44"/>
      <c r="AH1177" s="44"/>
      <c r="AI1177" s="276"/>
      <c r="AJ1177" s="50"/>
      <c r="AK1177" s="55"/>
      <c r="AL1177" s="298"/>
      <c r="AM1177" s="198"/>
      <c r="AN1177" s="304"/>
      <c r="AO1177" s="198"/>
      <c r="AP1177" s="297"/>
      <c r="AQ1177" s="246"/>
      <c r="AR1177" s="303"/>
      <c r="AS1177" s="277"/>
      <c r="AT1177" s="50"/>
      <c r="AU1177" s="50"/>
      <c r="AV1177" s="51"/>
      <c r="AW1177" s="51"/>
      <c r="AX1177" s="44"/>
    </row>
    <row r="1178" spans="1:50" ht="18">
      <c r="A1178" s="37"/>
      <c r="B1178" s="44"/>
      <c r="C1178" s="102"/>
      <c r="D1178" s="38"/>
      <c r="E1178" s="44"/>
      <c r="F1178" s="43"/>
      <c r="G1178" s="44"/>
      <c r="H1178" s="44"/>
      <c r="I1178" s="44"/>
      <c r="J1178" s="37"/>
      <c r="K1178" s="44"/>
      <c r="L1178" s="44"/>
      <c r="M1178" s="44"/>
      <c r="N1178" s="50"/>
      <c r="O1178" s="49"/>
      <c r="P1178" s="154"/>
      <c r="R1178" s="101"/>
      <c r="S1178" s="154"/>
      <c r="T1178" s="44"/>
      <c r="U1178" s="240"/>
      <c r="V1178" s="275"/>
      <c r="W1178" s="157"/>
      <c r="X1178" s="102"/>
      <c r="Y1178" s="51"/>
      <c r="Z1178" s="102"/>
      <c r="AA1178" s="102"/>
      <c r="AB1178" s="50"/>
      <c r="AC1178" s="37"/>
      <c r="AD1178" s="44"/>
      <c r="AE1178" s="44"/>
      <c r="AF1178" s="44"/>
      <c r="AG1178" s="44"/>
      <c r="AH1178" s="44"/>
      <c r="AI1178" s="276"/>
      <c r="AJ1178" s="50"/>
      <c r="AK1178" s="55"/>
      <c r="AL1178" s="298"/>
      <c r="AM1178" s="198"/>
      <c r="AN1178" s="304"/>
      <c r="AO1178" s="198"/>
      <c r="AP1178" s="297"/>
      <c r="AQ1178" s="246"/>
      <c r="AR1178" s="303"/>
      <c r="AS1178" s="277"/>
      <c r="AT1178" s="50"/>
      <c r="AU1178" s="50"/>
      <c r="AV1178" s="51"/>
      <c r="AW1178" s="51"/>
      <c r="AX1178" s="44"/>
    </row>
    <row r="1179" spans="1:50" ht="18">
      <c r="A1179" s="37"/>
      <c r="B1179" s="44"/>
      <c r="C1179" s="102"/>
      <c r="D1179" s="38"/>
      <c r="E1179" s="44"/>
      <c r="F1179" s="43"/>
      <c r="G1179" s="44"/>
      <c r="H1179" s="44"/>
      <c r="I1179" s="44"/>
      <c r="J1179" s="37"/>
      <c r="K1179" s="44"/>
      <c r="L1179" s="44"/>
      <c r="M1179" s="44"/>
      <c r="N1179" s="50"/>
      <c r="O1179" s="49"/>
      <c r="P1179" s="154"/>
      <c r="R1179" s="101"/>
      <c r="S1179" s="154"/>
      <c r="T1179" s="44"/>
      <c r="U1179" s="240"/>
      <c r="V1179" s="275"/>
      <c r="W1179" s="157"/>
      <c r="X1179" s="102"/>
      <c r="Y1179" s="51"/>
      <c r="Z1179" s="102"/>
      <c r="AA1179" s="102"/>
      <c r="AB1179" s="50"/>
      <c r="AC1179" s="37"/>
      <c r="AD1179" s="44"/>
      <c r="AE1179" s="44"/>
      <c r="AF1179" s="44"/>
      <c r="AG1179" s="44"/>
      <c r="AH1179" s="44"/>
      <c r="AI1179" s="276"/>
      <c r="AJ1179" s="50"/>
      <c r="AK1179" s="55"/>
      <c r="AL1179" s="298"/>
      <c r="AM1179" s="198"/>
      <c r="AN1179" s="304"/>
      <c r="AO1179" s="198"/>
      <c r="AP1179" s="297"/>
      <c r="AQ1179" s="246"/>
      <c r="AR1179" s="303"/>
      <c r="AS1179" s="277"/>
      <c r="AT1179" s="50"/>
      <c r="AU1179" s="50"/>
      <c r="AV1179" s="51"/>
      <c r="AW1179" s="51"/>
      <c r="AX1179" s="44"/>
    </row>
    <row r="1180" spans="1:50" ht="18">
      <c r="A1180" s="37"/>
      <c r="B1180" s="44"/>
      <c r="C1180" s="102"/>
      <c r="D1180" s="38"/>
      <c r="E1180" s="44"/>
      <c r="F1180" s="43"/>
      <c r="G1180" s="44"/>
      <c r="H1180" s="44"/>
      <c r="I1180" s="44"/>
      <c r="J1180" s="37"/>
      <c r="K1180" s="44"/>
      <c r="L1180" s="44"/>
      <c r="M1180" s="44"/>
      <c r="N1180" s="50"/>
      <c r="O1180" s="49"/>
      <c r="P1180" s="154"/>
      <c r="R1180" s="101"/>
      <c r="S1180" s="154"/>
      <c r="T1180" s="44"/>
      <c r="U1180" s="240"/>
      <c r="V1180" s="275"/>
      <c r="W1180" s="157"/>
      <c r="X1180" s="102"/>
      <c r="Y1180" s="51"/>
      <c r="Z1180" s="102"/>
      <c r="AA1180" s="102"/>
      <c r="AB1180" s="50"/>
      <c r="AC1180" s="37"/>
      <c r="AD1180" s="44"/>
      <c r="AE1180" s="44"/>
      <c r="AF1180" s="44"/>
      <c r="AG1180" s="44"/>
      <c r="AH1180" s="44"/>
      <c r="AI1180" s="276"/>
      <c r="AJ1180" s="50"/>
      <c r="AK1180" s="55"/>
      <c r="AL1180" s="298"/>
      <c r="AM1180" s="198"/>
      <c r="AN1180" s="304"/>
      <c r="AO1180" s="198"/>
      <c r="AP1180" s="297"/>
      <c r="AQ1180" s="246"/>
      <c r="AR1180" s="303"/>
      <c r="AS1180" s="277"/>
      <c r="AT1180" s="50"/>
      <c r="AU1180" s="50"/>
      <c r="AV1180" s="51"/>
      <c r="AW1180" s="51"/>
      <c r="AX1180" s="44"/>
    </row>
    <row r="1181" spans="1:50" ht="18">
      <c r="A1181" s="37"/>
      <c r="B1181" s="44"/>
      <c r="C1181" s="102"/>
      <c r="D1181" s="38"/>
      <c r="E1181" s="44"/>
      <c r="F1181" s="43"/>
      <c r="G1181" s="44"/>
      <c r="H1181" s="44"/>
      <c r="I1181" s="44"/>
      <c r="J1181" s="37"/>
      <c r="K1181" s="44"/>
      <c r="L1181" s="44"/>
      <c r="M1181" s="44"/>
      <c r="N1181" s="50"/>
      <c r="O1181" s="49"/>
      <c r="P1181" s="154"/>
      <c r="R1181" s="101"/>
      <c r="S1181" s="154"/>
      <c r="T1181" s="44"/>
      <c r="U1181" s="240"/>
      <c r="V1181" s="275"/>
      <c r="W1181" s="157"/>
      <c r="X1181" s="102"/>
      <c r="Y1181" s="51"/>
      <c r="Z1181" s="102"/>
      <c r="AA1181" s="102"/>
      <c r="AB1181" s="50"/>
      <c r="AC1181" s="37"/>
      <c r="AD1181" s="44"/>
      <c r="AE1181" s="44"/>
      <c r="AF1181" s="44"/>
      <c r="AG1181" s="44"/>
      <c r="AH1181" s="44"/>
      <c r="AI1181" s="276"/>
      <c r="AJ1181" s="50"/>
      <c r="AK1181" s="55"/>
      <c r="AL1181" s="298"/>
      <c r="AM1181" s="198"/>
      <c r="AN1181" s="304"/>
      <c r="AO1181" s="198"/>
      <c r="AP1181" s="297"/>
      <c r="AQ1181" s="246"/>
      <c r="AR1181" s="303"/>
      <c r="AS1181" s="277"/>
      <c r="AT1181" s="50"/>
      <c r="AU1181" s="50"/>
      <c r="AV1181" s="51"/>
      <c r="AW1181" s="51"/>
      <c r="AX1181" s="44"/>
    </row>
    <row r="1182" spans="1:50" ht="18">
      <c r="A1182" s="37"/>
      <c r="B1182" s="44"/>
      <c r="C1182" s="102"/>
      <c r="D1182" s="38"/>
      <c r="E1182" s="44"/>
      <c r="F1182" s="43"/>
      <c r="G1182" s="44"/>
      <c r="H1182" s="44"/>
      <c r="I1182" s="44"/>
      <c r="J1182" s="37"/>
      <c r="K1182" s="44"/>
      <c r="L1182" s="44"/>
      <c r="M1182" s="44"/>
      <c r="N1182" s="50"/>
      <c r="O1182" s="49"/>
      <c r="P1182" s="154"/>
      <c r="R1182" s="101"/>
      <c r="S1182" s="154"/>
      <c r="T1182" s="44"/>
      <c r="U1182" s="240"/>
      <c r="V1182" s="275"/>
      <c r="W1182" s="157"/>
      <c r="X1182" s="102"/>
      <c r="Y1182" s="51"/>
      <c r="Z1182" s="102"/>
      <c r="AA1182" s="102"/>
      <c r="AB1182" s="50"/>
      <c r="AC1182" s="37"/>
      <c r="AD1182" s="44"/>
      <c r="AE1182" s="44"/>
      <c r="AF1182" s="44"/>
      <c r="AG1182" s="44"/>
      <c r="AH1182" s="44"/>
      <c r="AI1182" s="276"/>
      <c r="AJ1182" s="50"/>
      <c r="AK1182" s="55"/>
      <c r="AL1182" s="298"/>
      <c r="AM1182" s="198"/>
      <c r="AN1182" s="304"/>
      <c r="AO1182" s="198"/>
      <c r="AP1182" s="297"/>
      <c r="AQ1182" s="246"/>
      <c r="AR1182" s="303"/>
      <c r="AS1182" s="277"/>
      <c r="AT1182" s="50"/>
      <c r="AU1182" s="50"/>
      <c r="AV1182" s="51"/>
      <c r="AW1182" s="51"/>
      <c r="AX1182" s="44"/>
    </row>
    <row r="1183" spans="1:50" ht="18">
      <c r="A1183" s="37"/>
      <c r="B1183" s="44"/>
      <c r="C1183" s="102"/>
      <c r="D1183" s="38"/>
      <c r="E1183" s="44"/>
      <c r="F1183" s="43"/>
      <c r="G1183" s="44"/>
      <c r="H1183" s="44"/>
      <c r="I1183" s="44"/>
      <c r="J1183" s="37"/>
      <c r="K1183" s="44"/>
      <c r="L1183" s="44"/>
      <c r="M1183" s="44"/>
      <c r="N1183" s="50"/>
      <c r="O1183" s="49"/>
      <c r="P1183" s="154"/>
      <c r="Q1183" s="44"/>
      <c r="R1183" s="101"/>
      <c r="S1183" s="154"/>
      <c r="T1183" s="44"/>
      <c r="U1183" s="240"/>
      <c r="V1183" s="275"/>
      <c r="W1183" s="157"/>
      <c r="X1183" s="102"/>
      <c r="Y1183" s="51"/>
      <c r="Z1183" s="102"/>
      <c r="AA1183" s="102"/>
      <c r="AB1183" s="50"/>
      <c r="AC1183" s="37"/>
      <c r="AD1183" s="44"/>
      <c r="AE1183" s="44"/>
      <c r="AF1183" s="44"/>
      <c r="AG1183" s="44"/>
      <c r="AH1183" s="44"/>
      <c r="AI1183" s="276"/>
      <c r="AJ1183" s="50"/>
      <c r="AK1183" s="55"/>
      <c r="AL1183" s="298"/>
      <c r="AM1183" s="198"/>
      <c r="AN1183" s="304"/>
      <c r="AO1183" s="198"/>
      <c r="AP1183" s="297"/>
      <c r="AQ1183" s="246"/>
      <c r="AR1183" s="303"/>
      <c r="AS1183" s="277"/>
      <c r="AT1183" s="50"/>
      <c r="AU1183" s="50"/>
      <c r="AV1183" s="51"/>
      <c r="AW1183" s="51"/>
      <c r="AX1183" s="44"/>
    </row>
    <row r="1184" spans="1:50" ht="18">
      <c r="A1184" s="37"/>
      <c r="B1184" s="44"/>
      <c r="C1184" s="102"/>
      <c r="D1184" s="38"/>
      <c r="E1184" s="44"/>
      <c r="F1184" s="43"/>
      <c r="G1184" s="44"/>
      <c r="H1184" s="44"/>
      <c r="I1184" s="44"/>
      <c r="J1184" s="37"/>
      <c r="K1184" s="44"/>
      <c r="L1184" s="44"/>
      <c r="M1184" s="44"/>
      <c r="N1184" s="50"/>
      <c r="O1184" s="49"/>
      <c r="P1184" s="154"/>
      <c r="R1184" s="101"/>
      <c r="S1184" s="154"/>
      <c r="T1184" s="44"/>
      <c r="U1184" s="240"/>
      <c r="V1184" s="275"/>
      <c r="W1184" s="157"/>
      <c r="X1184" s="102"/>
      <c r="Y1184" s="51"/>
      <c r="Z1184" s="102"/>
      <c r="AA1184" s="102"/>
      <c r="AB1184" s="50"/>
      <c r="AC1184" s="37"/>
      <c r="AD1184" s="44"/>
      <c r="AE1184" s="44"/>
      <c r="AF1184" s="44"/>
      <c r="AG1184" s="44"/>
      <c r="AH1184" s="44"/>
      <c r="AI1184" s="276"/>
      <c r="AJ1184" s="50"/>
      <c r="AK1184" s="55"/>
      <c r="AL1184" s="298"/>
      <c r="AM1184" s="198"/>
      <c r="AN1184" s="304"/>
      <c r="AO1184" s="198"/>
      <c r="AP1184" s="297"/>
      <c r="AQ1184" s="246"/>
      <c r="AR1184" s="303"/>
      <c r="AS1184" s="277"/>
      <c r="AT1184" s="50"/>
      <c r="AU1184" s="50"/>
      <c r="AV1184" s="51"/>
      <c r="AW1184" s="51"/>
      <c r="AX1184" s="44"/>
    </row>
    <row r="1185" spans="1:50" ht="18">
      <c r="A1185" s="37"/>
      <c r="B1185" s="44"/>
      <c r="C1185" s="102"/>
      <c r="D1185" s="38"/>
      <c r="E1185" s="44"/>
      <c r="F1185" s="43"/>
      <c r="G1185" s="44"/>
      <c r="H1185" s="44"/>
      <c r="I1185" s="44"/>
      <c r="J1185" s="37"/>
      <c r="K1185" s="44"/>
      <c r="L1185" s="44"/>
      <c r="M1185" s="44"/>
      <c r="N1185" s="50"/>
      <c r="O1185" s="49"/>
      <c r="P1185" s="154"/>
      <c r="Q1185" s="44"/>
      <c r="R1185" s="101"/>
      <c r="S1185" s="154"/>
      <c r="T1185" s="44"/>
      <c r="U1185" s="240"/>
      <c r="V1185" s="275"/>
      <c r="W1185" s="157"/>
      <c r="X1185" s="102"/>
      <c r="Y1185" s="51"/>
      <c r="Z1185" s="102"/>
      <c r="AA1185" s="102"/>
      <c r="AB1185" s="50"/>
      <c r="AC1185" s="37"/>
      <c r="AD1185" s="44"/>
      <c r="AE1185" s="44"/>
      <c r="AF1185" s="44"/>
      <c r="AG1185" s="44"/>
      <c r="AH1185" s="44"/>
      <c r="AI1185" s="276"/>
      <c r="AJ1185" s="50"/>
      <c r="AK1185" s="55"/>
      <c r="AL1185" s="298"/>
      <c r="AM1185" s="198"/>
      <c r="AN1185" s="304"/>
      <c r="AO1185" s="198"/>
      <c r="AP1185" s="297"/>
      <c r="AQ1185" s="246"/>
      <c r="AR1185" s="303"/>
      <c r="AS1185" s="277"/>
      <c r="AT1185" s="50"/>
      <c r="AU1185" s="50"/>
      <c r="AV1185" s="51"/>
      <c r="AW1185" s="51"/>
      <c r="AX1185" s="44"/>
    </row>
    <row r="1186" spans="1:50" ht="18">
      <c r="A1186" s="37"/>
      <c r="B1186" s="44"/>
      <c r="C1186" s="102"/>
      <c r="D1186" s="38"/>
      <c r="E1186" s="44"/>
      <c r="F1186" s="43"/>
      <c r="G1186" s="44"/>
      <c r="H1186" s="44"/>
      <c r="I1186" s="44"/>
      <c r="J1186" s="37"/>
      <c r="K1186" s="44"/>
      <c r="L1186" s="44"/>
      <c r="M1186" s="44"/>
      <c r="N1186" s="50"/>
      <c r="O1186" s="49"/>
      <c r="P1186" s="154"/>
      <c r="R1186" s="101"/>
      <c r="S1186" s="154"/>
      <c r="T1186" s="44"/>
      <c r="U1186" s="240"/>
      <c r="V1186" s="275"/>
      <c r="W1186" s="157"/>
      <c r="X1186" s="102"/>
      <c r="Y1186" s="51"/>
      <c r="Z1186" s="102"/>
      <c r="AA1186" s="102"/>
      <c r="AB1186" s="50"/>
      <c r="AC1186" s="37"/>
      <c r="AD1186" s="44"/>
      <c r="AE1186" s="44"/>
      <c r="AF1186" s="44"/>
      <c r="AG1186" s="44"/>
      <c r="AH1186" s="44"/>
      <c r="AI1186" s="276"/>
      <c r="AJ1186" s="50"/>
      <c r="AK1186" s="55"/>
      <c r="AL1186" s="298"/>
      <c r="AM1186" s="198"/>
      <c r="AN1186" s="304"/>
      <c r="AO1186" s="198"/>
      <c r="AP1186" s="297"/>
      <c r="AQ1186" s="246"/>
      <c r="AR1186" s="303"/>
      <c r="AS1186" s="277"/>
      <c r="AT1186" s="50"/>
      <c r="AU1186" s="50"/>
      <c r="AV1186" s="51"/>
      <c r="AW1186" s="51"/>
      <c r="AX1186" s="44"/>
    </row>
    <row r="1187" spans="1:50" ht="18">
      <c r="A1187" s="37"/>
      <c r="B1187" s="44"/>
      <c r="C1187" s="102"/>
      <c r="D1187" s="38"/>
      <c r="E1187" s="44"/>
      <c r="F1187" s="43"/>
      <c r="G1187" s="44"/>
      <c r="H1187" s="44"/>
      <c r="I1187" s="44"/>
      <c r="J1187" s="37"/>
      <c r="K1187" s="44"/>
      <c r="L1187" s="44"/>
      <c r="M1187" s="44"/>
      <c r="N1187" s="50"/>
      <c r="O1187" s="49"/>
      <c r="P1187" s="154"/>
      <c r="R1187" s="101"/>
      <c r="S1187" s="154"/>
      <c r="T1187" s="44"/>
      <c r="U1187" s="240"/>
      <c r="V1187" s="275"/>
      <c r="W1187" s="157"/>
      <c r="X1187" s="102"/>
      <c r="Y1187" s="51"/>
      <c r="Z1187" s="102"/>
      <c r="AA1187" s="102"/>
      <c r="AB1187" s="50"/>
      <c r="AC1187" s="37"/>
      <c r="AD1187" s="44"/>
      <c r="AE1187" s="44"/>
      <c r="AF1187" s="44"/>
      <c r="AG1187" s="44"/>
      <c r="AH1187" s="44"/>
      <c r="AI1187" s="276"/>
      <c r="AJ1187" s="50"/>
      <c r="AK1187" s="55"/>
      <c r="AL1187" s="298"/>
      <c r="AM1187" s="198"/>
      <c r="AN1187" s="304"/>
      <c r="AO1187" s="198"/>
      <c r="AP1187" s="297"/>
      <c r="AQ1187" s="246"/>
      <c r="AR1187" s="303"/>
      <c r="AS1187" s="277"/>
      <c r="AT1187" s="50"/>
      <c r="AU1187" s="50"/>
      <c r="AV1187" s="51"/>
      <c r="AW1187" s="51"/>
      <c r="AX1187" s="44"/>
    </row>
    <row r="1188" spans="1:50" ht="18">
      <c r="A1188" s="37"/>
      <c r="B1188" s="44"/>
      <c r="C1188" s="102"/>
      <c r="D1188" s="38"/>
      <c r="E1188" s="44"/>
      <c r="F1188" s="43"/>
      <c r="G1188" s="44"/>
      <c r="H1188" s="44"/>
      <c r="I1188" s="44"/>
      <c r="J1188" s="37"/>
      <c r="K1188" s="44"/>
      <c r="L1188" s="44"/>
      <c r="M1188" s="44"/>
      <c r="N1188" s="50"/>
      <c r="O1188" s="49"/>
      <c r="P1188" s="154"/>
      <c r="Q1188" s="44"/>
      <c r="R1188" s="101"/>
      <c r="S1188" s="154"/>
      <c r="T1188" s="44"/>
      <c r="U1188" s="240"/>
      <c r="V1188" s="275"/>
      <c r="W1188" s="157"/>
      <c r="X1188" s="102"/>
      <c r="Y1188" s="51"/>
      <c r="Z1188" s="102"/>
      <c r="AA1188" s="102"/>
      <c r="AB1188" s="50"/>
      <c r="AC1188" s="37"/>
      <c r="AD1188" s="44"/>
      <c r="AE1188" s="44"/>
      <c r="AF1188" s="44"/>
      <c r="AG1188" s="44"/>
      <c r="AH1188" s="44"/>
      <c r="AI1188" s="276"/>
      <c r="AJ1188" s="50"/>
      <c r="AK1188" s="55"/>
      <c r="AL1188" s="298"/>
      <c r="AM1188" s="198"/>
      <c r="AN1188" s="304"/>
      <c r="AO1188" s="198"/>
      <c r="AP1188" s="297"/>
      <c r="AQ1188" s="246"/>
      <c r="AR1188" s="303"/>
      <c r="AS1188" s="277"/>
      <c r="AT1188" s="50"/>
      <c r="AU1188" s="50"/>
      <c r="AV1188" s="51"/>
      <c r="AW1188" s="51"/>
      <c r="AX1188" s="44"/>
    </row>
    <row r="1189" spans="1:50" ht="18">
      <c r="A1189" s="37"/>
      <c r="B1189" s="44"/>
      <c r="C1189" s="102"/>
      <c r="D1189" s="38"/>
      <c r="E1189" s="44"/>
      <c r="F1189" s="43"/>
      <c r="G1189" s="44"/>
      <c r="H1189" s="44"/>
      <c r="I1189" s="44"/>
      <c r="J1189" s="37"/>
      <c r="K1189" s="44"/>
      <c r="L1189" s="44"/>
      <c r="M1189" s="44"/>
      <c r="N1189" s="50"/>
      <c r="O1189" s="49"/>
      <c r="P1189" s="154"/>
      <c r="R1189" s="101"/>
      <c r="S1189" s="154"/>
      <c r="T1189" s="44"/>
      <c r="U1189" s="240"/>
      <c r="V1189" s="275"/>
      <c r="W1189" s="157"/>
      <c r="X1189" s="102"/>
      <c r="Y1189" s="51"/>
      <c r="Z1189" s="102"/>
      <c r="AA1189" s="102"/>
      <c r="AB1189" s="50"/>
      <c r="AC1189" s="37"/>
      <c r="AD1189" s="44"/>
      <c r="AE1189" s="44"/>
      <c r="AF1189" s="44"/>
      <c r="AG1189" s="44"/>
      <c r="AH1189" s="44"/>
      <c r="AI1189" s="276"/>
      <c r="AJ1189" s="50"/>
      <c r="AK1189" s="55"/>
      <c r="AL1189" s="298"/>
      <c r="AM1189" s="198"/>
      <c r="AN1189" s="304"/>
      <c r="AO1189" s="198"/>
      <c r="AP1189" s="297"/>
      <c r="AQ1189" s="246"/>
      <c r="AR1189" s="303"/>
      <c r="AS1189" s="277"/>
      <c r="AT1189" s="50"/>
      <c r="AU1189" s="50"/>
      <c r="AV1189" s="51"/>
      <c r="AW1189" s="51"/>
      <c r="AX1189" s="44"/>
    </row>
    <row r="1190" spans="1:50" ht="18">
      <c r="A1190" s="37"/>
      <c r="B1190" s="44"/>
      <c r="C1190" s="102"/>
      <c r="D1190" s="38"/>
      <c r="E1190" s="44"/>
      <c r="F1190" s="43"/>
      <c r="G1190" s="44"/>
      <c r="H1190" s="44"/>
      <c r="I1190" s="44"/>
      <c r="J1190" s="37"/>
      <c r="K1190" s="44"/>
      <c r="L1190" s="44"/>
      <c r="M1190" s="44"/>
      <c r="N1190" s="50"/>
      <c r="O1190" s="49"/>
      <c r="P1190" s="154"/>
      <c r="R1190" s="101"/>
      <c r="S1190" s="154"/>
      <c r="T1190" s="44"/>
      <c r="U1190" s="240"/>
      <c r="V1190" s="275"/>
      <c r="W1190" s="157"/>
      <c r="X1190" s="102"/>
      <c r="Y1190" s="51"/>
      <c r="Z1190" s="102"/>
      <c r="AA1190" s="102"/>
      <c r="AB1190" s="50"/>
      <c r="AC1190" s="37"/>
      <c r="AD1190" s="44"/>
      <c r="AE1190" s="44"/>
      <c r="AF1190" s="44"/>
      <c r="AG1190" s="44"/>
      <c r="AH1190" s="44"/>
      <c r="AI1190" s="276"/>
      <c r="AJ1190" s="50"/>
      <c r="AK1190" s="55"/>
      <c r="AL1190" s="298"/>
      <c r="AM1190" s="198"/>
      <c r="AN1190" s="304"/>
      <c r="AO1190" s="198"/>
      <c r="AP1190" s="297"/>
      <c r="AQ1190" s="246"/>
      <c r="AR1190" s="303"/>
      <c r="AS1190" s="277"/>
      <c r="AT1190" s="50"/>
      <c r="AU1190" s="50"/>
      <c r="AV1190" s="51"/>
      <c r="AW1190" s="51"/>
      <c r="AX1190" s="44"/>
    </row>
    <row r="1191" spans="1:50" ht="18">
      <c r="A1191" s="37"/>
      <c r="B1191" s="44"/>
      <c r="C1191" s="102"/>
      <c r="D1191" s="38"/>
      <c r="E1191" s="44"/>
      <c r="F1191" s="43"/>
      <c r="G1191" s="44"/>
      <c r="H1191" s="44"/>
      <c r="I1191" s="44"/>
      <c r="J1191" s="37"/>
      <c r="K1191" s="44"/>
      <c r="L1191" s="44"/>
      <c r="M1191" s="44"/>
      <c r="N1191" s="50"/>
      <c r="O1191" s="49"/>
      <c r="P1191" s="154"/>
      <c r="Q1191" s="44"/>
      <c r="R1191" s="101"/>
      <c r="S1191" s="154"/>
      <c r="T1191" s="44"/>
      <c r="U1191" s="240"/>
      <c r="V1191" s="275"/>
      <c r="W1191" s="157"/>
      <c r="X1191" s="102"/>
      <c r="Y1191" s="51"/>
      <c r="Z1191" s="102"/>
      <c r="AA1191" s="102"/>
      <c r="AB1191" s="50"/>
      <c r="AC1191" s="37"/>
      <c r="AD1191" s="44"/>
      <c r="AE1191" s="44"/>
      <c r="AF1191" s="44"/>
      <c r="AG1191" s="44"/>
      <c r="AH1191" s="44"/>
      <c r="AI1191" s="276"/>
      <c r="AJ1191" s="50"/>
      <c r="AK1191" s="55"/>
      <c r="AL1191" s="298"/>
      <c r="AM1191" s="198"/>
      <c r="AN1191" s="304"/>
      <c r="AO1191" s="198"/>
      <c r="AP1191" s="297"/>
      <c r="AQ1191" s="246"/>
      <c r="AR1191" s="303"/>
      <c r="AS1191" s="277"/>
      <c r="AT1191" s="50"/>
      <c r="AU1191" s="50"/>
      <c r="AV1191" s="51"/>
      <c r="AW1191" s="51"/>
      <c r="AX1191" s="44"/>
    </row>
    <row r="1192" spans="1:50" ht="18">
      <c r="A1192" s="37"/>
      <c r="B1192" s="44"/>
      <c r="C1192" s="102"/>
      <c r="D1192" s="38"/>
      <c r="E1192" s="44"/>
      <c r="F1192" s="43"/>
      <c r="G1192" s="44"/>
      <c r="H1192" s="44"/>
      <c r="I1192" s="44"/>
      <c r="J1192" s="37"/>
      <c r="K1192" s="44"/>
      <c r="L1192" s="44"/>
      <c r="M1192" s="44"/>
      <c r="N1192" s="50"/>
      <c r="O1192" s="49"/>
      <c r="P1192" s="154"/>
      <c r="R1192" s="101"/>
      <c r="S1192" s="154"/>
      <c r="T1192" s="44"/>
      <c r="U1192" s="240"/>
      <c r="V1192" s="275"/>
      <c r="W1192" s="157"/>
      <c r="X1192" s="102"/>
      <c r="Y1192" s="51"/>
      <c r="Z1192" s="102"/>
      <c r="AA1192" s="102"/>
      <c r="AB1192" s="50"/>
      <c r="AC1192" s="37"/>
      <c r="AD1192" s="44"/>
      <c r="AE1192" s="44"/>
      <c r="AF1192" s="44"/>
      <c r="AG1192" s="44"/>
      <c r="AH1192" s="44"/>
      <c r="AI1192" s="276"/>
      <c r="AJ1192" s="50"/>
      <c r="AK1192" s="55"/>
      <c r="AL1192" s="298"/>
      <c r="AM1192" s="198"/>
      <c r="AN1192" s="304"/>
      <c r="AO1192" s="198"/>
      <c r="AP1192" s="297"/>
      <c r="AQ1192" s="246"/>
      <c r="AR1192" s="303"/>
      <c r="AS1192" s="277"/>
      <c r="AT1192" s="50"/>
      <c r="AU1192" s="50"/>
      <c r="AV1192" s="51"/>
      <c r="AW1192" s="51"/>
      <c r="AX1192" s="44"/>
    </row>
    <row r="1193" spans="1:50" ht="18">
      <c r="A1193" s="37"/>
      <c r="B1193" s="44"/>
      <c r="C1193" s="102"/>
      <c r="D1193" s="38"/>
      <c r="E1193" s="44"/>
      <c r="F1193" s="43"/>
      <c r="G1193" s="44"/>
      <c r="H1193" s="44"/>
      <c r="I1193" s="44"/>
      <c r="J1193" s="37"/>
      <c r="K1193" s="44"/>
      <c r="L1193" s="44"/>
      <c r="M1193" s="44"/>
      <c r="N1193" s="50"/>
      <c r="O1193" s="49"/>
      <c r="P1193" s="154"/>
      <c r="Q1193" s="44"/>
      <c r="R1193" s="101"/>
      <c r="S1193" s="154"/>
      <c r="T1193" s="44"/>
      <c r="U1193" s="240"/>
      <c r="V1193" s="275"/>
      <c r="W1193" s="157"/>
      <c r="X1193" s="102"/>
      <c r="Y1193" s="51"/>
      <c r="Z1193" s="102"/>
      <c r="AA1193" s="102"/>
      <c r="AB1193" s="50"/>
      <c r="AC1193" s="37"/>
      <c r="AD1193" s="44"/>
      <c r="AE1193" s="44"/>
      <c r="AF1193" s="44"/>
      <c r="AG1193" s="44"/>
      <c r="AH1193" s="44"/>
      <c r="AI1193" s="276"/>
      <c r="AJ1193" s="50"/>
      <c r="AK1193" s="55"/>
      <c r="AL1193" s="298"/>
      <c r="AM1193" s="198"/>
      <c r="AN1193" s="304"/>
      <c r="AO1193" s="198"/>
      <c r="AP1193" s="297"/>
      <c r="AQ1193" s="246"/>
      <c r="AR1193" s="303"/>
      <c r="AS1193" s="277"/>
      <c r="AT1193" s="50"/>
      <c r="AU1193" s="50"/>
      <c r="AV1193" s="51"/>
      <c r="AW1193" s="51"/>
      <c r="AX1193" s="44"/>
    </row>
    <row r="1194" spans="1:50" ht="18">
      <c r="A1194" s="37"/>
      <c r="B1194" s="44"/>
      <c r="C1194" s="102"/>
      <c r="D1194" s="38"/>
      <c r="E1194" s="44"/>
      <c r="F1194" s="43"/>
      <c r="G1194" s="44"/>
      <c r="H1194" s="44"/>
      <c r="I1194" s="44"/>
      <c r="J1194" s="37"/>
      <c r="K1194" s="44"/>
      <c r="L1194" s="44"/>
      <c r="M1194" s="44"/>
      <c r="N1194" s="50"/>
      <c r="O1194" s="49"/>
      <c r="P1194" s="154"/>
      <c r="Q1194" s="44"/>
      <c r="R1194" s="101"/>
      <c r="S1194" s="154"/>
      <c r="T1194" s="44"/>
      <c r="U1194" s="240"/>
      <c r="V1194" s="275"/>
      <c r="W1194" s="157"/>
      <c r="X1194" s="102"/>
      <c r="Y1194" s="51"/>
      <c r="Z1194" s="102"/>
      <c r="AA1194" s="102"/>
      <c r="AB1194" s="50"/>
      <c r="AC1194" s="37"/>
      <c r="AD1194" s="44"/>
      <c r="AE1194" s="44"/>
      <c r="AF1194" s="44"/>
      <c r="AG1194" s="44"/>
      <c r="AH1194" s="44"/>
      <c r="AI1194" s="276"/>
      <c r="AJ1194" s="50"/>
      <c r="AK1194" s="55"/>
      <c r="AL1194" s="298"/>
      <c r="AM1194" s="198"/>
      <c r="AN1194" s="304"/>
      <c r="AO1194" s="198"/>
      <c r="AP1194" s="297"/>
      <c r="AQ1194" s="246"/>
      <c r="AR1194" s="303"/>
      <c r="AS1194" s="277"/>
      <c r="AT1194" s="50"/>
      <c r="AU1194" s="50"/>
      <c r="AV1194" s="51"/>
      <c r="AW1194" s="51"/>
      <c r="AX1194" s="44"/>
    </row>
    <row r="1195" spans="1:50" ht="18">
      <c r="A1195" s="37"/>
      <c r="B1195" s="44"/>
      <c r="C1195" s="102"/>
      <c r="D1195" s="38"/>
      <c r="E1195" s="44"/>
      <c r="F1195" s="43"/>
      <c r="G1195" s="44"/>
      <c r="H1195" s="44"/>
      <c r="I1195" s="44"/>
      <c r="J1195" s="37"/>
      <c r="K1195" s="44"/>
      <c r="L1195" s="44"/>
      <c r="M1195" s="44"/>
      <c r="N1195" s="50"/>
      <c r="O1195" s="49"/>
      <c r="P1195" s="154"/>
      <c r="R1195" s="101"/>
      <c r="S1195" s="154"/>
      <c r="T1195" s="44"/>
      <c r="U1195" s="240"/>
      <c r="V1195" s="275"/>
      <c r="W1195" s="157"/>
      <c r="X1195" s="102"/>
      <c r="Y1195" s="51"/>
      <c r="Z1195" s="102"/>
      <c r="AA1195" s="102"/>
      <c r="AB1195" s="50"/>
      <c r="AC1195" s="37"/>
      <c r="AD1195" s="44"/>
      <c r="AE1195" s="44"/>
      <c r="AF1195" s="44"/>
      <c r="AG1195" s="44"/>
      <c r="AH1195" s="44"/>
      <c r="AI1195" s="276"/>
      <c r="AJ1195" s="50"/>
      <c r="AK1195" s="55"/>
      <c r="AL1195" s="298"/>
      <c r="AM1195" s="198"/>
      <c r="AN1195" s="304"/>
      <c r="AO1195" s="198"/>
      <c r="AP1195" s="297"/>
      <c r="AQ1195" s="246"/>
      <c r="AR1195" s="303"/>
      <c r="AS1195" s="277"/>
      <c r="AT1195" s="50"/>
      <c r="AU1195" s="50"/>
      <c r="AV1195" s="51"/>
      <c r="AW1195" s="51"/>
      <c r="AX1195" s="44"/>
    </row>
    <row r="1196" spans="1:50" ht="18">
      <c r="A1196" s="37"/>
      <c r="B1196" s="44"/>
      <c r="C1196" s="102"/>
      <c r="D1196" s="38"/>
      <c r="E1196" s="44"/>
      <c r="F1196" s="43"/>
      <c r="G1196" s="44"/>
      <c r="H1196" s="44"/>
      <c r="I1196" s="44"/>
      <c r="J1196" s="37"/>
      <c r="K1196" s="44"/>
      <c r="L1196" s="44"/>
      <c r="M1196" s="44"/>
      <c r="N1196" s="50"/>
      <c r="O1196" s="49"/>
      <c r="P1196" s="154"/>
      <c r="Q1196" s="44"/>
      <c r="R1196" s="101"/>
      <c r="S1196" s="154"/>
      <c r="T1196" s="44"/>
      <c r="U1196" s="240"/>
      <c r="V1196" s="275"/>
      <c r="W1196" s="157"/>
      <c r="X1196" s="102"/>
      <c r="Y1196" s="51"/>
      <c r="Z1196" s="102"/>
      <c r="AA1196" s="102"/>
      <c r="AB1196" s="50"/>
      <c r="AC1196" s="37"/>
      <c r="AD1196" s="44"/>
      <c r="AE1196" s="44"/>
      <c r="AF1196" s="44"/>
      <c r="AG1196" s="44"/>
      <c r="AH1196" s="44"/>
      <c r="AI1196" s="276"/>
      <c r="AJ1196" s="50"/>
      <c r="AK1196" s="55"/>
      <c r="AL1196" s="298"/>
      <c r="AM1196" s="198"/>
      <c r="AN1196" s="304"/>
      <c r="AO1196" s="198"/>
      <c r="AP1196" s="297"/>
      <c r="AQ1196" s="246"/>
      <c r="AR1196" s="303"/>
      <c r="AS1196" s="277"/>
      <c r="AT1196" s="50"/>
      <c r="AU1196" s="50"/>
      <c r="AV1196" s="51"/>
      <c r="AW1196" s="51"/>
      <c r="AX1196" s="44"/>
    </row>
    <row r="1197" spans="1:50" ht="18">
      <c r="A1197" s="37"/>
      <c r="B1197" s="44"/>
      <c r="C1197" s="102"/>
      <c r="D1197" s="38"/>
      <c r="E1197" s="44"/>
      <c r="F1197" s="43"/>
      <c r="G1197" s="44"/>
      <c r="H1197" s="44"/>
      <c r="I1197" s="44"/>
      <c r="J1197" s="37"/>
      <c r="K1197" s="44"/>
      <c r="L1197" s="44"/>
      <c r="M1197" s="44"/>
      <c r="N1197" s="50"/>
      <c r="O1197" s="49"/>
      <c r="P1197" s="154"/>
      <c r="Q1197" s="44"/>
      <c r="R1197" s="101"/>
      <c r="S1197" s="154"/>
      <c r="T1197" s="44"/>
      <c r="U1197" s="240"/>
      <c r="V1197" s="275"/>
      <c r="W1197" s="157"/>
      <c r="X1197" s="102"/>
      <c r="Y1197" s="51"/>
      <c r="Z1197" s="102"/>
      <c r="AA1197" s="102"/>
      <c r="AB1197" s="50"/>
      <c r="AC1197" s="37"/>
      <c r="AD1197" s="44"/>
      <c r="AE1197" s="44"/>
      <c r="AF1197" s="44"/>
      <c r="AG1197" s="44"/>
      <c r="AH1197" s="44"/>
      <c r="AI1197" s="276"/>
      <c r="AJ1197" s="50"/>
      <c r="AK1197" s="55"/>
      <c r="AL1197" s="298"/>
      <c r="AM1197" s="198"/>
      <c r="AN1197" s="304"/>
      <c r="AO1197" s="198"/>
      <c r="AP1197" s="297"/>
      <c r="AQ1197" s="246"/>
      <c r="AR1197" s="303"/>
      <c r="AS1197" s="277"/>
      <c r="AT1197" s="50"/>
      <c r="AU1197" s="50"/>
      <c r="AV1197" s="51"/>
      <c r="AW1197" s="51"/>
      <c r="AX1197" s="44"/>
    </row>
    <row r="1198" spans="1:50" ht="18">
      <c r="A1198" s="37"/>
      <c r="B1198" s="44"/>
      <c r="C1198" s="102"/>
      <c r="D1198" s="38"/>
      <c r="E1198" s="44"/>
      <c r="F1198" s="43"/>
      <c r="G1198" s="44"/>
      <c r="H1198" s="44"/>
      <c r="I1198" s="44"/>
      <c r="J1198" s="37"/>
      <c r="K1198" s="44"/>
      <c r="L1198" s="44"/>
      <c r="M1198" s="44"/>
      <c r="N1198" s="50"/>
      <c r="O1198" s="49"/>
      <c r="P1198" s="154"/>
      <c r="R1198" s="101"/>
      <c r="S1198" s="154"/>
      <c r="T1198" s="44"/>
      <c r="U1198" s="240"/>
      <c r="V1198" s="275"/>
      <c r="W1198" s="157"/>
      <c r="X1198" s="102"/>
      <c r="Y1198" s="51"/>
      <c r="Z1198" s="102"/>
      <c r="AA1198" s="102"/>
      <c r="AB1198" s="50"/>
      <c r="AC1198" s="37"/>
      <c r="AD1198" s="44"/>
      <c r="AE1198" s="44"/>
      <c r="AF1198" s="44"/>
      <c r="AG1198" s="44"/>
      <c r="AH1198" s="44"/>
      <c r="AI1198" s="276"/>
      <c r="AJ1198" s="50"/>
      <c r="AK1198" s="55"/>
      <c r="AL1198" s="298"/>
      <c r="AM1198" s="198"/>
      <c r="AN1198" s="304"/>
      <c r="AO1198" s="198"/>
      <c r="AP1198" s="297"/>
      <c r="AQ1198" s="246"/>
      <c r="AR1198" s="303"/>
      <c r="AS1198" s="277"/>
      <c r="AT1198" s="50"/>
      <c r="AU1198" s="50"/>
      <c r="AV1198" s="51"/>
      <c r="AW1198" s="51"/>
      <c r="AX1198" s="44"/>
    </row>
    <row r="1199" spans="1:50" ht="18">
      <c r="A1199" s="37"/>
      <c r="B1199" s="44"/>
      <c r="C1199" s="102"/>
      <c r="D1199" s="38"/>
      <c r="E1199" s="44"/>
      <c r="F1199" s="43"/>
      <c r="G1199" s="44"/>
      <c r="H1199" s="44"/>
      <c r="I1199" s="44"/>
      <c r="J1199" s="37"/>
      <c r="K1199" s="44"/>
      <c r="L1199" s="44"/>
      <c r="M1199" s="44"/>
      <c r="N1199" s="50"/>
      <c r="O1199" s="49"/>
      <c r="P1199" s="154"/>
      <c r="R1199" s="101"/>
      <c r="S1199" s="154"/>
      <c r="T1199" s="44"/>
      <c r="U1199" s="240"/>
      <c r="V1199" s="275"/>
      <c r="W1199" s="157"/>
      <c r="X1199" s="102"/>
      <c r="Y1199" s="51"/>
      <c r="Z1199" s="102"/>
      <c r="AA1199" s="102"/>
      <c r="AB1199" s="50"/>
      <c r="AC1199" s="37"/>
      <c r="AD1199" s="44"/>
      <c r="AE1199" s="44"/>
      <c r="AF1199" s="44"/>
      <c r="AG1199" s="44"/>
      <c r="AH1199" s="44"/>
      <c r="AI1199" s="276"/>
      <c r="AJ1199" s="50"/>
      <c r="AK1199" s="55"/>
      <c r="AL1199" s="298"/>
      <c r="AM1199" s="198"/>
      <c r="AN1199" s="304"/>
      <c r="AO1199" s="198"/>
      <c r="AP1199" s="297"/>
      <c r="AQ1199" s="246"/>
      <c r="AR1199" s="303"/>
      <c r="AS1199" s="277"/>
      <c r="AT1199" s="50"/>
      <c r="AU1199" s="50"/>
      <c r="AV1199" s="51"/>
      <c r="AW1199" s="51"/>
      <c r="AX1199" s="44"/>
    </row>
    <row r="1200" spans="1:50" ht="18">
      <c r="A1200" s="37"/>
      <c r="B1200" s="44"/>
      <c r="C1200" s="102"/>
      <c r="D1200" s="38"/>
      <c r="E1200" s="44"/>
      <c r="F1200" s="43"/>
      <c r="G1200" s="44"/>
      <c r="H1200" s="44"/>
      <c r="I1200" s="44"/>
      <c r="J1200" s="37"/>
      <c r="K1200" s="44"/>
      <c r="L1200" s="44"/>
      <c r="M1200" s="44"/>
      <c r="N1200" s="50"/>
      <c r="O1200" s="49"/>
      <c r="P1200" s="154"/>
      <c r="R1200" s="101"/>
      <c r="S1200" s="154"/>
      <c r="T1200" s="44"/>
      <c r="U1200" s="240"/>
      <c r="V1200" s="275"/>
      <c r="W1200" s="157"/>
      <c r="X1200" s="102"/>
      <c r="Y1200" s="51"/>
      <c r="Z1200" s="102"/>
      <c r="AA1200" s="102"/>
      <c r="AB1200" s="50"/>
      <c r="AC1200" s="37"/>
      <c r="AD1200" s="44"/>
      <c r="AE1200" s="44"/>
      <c r="AF1200" s="44"/>
      <c r="AG1200" s="44"/>
      <c r="AH1200" s="44"/>
      <c r="AI1200" s="276"/>
      <c r="AJ1200" s="50"/>
      <c r="AK1200" s="55"/>
      <c r="AL1200" s="298"/>
      <c r="AM1200" s="198"/>
      <c r="AN1200" s="304"/>
      <c r="AO1200" s="198"/>
      <c r="AP1200" s="297"/>
      <c r="AQ1200" s="246"/>
      <c r="AR1200" s="303"/>
      <c r="AS1200" s="277"/>
      <c r="AT1200" s="50"/>
      <c r="AU1200" s="50"/>
      <c r="AV1200" s="51"/>
      <c r="AW1200" s="51"/>
      <c r="AX1200" s="44"/>
    </row>
    <row r="1201" spans="1:50" ht="18">
      <c r="A1201" s="37"/>
      <c r="B1201" s="44"/>
      <c r="C1201" s="102"/>
      <c r="D1201" s="38"/>
      <c r="E1201" s="44"/>
      <c r="F1201" s="43"/>
      <c r="G1201" s="44"/>
      <c r="H1201" s="44"/>
      <c r="I1201" s="44"/>
      <c r="J1201" s="37"/>
      <c r="K1201" s="44"/>
      <c r="L1201" s="44"/>
      <c r="M1201" s="44"/>
      <c r="N1201" s="50"/>
      <c r="O1201" s="49"/>
      <c r="P1201" s="154"/>
      <c r="Q1201" s="44"/>
      <c r="R1201" s="101"/>
      <c r="S1201" s="154"/>
      <c r="T1201" s="44"/>
      <c r="U1201" s="240"/>
      <c r="V1201" s="275"/>
      <c r="W1201" s="157"/>
      <c r="X1201" s="102"/>
      <c r="Y1201" s="51"/>
      <c r="Z1201" s="102"/>
      <c r="AA1201" s="102"/>
      <c r="AB1201" s="50"/>
      <c r="AC1201" s="37"/>
      <c r="AD1201" s="44"/>
      <c r="AE1201" s="44"/>
      <c r="AF1201" s="44"/>
      <c r="AG1201" s="44"/>
      <c r="AH1201" s="44"/>
      <c r="AI1201" s="276"/>
      <c r="AJ1201" s="50"/>
      <c r="AK1201" s="55"/>
      <c r="AL1201" s="298"/>
      <c r="AM1201" s="198"/>
      <c r="AN1201" s="304"/>
      <c r="AO1201" s="198"/>
      <c r="AP1201" s="297"/>
      <c r="AQ1201" s="246"/>
      <c r="AR1201" s="303"/>
      <c r="AS1201" s="277"/>
      <c r="AT1201" s="50"/>
      <c r="AU1201" s="50"/>
      <c r="AV1201" s="51"/>
      <c r="AW1201" s="51"/>
      <c r="AX1201" s="44"/>
    </row>
    <row r="1202" spans="1:50" ht="18">
      <c r="A1202" s="37"/>
      <c r="B1202" s="44"/>
      <c r="C1202" s="102"/>
      <c r="D1202" s="38"/>
      <c r="E1202" s="44"/>
      <c r="F1202" s="43"/>
      <c r="G1202" s="44"/>
      <c r="H1202" s="44"/>
      <c r="I1202" s="44"/>
      <c r="J1202" s="37"/>
      <c r="K1202" s="44"/>
      <c r="L1202" s="44"/>
      <c r="M1202" s="44"/>
      <c r="N1202" s="50"/>
      <c r="O1202" s="49"/>
      <c r="P1202" s="154"/>
      <c r="R1202" s="101"/>
      <c r="S1202" s="154"/>
      <c r="T1202" s="44"/>
      <c r="U1202" s="240"/>
      <c r="V1202" s="275"/>
      <c r="W1202" s="157"/>
      <c r="X1202" s="102"/>
      <c r="Y1202" s="51"/>
      <c r="Z1202" s="102"/>
      <c r="AA1202" s="102"/>
      <c r="AB1202" s="50"/>
      <c r="AC1202" s="37"/>
      <c r="AD1202" s="44"/>
      <c r="AE1202" s="44"/>
      <c r="AF1202" s="44"/>
      <c r="AG1202" s="44"/>
      <c r="AH1202" s="44"/>
      <c r="AI1202" s="276"/>
      <c r="AJ1202" s="50"/>
      <c r="AK1202" s="55"/>
      <c r="AL1202" s="196"/>
      <c r="AM1202" s="198"/>
      <c r="AN1202" s="304"/>
      <c r="AO1202" s="198"/>
      <c r="AP1202" s="297"/>
      <c r="AQ1202" s="246"/>
      <c r="AR1202" s="303"/>
      <c r="AS1202" s="277"/>
      <c r="AT1202" s="50"/>
      <c r="AU1202" s="50"/>
      <c r="AV1202" s="51"/>
      <c r="AW1202" s="51"/>
      <c r="AX1202" s="44"/>
    </row>
    <row r="1203" spans="1:50" ht="18">
      <c r="A1203" s="37"/>
      <c r="B1203" s="44"/>
      <c r="C1203" s="102"/>
      <c r="D1203" s="38"/>
      <c r="E1203" s="44"/>
      <c r="F1203" s="43"/>
      <c r="G1203" s="44"/>
      <c r="H1203" s="44"/>
      <c r="I1203" s="44"/>
      <c r="J1203" s="37"/>
      <c r="K1203" s="44"/>
      <c r="L1203" s="44"/>
      <c r="M1203" s="44"/>
      <c r="N1203" s="50"/>
      <c r="O1203" s="49"/>
      <c r="P1203" s="154"/>
      <c r="R1203" s="101"/>
      <c r="S1203" s="154"/>
      <c r="T1203" s="44"/>
      <c r="U1203" s="240"/>
      <c r="V1203" s="275"/>
      <c r="W1203" s="157"/>
      <c r="X1203" s="102"/>
      <c r="Y1203" s="51"/>
      <c r="Z1203" s="102"/>
      <c r="AA1203" s="102"/>
      <c r="AB1203" s="50"/>
      <c r="AC1203" s="37"/>
      <c r="AD1203" s="44"/>
      <c r="AE1203" s="44"/>
      <c r="AF1203" s="44"/>
      <c r="AG1203" s="44"/>
      <c r="AH1203" s="44"/>
      <c r="AI1203" s="276"/>
      <c r="AJ1203" s="50"/>
      <c r="AK1203" s="55"/>
      <c r="AL1203" s="196"/>
      <c r="AM1203" s="198"/>
      <c r="AN1203" s="304"/>
      <c r="AO1203" s="198"/>
      <c r="AP1203" s="297"/>
      <c r="AQ1203" s="246"/>
      <c r="AR1203" s="303"/>
      <c r="AS1203" s="277"/>
      <c r="AT1203" s="50"/>
      <c r="AU1203" s="50"/>
      <c r="AV1203" s="51"/>
      <c r="AW1203" s="51"/>
      <c r="AX1203" s="44"/>
    </row>
    <row r="1204" spans="1:50" ht="18">
      <c r="A1204" s="37"/>
      <c r="B1204" s="44"/>
      <c r="C1204" s="102"/>
      <c r="D1204" s="38"/>
      <c r="E1204" s="44"/>
      <c r="F1204" s="43"/>
      <c r="G1204" s="44"/>
      <c r="H1204" s="44"/>
      <c r="I1204" s="44"/>
      <c r="J1204" s="37"/>
      <c r="K1204" s="44"/>
      <c r="L1204" s="44"/>
      <c r="M1204" s="44"/>
      <c r="N1204" s="50"/>
      <c r="O1204" s="49"/>
      <c r="P1204" s="154"/>
      <c r="Q1204" s="44"/>
      <c r="R1204" s="101"/>
      <c r="S1204" s="154"/>
      <c r="T1204" s="44"/>
      <c r="U1204" s="240"/>
      <c r="V1204" s="275"/>
      <c r="W1204" s="157"/>
      <c r="X1204" s="102"/>
      <c r="Y1204" s="51"/>
      <c r="Z1204" s="102"/>
      <c r="AA1204" s="102"/>
      <c r="AB1204" s="50"/>
      <c r="AC1204" s="37"/>
      <c r="AD1204" s="44"/>
      <c r="AE1204" s="44"/>
      <c r="AF1204" s="44"/>
      <c r="AG1204" s="44"/>
      <c r="AH1204" s="44"/>
      <c r="AI1204" s="276"/>
      <c r="AJ1204" s="50"/>
      <c r="AK1204" s="55"/>
      <c r="AL1204" s="196"/>
      <c r="AM1204" s="198"/>
      <c r="AN1204" s="304"/>
      <c r="AO1204" s="198"/>
      <c r="AP1204" s="297"/>
      <c r="AQ1204" s="246"/>
      <c r="AR1204" s="303"/>
      <c r="AS1204" s="277"/>
      <c r="AT1204" s="50"/>
      <c r="AU1204" s="50"/>
      <c r="AV1204" s="51"/>
      <c r="AW1204" s="51"/>
      <c r="AX1204" s="44"/>
    </row>
    <row r="1205" spans="1:50" ht="18">
      <c r="A1205" s="37"/>
      <c r="B1205" s="44"/>
      <c r="C1205" s="102"/>
      <c r="D1205" s="38"/>
      <c r="E1205" s="44"/>
      <c r="F1205" s="43"/>
      <c r="G1205" s="44"/>
      <c r="H1205" s="44"/>
      <c r="I1205" s="44"/>
      <c r="J1205" s="37"/>
      <c r="K1205" s="44"/>
      <c r="L1205" s="44"/>
      <c r="M1205" s="44"/>
      <c r="N1205" s="50"/>
      <c r="O1205" s="49"/>
      <c r="P1205" s="154"/>
      <c r="Q1205" s="44"/>
      <c r="R1205" s="101"/>
      <c r="S1205" s="154"/>
      <c r="T1205" s="44"/>
      <c r="U1205" s="240"/>
      <c r="V1205" s="275"/>
      <c r="W1205" s="157"/>
      <c r="X1205" s="102"/>
      <c r="Y1205" s="51"/>
      <c r="Z1205" s="102"/>
      <c r="AA1205" s="102"/>
      <c r="AB1205" s="50"/>
      <c r="AC1205" s="37"/>
      <c r="AD1205" s="44"/>
      <c r="AE1205" s="44"/>
      <c r="AF1205" s="44"/>
      <c r="AG1205" s="44"/>
      <c r="AH1205" s="44"/>
      <c r="AI1205" s="276"/>
      <c r="AJ1205" s="50"/>
      <c r="AK1205" s="55"/>
      <c r="AL1205" s="196"/>
      <c r="AM1205" s="198"/>
      <c r="AN1205" s="304"/>
      <c r="AO1205" s="198"/>
      <c r="AP1205" s="297"/>
      <c r="AQ1205" s="246"/>
      <c r="AR1205" s="303"/>
      <c r="AS1205" s="277"/>
      <c r="AT1205" s="50"/>
      <c r="AU1205" s="50"/>
      <c r="AV1205" s="51"/>
      <c r="AW1205" s="51"/>
      <c r="AX1205" s="44"/>
    </row>
    <row r="1206" spans="1:50" ht="18">
      <c r="A1206" s="37"/>
      <c r="B1206" s="44"/>
      <c r="C1206" s="102"/>
      <c r="D1206" s="38"/>
      <c r="E1206" s="44"/>
      <c r="F1206" s="43"/>
      <c r="G1206" s="44"/>
      <c r="H1206" s="44"/>
      <c r="I1206" s="44"/>
      <c r="J1206" s="37"/>
      <c r="K1206" s="44"/>
      <c r="L1206" s="44"/>
      <c r="M1206" s="44"/>
      <c r="N1206" s="50"/>
      <c r="O1206" s="49"/>
      <c r="P1206" s="154"/>
      <c r="Q1206" s="44"/>
      <c r="R1206" s="101"/>
      <c r="S1206" s="154"/>
      <c r="T1206" s="44"/>
      <c r="U1206" s="240"/>
      <c r="V1206" s="275"/>
      <c r="W1206" s="157"/>
      <c r="X1206" s="102"/>
      <c r="Y1206" s="51"/>
      <c r="Z1206" s="102"/>
      <c r="AA1206" s="102"/>
      <c r="AB1206" s="50"/>
      <c r="AC1206" s="37"/>
      <c r="AD1206" s="44"/>
      <c r="AE1206" s="44"/>
      <c r="AF1206" s="44"/>
      <c r="AG1206" s="44"/>
      <c r="AH1206" s="44"/>
      <c r="AI1206" s="276"/>
      <c r="AJ1206" s="50"/>
      <c r="AK1206" s="55"/>
      <c r="AL1206" s="196"/>
      <c r="AM1206" s="198"/>
      <c r="AN1206" s="304"/>
      <c r="AO1206" s="198"/>
      <c r="AP1206" s="297"/>
      <c r="AQ1206" s="246"/>
      <c r="AR1206" s="303"/>
      <c r="AS1206" s="277"/>
      <c r="AT1206" s="50"/>
      <c r="AU1206" s="50"/>
      <c r="AV1206" s="51"/>
      <c r="AW1206" s="51"/>
      <c r="AX1206" s="44"/>
    </row>
    <row r="1207" spans="1:50" ht="18">
      <c r="A1207" s="37"/>
      <c r="B1207" s="44"/>
      <c r="C1207" s="102"/>
      <c r="D1207" s="38"/>
      <c r="E1207" s="44"/>
      <c r="F1207" s="43"/>
      <c r="G1207" s="44"/>
      <c r="H1207" s="44"/>
      <c r="I1207" s="44"/>
      <c r="J1207" s="37"/>
      <c r="K1207" s="44"/>
      <c r="L1207" s="44"/>
      <c r="M1207" s="44"/>
      <c r="N1207" s="50"/>
      <c r="O1207" s="49"/>
      <c r="P1207" s="154"/>
      <c r="R1207" s="101"/>
      <c r="S1207" s="154"/>
      <c r="T1207" s="44"/>
      <c r="U1207" s="240"/>
      <c r="V1207" s="275"/>
      <c r="W1207" s="157"/>
      <c r="X1207" s="102"/>
      <c r="Y1207" s="51"/>
      <c r="Z1207" s="102"/>
      <c r="AA1207" s="102"/>
      <c r="AB1207" s="50"/>
      <c r="AC1207" s="37"/>
      <c r="AD1207" s="44"/>
      <c r="AE1207" s="44"/>
      <c r="AF1207" s="44"/>
      <c r="AG1207" s="44"/>
      <c r="AH1207" s="44"/>
      <c r="AI1207" s="276"/>
      <c r="AJ1207" s="50"/>
      <c r="AK1207" s="55"/>
      <c r="AL1207" s="196"/>
      <c r="AM1207" s="198"/>
      <c r="AN1207" s="304"/>
      <c r="AO1207" s="198"/>
      <c r="AP1207" s="297"/>
      <c r="AQ1207" s="246"/>
      <c r="AR1207" s="303"/>
      <c r="AS1207" s="277"/>
      <c r="AT1207" s="50"/>
      <c r="AU1207" s="50"/>
      <c r="AV1207" s="51"/>
      <c r="AW1207" s="51"/>
      <c r="AX1207" s="44"/>
    </row>
    <row r="1208" spans="1:50" ht="18">
      <c r="A1208" s="37"/>
      <c r="B1208" s="44"/>
      <c r="C1208" s="102"/>
      <c r="D1208" s="38"/>
      <c r="E1208" s="44"/>
      <c r="F1208" s="43"/>
      <c r="G1208" s="44"/>
      <c r="H1208" s="44"/>
      <c r="I1208" s="44"/>
      <c r="J1208" s="37"/>
      <c r="K1208" s="44"/>
      <c r="L1208" s="44"/>
      <c r="M1208" s="44"/>
      <c r="N1208" s="50"/>
      <c r="O1208" s="49"/>
      <c r="P1208" s="154"/>
      <c r="Q1208" s="44"/>
      <c r="R1208" s="101"/>
      <c r="S1208" s="154"/>
      <c r="T1208" s="44"/>
      <c r="U1208" s="240"/>
      <c r="V1208" s="275"/>
      <c r="W1208" s="157"/>
      <c r="X1208" s="102"/>
      <c r="Y1208" s="51"/>
      <c r="Z1208" s="102"/>
      <c r="AA1208" s="102"/>
      <c r="AB1208" s="50"/>
      <c r="AC1208" s="37"/>
      <c r="AD1208" s="44"/>
      <c r="AE1208" s="44"/>
      <c r="AF1208" s="44"/>
      <c r="AG1208" s="44"/>
      <c r="AH1208" s="44"/>
      <c r="AI1208" s="276"/>
      <c r="AJ1208" s="50"/>
      <c r="AK1208" s="55"/>
      <c r="AL1208" s="196"/>
      <c r="AM1208" s="198"/>
      <c r="AN1208" s="304"/>
      <c r="AO1208" s="198"/>
      <c r="AP1208" s="297"/>
      <c r="AQ1208" s="246"/>
      <c r="AR1208" s="303"/>
      <c r="AS1208" s="277"/>
      <c r="AT1208" s="50"/>
      <c r="AU1208" s="50"/>
      <c r="AV1208" s="51"/>
      <c r="AW1208" s="51"/>
      <c r="AX1208" s="44"/>
    </row>
    <row r="1209" spans="1:50" ht="18">
      <c r="A1209" s="37"/>
      <c r="B1209" s="44"/>
      <c r="C1209" s="102"/>
      <c r="D1209" s="38"/>
      <c r="E1209" s="44"/>
      <c r="F1209" s="43"/>
      <c r="G1209" s="44"/>
      <c r="H1209" s="44"/>
      <c r="I1209" s="44"/>
      <c r="J1209" s="37"/>
      <c r="K1209" s="44"/>
      <c r="L1209" s="44"/>
      <c r="M1209" s="44"/>
      <c r="N1209" s="50"/>
      <c r="O1209" s="49"/>
      <c r="P1209" s="154"/>
      <c r="R1209" s="101"/>
      <c r="S1209" s="154"/>
      <c r="T1209" s="44"/>
      <c r="U1209" s="240"/>
      <c r="V1209" s="275"/>
      <c r="W1209" s="157"/>
      <c r="X1209" s="102"/>
      <c r="Y1209" s="51"/>
      <c r="Z1209" s="102"/>
      <c r="AA1209" s="102"/>
      <c r="AB1209" s="50"/>
      <c r="AC1209" s="37"/>
      <c r="AD1209" s="44"/>
      <c r="AE1209" s="44"/>
      <c r="AF1209" s="44"/>
      <c r="AG1209" s="44"/>
      <c r="AH1209" s="44"/>
      <c r="AI1209" s="276"/>
      <c r="AJ1209" s="50"/>
      <c r="AK1209" s="55"/>
      <c r="AL1209" s="196"/>
      <c r="AM1209" s="198"/>
      <c r="AN1209" s="304"/>
      <c r="AO1209" s="198"/>
      <c r="AP1209" s="297"/>
      <c r="AQ1209" s="246"/>
      <c r="AR1209" s="303"/>
      <c r="AS1209" s="277"/>
      <c r="AT1209" s="50"/>
      <c r="AU1209" s="50"/>
      <c r="AV1209" s="51"/>
      <c r="AW1209" s="51"/>
      <c r="AX1209" s="44"/>
    </row>
    <row r="1210" spans="1:50" ht="18">
      <c r="A1210" s="37"/>
      <c r="B1210" s="44"/>
      <c r="C1210" s="102"/>
      <c r="D1210" s="38"/>
      <c r="E1210" s="44"/>
      <c r="F1210" s="43"/>
      <c r="G1210" s="44"/>
      <c r="H1210" s="44"/>
      <c r="I1210" s="44"/>
      <c r="J1210" s="37"/>
      <c r="K1210" s="44"/>
      <c r="L1210" s="44"/>
      <c r="M1210" s="44"/>
      <c r="N1210" s="50"/>
      <c r="O1210" s="49"/>
      <c r="P1210" s="154"/>
      <c r="R1210" s="101"/>
      <c r="S1210" s="154"/>
      <c r="T1210" s="44"/>
      <c r="U1210" s="240"/>
      <c r="V1210" s="275"/>
      <c r="W1210" s="157"/>
      <c r="X1210" s="102"/>
      <c r="Y1210" s="51"/>
      <c r="Z1210" s="102"/>
      <c r="AA1210" s="102"/>
      <c r="AB1210" s="50"/>
      <c r="AC1210" s="37"/>
      <c r="AD1210" s="44"/>
      <c r="AE1210" s="44"/>
      <c r="AF1210" s="44"/>
      <c r="AG1210" s="44"/>
      <c r="AH1210" s="44"/>
      <c r="AI1210" s="276"/>
      <c r="AJ1210" s="50"/>
      <c r="AK1210" s="55"/>
      <c r="AL1210" s="196"/>
      <c r="AM1210" s="198"/>
      <c r="AN1210" s="304"/>
      <c r="AO1210" s="198"/>
      <c r="AP1210" s="297"/>
      <c r="AQ1210" s="246"/>
      <c r="AR1210" s="303"/>
      <c r="AS1210" s="277"/>
      <c r="AT1210" s="50"/>
      <c r="AU1210" s="50"/>
      <c r="AV1210" s="51"/>
      <c r="AW1210" s="51"/>
      <c r="AX1210" s="44"/>
    </row>
    <row r="1211" spans="1:50" ht="18">
      <c r="A1211" s="37"/>
      <c r="B1211" s="44"/>
      <c r="C1211" s="102"/>
      <c r="D1211" s="38"/>
      <c r="E1211" s="44"/>
      <c r="F1211" s="43"/>
      <c r="G1211" s="44"/>
      <c r="H1211" s="44"/>
      <c r="I1211" s="44"/>
      <c r="J1211" s="37"/>
      <c r="K1211" s="44"/>
      <c r="L1211" s="44"/>
      <c r="M1211" s="44"/>
      <c r="N1211" s="50"/>
      <c r="O1211" s="49"/>
      <c r="P1211" s="154"/>
      <c r="Q1211" s="44"/>
      <c r="R1211" s="101"/>
      <c r="S1211" s="154"/>
      <c r="T1211" s="44"/>
      <c r="U1211" s="240"/>
      <c r="V1211" s="275"/>
      <c r="W1211" s="157"/>
      <c r="X1211" s="102"/>
      <c r="Y1211" s="51"/>
      <c r="Z1211" s="102"/>
      <c r="AA1211" s="102"/>
      <c r="AB1211" s="50"/>
      <c r="AC1211" s="37"/>
      <c r="AD1211" s="44"/>
      <c r="AE1211" s="44"/>
      <c r="AF1211" s="44"/>
      <c r="AG1211" s="44"/>
      <c r="AH1211" s="44"/>
      <c r="AI1211" s="276"/>
      <c r="AJ1211" s="50"/>
      <c r="AK1211" s="55"/>
      <c r="AL1211" s="196"/>
      <c r="AM1211" s="198"/>
      <c r="AN1211" s="304"/>
      <c r="AO1211" s="198"/>
      <c r="AP1211" s="297"/>
      <c r="AQ1211" s="246"/>
      <c r="AR1211" s="303"/>
      <c r="AS1211" s="277"/>
      <c r="AT1211" s="50"/>
      <c r="AU1211" s="50"/>
      <c r="AV1211" s="51"/>
      <c r="AW1211" s="51"/>
      <c r="AX1211" s="44"/>
    </row>
    <row r="1212" spans="1:50" ht="18">
      <c r="A1212" s="37"/>
      <c r="B1212" s="44"/>
      <c r="C1212" s="102"/>
      <c r="D1212" s="38"/>
      <c r="E1212" s="44"/>
      <c r="F1212" s="43"/>
      <c r="G1212" s="44"/>
      <c r="H1212" s="44"/>
      <c r="I1212" s="44"/>
      <c r="J1212" s="37"/>
      <c r="K1212" s="44"/>
      <c r="L1212" s="44"/>
      <c r="M1212" s="44"/>
      <c r="N1212" s="50"/>
      <c r="O1212" s="49"/>
      <c r="P1212" s="154"/>
      <c r="R1212" s="101"/>
      <c r="S1212" s="154"/>
      <c r="T1212" s="44"/>
      <c r="U1212" s="240"/>
      <c r="V1212" s="275"/>
      <c r="W1212" s="157"/>
      <c r="X1212" s="102"/>
      <c r="Y1212" s="51"/>
      <c r="Z1212" s="102"/>
      <c r="AA1212" s="102"/>
      <c r="AB1212" s="50"/>
      <c r="AC1212" s="37"/>
      <c r="AD1212" s="44"/>
      <c r="AE1212" s="44"/>
      <c r="AF1212" s="44"/>
      <c r="AG1212" s="44"/>
      <c r="AH1212" s="44"/>
      <c r="AI1212" s="276"/>
      <c r="AJ1212" s="50"/>
      <c r="AK1212" s="55"/>
      <c r="AL1212" s="196"/>
      <c r="AM1212" s="198"/>
      <c r="AN1212" s="304"/>
      <c r="AO1212" s="198"/>
      <c r="AP1212" s="297"/>
      <c r="AQ1212" s="246"/>
      <c r="AR1212" s="303"/>
      <c r="AS1212" s="277"/>
      <c r="AT1212" s="50"/>
      <c r="AU1212" s="50"/>
      <c r="AV1212" s="51"/>
      <c r="AW1212" s="51"/>
      <c r="AX1212" s="44"/>
    </row>
    <row r="1213" spans="1:50" ht="18">
      <c r="A1213" s="37"/>
      <c r="B1213" s="44"/>
      <c r="C1213" s="102"/>
      <c r="D1213" s="38"/>
      <c r="E1213" s="44"/>
      <c r="F1213" s="43"/>
      <c r="G1213" s="44"/>
      <c r="H1213" s="44"/>
      <c r="I1213" s="44"/>
      <c r="J1213" s="37"/>
      <c r="K1213" s="44"/>
      <c r="L1213" s="44"/>
      <c r="M1213" s="44"/>
      <c r="N1213" s="50"/>
      <c r="O1213" s="49"/>
      <c r="P1213" s="154"/>
      <c r="Q1213" s="44"/>
      <c r="R1213" s="101"/>
      <c r="S1213" s="154"/>
      <c r="T1213" s="44"/>
      <c r="U1213" s="240"/>
      <c r="V1213" s="275"/>
      <c r="W1213" s="157"/>
      <c r="X1213" s="102"/>
      <c r="Y1213" s="51"/>
      <c r="Z1213" s="102"/>
      <c r="AA1213" s="102"/>
      <c r="AB1213" s="50"/>
      <c r="AC1213" s="37"/>
      <c r="AD1213" s="44"/>
      <c r="AE1213" s="44"/>
      <c r="AF1213" s="44"/>
      <c r="AG1213" s="44"/>
      <c r="AH1213" s="44"/>
      <c r="AI1213" s="276"/>
      <c r="AJ1213" s="50"/>
      <c r="AK1213" s="55"/>
      <c r="AL1213" s="196"/>
      <c r="AM1213" s="198"/>
      <c r="AN1213" s="304"/>
      <c r="AO1213" s="198"/>
      <c r="AP1213" s="297"/>
      <c r="AQ1213" s="246"/>
      <c r="AR1213" s="303"/>
      <c r="AS1213" s="277"/>
      <c r="AT1213" s="50"/>
      <c r="AU1213" s="50"/>
      <c r="AV1213" s="51"/>
      <c r="AW1213" s="51"/>
      <c r="AX1213" s="44"/>
    </row>
    <row r="1214" spans="1:50" ht="18">
      <c r="A1214" s="37"/>
      <c r="B1214" s="44"/>
      <c r="C1214" s="102"/>
      <c r="D1214" s="38"/>
      <c r="E1214" s="44"/>
      <c r="F1214" s="43"/>
      <c r="G1214" s="44"/>
      <c r="H1214" s="44"/>
      <c r="I1214" s="44"/>
      <c r="J1214" s="37"/>
      <c r="K1214" s="44"/>
      <c r="L1214" s="44"/>
      <c r="M1214" s="44"/>
      <c r="N1214" s="50"/>
      <c r="O1214" s="49"/>
      <c r="P1214" s="154"/>
      <c r="R1214" s="101"/>
      <c r="S1214" s="154"/>
      <c r="T1214" s="44"/>
      <c r="U1214" s="240"/>
      <c r="V1214" s="275"/>
      <c r="W1214" s="157"/>
      <c r="X1214" s="102"/>
      <c r="Y1214" s="51"/>
      <c r="Z1214" s="102"/>
      <c r="AA1214" s="102"/>
      <c r="AB1214" s="50"/>
      <c r="AC1214" s="37"/>
      <c r="AD1214" s="44"/>
      <c r="AE1214" s="44"/>
      <c r="AF1214" s="44"/>
      <c r="AG1214" s="44"/>
      <c r="AH1214" s="44"/>
      <c r="AI1214" s="276"/>
      <c r="AJ1214" s="50"/>
      <c r="AK1214" s="55"/>
      <c r="AL1214" s="196"/>
      <c r="AM1214" s="198"/>
      <c r="AN1214" s="304"/>
      <c r="AO1214" s="198"/>
      <c r="AP1214" s="297"/>
      <c r="AQ1214" s="246"/>
      <c r="AR1214" s="303"/>
      <c r="AS1214" s="277"/>
      <c r="AT1214" s="50"/>
      <c r="AU1214" s="50"/>
      <c r="AV1214" s="51"/>
      <c r="AW1214" s="51"/>
      <c r="AX1214" s="44"/>
    </row>
    <row r="1215" spans="1:50" ht="18">
      <c r="A1215" s="37"/>
      <c r="B1215" s="44"/>
      <c r="C1215" s="102"/>
      <c r="D1215" s="38"/>
      <c r="E1215" s="44"/>
      <c r="F1215" s="43"/>
      <c r="G1215" s="44"/>
      <c r="H1215" s="44"/>
      <c r="I1215" s="44"/>
      <c r="J1215" s="37"/>
      <c r="K1215" s="44"/>
      <c r="L1215" s="44"/>
      <c r="M1215" s="44"/>
      <c r="N1215" s="50"/>
      <c r="O1215" s="49"/>
      <c r="P1215" s="154"/>
      <c r="R1215" s="101"/>
      <c r="S1215" s="154"/>
      <c r="T1215" s="44"/>
      <c r="U1215" s="240"/>
      <c r="V1215" s="275"/>
      <c r="W1215" s="157"/>
      <c r="X1215" s="102"/>
      <c r="Y1215" s="51"/>
      <c r="Z1215" s="102"/>
      <c r="AA1215" s="102"/>
      <c r="AB1215" s="50"/>
      <c r="AC1215" s="37"/>
      <c r="AD1215" s="44"/>
      <c r="AE1215" s="44"/>
      <c r="AF1215" s="44"/>
      <c r="AG1215" s="44"/>
      <c r="AH1215" s="44"/>
      <c r="AI1215" s="276"/>
      <c r="AJ1215" s="50"/>
      <c r="AK1215" s="55"/>
      <c r="AL1215" s="196"/>
      <c r="AM1215" s="198"/>
      <c r="AN1215" s="304"/>
      <c r="AO1215" s="198"/>
      <c r="AP1215" s="297"/>
      <c r="AQ1215" s="246"/>
      <c r="AR1215" s="303"/>
      <c r="AS1215" s="277"/>
      <c r="AT1215" s="50"/>
      <c r="AU1215" s="50"/>
      <c r="AV1215" s="51"/>
      <c r="AW1215" s="51"/>
      <c r="AX1215" s="44"/>
    </row>
    <row r="1216" spans="1:50" ht="18">
      <c r="A1216" s="293"/>
      <c r="B1216" s="44"/>
      <c r="C1216" s="102"/>
      <c r="D1216" s="38"/>
      <c r="E1216" s="44"/>
      <c r="F1216" s="43"/>
      <c r="G1216" s="44"/>
      <c r="H1216" s="44"/>
      <c r="I1216" s="44"/>
      <c r="J1216" s="37"/>
      <c r="K1216" s="44"/>
      <c r="L1216" s="44"/>
      <c r="M1216" s="44"/>
      <c r="N1216" s="50"/>
      <c r="O1216" s="49"/>
      <c r="P1216" s="154"/>
      <c r="Q1216" s="44"/>
      <c r="R1216" s="101"/>
      <c r="S1216" s="154"/>
      <c r="T1216" s="44"/>
      <c r="U1216" s="240"/>
      <c r="V1216" s="275"/>
      <c r="W1216" s="157"/>
      <c r="X1216" s="102"/>
      <c r="Y1216" s="51"/>
      <c r="Z1216" s="102"/>
      <c r="AA1216" s="102"/>
      <c r="AB1216" s="50"/>
      <c r="AC1216" s="37"/>
      <c r="AD1216" s="44"/>
      <c r="AE1216" s="44"/>
      <c r="AF1216" s="44"/>
      <c r="AG1216" s="44"/>
      <c r="AH1216" s="44"/>
      <c r="AI1216" s="276"/>
      <c r="AJ1216" s="50"/>
      <c r="AK1216" s="55"/>
      <c r="AL1216" s="196"/>
      <c r="AM1216" s="198"/>
      <c r="AN1216" s="304"/>
      <c r="AO1216" s="198"/>
      <c r="AP1216" s="297"/>
      <c r="AQ1216" s="246"/>
      <c r="AR1216" s="303"/>
      <c r="AS1216" s="277"/>
      <c r="AT1216" s="50"/>
      <c r="AU1216" s="50"/>
      <c r="AV1216" s="51"/>
      <c r="AW1216" s="51"/>
      <c r="AX1216" s="44"/>
    </row>
    <row r="1217" spans="1:50" ht="18">
      <c r="A1217" s="37"/>
      <c r="B1217" s="44"/>
      <c r="C1217" s="102"/>
      <c r="D1217" s="38"/>
      <c r="E1217" s="44"/>
      <c r="F1217" s="43"/>
      <c r="G1217" s="44"/>
      <c r="H1217" s="44"/>
      <c r="I1217" s="44"/>
      <c r="J1217" s="37"/>
      <c r="K1217" s="44"/>
      <c r="L1217" s="44"/>
      <c r="M1217" s="44"/>
      <c r="N1217" s="50"/>
      <c r="O1217" s="49"/>
      <c r="P1217" s="154"/>
      <c r="Q1217" s="44"/>
      <c r="R1217" s="101"/>
      <c r="S1217" s="154"/>
      <c r="T1217" s="44"/>
      <c r="U1217" s="240"/>
      <c r="V1217" s="275"/>
      <c r="W1217" s="157"/>
      <c r="X1217" s="102"/>
      <c r="Y1217" s="51"/>
      <c r="Z1217" s="102"/>
      <c r="AA1217" s="102"/>
      <c r="AB1217" s="50"/>
      <c r="AC1217" s="37"/>
      <c r="AD1217" s="44"/>
      <c r="AE1217" s="44"/>
      <c r="AF1217" s="44"/>
      <c r="AG1217" s="44"/>
      <c r="AH1217" s="44"/>
      <c r="AI1217" s="276"/>
      <c r="AJ1217" s="50"/>
      <c r="AK1217" s="55"/>
      <c r="AL1217" s="196"/>
      <c r="AM1217" s="198"/>
      <c r="AN1217" s="304"/>
      <c r="AO1217" s="198"/>
      <c r="AP1217" s="297"/>
      <c r="AQ1217" s="246"/>
      <c r="AR1217" s="303"/>
      <c r="AS1217" s="277"/>
      <c r="AT1217" s="50"/>
      <c r="AU1217" s="50"/>
      <c r="AV1217" s="51"/>
      <c r="AW1217" s="51"/>
      <c r="AX1217" s="44"/>
    </row>
    <row r="1218" spans="1:50" ht="18">
      <c r="A1218" s="37"/>
      <c r="B1218" s="44"/>
      <c r="C1218" s="102"/>
      <c r="D1218" s="38"/>
      <c r="E1218" s="44"/>
      <c r="F1218" s="43"/>
      <c r="G1218" s="44"/>
      <c r="H1218" s="44"/>
      <c r="I1218" s="44"/>
      <c r="J1218" s="37"/>
      <c r="K1218" s="44"/>
      <c r="L1218" s="44"/>
      <c r="M1218" s="44"/>
      <c r="N1218" s="50"/>
      <c r="O1218" s="49"/>
      <c r="P1218" s="154"/>
      <c r="Q1218" s="44"/>
      <c r="R1218" s="101"/>
      <c r="S1218" s="154"/>
      <c r="T1218" s="44"/>
      <c r="U1218" s="240"/>
      <c r="V1218" s="275"/>
      <c r="W1218" s="157"/>
      <c r="X1218" s="102"/>
      <c r="Y1218" s="51"/>
      <c r="Z1218" s="102"/>
      <c r="AA1218" s="102"/>
      <c r="AB1218" s="50"/>
      <c r="AC1218" s="37"/>
      <c r="AD1218" s="44"/>
      <c r="AE1218" s="44"/>
      <c r="AF1218" s="44"/>
      <c r="AG1218" s="44"/>
      <c r="AH1218" s="44"/>
      <c r="AI1218" s="276"/>
      <c r="AJ1218" s="50"/>
      <c r="AK1218" s="55"/>
      <c r="AL1218" s="196"/>
      <c r="AM1218" s="198"/>
      <c r="AN1218" s="304"/>
      <c r="AO1218" s="198"/>
      <c r="AP1218" s="297"/>
      <c r="AQ1218" s="246"/>
      <c r="AR1218" s="303"/>
      <c r="AS1218" s="277"/>
      <c r="AT1218" s="50"/>
      <c r="AU1218" s="50"/>
      <c r="AV1218" s="51"/>
      <c r="AW1218" s="51"/>
      <c r="AX1218" s="44"/>
    </row>
    <row r="1219" spans="1:50" ht="18">
      <c r="A1219" s="37"/>
      <c r="B1219" s="44"/>
      <c r="C1219" s="102"/>
      <c r="D1219" s="38"/>
      <c r="E1219" s="44"/>
      <c r="F1219" s="43"/>
      <c r="G1219" s="44"/>
      <c r="H1219" s="44"/>
      <c r="I1219" s="44"/>
      <c r="J1219" s="37"/>
      <c r="K1219" s="44"/>
      <c r="L1219" s="44"/>
      <c r="M1219" s="44"/>
      <c r="N1219" s="50"/>
      <c r="O1219" s="49"/>
      <c r="P1219" s="154"/>
      <c r="Q1219" s="44"/>
      <c r="R1219" s="101"/>
      <c r="S1219" s="154"/>
      <c r="T1219" s="44"/>
      <c r="U1219" s="240"/>
      <c r="V1219" s="275"/>
      <c r="W1219" s="157"/>
      <c r="X1219" s="102"/>
      <c r="Y1219" s="51"/>
      <c r="Z1219" s="102"/>
      <c r="AA1219" s="102"/>
      <c r="AB1219" s="50"/>
      <c r="AC1219" s="37"/>
      <c r="AD1219" s="44"/>
      <c r="AE1219" s="44"/>
      <c r="AF1219" s="44"/>
      <c r="AG1219" s="44"/>
      <c r="AH1219" s="44"/>
      <c r="AI1219" s="276"/>
      <c r="AJ1219" s="50"/>
      <c r="AK1219" s="55"/>
      <c r="AL1219" s="196"/>
      <c r="AM1219" s="198"/>
      <c r="AN1219" s="304"/>
      <c r="AO1219" s="198"/>
      <c r="AP1219" s="297"/>
      <c r="AQ1219" s="246"/>
      <c r="AR1219" s="303"/>
      <c r="AS1219" s="277"/>
      <c r="AT1219" s="50"/>
      <c r="AU1219" s="50"/>
      <c r="AV1219" s="51"/>
      <c r="AW1219" s="51"/>
      <c r="AX1219" s="44"/>
    </row>
    <row r="1220" spans="1:50" ht="18">
      <c r="A1220" s="37"/>
      <c r="B1220" s="44"/>
      <c r="C1220" s="102"/>
      <c r="D1220" s="38"/>
      <c r="E1220" s="44"/>
      <c r="F1220" s="43"/>
      <c r="G1220" s="44"/>
      <c r="H1220" s="44"/>
      <c r="I1220" s="44"/>
      <c r="J1220" s="37"/>
      <c r="K1220" s="44"/>
      <c r="L1220" s="44"/>
      <c r="M1220" s="44"/>
      <c r="N1220" s="50"/>
      <c r="O1220" s="49"/>
      <c r="P1220" s="154"/>
      <c r="Q1220" s="44"/>
      <c r="R1220" s="101"/>
      <c r="S1220" s="154"/>
      <c r="T1220" s="44"/>
      <c r="U1220" s="240"/>
      <c r="V1220" s="275"/>
      <c r="W1220" s="157"/>
      <c r="X1220" s="102"/>
      <c r="Y1220" s="51"/>
      <c r="Z1220" s="102"/>
      <c r="AA1220" s="102"/>
      <c r="AB1220" s="50"/>
      <c r="AC1220" s="37"/>
      <c r="AD1220" s="44"/>
      <c r="AE1220" s="44"/>
      <c r="AF1220" s="44"/>
      <c r="AG1220" s="44"/>
      <c r="AH1220" s="44"/>
      <c r="AI1220" s="276"/>
      <c r="AJ1220" s="50"/>
      <c r="AK1220" s="55"/>
      <c r="AL1220" s="196"/>
      <c r="AM1220" s="198"/>
      <c r="AN1220" s="304"/>
      <c r="AO1220" s="198"/>
      <c r="AP1220" s="297"/>
      <c r="AQ1220" s="246"/>
      <c r="AR1220" s="303"/>
      <c r="AS1220" s="277"/>
      <c r="AT1220" s="50"/>
      <c r="AU1220" s="50"/>
      <c r="AV1220" s="51"/>
      <c r="AW1220" s="51"/>
      <c r="AX1220" s="44"/>
    </row>
    <row r="1221" spans="1:50" ht="18">
      <c r="A1221" s="37"/>
      <c r="B1221" s="44"/>
      <c r="C1221" s="102"/>
      <c r="D1221" s="38"/>
      <c r="E1221" s="44"/>
      <c r="F1221" s="43"/>
      <c r="G1221" s="44"/>
      <c r="H1221" s="44"/>
      <c r="I1221" s="44"/>
      <c r="J1221" s="37"/>
      <c r="K1221" s="44"/>
      <c r="L1221" s="44"/>
      <c r="M1221" s="44"/>
      <c r="N1221" s="50"/>
      <c r="O1221" s="49"/>
      <c r="P1221" s="154"/>
      <c r="Q1221" s="44"/>
      <c r="R1221" s="101"/>
      <c r="S1221" s="154"/>
      <c r="T1221" s="44"/>
      <c r="U1221" s="240"/>
      <c r="V1221" s="275"/>
      <c r="W1221" s="157"/>
      <c r="X1221" s="102"/>
      <c r="Y1221" s="51"/>
      <c r="Z1221" s="102"/>
      <c r="AA1221" s="102"/>
      <c r="AB1221" s="50"/>
      <c r="AC1221" s="37"/>
      <c r="AD1221" s="44"/>
      <c r="AE1221" s="44"/>
      <c r="AF1221" s="44"/>
      <c r="AG1221" s="44"/>
      <c r="AH1221" s="44"/>
      <c r="AI1221" s="276"/>
      <c r="AJ1221" s="50"/>
      <c r="AK1221" s="55"/>
      <c r="AL1221" s="196"/>
      <c r="AM1221" s="198"/>
      <c r="AN1221" s="304"/>
      <c r="AO1221" s="198"/>
      <c r="AP1221" s="297"/>
      <c r="AQ1221" s="246"/>
      <c r="AR1221" s="303"/>
      <c r="AS1221" s="277"/>
      <c r="AT1221" s="50"/>
      <c r="AU1221" s="50"/>
      <c r="AV1221" s="51"/>
      <c r="AW1221" s="51"/>
      <c r="AX1221" s="44"/>
    </row>
    <row r="1222" spans="1:50" ht="18">
      <c r="A1222" s="37"/>
      <c r="B1222" s="44"/>
      <c r="C1222" s="102"/>
      <c r="D1222" s="38"/>
      <c r="E1222" s="44"/>
      <c r="F1222" s="43"/>
      <c r="G1222" s="44"/>
      <c r="H1222" s="44"/>
      <c r="I1222" s="44"/>
      <c r="J1222" s="37"/>
      <c r="K1222" s="44"/>
      <c r="L1222" s="44"/>
      <c r="M1222" s="44"/>
      <c r="N1222" s="50"/>
      <c r="O1222" s="49"/>
      <c r="P1222" s="154"/>
      <c r="R1222" s="101"/>
      <c r="S1222" s="154"/>
      <c r="T1222" s="44"/>
      <c r="U1222" s="240"/>
      <c r="V1222" s="275"/>
      <c r="W1222" s="157"/>
      <c r="X1222" s="102"/>
      <c r="Y1222" s="51"/>
      <c r="Z1222" s="102"/>
      <c r="AA1222" s="102"/>
      <c r="AB1222" s="50"/>
      <c r="AC1222" s="37"/>
      <c r="AD1222" s="44"/>
      <c r="AE1222" s="44"/>
      <c r="AF1222" s="44"/>
      <c r="AG1222" s="44"/>
      <c r="AH1222" s="44"/>
      <c r="AI1222" s="276"/>
      <c r="AJ1222" s="50"/>
      <c r="AK1222" s="55"/>
      <c r="AL1222" s="196"/>
      <c r="AM1222" s="198"/>
      <c r="AN1222" s="304"/>
      <c r="AO1222" s="198"/>
      <c r="AP1222" s="297"/>
      <c r="AQ1222" s="246"/>
      <c r="AR1222" s="303"/>
      <c r="AS1222" s="277"/>
      <c r="AT1222" s="50"/>
      <c r="AU1222" s="50"/>
      <c r="AV1222" s="51"/>
      <c r="AW1222" s="51"/>
      <c r="AX1222" s="44"/>
    </row>
    <row r="1223" spans="1:50" ht="18">
      <c r="A1223" s="37"/>
      <c r="B1223" s="44"/>
      <c r="C1223" s="102"/>
      <c r="D1223" s="38"/>
      <c r="E1223" s="44"/>
      <c r="F1223" s="43"/>
      <c r="G1223" s="44"/>
      <c r="H1223" s="44"/>
      <c r="I1223" s="44"/>
      <c r="J1223" s="37"/>
      <c r="K1223" s="44"/>
      <c r="L1223" s="44"/>
      <c r="M1223" s="44"/>
      <c r="N1223" s="50"/>
      <c r="O1223" s="49"/>
      <c r="P1223" s="154"/>
      <c r="R1223" s="101"/>
      <c r="S1223" s="154"/>
      <c r="T1223" s="44"/>
      <c r="U1223" s="240"/>
      <c r="V1223" s="275"/>
      <c r="W1223" s="157"/>
      <c r="X1223" s="102"/>
      <c r="Y1223" s="51"/>
      <c r="Z1223" s="102"/>
      <c r="AA1223" s="102"/>
      <c r="AB1223" s="50"/>
      <c r="AC1223" s="37"/>
      <c r="AD1223" s="44"/>
      <c r="AE1223" s="44"/>
      <c r="AF1223" s="44"/>
      <c r="AG1223" s="44"/>
      <c r="AH1223" s="44"/>
      <c r="AI1223" s="276"/>
      <c r="AJ1223" s="50"/>
      <c r="AK1223" s="55"/>
      <c r="AL1223" s="196"/>
      <c r="AM1223" s="198"/>
      <c r="AN1223" s="304"/>
      <c r="AO1223" s="198"/>
      <c r="AP1223" s="297"/>
      <c r="AQ1223" s="246"/>
      <c r="AR1223" s="303"/>
      <c r="AS1223" s="277"/>
      <c r="AT1223" s="50"/>
      <c r="AU1223" s="50"/>
      <c r="AV1223" s="51"/>
      <c r="AW1223" s="51"/>
      <c r="AX1223" s="44"/>
    </row>
    <row r="1224" spans="1:50" ht="18">
      <c r="A1224" s="37"/>
      <c r="B1224" s="44"/>
      <c r="C1224" s="102"/>
      <c r="D1224" s="38"/>
      <c r="E1224" s="44"/>
      <c r="F1224" s="43"/>
      <c r="G1224" s="44"/>
      <c r="H1224" s="44"/>
      <c r="I1224" s="44"/>
      <c r="J1224" s="37"/>
      <c r="K1224" s="44"/>
      <c r="L1224" s="44"/>
      <c r="M1224" s="44"/>
      <c r="N1224" s="50"/>
      <c r="O1224" s="49"/>
      <c r="P1224" s="154"/>
      <c r="Q1224" s="44"/>
      <c r="R1224" s="101"/>
      <c r="S1224" s="154"/>
      <c r="T1224" s="44"/>
      <c r="U1224" s="240"/>
      <c r="V1224" s="275"/>
      <c r="W1224" s="157"/>
      <c r="X1224" s="102"/>
      <c r="Y1224" s="51"/>
      <c r="Z1224" s="102"/>
      <c r="AA1224" s="102"/>
      <c r="AB1224" s="50"/>
      <c r="AC1224" s="37"/>
      <c r="AD1224" s="44"/>
      <c r="AE1224" s="44"/>
      <c r="AF1224" s="44"/>
      <c r="AG1224" s="44"/>
      <c r="AH1224" s="44"/>
      <c r="AI1224" s="276"/>
      <c r="AJ1224" s="50"/>
      <c r="AK1224" s="55"/>
      <c r="AL1224" s="196"/>
      <c r="AM1224" s="198"/>
      <c r="AN1224" s="304"/>
      <c r="AO1224" s="198"/>
      <c r="AP1224" s="297"/>
      <c r="AQ1224" s="246"/>
      <c r="AR1224" s="303"/>
      <c r="AS1224" s="277"/>
      <c r="AT1224" s="50"/>
      <c r="AU1224" s="50"/>
      <c r="AV1224" s="51"/>
      <c r="AW1224" s="51"/>
      <c r="AX1224" s="44"/>
    </row>
    <row r="1225" spans="1:50" ht="18">
      <c r="A1225" s="37"/>
      <c r="B1225" s="44"/>
      <c r="C1225" s="102"/>
      <c r="D1225" s="38"/>
      <c r="E1225" s="44"/>
      <c r="F1225" s="43"/>
      <c r="G1225" s="44"/>
      <c r="H1225" s="44"/>
      <c r="I1225" s="44"/>
      <c r="J1225" s="37"/>
      <c r="K1225" s="44"/>
      <c r="L1225" s="44"/>
      <c r="M1225" s="44"/>
      <c r="N1225" s="50"/>
      <c r="O1225" s="49"/>
      <c r="P1225" s="154"/>
      <c r="Q1225" s="44"/>
      <c r="R1225" s="101"/>
      <c r="S1225" s="154"/>
      <c r="T1225" s="44"/>
      <c r="U1225" s="240"/>
      <c r="V1225" s="275"/>
      <c r="W1225" s="157"/>
      <c r="X1225" s="102"/>
      <c r="Y1225" s="51"/>
      <c r="Z1225" s="102"/>
      <c r="AA1225" s="102"/>
      <c r="AB1225" s="50"/>
      <c r="AC1225" s="37"/>
      <c r="AD1225" s="44"/>
      <c r="AE1225" s="44"/>
      <c r="AF1225" s="44"/>
      <c r="AG1225" s="44"/>
      <c r="AH1225" s="44"/>
      <c r="AI1225" s="276"/>
      <c r="AJ1225" s="50"/>
      <c r="AK1225" s="55"/>
      <c r="AL1225" s="196"/>
      <c r="AM1225" s="198"/>
      <c r="AN1225" s="304"/>
      <c r="AO1225" s="198"/>
      <c r="AP1225" s="297"/>
      <c r="AQ1225" s="246"/>
      <c r="AR1225" s="303"/>
      <c r="AS1225" s="277"/>
      <c r="AT1225" s="50"/>
      <c r="AU1225" s="50"/>
      <c r="AV1225" s="51"/>
      <c r="AW1225" s="51"/>
      <c r="AX1225" s="44"/>
    </row>
    <row r="1226" spans="1:50" ht="18">
      <c r="A1226" s="37"/>
      <c r="B1226" s="44"/>
      <c r="C1226" s="102"/>
      <c r="D1226" s="38"/>
      <c r="E1226" s="44"/>
      <c r="F1226" s="43"/>
      <c r="G1226" s="44"/>
      <c r="H1226" s="44"/>
      <c r="I1226" s="44"/>
      <c r="J1226" s="37"/>
      <c r="K1226" s="44"/>
      <c r="L1226" s="44"/>
      <c r="M1226" s="44"/>
      <c r="N1226" s="50"/>
      <c r="O1226" s="49"/>
      <c r="P1226" s="154"/>
      <c r="R1226" s="101"/>
      <c r="S1226" s="154"/>
      <c r="T1226" s="44"/>
      <c r="U1226" s="240"/>
      <c r="V1226" s="275"/>
      <c r="W1226" s="157"/>
      <c r="X1226" s="102"/>
      <c r="Y1226" s="51"/>
      <c r="Z1226" s="102"/>
      <c r="AA1226" s="102"/>
      <c r="AB1226" s="50"/>
      <c r="AC1226" s="37"/>
      <c r="AD1226" s="44"/>
      <c r="AE1226" s="44"/>
      <c r="AF1226" s="44"/>
      <c r="AG1226" s="44"/>
      <c r="AH1226" s="44"/>
      <c r="AI1226" s="276"/>
      <c r="AJ1226" s="50"/>
      <c r="AK1226" s="55"/>
      <c r="AL1226" s="196"/>
      <c r="AM1226" s="198"/>
      <c r="AN1226" s="304"/>
      <c r="AO1226" s="198"/>
      <c r="AP1226" s="297"/>
      <c r="AQ1226" s="246"/>
      <c r="AR1226" s="303"/>
      <c r="AS1226" s="277"/>
      <c r="AT1226" s="50"/>
      <c r="AU1226" s="50"/>
      <c r="AV1226" s="51"/>
      <c r="AW1226" s="51"/>
      <c r="AX1226" s="44"/>
    </row>
    <row r="1227" spans="1:50" ht="18">
      <c r="A1227" s="37"/>
      <c r="B1227" s="44"/>
      <c r="C1227" s="102"/>
      <c r="D1227" s="38"/>
      <c r="E1227" s="44"/>
      <c r="F1227" s="43"/>
      <c r="G1227" s="44"/>
      <c r="H1227" s="44"/>
      <c r="I1227" s="44"/>
      <c r="J1227" s="37"/>
      <c r="K1227" s="44"/>
      <c r="L1227" s="44"/>
      <c r="M1227" s="44"/>
      <c r="N1227" s="50"/>
      <c r="O1227" s="49"/>
      <c r="P1227" s="154"/>
      <c r="R1227" s="101"/>
      <c r="S1227" s="154"/>
      <c r="T1227" s="44"/>
      <c r="U1227" s="240"/>
      <c r="V1227" s="275"/>
      <c r="W1227" s="157"/>
      <c r="X1227" s="102"/>
      <c r="Y1227" s="51"/>
      <c r="Z1227" s="102"/>
      <c r="AA1227" s="102"/>
      <c r="AB1227" s="50"/>
      <c r="AC1227" s="37"/>
      <c r="AD1227" s="44"/>
      <c r="AE1227" s="44"/>
      <c r="AF1227" s="44"/>
      <c r="AG1227" s="44"/>
      <c r="AH1227" s="44"/>
      <c r="AI1227" s="276"/>
      <c r="AJ1227" s="50"/>
      <c r="AK1227" s="55"/>
      <c r="AL1227" s="196"/>
      <c r="AM1227" s="198"/>
      <c r="AN1227" s="304"/>
      <c r="AO1227" s="198"/>
      <c r="AP1227" s="297"/>
      <c r="AQ1227" s="246"/>
      <c r="AR1227" s="303"/>
      <c r="AS1227" s="277"/>
      <c r="AT1227" s="50"/>
      <c r="AU1227" s="50"/>
      <c r="AV1227" s="51"/>
      <c r="AW1227" s="51"/>
      <c r="AX1227" s="44"/>
    </row>
    <row r="1228" spans="1:50" ht="18">
      <c r="A1228" s="37"/>
      <c r="B1228" s="44"/>
      <c r="C1228" s="102"/>
      <c r="D1228" s="38"/>
      <c r="E1228" s="44"/>
      <c r="F1228" s="43"/>
      <c r="G1228" s="44"/>
      <c r="H1228" s="44"/>
      <c r="I1228" s="44"/>
      <c r="J1228" s="37"/>
      <c r="K1228" s="44"/>
      <c r="L1228" s="44"/>
      <c r="M1228" s="44"/>
      <c r="N1228" s="50"/>
      <c r="O1228" s="49"/>
      <c r="P1228" s="154"/>
      <c r="R1228" s="101"/>
      <c r="S1228" s="154"/>
      <c r="T1228" s="44"/>
      <c r="U1228" s="240"/>
      <c r="V1228" s="275"/>
      <c r="W1228" s="157"/>
      <c r="X1228" s="102"/>
      <c r="Y1228" s="51"/>
      <c r="Z1228" s="102"/>
      <c r="AA1228" s="102"/>
      <c r="AB1228" s="50"/>
      <c r="AC1228" s="37"/>
      <c r="AD1228" s="44"/>
      <c r="AE1228" s="44"/>
      <c r="AF1228" s="44"/>
      <c r="AG1228" s="44"/>
      <c r="AH1228" s="44"/>
      <c r="AI1228" s="276"/>
      <c r="AJ1228" s="50"/>
      <c r="AK1228" s="55"/>
      <c r="AL1228" s="196"/>
      <c r="AM1228" s="198"/>
      <c r="AN1228" s="304"/>
      <c r="AO1228" s="198"/>
      <c r="AP1228" s="297"/>
      <c r="AQ1228" s="246"/>
      <c r="AR1228" s="303"/>
      <c r="AS1228" s="277"/>
      <c r="AT1228" s="50"/>
      <c r="AU1228" s="50"/>
      <c r="AV1228" s="51"/>
      <c r="AW1228" s="51"/>
      <c r="AX1228" s="44"/>
    </row>
    <row r="1229" spans="1:50" ht="18">
      <c r="A1229" s="37"/>
      <c r="B1229" s="44"/>
      <c r="C1229" s="102"/>
      <c r="D1229" s="38"/>
      <c r="E1229" s="44"/>
      <c r="F1229" s="43"/>
      <c r="G1229" s="44"/>
      <c r="H1229" s="44"/>
      <c r="I1229" s="44"/>
      <c r="J1229" s="37"/>
      <c r="K1229" s="44"/>
      <c r="L1229" s="44"/>
      <c r="M1229" s="44"/>
      <c r="N1229" s="50"/>
      <c r="O1229" s="49"/>
      <c r="P1229" s="154"/>
      <c r="R1229" s="101"/>
      <c r="S1229" s="154"/>
      <c r="T1229" s="44"/>
      <c r="U1229" s="240"/>
      <c r="V1229" s="275"/>
      <c r="W1229" s="157"/>
      <c r="X1229" s="102"/>
      <c r="Y1229" s="51"/>
      <c r="Z1229" s="102"/>
      <c r="AA1229" s="102"/>
      <c r="AB1229" s="50"/>
      <c r="AC1229" s="37"/>
      <c r="AD1229" s="44"/>
      <c r="AE1229" s="44"/>
      <c r="AF1229" s="44"/>
      <c r="AG1229" s="44"/>
      <c r="AH1229" s="44"/>
      <c r="AI1229" s="276"/>
      <c r="AJ1229" s="50"/>
      <c r="AK1229" s="55"/>
      <c r="AL1229" s="196"/>
      <c r="AM1229" s="198"/>
      <c r="AN1229" s="304"/>
      <c r="AO1229" s="198"/>
      <c r="AP1229" s="297"/>
      <c r="AQ1229" s="246"/>
      <c r="AR1229" s="303"/>
      <c r="AS1229" s="277"/>
      <c r="AT1229" s="50"/>
      <c r="AU1229" s="50"/>
      <c r="AV1229" s="51"/>
      <c r="AW1229" s="51"/>
      <c r="AX1229" s="44"/>
    </row>
    <row r="1230" spans="1:50" ht="18">
      <c r="A1230" s="37"/>
      <c r="B1230" s="44"/>
      <c r="C1230" s="102"/>
      <c r="D1230" s="38"/>
      <c r="E1230" s="44"/>
      <c r="F1230" s="43"/>
      <c r="G1230" s="44"/>
      <c r="H1230" s="44"/>
      <c r="I1230" s="44"/>
      <c r="J1230" s="37"/>
      <c r="K1230" s="44"/>
      <c r="L1230" s="44"/>
      <c r="M1230" s="44"/>
      <c r="N1230" s="50"/>
      <c r="O1230" s="49"/>
      <c r="P1230" s="154"/>
      <c r="R1230" s="101"/>
      <c r="S1230" s="154"/>
      <c r="T1230" s="44"/>
      <c r="U1230" s="240"/>
      <c r="V1230" s="275"/>
      <c r="W1230" s="157"/>
      <c r="X1230" s="102"/>
      <c r="Y1230" s="51"/>
      <c r="Z1230" s="102"/>
      <c r="AA1230" s="102"/>
      <c r="AB1230" s="50"/>
      <c r="AC1230" s="37"/>
      <c r="AD1230" s="44"/>
      <c r="AE1230" s="44"/>
      <c r="AF1230" s="44"/>
      <c r="AG1230" s="44"/>
      <c r="AH1230" s="44"/>
      <c r="AI1230" s="276"/>
      <c r="AJ1230" s="50"/>
      <c r="AK1230" s="55"/>
      <c r="AL1230" s="196"/>
      <c r="AM1230" s="198"/>
      <c r="AN1230" s="304"/>
      <c r="AO1230" s="198"/>
      <c r="AP1230" s="297"/>
      <c r="AQ1230" s="246"/>
      <c r="AR1230" s="303"/>
      <c r="AS1230" s="277"/>
      <c r="AT1230" s="50"/>
      <c r="AU1230" s="50"/>
      <c r="AV1230" s="51"/>
      <c r="AW1230" s="51"/>
      <c r="AX1230" s="44"/>
    </row>
    <row r="1231" spans="1:50" ht="18">
      <c r="A1231" s="37"/>
      <c r="B1231" s="44"/>
      <c r="C1231" s="102"/>
      <c r="D1231" s="38"/>
      <c r="E1231" s="44"/>
      <c r="F1231" s="43"/>
      <c r="G1231" s="44"/>
      <c r="H1231" s="44"/>
      <c r="I1231" s="44"/>
      <c r="J1231" s="37"/>
      <c r="K1231" s="44"/>
      <c r="L1231" s="44"/>
      <c r="M1231" s="44"/>
      <c r="N1231" s="50"/>
      <c r="O1231" s="49"/>
      <c r="P1231" s="154"/>
      <c r="Q1231" s="44"/>
      <c r="R1231" s="101"/>
      <c r="S1231" s="154"/>
      <c r="T1231" s="44"/>
      <c r="U1231" s="240"/>
      <c r="V1231" s="275"/>
      <c r="W1231" s="157"/>
      <c r="X1231" s="102"/>
      <c r="Y1231" s="51"/>
      <c r="Z1231" s="102"/>
      <c r="AA1231" s="102"/>
      <c r="AB1231" s="50"/>
      <c r="AC1231" s="37"/>
      <c r="AD1231" s="44"/>
      <c r="AE1231" s="44"/>
      <c r="AF1231" s="44"/>
      <c r="AG1231" s="44"/>
      <c r="AH1231" s="44"/>
      <c r="AI1231" s="276"/>
      <c r="AJ1231" s="50"/>
      <c r="AK1231" s="55"/>
      <c r="AL1231" s="196"/>
      <c r="AM1231" s="198"/>
      <c r="AN1231" s="304"/>
      <c r="AO1231" s="198"/>
      <c r="AP1231" s="297"/>
      <c r="AQ1231" s="246"/>
      <c r="AR1231" s="303"/>
      <c r="AS1231" s="277"/>
      <c r="AT1231" s="50"/>
      <c r="AU1231" s="50"/>
      <c r="AV1231" s="51"/>
      <c r="AW1231" s="51"/>
      <c r="AX1231" s="44"/>
    </row>
    <row r="1232" spans="1:50" ht="18">
      <c r="A1232" s="37"/>
      <c r="B1232" s="44"/>
      <c r="C1232" s="102"/>
      <c r="D1232" s="38"/>
      <c r="E1232" s="44"/>
      <c r="F1232" s="43"/>
      <c r="G1232" s="44"/>
      <c r="H1232" s="44"/>
      <c r="I1232" s="44"/>
      <c r="J1232" s="37"/>
      <c r="K1232" s="44"/>
      <c r="L1232" s="44"/>
      <c r="M1232" s="44"/>
      <c r="N1232" s="50"/>
      <c r="O1232" s="49"/>
      <c r="P1232" s="154"/>
      <c r="R1232" s="101"/>
      <c r="S1232" s="154"/>
      <c r="T1232" s="44"/>
      <c r="U1232" s="240"/>
      <c r="V1232" s="275"/>
      <c r="W1232" s="157"/>
      <c r="X1232" s="102"/>
      <c r="Y1232" s="51"/>
      <c r="Z1232" s="102"/>
      <c r="AA1232" s="102"/>
      <c r="AB1232" s="50"/>
      <c r="AC1232" s="37"/>
      <c r="AD1232" s="44"/>
      <c r="AE1232" s="44"/>
      <c r="AF1232" s="44"/>
      <c r="AG1232" s="44"/>
      <c r="AH1232" s="44"/>
      <c r="AI1232" s="276"/>
      <c r="AJ1232" s="50"/>
      <c r="AK1232" s="55"/>
      <c r="AL1232" s="196"/>
      <c r="AM1232" s="198"/>
      <c r="AN1232" s="304"/>
      <c r="AO1232" s="198"/>
      <c r="AP1232" s="297"/>
      <c r="AQ1232" s="246"/>
      <c r="AR1232" s="303"/>
      <c r="AS1232" s="277"/>
      <c r="AT1232" s="50"/>
      <c r="AU1232" s="50"/>
      <c r="AV1232" s="51"/>
      <c r="AW1232" s="51"/>
      <c r="AX1232" s="44"/>
    </row>
    <row r="1233" spans="1:50" ht="18">
      <c r="A1233" s="37"/>
      <c r="B1233" s="44"/>
      <c r="C1233" s="102"/>
      <c r="D1233" s="38"/>
      <c r="E1233" s="44"/>
      <c r="F1233" s="43"/>
      <c r="G1233" s="44"/>
      <c r="H1233" s="44"/>
      <c r="I1233" s="44"/>
      <c r="J1233" s="37"/>
      <c r="K1233" s="44"/>
      <c r="L1233" s="44"/>
      <c r="M1233" s="44"/>
      <c r="N1233" s="50"/>
      <c r="O1233" s="49"/>
      <c r="P1233" s="154"/>
      <c r="R1233" s="101"/>
      <c r="S1233" s="154"/>
      <c r="T1233" s="44"/>
      <c r="U1233" s="240"/>
      <c r="V1233" s="275"/>
      <c r="W1233" s="157"/>
      <c r="X1233" s="102"/>
      <c r="Y1233" s="51"/>
      <c r="Z1233" s="102"/>
      <c r="AA1233" s="102"/>
      <c r="AB1233" s="50"/>
      <c r="AC1233" s="37"/>
      <c r="AD1233" s="44"/>
      <c r="AE1233" s="44"/>
      <c r="AF1233" s="44"/>
      <c r="AG1233" s="44"/>
      <c r="AH1233" s="44"/>
      <c r="AI1233" s="276"/>
      <c r="AJ1233" s="50"/>
      <c r="AK1233" s="55"/>
      <c r="AL1233" s="196"/>
      <c r="AM1233" s="198"/>
      <c r="AN1233" s="304"/>
      <c r="AO1233" s="198"/>
      <c r="AP1233" s="297"/>
      <c r="AQ1233" s="246"/>
      <c r="AR1233" s="303"/>
      <c r="AS1233" s="277"/>
      <c r="AT1233" s="50"/>
      <c r="AU1233" s="50"/>
      <c r="AV1233" s="51"/>
      <c r="AW1233" s="51"/>
      <c r="AX1233" s="44"/>
    </row>
    <row r="1234" spans="1:50" ht="18">
      <c r="A1234" s="37"/>
      <c r="B1234" s="44"/>
      <c r="C1234" s="102"/>
      <c r="D1234" s="38"/>
      <c r="E1234" s="44"/>
      <c r="F1234" s="43"/>
      <c r="G1234" s="44"/>
      <c r="H1234" s="44"/>
      <c r="I1234" s="44"/>
      <c r="J1234" s="37"/>
      <c r="K1234" s="44"/>
      <c r="L1234" s="44"/>
      <c r="M1234" s="44"/>
      <c r="N1234" s="50"/>
      <c r="O1234" s="49"/>
      <c r="P1234" s="154"/>
      <c r="Q1234" s="44"/>
      <c r="R1234" s="101"/>
      <c r="S1234" s="154"/>
      <c r="T1234" s="44"/>
      <c r="U1234" s="240"/>
      <c r="V1234" s="275"/>
      <c r="W1234" s="157"/>
      <c r="X1234" s="102"/>
      <c r="Y1234" s="51"/>
      <c r="Z1234" s="102"/>
      <c r="AA1234" s="102"/>
      <c r="AB1234" s="50"/>
      <c r="AC1234" s="37"/>
      <c r="AD1234" s="44"/>
      <c r="AE1234" s="44"/>
      <c r="AF1234" s="44"/>
      <c r="AG1234" s="44"/>
      <c r="AH1234" s="44"/>
      <c r="AI1234" s="276"/>
      <c r="AJ1234" s="50"/>
      <c r="AK1234" s="55"/>
      <c r="AL1234" s="196"/>
      <c r="AM1234" s="198"/>
      <c r="AN1234" s="304"/>
      <c r="AO1234" s="198"/>
      <c r="AP1234" s="297"/>
      <c r="AQ1234" s="246"/>
      <c r="AR1234" s="303"/>
      <c r="AS1234" s="277"/>
      <c r="AT1234" s="50"/>
      <c r="AU1234" s="50"/>
      <c r="AV1234" s="51"/>
      <c r="AW1234" s="51"/>
      <c r="AX1234" s="44"/>
    </row>
    <row r="1235" spans="1:50" ht="18">
      <c r="A1235" s="37"/>
      <c r="B1235" s="44"/>
      <c r="C1235" s="102"/>
      <c r="D1235" s="38"/>
      <c r="E1235" s="44"/>
      <c r="F1235" s="43"/>
      <c r="G1235" s="44"/>
      <c r="H1235" s="44"/>
      <c r="I1235" s="44"/>
      <c r="J1235" s="37"/>
      <c r="K1235" s="44"/>
      <c r="L1235" s="44"/>
      <c r="M1235" s="44"/>
      <c r="N1235" s="50"/>
      <c r="O1235" s="49"/>
      <c r="P1235" s="154"/>
      <c r="Q1235" s="44"/>
      <c r="R1235" s="101"/>
      <c r="S1235" s="154"/>
      <c r="T1235" s="44"/>
      <c r="U1235" s="240"/>
      <c r="V1235" s="275"/>
      <c r="W1235" s="157"/>
      <c r="X1235" s="102"/>
      <c r="Y1235" s="51"/>
      <c r="Z1235" s="102"/>
      <c r="AA1235" s="102"/>
      <c r="AB1235" s="50"/>
      <c r="AC1235" s="37"/>
      <c r="AD1235" s="44"/>
      <c r="AE1235" s="44"/>
      <c r="AF1235" s="44"/>
      <c r="AG1235" s="44"/>
      <c r="AH1235" s="44"/>
      <c r="AI1235" s="276"/>
      <c r="AJ1235" s="50"/>
      <c r="AK1235" s="55"/>
      <c r="AL1235" s="196"/>
      <c r="AM1235" s="198"/>
      <c r="AN1235" s="304"/>
      <c r="AO1235" s="198"/>
      <c r="AP1235" s="297"/>
      <c r="AQ1235" s="246"/>
      <c r="AR1235" s="303"/>
      <c r="AS1235" s="277"/>
      <c r="AT1235" s="50"/>
      <c r="AU1235" s="50"/>
      <c r="AV1235" s="51"/>
      <c r="AW1235" s="51"/>
      <c r="AX1235" s="44"/>
    </row>
    <row r="1236" spans="1:50" ht="18">
      <c r="A1236" s="37"/>
      <c r="B1236" s="44"/>
      <c r="C1236" s="102"/>
      <c r="D1236" s="38"/>
      <c r="E1236" s="44"/>
      <c r="F1236" s="43"/>
      <c r="G1236" s="44"/>
      <c r="H1236" s="44"/>
      <c r="I1236" s="44"/>
      <c r="J1236" s="37"/>
      <c r="K1236" s="44"/>
      <c r="L1236" s="44"/>
      <c r="M1236" s="44"/>
      <c r="N1236" s="50"/>
      <c r="O1236" s="49"/>
      <c r="P1236" s="154"/>
      <c r="Q1236" s="44"/>
      <c r="R1236" s="101"/>
      <c r="S1236" s="154"/>
      <c r="T1236" s="44"/>
      <c r="U1236" s="240"/>
      <c r="V1236" s="275"/>
      <c r="W1236" s="157"/>
      <c r="X1236" s="102"/>
      <c r="Y1236" s="51"/>
      <c r="Z1236" s="102"/>
      <c r="AA1236" s="102"/>
      <c r="AB1236" s="50"/>
      <c r="AC1236" s="37"/>
      <c r="AD1236" s="44"/>
      <c r="AE1236" s="44"/>
      <c r="AF1236" s="44"/>
      <c r="AG1236" s="44"/>
      <c r="AH1236" s="44"/>
      <c r="AI1236" s="276"/>
      <c r="AJ1236" s="50"/>
      <c r="AK1236" s="55"/>
      <c r="AL1236" s="196"/>
      <c r="AM1236" s="198"/>
      <c r="AN1236" s="304"/>
      <c r="AO1236" s="198"/>
      <c r="AP1236" s="297"/>
      <c r="AQ1236" s="246"/>
      <c r="AR1236" s="303"/>
      <c r="AS1236" s="277"/>
      <c r="AT1236" s="50"/>
      <c r="AU1236" s="50"/>
      <c r="AV1236" s="51"/>
      <c r="AW1236" s="51"/>
      <c r="AX1236" s="44"/>
    </row>
    <row r="1237" spans="1:50" ht="18">
      <c r="A1237" s="37"/>
      <c r="B1237" s="44"/>
      <c r="C1237" s="102"/>
      <c r="D1237" s="38"/>
      <c r="E1237" s="44"/>
      <c r="F1237" s="43"/>
      <c r="G1237" s="44"/>
      <c r="H1237" s="44"/>
      <c r="I1237" s="44"/>
      <c r="J1237" s="37"/>
      <c r="K1237" s="44"/>
      <c r="L1237" s="44"/>
      <c r="M1237" s="44"/>
      <c r="N1237" s="50"/>
      <c r="O1237" s="49"/>
      <c r="P1237" s="154"/>
      <c r="Q1237" s="44"/>
      <c r="R1237" s="101"/>
      <c r="S1237" s="154"/>
      <c r="T1237" s="44"/>
      <c r="U1237" s="240"/>
      <c r="V1237" s="275"/>
      <c r="W1237" s="157"/>
      <c r="X1237" s="102"/>
      <c r="Y1237" s="51"/>
      <c r="Z1237" s="102"/>
      <c r="AA1237" s="102"/>
      <c r="AB1237" s="50"/>
      <c r="AC1237" s="37"/>
      <c r="AD1237" s="44"/>
      <c r="AE1237" s="44"/>
      <c r="AF1237" s="44"/>
      <c r="AG1237" s="44"/>
      <c r="AH1237" s="44"/>
      <c r="AI1237" s="276"/>
      <c r="AJ1237" s="50"/>
      <c r="AK1237" s="55"/>
      <c r="AL1237" s="196"/>
      <c r="AM1237" s="198"/>
      <c r="AN1237" s="304"/>
      <c r="AO1237" s="198"/>
      <c r="AP1237" s="297"/>
      <c r="AQ1237" s="246"/>
      <c r="AR1237" s="303"/>
      <c r="AS1237" s="277"/>
      <c r="AT1237" s="50"/>
      <c r="AU1237" s="50"/>
      <c r="AV1237" s="51"/>
      <c r="AW1237" s="51"/>
      <c r="AX1237" s="44"/>
    </row>
    <row r="1238" spans="1:50" ht="18">
      <c r="A1238" s="37"/>
      <c r="B1238" s="44"/>
      <c r="C1238" s="102"/>
      <c r="D1238" s="38"/>
      <c r="E1238" s="44"/>
      <c r="F1238" s="43"/>
      <c r="G1238" s="44"/>
      <c r="H1238" s="44"/>
      <c r="I1238" s="44"/>
      <c r="J1238" s="37"/>
      <c r="K1238" s="44"/>
      <c r="L1238" s="44"/>
      <c r="M1238" s="44"/>
      <c r="N1238" s="50"/>
      <c r="O1238" s="49"/>
      <c r="P1238" s="154"/>
      <c r="Q1238" s="44"/>
      <c r="R1238" s="101"/>
      <c r="S1238" s="154"/>
      <c r="T1238" s="44"/>
      <c r="U1238" s="240"/>
      <c r="V1238" s="275"/>
      <c r="W1238" s="157"/>
      <c r="X1238" s="102"/>
      <c r="Y1238" s="51"/>
      <c r="Z1238" s="102"/>
      <c r="AA1238" s="102"/>
      <c r="AB1238" s="50"/>
      <c r="AC1238" s="37"/>
      <c r="AD1238" s="44"/>
      <c r="AE1238" s="44"/>
      <c r="AF1238" s="44"/>
      <c r="AG1238" s="44"/>
      <c r="AH1238" s="44"/>
      <c r="AI1238" s="276"/>
      <c r="AJ1238" s="50"/>
      <c r="AK1238" s="55"/>
      <c r="AL1238" s="196"/>
      <c r="AM1238" s="198"/>
      <c r="AN1238" s="304"/>
      <c r="AO1238" s="198"/>
      <c r="AP1238" s="297"/>
      <c r="AQ1238" s="246"/>
      <c r="AR1238" s="303"/>
      <c r="AS1238" s="277"/>
      <c r="AT1238" s="50"/>
      <c r="AU1238" s="50"/>
      <c r="AV1238" s="51"/>
      <c r="AW1238" s="51"/>
      <c r="AX1238" s="44"/>
    </row>
    <row r="1239" spans="1:50" ht="18">
      <c r="A1239" s="37"/>
      <c r="B1239" s="44"/>
      <c r="C1239" s="102"/>
      <c r="D1239" s="38"/>
      <c r="E1239" s="44"/>
      <c r="F1239" s="43"/>
      <c r="G1239" s="44"/>
      <c r="H1239" s="44"/>
      <c r="I1239" s="44"/>
      <c r="J1239" s="37"/>
      <c r="K1239" s="44"/>
      <c r="L1239" s="44"/>
      <c r="M1239" s="44"/>
      <c r="N1239" s="50"/>
      <c r="O1239" s="49"/>
      <c r="P1239" s="154"/>
      <c r="R1239" s="101"/>
      <c r="S1239" s="154"/>
      <c r="T1239" s="44"/>
      <c r="U1239" s="240"/>
      <c r="V1239" s="275"/>
      <c r="W1239" s="157"/>
      <c r="X1239" s="102"/>
      <c r="Y1239" s="51"/>
      <c r="Z1239" s="102"/>
      <c r="AA1239" s="102"/>
      <c r="AB1239" s="50"/>
      <c r="AC1239" s="37"/>
      <c r="AD1239" s="44"/>
      <c r="AE1239" s="44"/>
      <c r="AF1239" s="44"/>
      <c r="AG1239" s="44"/>
      <c r="AH1239" s="44"/>
      <c r="AI1239" s="276"/>
      <c r="AJ1239" s="50"/>
      <c r="AK1239" s="55"/>
      <c r="AL1239" s="196"/>
      <c r="AM1239" s="198"/>
      <c r="AN1239" s="304"/>
      <c r="AO1239" s="198"/>
      <c r="AP1239" s="297"/>
      <c r="AQ1239" s="246"/>
      <c r="AR1239" s="303"/>
      <c r="AS1239" s="277"/>
      <c r="AT1239" s="50"/>
      <c r="AU1239" s="50"/>
      <c r="AV1239" s="51"/>
      <c r="AW1239" s="51"/>
      <c r="AX1239" s="44"/>
    </row>
    <row r="1240" spans="1:50" ht="18">
      <c r="A1240" s="37"/>
      <c r="B1240" s="44"/>
      <c r="C1240" s="102"/>
      <c r="D1240" s="38"/>
      <c r="E1240" s="44"/>
      <c r="F1240" s="43"/>
      <c r="G1240" s="44"/>
      <c r="H1240" s="44"/>
      <c r="I1240" s="44"/>
      <c r="J1240" s="37"/>
      <c r="K1240" s="44"/>
      <c r="L1240" s="44"/>
      <c r="M1240" s="44"/>
      <c r="N1240" s="50"/>
      <c r="O1240" s="49"/>
      <c r="P1240" s="154"/>
      <c r="Q1240" s="44"/>
      <c r="R1240" s="101"/>
      <c r="S1240" s="154"/>
      <c r="T1240" s="44"/>
      <c r="U1240" s="240"/>
      <c r="V1240" s="275"/>
      <c r="W1240" s="157"/>
      <c r="X1240" s="102"/>
      <c r="Y1240" s="51"/>
      <c r="Z1240" s="102"/>
      <c r="AA1240" s="102"/>
      <c r="AB1240" s="50"/>
      <c r="AC1240" s="37"/>
      <c r="AD1240" s="44"/>
      <c r="AE1240" s="44"/>
      <c r="AF1240" s="44"/>
      <c r="AG1240" s="44"/>
      <c r="AH1240" s="44"/>
      <c r="AI1240" s="276"/>
      <c r="AJ1240" s="50"/>
      <c r="AK1240" s="55"/>
      <c r="AL1240" s="196"/>
      <c r="AM1240" s="198"/>
      <c r="AN1240" s="304"/>
      <c r="AO1240" s="198"/>
      <c r="AP1240" s="297"/>
      <c r="AQ1240" s="246"/>
      <c r="AR1240" s="303"/>
      <c r="AS1240" s="277"/>
      <c r="AT1240" s="50"/>
      <c r="AU1240" s="50"/>
      <c r="AV1240" s="51"/>
      <c r="AW1240" s="51"/>
      <c r="AX1240" s="44"/>
    </row>
    <row r="1241" spans="1:50" ht="18">
      <c r="A1241" s="37"/>
      <c r="B1241" s="44"/>
      <c r="C1241" s="102"/>
      <c r="D1241" s="38"/>
      <c r="E1241" s="44"/>
      <c r="F1241" s="43"/>
      <c r="G1241" s="44"/>
      <c r="H1241" s="44"/>
      <c r="I1241" s="44"/>
      <c r="J1241" s="37"/>
      <c r="K1241" s="44"/>
      <c r="L1241" s="44"/>
      <c r="M1241" s="44"/>
      <c r="N1241" s="50"/>
      <c r="O1241" s="49"/>
      <c r="P1241" s="154"/>
      <c r="R1241" s="101"/>
      <c r="S1241" s="154"/>
      <c r="T1241" s="44"/>
      <c r="U1241" s="240"/>
      <c r="V1241" s="275"/>
      <c r="W1241" s="157"/>
      <c r="X1241" s="102"/>
      <c r="Y1241" s="51"/>
      <c r="Z1241" s="102"/>
      <c r="AA1241" s="102"/>
      <c r="AB1241" s="50"/>
      <c r="AC1241" s="37"/>
      <c r="AD1241" s="44"/>
      <c r="AE1241" s="44"/>
      <c r="AF1241" s="44"/>
      <c r="AG1241" s="44"/>
      <c r="AH1241" s="44"/>
      <c r="AI1241" s="276"/>
      <c r="AJ1241" s="50"/>
      <c r="AK1241" s="55"/>
      <c r="AL1241" s="196"/>
      <c r="AM1241" s="198"/>
      <c r="AN1241" s="304"/>
      <c r="AO1241" s="198"/>
      <c r="AP1241" s="297"/>
      <c r="AQ1241" s="246"/>
      <c r="AR1241" s="303"/>
      <c r="AS1241" s="277"/>
      <c r="AT1241" s="50"/>
      <c r="AU1241" s="50"/>
      <c r="AV1241" s="51"/>
      <c r="AW1241" s="51"/>
      <c r="AX1241" s="44"/>
    </row>
    <row r="1242" spans="1:50" ht="18">
      <c r="A1242" s="37"/>
      <c r="B1242" s="44"/>
      <c r="C1242" s="102"/>
      <c r="D1242" s="38"/>
      <c r="E1242" s="44"/>
      <c r="F1242" s="43"/>
      <c r="G1242" s="44"/>
      <c r="H1242" s="44"/>
      <c r="I1242" s="44"/>
      <c r="J1242" s="37"/>
      <c r="K1242" s="44"/>
      <c r="L1242" s="44"/>
      <c r="M1242" s="44"/>
      <c r="N1242" s="50"/>
      <c r="O1242" s="49"/>
      <c r="P1242" s="154"/>
      <c r="R1242" s="101"/>
      <c r="S1242" s="154"/>
      <c r="T1242" s="44"/>
      <c r="U1242" s="240"/>
      <c r="V1242" s="275"/>
      <c r="W1242" s="157"/>
      <c r="X1242" s="102"/>
      <c r="Y1242" s="51"/>
      <c r="Z1242" s="102"/>
      <c r="AA1242" s="102"/>
      <c r="AB1242" s="50"/>
      <c r="AC1242" s="37"/>
      <c r="AD1242" s="44"/>
      <c r="AE1242" s="44"/>
      <c r="AF1242" s="44"/>
      <c r="AG1242" s="44"/>
      <c r="AH1242" s="44"/>
      <c r="AI1242" s="276"/>
      <c r="AJ1242" s="50"/>
      <c r="AK1242" s="55"/>
      <c r="AL1242" s="196"/>
      <c r="AM1242" s="198"/>
      <c r="AN1242" s="304"/>
      <c r="AO1242" s="198"/>
      <c r="AP1242" s="297"/>
      <c r="AQ1242" s="246"/>
      <c r="AR1242" s="303"/>
      <c r="AS1242" s="277"/>
      <c r="AT1242" s="50"/>
      <c r="AU1242" s="50"/>
      <c r="AV1242" s="51"/>
      <c r="AW1242" s="51"/>
      <c r="AX1242" s="44"/>
    </row>
    <row r="1243" spans="1:50" ht="18">
      <c r="A1243" s="37"/>
      <c r="B1243" s="44"/>
      <c r="C1243" s="102"/>
      <c r="D1243" s="38"/>
      <c r="E1243" s="44"/>
      <c r="F1243" s="43"/>
      <c r="G1243" s="44"/>
      <c r="H1243" s="44"/>
      <c r="I1243" s="44"/>
      <c r="J1243" s="37"/>
      <c r="K1243" s="44"/>
      <c r="L1243" s="44"/>
      <c r="M1243" s="44"/>
      <c r="N1243" s="50"/>
      <c r="O1243" s="49"/>
      <c r="P1243" s="154"/>
      <c r="Q1243" s="44"/>
      <c r="R1243" s="101"/>
      <c r="S1243" s="154"/>
      <c r="T1243" s="44"/>
      <c r="U1243" s="240"/>
      <c r="V1243" s="275"/>
      <c r="W1243" s="157"/>
      <c r="X1243" s="102"/>
      <c r="Y1243" s="51"/>
      <c r="Z1243" s="102"/>
      <c r="AA1243" s="102"/>
      <c r="AB1243" s="50"/>
      <c r="AC1243" s="37"/>
      <c r="AD1243" s="44"/>
      <c r="AE1243" s="44"/>
      <c r="AF1243" s="44"/>
      <c r="AG1243" s="44"/>
      <c r="AH1243" s="44"/>
      <c r="AI1243" s="276"/>
      <c r="AJ1243" s="50"/>
      <c r="AK1243" s="55"/>
      <c r="AL1243" s="196"/>
      <c r="AM1243" s="198"/>
      <c r="AN1243" s="304"/>
      <c r="AO1243" s="198"/>
      <c r="AP1243" s="297"/>
      <c r="AQ1243" s="246"/>
      <c r="AR1243" s="303"/>
      <c r="AS1243" s="277"/>
      <c r="AT1243" s="50"/>
      <c r="AU1243" s="50"/>
      <c r="AV1243" s="51"/>
      <c r="AW1243" s="51"/>
      <c r="AX1243" s="44"/>
    </row>
    <row r="1244" spans="1:50" ht="18">
      <c r="A1244" s="37"/>
      <c r="B1244" s="44"/>
      <c r="C1244" s="102"/>
      <c r="D1244" s="38"/>
      <c r="E1244" s="44"/>
      <c r="F1244" s="43"/>
      <c r="G1244" s="44"/>
      <c r="H1244" s="44"/>
      <c r="I1244" s="44"/>
      <c r="J1244" s="37"/>
      <c r="K1244" s="44"/>
      <c r="L1244" s="44"/>
      <c r="M1244" s="44"/>
      <c r="N1244" s="50"/>
      <c r="O1244" s="49"/>
      <c r="P1244" s="154"/>
      <c r="Q1244" s="44"/>
      <c r="R1244" s="101"/>
      <c r="S1244" s="154"/>
      <c r="T1244" s="44"/>
      <c r="U1244" s="240"/>
      <c r="V1244" s="275"/>
      <c r="W1244" s="157"/>
      <c r="X1244" s="102"/>
      <c r="Y1244" s="51"/>
      <c r="Z1244" s="102"/>
      <c r="AA1244" s="102"/>
      <c r="AB1244" s="50"/>
      <c r="AC1244" s="37"/>
      <c r="AD1244" s="44"/>
      <c r="AE1244" s="44"/>
      <c r="AF1244" s="44"/>
      <c r="AG1244" s="44"/>
      <c r="AH1244" s="44"/>
      <c r="AI1244" s="276"/>
      <c r="AJ1244" s="50"/>
      <c r="AK1244" s="55"/>
      <c r="AL1244" s="196"/>
      <c r="AM1244" s="198"/>
      <c r="AN1244" s="304"/>
      <c r="AO1244" s="198"/>
      <c r="AP1244" s="297"/>
      <c r="AQ1244" s="246"/>
      <c r="AR1244" s="303"/>
      <c r="AS1244" s="277"/>
      <c r="AT1244" s="50"/>
      <c r="AU1244" s="50"/>
      <c r="AV1244" s="51"/>
      <c r="AW1244" s="51"/>
      <c r="AX1244" s="44"/>
    </row>
    <row r="1245" spans="1:50" ht="18">
      <c r="A1245" s="37"/>
      <c r="B1245" s="44"/>
      <c r="C1245" s="102"/>
      <c r="D1245" s="38"/>
      <c r="E1245" s="44"/>
      <c r="F1245" s="43"/>
      <c r="G1245" s="44"/>
      <c r="H1245" s="44"/>
      <c r="I1245" s="44"/>
      <c r="J1245" s="37"/>
      <c r="K1245" s="44"/>
      <c r="L1245" s="44"/>
      <c r="M1245" s="44"/>
      <c r="N1245" s="50"/>
      <c r="O1245" s="49"/>
      <c r="P1245" s="154"/>
      <c r="Q1245" s="44"/>
      <c r="R1245" s="101"/>
      <c r="S1245" s="154"/>
      <c r="T1245" s="44"/>
      <c r="U1245" s="240"/>
      <c r="V1245" s="275"/>
      <c r="W1245" s="157"/>
      <c r="X1245" s="102"/>
      <c r="Y1245" s="51"/>
      <c r="Z1245" s="102"/>
      <c r="AA1245" s="102"/>
      <c r="AB1245" s="50"/>
      <c r="AC1245" s="37"/>
      <c r="AD1245" s="44"/>
      <c r="AE1245" s="44"/>
      <c r="AF1245" s="44"/>
      <c r="AG1245" s="44"/>
      <c r="AH1245" s="44"/>
      <c r="AI1245" s="276"/>
      <c r="AJ1245" s="50"/>
      <c r="AK1245" s="55"/>
      <c r="AL1245" s="196"/>
      <c r="AM1245" s="198"/>
      <c r="AN1245" s="304"/>
      <c r="AO1245" s="198"/>
      <c r="AP1245" s="297"/>
      <c r="AQ1245" s="246"/>
      <c r="AR1245" s="303"/>
      <c r="AS1245" s="277"/>
      <c r="AT1245" s="50"/>
      <c r="AU1245" s="50"/>
      <c r="AV1245" s="51"/>
      <c r="AW1245" s="51"/>
      <c r="AX1245" s="44"/>
    </row>
    <row r="1246" spans="1:50" ht="18">
      <c r="A1246" s="37"/>
      <c r="B1246" s="44"/>
      <c r="C1246" s="102"/>
      <c r="D1246" s="38"/>
      <c r="E1246" s="44"/>
      <c r="F1246" s="43"/>
      <c r="G1246" s="44"/>
      <c r="H1246" s="44"/>
      <c r="I1246" s="44"/>
      <c r="J1246" s="37"/>
      <c r="K1246" s="44"/>
      <c r="L1246" s="44"/>
      <c r="M1246" s="44"/>
      <c r="N1246" s="50"/>
      <c r="O1246" s="49"/>
      <c r="P1246" s="154"/>
      <c r="R1246" s="101"/>
      <c r="S1246" s="154"/>
      <c r="T1246" s="44"/>
      <c r="U1246" s="240"/>
      <c r="V1246" s="275"/>
      <c r="W1246" s="157"/>
      <c r="X1246" s="102"/>
      <c r="Y1246" s="51"/>
      <c r="Z1246" s="102"/>
      <c r="AA1246" s="102"/>
      <c r="AB1246" s="50"/>
      <c r="AC1246" s="37"/>
      <c r="AD1246" s="44"/>
      <c r="AE1246" s="44"/>
      <c r="AF1246" s="44"/>
      <c r="AG1246" s="44"/>
      <c r="AH1246" s="44"/>
      <c r="AI1246" s="276"/>
      <c r="AJ1246" s="50"/>
      <c r="AK1246" s="55"/>
      <c r="AL1246" s="196"/>
      <c r="AM1246" s="198"/>
      <c r="AN1246" s="304"/>
      <c r="AO1246" s="198"/>
      <c r="AP1246" s="297"/>
      <c r="AQ1246" s="246"/>
      <c r="AR1246" s="303"/>
      <c r="AS1246" s="277"/>
      <c r="AT1246" s="50"/>
      <c r="AU1246" s="50"/>
      <c r="AV1246" s="51"/>
      <c r="AW1246" s="51"/>
      <c r="AX1246" s="44"/>
    </row>
    <row r="1247" spans="1:50" ht="18">
      <c r="A1247" s="37"/>
      <c r="B1247" s="44"/>
      <c r="C1247" s="102"/>
      <c r="D1247" s="38"/>
      <c r="E1247" s="44"/>
      <c r="F1247" s="43"/>
      <c r="G1247" s="44"/>
      <c r="H1247" s="44"/>
      <c r="I1247" s="44"/>
      <c r="J1247" s="37"/>
      <c r="K1247" s="44"/>
      <c r="L1247" s="44"/>
      <c r="M1247" s="44"/>
      <c r="N1247" s="50"/>
      <c r="O1247" s="49"/>
      <c r="P1247" s="154"/>
      <c r="R1247" s="101"/>
      <c r="S1247" s="154"/>
      <c r="T1247" s="44"/>
      <c r="U1247" s="240"/>
      <c r="V1247" s="275"/>
      <c r="W1247" s="157"/>
      <c r="X1247" s="102"/>
      <c r="Y1247" s="51"/>
      <c r="Z1247" s="102"/>
      <c r="AA1247" s="102"/>
      <c r="AB1247" s="50"/>
      <c r="AC1247" s="37"/>
      <c r="AD1247" s="44"/>
      <c r="AE1247" s="44"/>
      <c r="AF1247" s="44"/>
      <c r="AG1247" s="44"/>
      <c r="AH1247" s="44"/>
      <c r="AI1247" s="276"/>
      <c r="AJ1247" s="50"/>
      <c r="AK1247" s="55"/>
      <c r="AL1247" s="196"/>
      <c r="AM1247" s="198"/>
      <c r="AN1247" s="304"/>
      <c r="AO1247" s="198"/>
      <c r="AP1247" s="297"/>
      <c r="AQ1247" s="246"/>
      <c r="AR1247" s="303"/>
      <c r="AS1247" s="277"/>
      <c r="AT1247" s="50"/>
      <c r="AU1247" s="50"/>
      <c r="AV1247" s="51"/>
      <c r="AW1247" s="51"/>
      <c r="AX1247" s="44"/>
    </row>
    <row r="1248" spans="1:50" ht="18">
      <c r="A1248" s="37"/>
      <c r="B1248" s="44"/>
      <c r="C1248" s="102"/>
      <c r="D1248" s="38"/>
      <c r="E1248" s="44"/>
      <c r="F1248" s="43"/>
      <c r="G1248" s="44"/>
      <c r="H1248" s="44"/>
      <c r="I1248" s="44"/>
      <c r="J1248" s="37"/>
      <c r="K1248" s="44"/>
      <c r="L1248" s="44"/>
      <c r="M1248" s="44"/>
      <c r="N1248" s="50"/>
      <c r="O1248" s="49"/>
      <c r="P1248" s="154"/>
      <c r="Q1248" s="44"/>
      <c r="R1248" s="101"/>
      <c r="S1248" s="154"/>
      <c r="T1248" s="44"/>
      <c r="U1248" s="240"/>
      <c r="V1248" s="275"/>
      <c r="W1248" s="157"/>
      <c r="X1248" s="102"/>
      <c r="Y1248" s="51"/>
      <c r="Z1248" s="102"/>
      <c r="AA1248" s="102"/>
      <c r="AB1248" s="50"/>
      <c r="AC1248" s="37"/>
      <c r="AD1248" s="44"/>
      <c r="AE1248" s="44"/>
      <c r="AF1248" s="44"/>
      <c r="AG1248" s="44"/>
      <c r="AH1248" s="44"/>
      <c r="AI1248" s="276"/>
      <c r="AJ1248" s="50"/>
      <c r="AK1248" s="55"/>
      <c r="AL1248" s="196"/>
      <c r="AM1248" s="198"/>
      <c r="AN1248" s="304"/>
      <c r="AO1248" s="198"/>
      <c r="AP1248" s="297"/>
      <c r="AQ1248" s="246"/>
      <c r="AR1248" s="303"/>
      <c r="AS1248" s="277"/>
      <c r="AT1248" s="50"/>
      <c r="AU1248" s="50"/>
      <c r="AV1248" s="51"/>
      <c r="AW1248" s="51"/>
      <c r="AX1248" s="44"/>
    </row>
    <row r="1249" spans="1:50" ht="18">
      <c r="A1249" s="37"/>
      <c r="B1249" s="44"/>
      <c r="C1249" s="102"/>
      <c r="D1249" s="38"/>
      <c r="E1249" s="44"/>
      <c r="F1249" s="43"/>
      <c r="G1249" s="44"/>
      <c r="H1249" s="44"/>
      <c r="I1249" s="44"/>
      <c r="J1249" s="37"/>
      <c r="K1249" s="44"/>
      <c r="L1249" s="44"/>
      <c r="M1249" s="44"/>
      <c r="N1249" s="50"/>
      <c r="O1249" s="49"/>
      <c r="P1249" s="154"/>
      <c r="R1249" s="101"/>
      <c r="S1249" s="154"/>
      <c r="T1249" s="44"/>
      <c r="U1249" s="240"/>
      <c r="V1249" s="275"/>
      <c r="W1249" s="157"/>
      <c r="X1249" s="102"/>
      <c r="Y1249" s="51"/>
      <c r="Z1249" s="102"/>
      <c r="AA1249" s="102"/>
      <c r="AB1249" s="50"/>
      <c r="AC1249" s="37"/>
      <c r="AD1249" s="44"/>
      <c r="AE1249" s="44"/>
      <c r="AF1249" s="44"/>
      <c r="AG1249" s="44"/>
      <c r="AH1249" s="44"/>
      <c r="AI1249" s="276"/>
      <c r="AJ1249" s="50"/>
      <c r="AK1249" s="55"/>
      <c r="AL1249" s="196"/>
      <c r="AM1249" s="198"/>
      <c r="AN1249" s="304"/>
      <c r="AO1249" s="198"/>
      <c r="AP1249" s="297"/>
      <c r="AQ1249" s="246"/>
      <c r="AR1249" s="303"/>
      <c r="AS1249" s="277"/>
      <c r="AT1249" s="50"/>
      <c r="AU1249" s="50"/>
      <c r="AV1249" s="51"/>
      <c r="AW1249" s="51"/>
      <c r="AX1249" s="44"/>
    </row>
    <row r="1250" spans="1:50" ht="18">
      <c r="A1250" s="37"/>
      <c r="B1250" s="44"/>
      <c r="C1250" s="102"/>
      <c r="D1250" s="38"/>
      <c r="E1250" s="44"/>
      <c r="F1250" s="43"/>
      <c r="G1250" s="44"/>
      <c r="H1250" s="44"/>
      <c r="I1250" s="44"/>
      <c r="J1250" s="37"/>
      <c r="K1250" s="44"/>
      <c r="L1250" s="44"/>
      <c r="M1250" s="44"/>
      <c r="N1250" s="50"/>
      <c r="O1250" s="49"/>
      <c r="P1250" s="154"/>
      <c r="R1250" s="101"/>
      <c r="S1250" s="154"/>
      <c r="T1250" s="44"/>
      <c r="U1250" s="240"/>
      <c r="V1250" s="275"/>
      <c r="W1250" s="157"/>
      <c r="X1250" s="102"/>
      <c r="Y1250" s="51"/>
      <c r="Z1250" s="102"/>
      <c r="AA1250" s="102"/>
      <c r="AB1250" s="50"/>
      <c r="AC1250" s="37"/>
      <c r="AD1250" s="44"/>
      <c r="AE1250" s="44"/>
      <c r="AF1250" s="44"/>
      <c r="AG1250" s="44"/>
      <c r="AH1250" s="44"/>
      <c r="AI1250" s="276"/>
      <c r="AJ1250" s="50"/>
      <c r="AK1250" s="55"/>
      <c r="AL1250" s="196"/>
      <c r="AM1250" s="198"/>
      <c r="AN1250" s="304"/>
      <c r="AO1250" s="198"/>
      <c r="AP1250" s="297"/>
      <c r="AQ1250" s="246"/>
      <c r="AR1250" s="303"/>
      <c r="AS1250" s="277"/>
      <c r="AT1250" s="50"/>
      <c r="AU1250" s="50"/>
      <c r="AV1250" s="51"/>
      <c r="AW1250" s="51"/>
      <c r="AX1250" s="44"/>
    </row>
    <row r="1251" spans="1:50" ht="18">
      <c r="A1251" s="37"/>
      <c r="B1251" s="44"/>
      <c r="C1251" s="102"/>
      <c r="D1251" s="38"/>
      <c r="E1251" s="44"/>
      <c r="F1251" s="43"/>
      <c r="G1251" s="44"/>
      <c r="H1251" s="44"/>
      <c r="I1251" s="44"/>
      <c r="J1251" s="37"/>
      <c r="K1251" s="44"/>
      <c r="L1251" s="44"/>
      <c r="M1251" s="44"/>
      <c r="N1251" s="50"/>
      <c r="O1251" s="49"/>
      <c r="P1251" s="154"/>
      <c r="R1251" s="101"/>
      <c r="S1251" s="154"/>
      <c r="T1251" s="44"/>
      <c r="U1251" s="240"/>
      <c r="V1251" s="275"/>
      <c r="W1251" s="157"/>
      <c r="X1251" s="102"/>
      <c r="Y1251" s="51"/>
      <c r="Z1251" s="102"/>
      <c r="AA1251" s="102"/>
      <c r="AB1251" s="50"/>
      <c r="AC1251" s="37"/>
      <c r="AD1251" s="44"/>
      <c r="AE1251" s="44"/>
      <c r="AF1251" s="44"/>
      <c r="AG1251" s="44"/>
      <c r="AH1251" s="44"/>
      <c r="AI1251" s="276"/>
      <c r="AJ1251" s="50"/>
      <c r="AK1251" s="55"/>
      <c r="AL1251" s="196"/>
      <c r="AM1251" s="198"/>
      <c r="AN1251" s="304"/>
      <c r="AO1251" s="198"/>
      <c r="AP1251" s="297"/>
      <c r="AQ1251" s="246"/>
      <c r="AR1251" s="303"/>
      <c r="AS1251" s="277"/>
      <c r="AT1251" s="50"/>
      <c r="AU1251" s="50"/>
      <c r="AV1251" s="51"/>
      <c r="AW1251" s="51"/>
      <c r="AX1251" s="44"/>
    </row>
    <row r="1252" spans="1:50" ht="18">
      <c r="A1252" s="37"/>
      <c r="B1252" s="44"/>
      <c r="C1252" s="102"/>
      <c r="D1252" s="38"/>
      <c r="E1252" s="44"/>
      <c r="F1252" s="43"/>
      <c r="G1252" s="44"/>
      <c r="H1252" s="44"/>
      <c r="I1252" s="44"/>
      <c r="J1252" s="37"/>
      <c r="K1252" s="44"/>
      <c r="L1252" s="44"/>
      <c r="M1252" s="44"/>
      <c r="N1252" s="50"/>
      <c r="O1252" s="49"/>
      <c r="P1252" s="154"/>
      <c r="R1252" s="101"/>
      <c r="S1252" s="154"/>
      <c r="T1252" s="44"/>
      <c r="U1252" s="240"/>
      <c r="V1252" s="275"/>
      <c r="W1252" s="157"/>
      <c r="X1252" s="102"/>
      <c r="Y1252" s="51"/>
      <c r="Z1252" s="102"/>
      <c r="AA1252" s="102"/>
      <c r="AB1252" s="50"/>
      <c r="AC1252" s="37"/>
      <c r="AD1252" s="44"/>
      <c r="AE1252" s="44"/>
      <c r="AF1252" s="44"/>
      <c r="AG1252" s="44"/>
      <c r="AH1252" s="44"/>
      <c r="AI1252" s="276"/>
      <c r="AJ1252" s="50"/>
      <c r="AK1252" s="55"/>
      <c r="AL1252" s="196"/>
      <c r="AM1252" s="198"/>
      <c r="AN1252" s="304"/>
      <c r="AO1252" s="198"/>
      <c r="AP1252" s="297"/>
      <c r="AQ1252" s="246"/>
      <c r="AR1252" s="303"/>
      <c r="AS1252" s="277"/>
      <c r="AT1252" s="50"/>
      <c r="AU1252" s="50"/>
      <c r="AV1252" s="51"/>
      <c r="AW1252" s="51"/>
      <c r="AX1252" s="44"/>
    </row>
    <row r="1253" spans="1:50" ht="18">
      <c r="A1253" s="37"/>
      <c r="B1253" s="44"/>
      <c r="C1253" s="102"/>
      <c r="D1253" s="38"/>
      <c r="E1253" s="44"/>
      <c r="F1253" s="43"/>
      <c r="G1253" s="44"/>
      <c r="H1253" s="44"/>
      <c r="I1253" s="44"/>
      <c r="J1253" s="37"/>
      <c r="K1253" s="44"/>
      <c r="L1253" s="44"/>
      <c r="M1253" s="44"/>
      <c r="N1253" s="50"/>
      <c r="O1253" s="49"/>
      <c r="P1253" s="154"/>
      <c r="R1253" s="101"/>
      <c r="S1253" s="154"/>
      <c r="T1253" s="44"/>
      <c r="U1253" s="240"/>
      <c r="V1253" s="275"/>
      <c r="W1253" s="157"/>
      <c r="X1253" s="102"/>
      <c r="Y1253" s="51"/>
      <c r="Z1253" s="102"/>
      <c r="AA1253" s="102"/>
      <c r="AB1253" s="50"/>
      <c r="AC1253" s="37"/>
      <c r="AD1253" s="44"/>
      <c r="AE1253" s="44"/>
      <c r="AF1253" s="44"/>
      <c r="AG1253" s="44"/>
      <c r="AH1253" s="44"/>
      <c r="AI1253" s="276"/>
      <c r="AJ1253" s="50"/>
      <c r="AK1253" s="55"/>
      <c r="AL1253" s="196"/>
      <c r="AM1253" s="198"/>
      <c r="AN1253" s="304"/>
      <c r="AO1253" s="198"/>
      <c r="AP1253" s="297"/>
      <c r="AQ1253" s="246"/>
      <c r="AR1253" s="303"/>
      <c r="AS1253" s="277"/>
      <c r="AT1253" s="50"/>
      <c r="AU1253" s="50"/>
      <c r="AV1253" s="51"/>
      <c r="AW1253" s="51"/>
      <c r="AX1253" s="44"/>
    </row>
    <row r="1254" spans="1:50" ht="18">
      <c r="A1254" s="37"/>
      <c r="B1254" s="44"/>
      <c r="C1254" s="102"/>
      <c r="D1254" s="38"/>
      <c r="E1254" s="44"/>
      <c r="F1254" s="43"/>
      <c r="G1254" s="44"/>
      <c r="H1254" s="44"/>
      <c r="I1254" s="44"/>
      <c r="J1254" s="37"/>
      <c r="K1254" s="44"/>
      <c r="L1254" s="44"/>
      <c r="M1254" s="44"/>
      <c r="N1254" s="50"/>
      <c r="O1254" s="49"/>
      <c r="P1254" s="154"/>
      <c r="R1254" s="101"/>
      <c r="S1254" s="154"/>
      <c r="T1254" s="44"/>
      <c r="U1254" s="240"/>
      <c r="V1254" s="275"/>
      <c r="W1254" s="157"/>
      <c r="X1254" s="102"/>
      <c r="Y1254" s="51"/>
      <c r="Z1254" s="102"/>
      <c r="AA1254" s="102"/>
      <c r="AB1254" s="50"/>
      <c r="AC1254" s="37"/>
      <c r="AD1254" s="44"/>
      <c r="AE1254" s="44"/>
      <c r="AF1254" s="44"/>
      <c r="AG1254" s="44"/>
      <c r="AH1254" s="44"/>
      <c r="AI1254" s="276"/>
      <c r="AJ1254" s="50"/>
      <c r="AK1254" s="55"/>
      <c r="AL1254" s="196"/>
      <c r="AM1254" s="198"/>
      <c r="AN1254" s="304"/>
      <c r="AO1254" s="198"/>
      <c r="AP1254" s="297"/>
      <c r="AQ1254" s="246"/>
      <c r="AR1254" s="303"/>
      <c r="AS1254" s="277"/>
      <c r="AT1254" s="50"/>
      <c r="AU1254" s="50"/>
      <c r="AV1254" s="51"/>
      <c r="AW1254" s="51"/>
      <c r="AX1254" s="44"/>
    </row>
    <row r="1255" spans="1:50" ht="18">
      <c r="A1255" s="37"/>
      <c r="B1255" s="44"/>
      <c r="C1255" s="102"/>
      <c r="D1255" s="38"/>
      <c r="E1255" s="44"/>
      <c r="F1255" s="43"/>
      <c r="G1255" s="44"/>
      <c r="H1255" s="44"/>
      <c r="I1255" s="44"/>
      <c r="J1255" s="37"/>
      <c r="K1255" s="44"/>
      <c r="L1255" s="44"/>
      <c r="M1255" s="44"/>
      <c r="N1255" s="50"/>
      <c r="O1255" s="49"/>
      <c r="P1255" s="154"/>
      <c r="Q1255" s="44"/>
      <c r="R1255" s="101"/>
      <c r="S1255" s="154"/>
      <c r="T1255" s="44"/>
      <c r="U1255" s="240"/>
      <c r="V1255" s="275"/>
      <c r="W1255" s="157"/>
      <c r="X1255" s="102"/>
      <c r="Y1255" s="51"/>
      <c r="Z1255" s="102"/>
      <c r="AA1255" s="102"/>
      <c r="AB1255" s="50"/>
      <c r="AC1255" s="37"/>
      <c r="AD1255" s="44"/>
      <c r="AE1255" s="44"/>
      <c r="AF1255" s="44"/>
      <c r="AG1255" s="44"/>
      <c r="AH1255" s="44"/>
      <c r="AI1255" s="276"/>
      <c r="AJ1255" s="50"/>
      <c r="AK1255" s="55"/>
      <c r="AL1255" s="196"/>
      <c r="AM1255" s="198"/>
      <c r="AN1255" s="304"/>
      <c r="AO1255" s="198"/>
      <c r="AP1255" s="297"/>
      <c r="AQ1255" s="246"/>
      <c r="AR1255" s="303"/>
      <c r="AS1255" s="277"/>
      <c r="AT1255" s="50"/>
      <c r="AU1255" s="50"/>
      <c r="AV1255" s="51"/>
      <c r="AW1255" s="51"/>
      <c r="AX1255" s="44"/>
    </row>
    <row r="1256" spans="1:50" ht="18">
      <c r="A1256" s="37"/>
      <c r="B1256" s="44"/>
      <c r="C1256" s="102"/>
      <c r="D1256" s="38"/>
      <c r="E1256" s="44"/>
      <c r="F1256" s="43"/>
      <c r="G1256" s="44"/>
      <c r="H1256" s="44"/>
      <c r="I1256" s="44"/>
      <c r="J1256" s="37"/>
      <c r="K1256" s="44"/>
      <c r="L1256" s="44"/>
      <c r="M1256" s="44"/>
      <c r="N1256" s="50"/>
      <c r="O1256" s="49"/>
      <c r="P1256" s="154"/>
      <c r="R1256" s="101"/>
      <c r="S1256" s="154"/>
      <c r="T1256" s="44"/>
      <c r="U1256" s="240"/>
      <c r="V1256" s="275"/>
      <c r="W1256" s="157"/>
      <c r="X1256" s="102"/>
      <c r="Y1256" s="51"/>
      <c r="Z1256" s="102"/>
      <c r="AA1256" s="102"/>
      <c r="AB1256" s="50"/>
      <c r="AC1256" s="37"/>
      <c r="AD1256" s="44"/>
      <c r="AE1256" s="44"/>
      <c r="AF1256" s="44"/>
      <c r="AG1256" s="44"/>
      <c r="AH1256" s="44"/>
      <c r="AI1256" s="276"/>
      <c r="AJ1256" s="50"/>
      <c r="AK1256" s="55"/>
      <c r="AL1256" s="196"/>
      <c r="AM1256" s="198"/>
      <c r="AN1256" s="304"/>
      <c r="AO1256" s="198"/>
      <c r="AP1256" s="297"/>
      <c r="AQ1256" s="246"/>
      <c r="AR1256" s="303"/>
      <c r="AS1256" s="277"/>
      <c r="AT1256" s="50"/>
      <c r="AU1256" s="50"/>
      <c r="AV1256" s="51"/>
      <c r="AW1256" s="51"/>
      <c r="AX1256" s="44"/>
    </row>
    <row r="1257" spans="1:50" ht="18">
      <c r="A1257" s="37"/>
      <c r="B1257" s="44"/>
      <c r="C1257" s="102"/>
      <c r="D1257" s="38"/>
      <c r="E1257" s="44"/>
      <c r="F1257" s="43"/>
      <c r="G1257" s="44"/>
      <c r="H1257" s="44"/>
      <c r="I1257" s="44"/>
      <c r="J1257" s="37"/>
      <c r="K1257" s="44"/>
      <c r="L1257" s="44"/>
      <c r="M1257" s="44"/>
      <c r="N1257" s="50"/>
      <c r="O1257" s="49"/>
      <c r="P1257" s="154"/>
      <c r="Q1257" s="44"/>
      <c r="R1257" s="101"/>
      <c r="S1257" s="154"/>
      <c r="T1257" s="44"/>
      <c r="U1257" s="240"/>
      <c r="V1257" s="275"/>
      <c r="W1257" s="157"/>
      <c r="X1257" s="102"/>
      <c r="Y1257" s="51"/>
      <c r="Z1257" s="102"/>
      <c r="AA1257" s="102"/>
      <c r="AB1257" s="50"/>
      <c r="AC1257" s="37"/>
      <c r="AD1257" s="44"/>
      <c r="AE1257" s="44"/>
      <c r="AF1257" s="44"/>
      <c r="AG1257" s="44"/>
      <c r="AH1257" s="44"/>
      <c r="AI1257" s="276"/>
      <c r="AJ1257" s="50"/>
      <c r="AK1257" s="55"/>
      <c r="AL1257" s="196"/>
      <c r="AM1257" s="198"/>
      <c r="AN1257" s="304"/>
      <c r="AO1257" s="198"/>
      <c r="AP1257" s="297"/>
      <c r="AQ1257" s="246"/>
      <c r="AR1257" s="303"/>
      <c r="AS1257" s="277"/>
      <c r="AT1257" s="50"/>
      <c r="AU1257" s="50"/>
      <c r="AV1257" s="51"/>
      <c r="AW1257" s="51"/>
      <c r="AX1257" s="44"/>
    </row>
    <row r="1258" spans="1:50" ht="18">
      <c r="A1258" s="37"/>
      <c r="B1258" s="44"/>
      <c r="C1258" s="102"/>
      <c r="D1258" s="38"/>
      <c r="E1258" s="44"/>
      <c r="F1258" s="43"/>
      <c r="G1258" s="44"/>
      <c r="H1258" s="44"/>
      <c r="I1258" s="44"/>
      <c r="J1258" s="37"/>
      <c r="K1258" s="44"/>
      <c r="L1258" s="44"/>
      <c r="M1258" s="44"/>
      <c r="N1258" s="50"/>
      <c r="O1258" s="49"/>
      <c r="P1258" s="154"/>
      <c r="R1258" s="101"/>
      <c r="S1258" s="154"/>
      <c r="T1258" s="44"/>
      <c r="U1258" s="240"/>
      <c r="V1258" s="275"/>
      <c r="W1258" s="157"/>
      <c r="X1258" s="102"/>
      <c r="Y1258" s="51"/>
      <c r="Z1258" s="102"/>
      <c r="AA1258" s="102"/>
      <c r="AB1258" s="50"/>
      <c r="AC1258" s="37"/>
      <c r="AD1258" s="44"/>
      <c r="AE1258" s="44"/>
      <c r="AF1258" s="44"/>
      <c r="AG1258" s="44"/>
      <c r="AH1258" s="44"/>
      <c r="AI1258" s="276"/>
      <c r="AJ1258" s="50"/>
      <c r="AK1258" s="55"/>
      <c r="AL1258" s="196"/>
      <c r="AM1258" s="198"/>
      <c r="AN1258" s="304"/>
      <c r="AO1258" s="198"/>
      <c r="AP1258" s="297"/>
      <c r="AQ1258" s="246"/>
      <c r="AR1258" s="303"/>
      <c r="AS1258" s="277"/>
      <c r="AT1258" s="50"/>
      <c r="AU1258" s="50"/>
      <c r="AV1258" s="51"/>
      <c r="AW1258" s="51"/>
      <c r="AX1258" s="44"/>
    </row>
    <row r="1259" spans="1:50" ht="18">
      <c r="A1259" s="37"/>
      <c r="B1259" s="44"/>
      <c r="C1259" s="102"/>
      <c r="D1259" s="38"/>
      <c r="E1259" s="44"/>
      <c r="F1259" s="43"/>
      <c r="G1259" s="44"/>
      <c r="H1259" s="44"/>
      <c r="I1259" s="44"/>
      <c r="J1259" s="37"/>
      <c r="K1259" s="44"/>
      <c r="L1259" s="44"/>
      <c r="M1259" s="44"/>
      <c r="N1259" s="50"/>
      <c r="O1259" s="49"/>
      <c r="P1259" s="154"/>
      <c r="R1259" s="101"/>
      <c r="S1259" s="154"/>
      <c r="T1259" s="44"/>
      <c r="U1259" s="240"/>
      <c r="V1259" s="275"/>
      <c r="W1259" s="157"/>
      <c r="X1259" s="102"/>
      <c r="Y1259" s="51"/>
      <c r="Z1259" s="102"/>
      <c r="AA1259" s="102"/>
      <c r="AB1259" s="50"/>
      <c r="AC1259" s="37"/>
      <c r="AD1259" s="44"/>
      <c r="AE1259" s="44"/>
      <c r="AF1259" s="44"/>
      <c r="AG1259" s="44"/>
      <c r="AH1259" s="44"/>
      <c r="AI1259" s="276"/>
      <c r="AJ1259" s="50"/>
      <c r="AK1259" s="55"/>
      <c r="AL1259" s="196"/>
      <c r="AM1259" s="198"/>
      <c r="AN1259" s="304"/>
      <c r="AO1259" s="198"/>
      <c r="AP1259" s="297"/>
      <c r="AQ1259" s="246"/>
      <c r="AR1259" s="303"/>
      <c r="AS1259" s="277"/>
      <c r="AT1259" s="50"/>
      <c r="AU1259" s="50"/>
      <c r="AV1259" s="51"/>
      <c r="AW1259" s="51"/>
      <c r="AX1259" s="44"/>
    </row>
    <row r="1260" spans="1:50" ht="18">
      <c r="A1260" s="37"/>
      <c r="B1260" s="44"/>
      <c r="C1260" s="102"/>
      <c r="D1260" s="38"/>
      <c r="E1260" s="44"/>
      <c r="F1260" s="43"/>
      <c r="G1260" s="44"/>
      <c r="H1260" s="44"/>
      <c r="I1260" s="44"/>
      <c r="J1260" s="37"/>
      <c r="K1260" s="44"/>
      <c r="L1260" s="44"/>
      <c r="M1260" s="44"/>
      <c r="N1260" s="50"/>
      <c r="O1260" s="49"/>
      <c r="P1260" s="154"/>
      <c r="R1260" s="101"/>
      <c r="S1260" s="154"/>
      <c r="T1260" s="44"/>
      <c r="U1260" s="240"/>
      <c r="V1260" s="275"/>
      <c r="W1260" s="157"/>
      <c r="X1260" s="102"/>
      <c r="Y1260" s="51"/>
      <c r="Z1260" s="102"/>
      <c r="AA1260" s="102"/>
      <c r="AB1260" s="50"/>
      <c r="AC1260" s="37"/>
      <c r="AD1260" s="44"/>
      <c r="AE1260" s="44"/>
      <c r="AF1260" s="44"/>
      <c r="AG1260" s="44"/>
      <c r="AH1260" s="44"/>
      <c r="AI1260" s="276"/>
      <c r="AJ1260" s="50"/>
      <c r="AK1260" s="55"/>
      <c r="AL1260" s="196"/>
      <c r="AM1260" s="198"/>
      <c r="AN1260" s="304"/>
      <c r="AO1260" s="198"/>
      <c r="AP1260" s="297"/>
      <c r="AQ1260" s="246"/>
      <c r="AR1260" s="303"/>
      <c r="AS1260" s="277"/>
      <c r="AT1260" s="50"/>
      <c r="AU1260" s="50"/>
      <c r="AV1260" s="51"/>
      <c r="AW1260" s="51"/>
      <c r="AX1260" s="44"/>
    </row>
    <row r="1261" spans="1:50" ht="18">
      <c r="A1261" s="37"/>
      <c r="B1261" s="44"/>
      <c r="C1261" s="102"/>
      <c r="D1261" s="38"/>
      <c r="E1261" s="44"/>
      <c r="F1261" s="43"/>
      <c r="G1261" s="44"/>
      <c r="H1261" s="44"/>
      <c r="I1261" s="44"/>
      <c r="J1261" s="37"/>
      <c r="K1261" s="44"/>
      <c r="L1261" s="44"/>
      <c r="M1261" s="44"/>
      <c r="N1261" s="50"/>
      <c r="O1261" s="49"/>
      <c r="P1261" s="154"/>
      <c r="Q1261" s="44"/>
      <c r="R1261" s="101"/>
      <c r="S1261" s="154"/>
      <c r="T1261" s="44"/>
      <c r="U1261" s="240"/>
      <c r="V1261" s="275"/>
      <c r="W1261" s="157"/>
      <c r="X1261" s="102"/>
      <c r="Y1261" s="51"/>
      <c r="Z1261" s="102"/>
      <c r="AA1261" s="102"/>
      <c r="AB1261" s="50"/>
      <c r="AC1261" s="37"/>
      <c r="AD1261" s="44"/>
      <c r="AE1261" s="44"/>
      <c r="AF1261" s="44"/>
      <c r="AG1261" s="44"/>
      <c r="AH1261" s="44"/>
      <c r="AI1261" s="276"/>
      <c r="AJ1261" s="50"/>
      <c r="AK1261" s="198"/>
      <c r="AL1261" s="304"/>
      <c r="AM1261" s="198"/>
      <c r="AN1261" s="304"/>
      <c r="AO1261" s="198"/>
      <c r="AP1261" s="297"/>
      <c r="AQ1261" s="246"/>
      <c r="AR1261" s="303"/>
      <c r="AS1261" s="277"/>
      <c r="AT1261" s="50"/>
      <c r="AU1261" s="50"/>
      <c r="AV1261" s="51"/>
      <c r="AW1261" s="51"/>
      <c r="AX1261" s="44"/>
    </row>
    <row r="1262" spans="1:50" ht="18">
      <c r="A1262" s="37"/>
      <c r="B1262" s="44"/>
      <c r="C1262" s="102"/>
      <c r="D1262" s="38"/>
      <c r="E1262" s="44"/>
      <c r="F1262" s="43"/>
      <c r="G1262" s="44"/>
      <c r="H1262" s="44"/>
      <c r="I1262" s="44"/>
      <c r="J1262" s="37"/>
      <c r="K1262" s="44"/>
      <c r="L1262" s="44"/>
      <c r="M1262" s="44"/>
      <c r="N1262" s="50"/>
      <c r="O1262" s="49"/>
      <c r="P1262" s="154"/>
      <c r="R1262" s="101"/>
      <c r="S1262" s="154"/>
      <c r="T1262" s="44"/>
      <c r="U1262" s="240"/>
      <c r="V1262" s="275"/>
      <c r="W1262" s="157"/>
      <c r="X1262" s="102"/>
      <c r="Y1262" s="51"/>
      <c r="Z1262" s="102"/>
      <c r="AA1262" s="102"/>
      <c r="AB1262" s="50"/>
      <c r="AC1262" s="37"/>
      <c r="AD1262" s="44"/>
      <c r="AE1262" s="44"/>
      <c r="AF1262" s="44"/>
      <c r="AG1262" s="44"/>
      <c r="AH1262" s="44"/>
      <c r="AI1262" s="276"/>
      <c r="AJ1262" s="50"/>
      <c r="AK1262" s="198"/>
      <c r="AL1262" s="304"/>
      <c r="AM1262" s="198"/>
      <c r="AN1262" s="304"/>
      <c r="AO1262" s="198"/>
      <c r="AP1262" s="297"/>
      <c r="AQ1262" s="246"/>
      <c r="AR1262" s="303"/>
      <c r="AS1262" s="277"/>
      <c r="AT1262" s="50"/>
      <c r="AU1262" s="50"/>
      <c r="AV1262" s="51"/>
      <c r="AW1262" s="51"/>
      <c r="AX1262" s="44"/>
    </row>
    <row r="1263" spans="1:50" ht="18">
      <c r="A1263" s="37"/>
      <c r="B1263" s="44"/>
      <c r="C1263" s="102"/>
      <c r="D1263" s="38"/>
      <c r="E1263" s="44"/>
      <c r="F1263" s="43"/>
      <c r="G1263" s="44"/>
      <c r="H1263" s="44"/>
      <c r="I1263" s="44"/>
      <c r="J1263" s="37"/>
      <c r="K1263" s="44"/>
      <c r="L1263" s="44"/>
      <c r="M1263" s="44"/>
      <c r="N1263" s="50"/>
      <c r="O1263" s="49"/>
      <c r="P1263" s="154"/>
      <c r="R1263" s="101"/>
      <c r="S1263" s="154"/>
      <c r="T1263" s="44"/>
      <c r="U1263" s="240"/>
      <c r="V1263" s="275"/>
      <c r="W1263" s="157"/>
      <c r="X1263" s="102"/>
      <c r="Y1263" s="51"/>
      <c r="Z1263" s="102"/>
      <c r="AA1263" s="102"/>
      <c r="AB1263" s="50"/>
      <c r="AC1263" s="37"/>
      <c r="AD1263" s="44"/>
      <c r="AE1263" s="44"/>
      <c r="AF1263" s="44"/>
      <c r="AG1263" s="44"/>
      <c r="AH1263" s="44"/>
      <c r="AI1263" s="276"/>
      <c r="AJ1263" s="50"/>
      <c r="AK1263" s="198"/>
      <c r="AL1263" s="304"/>
      <c r="AM1263" s="198"/>
      <c r="AN1263" s="304"/>
      <c r="AO1263" s="198"/>
      <c r="AP1263" s="297"/>
      <c r="AQ1263" s="246"/>
      <c r="AR1263" s="303"/>
      <c r="AS1263" s="277"/>
      <c r="AT1263" s="50"/>
      <c r="AU1263" s="50"/>
      <c r="AV1263" s="51"/>
      <c r="AW1263" s="51"/>
      <c r="AX1263" s="44"/>
    </row>
    <row r="1264" spans="1:50" ht="18">
      <c r="A1264" s="37"/>
      <c r="B1264" s="44"/>
      <c r="C1264" s="102"/>
      <c r="D1264" s="38"/>
      <c r="E1264" s="44"/>
      <c r="F1264" s="43"/>
      <c r="G1264" s="44"/>
      <c r="H1264" s="44"/>
      <c r="I1264" s="44"/>
      <c r="J1264" s="37"/>
      <c r="K1264" s="44"/>
      <c r="L1264" s="44"/>
      <c r="M1264" s="44"/>
      <c r="N1264" s="50"/>
      <c r="O1264" s="49"/>
      <c r="P1264" s="154"/>
      <c r="R1264" s="101"/>
      <c r="S1264" s="154"/>
      <c r="T1264" s="44"/>
      <c r="U1264" s="240"/>
      <c r="V1264" s="275"/>
      <c r="W1264" s="157"/>
      <c r="X1264" s="102"/>
      <c r="Y1264" s="51"/>
      <c r="Z1264" s="102"/>
      <c r="AA1264" s="102"/>
      <c r="AB1264" s="50"/>
      <c r="AC1264" s="37"/>
      <c r="AD1264" s="44"/>
      <c r="AE1264" s="44"/>
      <c r="AF1264" s="44"/>
      <c r="AG1264" s="44"/>
      <c r="AH1264" s="44"/>
      <c r="AI1264" s="276"/>
      <c r="AJ1264" s="50"/>
      <c r="AK1264" s="198"/>
      <c r="AL1264" s="304"/>
      <c r="AM1264" s="198"/>
      <c r="AN1264" s="304"/>
      <c r="AO1264" s="198"/>
      <c r="AP1264" s="297"/>
      <c r="AQ1264" s="246"/>
      <c r="AR1264" s="303"/>
      <c r="AS1264" s="277"/>
      <c r="AT1264" s="50"/>
      <c r="AU1264" s="50"/>
      <c r="AV1264" s="51"/>
      <c r="AW1264" s="51"/>
      <c r="AX1264" s="44"/>
    </row>
    <row r="1265" spans="1:50" ht="18">
      <c r="A1265" s="37"/>
      <c r="B1265" s="44"/>
      <c r="C1265" s="102"/>
      <c r="D1265" s="38"/>
      <c r="E1265" s="44"/>
      <c r="F1265" s="43"/>
      <c r="G1265" s="44"/>
      <c r="H1265" s="44"/>
      <c r="I1265" s="44"/>
      <c r="J1265" s="37"/>
      <c r="K1265" s="44"/>
      <c r="L1265" s="44"/>
      <c r="M1265" s="44"/>
      <c r="N1265" s="50"/>
      <c r="O1265" s="49"/>
      <c r="P1265" s="154"/>
      <c r="R1265" s="101"/>
      <c r="S1265" s="154"/>
      <c r="T1265" s="44"/>
      <c r="U1265" s="240"/>
      <c r="V1265" s="275"/>
      <c r="W1265" s="157"/>
      <c r="X1265" s="102"/>
      <c r="Y1265" s="51"/>
      <c r="Z1265" s="102"/>
      <c r="AA1265" s="102"/>
      <c r="AB1265" s="50"/>
      <c r="AC1265" s="37"/>
      <c r="AD1265" s="44"/>
      <c r="AE1265" s="44"/>
      <c r="AF1265" s="44"/>
      <c r="AG1265" s="44"/>
      <c r="AH1265" s="44"/>
      <c r="AI1265" s="276"/>
      <c r="AJ1265" s="50"/>
      <c r="AK1265" s="198"/>
      <c r="AL1265" s="304"/>
      <c r="AM1265" s="198"/>
      <c r="AN1265" s="304"/>
      <c r="AO1265" s="198"/>
      <c r="AP1265" s="297"/>
      <c r="AQ1265" s="246"/>
      <c r="AR1265" s="303"/>
      <c r="AS1265" s="277"/>
      <c r="AT1265" s="50"/>
      <c r="AU1265" s="50"/>
      <c r="AV1265" s="51"/>
      <c r="AW1265" s="51"/>
      <c r="AX1265" s="44"/>
    </row>
    <row r="1266" spans="1:50" ht="18">
      <c r="A1266" s="37"/>
      <c r="B1266" s="44"/>
      <c r="C1266" s="102"/>
      <c r="D1266" s="38"/>
      <c r="E1266" s="44"/>
      <c r="F1266" s="43"/>
      <c r="G1266" s="44"/>
      <c r="H1266" s="44"/>
      <c r="I1266" s="44"/>
      <c r="J1266" s="37"/>
      <c r="K1266" s="44"/>
      <c r="L1266" s="44"/>
      <c r="M1266" s="44"/>
      <c r="N1266" s="50"/>
      <c r="O1266" s="49"/>
      <c r="P1266" s="154"/>
      <c r="R1266" s="101"/>
      <c r="S1266" s="154"/>
      <c r="T1266" s="44"/>
      <c r="U1266" s="240"/>
      <c r="V1266" s="275"/>
      <c r="W1266" s="157"/>
      <c r="X1266" s="102"/>
      <c r="Y1266" s="51"/>
      <c r="Z1266" s="102"/>
      <c r="AA1266" s="102"/>
      <c r="AB1266" s="50"/>
      <c r="AC1266" s="37"/>
      <c r="AD1266" s="44"/>
      <c r="AE1266" s="44"/>
      <c r="AF1266" s="44"/>
      <c r="AG1266" s="44"/>
      <c r="AH1266" s="44"/>
      <c r="AI1266" s="276"/>
      <c r="AJ1266" s="50"/>
      <c r="AK1266" s="198"/>
      <c r="AL1266" s="304"/>
      <c r="AM1266" s="198"/>
      <c r="AN1266" s="304"/>
      <c r="AO1266" s="198"/>
      <c r="AP1266" s="297"/>
      <c r="AQ1266" s="246"/>
      <c r="AR1266" s="303"/>
      <c r="AS1266" s="277"/>
      <c r="AT1266" s="50"/>
      <c r="AU1266" s="50"/>
      <c r="AV1266" s="51"/>
      <c r="AW1266" s="51"/>
      <c r="AX1266" s="44"/>
    </row>
    <row r="1267" spans="1:50" ht="18">
      <c r="A1267" s="37"/>
      <c r="B1267" s="44"/>
      <c r="C1267" s="102"/>
      <c r="D1267" s="38"/>
      <c r="E1267" s="44"/>
      <c r="F1267" s="43"/>
      <c r="G1267" s="44"/>
      <c r="H1267" s="44"/>
      <c r="I1267" s="44"/>
      <c r="J1267" s="37"/>
      <c r="K1267" s="44"/>
      <c r="L1267" s="44"/>
      <c r="M1267" s="44"/>
      <c r="N1267" s="50"/>
      <c r="O1267" s="49"/>
      <c r="P1267" s="154"/>
      <c r="R1267" s="101"/>
      <c r="S1267" s="154"/>
      <c r="T1267" s="44"/>
      <c r="U1267" s="240"/>
      <c r="V1267" s="275"/>
      <c r="W1267" s="157"/>
      <c r="X1267" s="102"/>
      <c r="Y1267" s="51"/>
      <c r="Z1267" s="102"/>
      <c r="AA1267" s="102"/>
      <c r="AB1267" s="50"/>
      <c r="AC1267" s="37"/>
      <c r="AD1267" s="44"/>
      <c r="AE1267" s="44"/>
      <c r="AF1267" s="44"/>
      <c r="AG1267" s="44"/>
      <c r="AH1267" s="44"/>
      <c r="AI1267" s="276"/>
      <c r="AJ1267" s="50"/>
      <c r="AK1267" s="198"/>
      <c r="AL1267" s="304"/>
      <c r="AM1267" s="198"/>
      <c r="AN1267" s="304"/>
      <c r="AO1267" s="198"/>
      <c r="AP1267" s="297"/>
      <c r="AQ1267" s="246"/>
      <c r="AR1267" s="303"/>
      <c r="AS1267" s="277"/>
      <c r="AT1267" s="50"/>
      <c r="AU1267" s="50"/>
      <c r="AV1267" s="51"/>
      <c r="AW1267" s="51"/>
      <c r="AX1267" s="44"/>
    </row>
    <row r="1268" spans="1:50" ht="18">
      <c r="A1268" s="293"/>
      <c r="B1268" s="44"/>
      <c r="C1268" s="102"/>
      <c r="D1268" s="38"/>
      <c r="E1268" s="44"/>
      <c r="F1268" s="43"/>
      <c r="G1268" s="44"/>
      <c r="H1268" s="44"/>
      <c r="I1268" s="44"/>
      <c r="J1268" s="37"/>
      <c r="K1268" s="44"/>
      <c r="L1268" s="44"/>
      <c r="M1268" s="44"/>
      <c r="N1268" s="50"/>
      <c r="O1268" s="49"/>
      <c r="P1268" s="154"/>
      <c r="Q1268" s="44"/>
      <c r="R1268" s="101"/>
      <c r="S1268" s="154"/>
      <c r="T1268" s="44"/>
      <c r="U1268" s="240"/>
      <c r="V1268" s="275"/>
      <c r="W1268" s="157"/>
      <c r="X1268" s="102"/>
      <c r="Y1268" s="51"/>
      <c r="Z1268" s="102"/>
      <c r="AA1268" s="102"/>
      <c r="AB1268" s="50"/>
      <c r="AC1268" s="37"/>
      <c r="AD1268" s="44"/>
      <c r="AE1268" s="44"/>
      <c r="AF1268" s="44"/>
      <c r="AG1268" s="44"/>
      <c r="AH1268" s="44"/>
      <c r="AI1268" s="276"/>
      <c r="AJ1268" s="50"/>
      <c r="AK1268" s="198"/>
      <c r="AL1268" s="304"/>
      <c r="AM1268" s="198"/>
      <c r="AN1268" s="304"/>
      <c r="AO1268" s="198"/>
      <c r="AP1268" s="297"/>
      <c r="AQ1268" s="246"/>
      <c r="AR1268" s="303"/>
      <c r="AS1268" s="277"/>
      <c r="AT1268" s="50"/>
      <c r="AU1268" s="50"/>
      <c r="AV1268" s="51"/>
      <c r="AW1268" s="51"/>
      <c r="AX1268" s="44"/>
    </row>
    <row r="1269" spans="1:50" ht="18">
      <c r="A1269" s="37"/>
      <c r="B1269" s="44"/>
      <c r="C1269" s="102"/>
      <c r="D1269" s="38"/>
      <c r="E1269" s="44"/>
      <c r="F1269" s="43"/>
      <c r="G1269" s="44"/>
      <c r="H1269" s="44"/>
      <c r="I1269" s="44"/>
      <c r="J1269" s="37"/>
      <c r="K1269" s="44"/>
      <c r="L1269" s="44"/>
      <c r="M1269" s="44"/>
      <c r="N1269" s="50"/>
      <c r="O1269" s="49"/>
      <c r="P1269" s="154"/>
      <c r="Q1269" s="44"/>
      <c r="R1269" s="101"/>
      <c r="S1269" s="154"/>
      <c r="T1269" s="44"/>
      <c r="U1269" s="240"/>
      <c r="V1269" s="275"/>
      <c r="W1269" s="157"/>
      <c r="X1269" s="102"/>
      <c r="Y1269" s="51"/>
      <c r="Z1269" s="102"/>
      <c r="AA1269" s="102"/>
      <c r="AB1269" s="50"/>
      <c r="AC1269" s="37"/>
      <c r="AD1269" s="44"/>
      <c r="AE1269" s="44"/>
      <c r="AF1269" s="44"/>
      <c r="AG1269" s="44"/>
      <c r="AH1269" s="44"/>
      <c r="AI1269" s="276"/>
      <c r="AJ1269" s="50"/>
      <c r="AK1269" s="198"/>
      <c r="AL1269" s="304"/>
      <c r="AM1269" s="198"/>
      <c r="AN1269" s="304"/>
      <c r="AO1269" s="198"/>
      <c r="AP1269" s="297"/>
      <c r="AQ1269" s="246"/>
      <c r="AR1269" s="303"/>
      <c r="AS1269" s="277"/>
      <c r="AT1269" s="50"/>
      <c r="AU1269" s="50"/>
      <c r="AV1269" s="51"/>
      <c r="AW1269" s="51"/>
      <c r="AX1269" s="44"/>
    </row>
    <row r="1270" spans="1:50" ht="18">
      <c r="A1270" s="37"/>
      <c r="B1270" s="44"/>
      <c r="C1270" s="102"/>
      <c r="D1270" s="38"/>
      <c r="E1270" s="44"/>
      <c r="F1270" s="43"/>
      <c r="G1270" s="44"/>
      <c r="H1270" s="44"/>
      <c r="I1270" s="44"/>
      <c r="J1270" s="37"/>
      <c r="K1270" s="44"/>
      <c r="L1270" s="44"/>
      <c r="M1270" s="44"/>
      <c r="N1270" s="50"/>
      <c r="O1270" s="49"/>
      <c r="P1270" s="154"/>
      <c r="Q1270" s="44"/>
      <c r="R1270" s="101"/>
      <c r="S1270" s="154"/>
      <c r="T1270" s="44"/>
      <c r="U1270" s="240"/>
      <c r="V1270" s="275"/>
      <c r="W1270" s="157"/>
      <c r="X1270" s="102"/>
      <c r="Y1270" s="51"/>
      <c r="Z1270" s="102"/>
      <c r="AA1270" s="102"/>
      <c r="AB1270" s="50"/>
      <c r="AC1270" s="37"/>
      <c r="AD1270" s="44"/>
      <c r="AE1270" s="44"/>
      <c r="AF1270" s="44"/>
      <c r="AG1270" s="44"/>
      <c r="AH1270" s="44"/>
      <c r="AI1270" s="276"/>
      <c r="AJ1270" s="50"/>
      <c r="AK1270" s="198"/>
      <c r="AL1270" s="304"/>
      <c r="AM1270" s="198"/>
      <c r="AN1270" s="304"/>
      <c r="AO1270" s="198"/>
      <c r="AP1270" s="297"/>
      <c r="AQ1270" s="246"/>
      <c r="AR1270" s="303"/>
      <c r="AS1270" s="277"/>
      <c r="AT1270" s="50"/>
      <c r="AU1270" s="50"/>
      <c r="AV1270" s="51"/>
      <c r="AW1270" s="51"/>
      <c r="AX1270" s="44"/>
    </row>
    <row r="1271" spans="1:50" ht="18">
      <c r="A1271" s="37"/>
      <c r="B1271" s="44"/>
      <c r="C1271" s="102"/>
      <c r="D1271" s="38"/>
      <c r="E1271" s="44"/>
      <c r="F1271" s="43"/>
      <c r="G1271" s="44"/>
      <c r="H1271" s="44"/>
      <c r="I1271" s="44"/>
      <c r="J1271" s="37"/>
      <c r="K1271" s="44"/>
      <c r="L1271" s="44"/>
      <c r="M1271" s="44"/>
      <c r="N1271" s="50"/>
      <c r="O1271" s="49"/>
      <c r="P1271" s="154"/>
      <c r="Q1271" s="44"/>
      <c r="R1271" s="101"/>
      <c r="S1271" s="154"/>
      <c r="T1271" s="44"/>
      <c r="U1271" s="240"/>
      <c r="V1271" s="275"/>
      <c r="W1271" s="157"/>
      <c r="X1271" s="102"/>
      <c r="Y1271" s="51"/>
      <c r="Z1271" s="102"/>
      <c r="AA1271" s="102"/>
      <c r="AB1271" s="50"/>
      <c r="AC1271" s="37"/>
      <c r="AD1271" s="44"/>
      <c r="AE1271" s="44"/>
      <c r="AF1271" s="44"/>
      <c r="AG1271" s="44"/>
      <c r="AH1271" s="44"/>
      <c r="AI1271" s="276"/>
      <c r="AJ1271" s="50"/>
      <c r="AK1271" s="198"/>
      <c r="AL1271" s="304"/>
      <c r="AM1271" s="198"/>
      <c r="AN1271" s="304"/>
      <c r="AO1271" s="198"/>
      <c r="AP1271" s="297"/>
      <c r="AQ1271" s="246"/>
      <c r="AR1271" s="303"/>
      <c r="AS1271" s="277"/>
      <c r="AT1271" s="50"/>
      <c r="AU1271" s="50"/>
      <c r="AV1271" s="51"/>
      <c r="AW1271" s="51"/>
      <c r="AX1271" s="44"/>
    </row>
    <row r="1272" spans="1:50" ht="18">
      <c r="A1272" s="37"/>
      <c r="B1272" s="44"/>
      <c r="C1272" s="102"/>
      <c r="D1272" s="38"/>
      <c r="E1272" s="44"/>
      <c r="F1272" s="43"/>
      <c r="G1272" s="44"/>
      <c r="H1272" s="44"/>
      <c r="I1272" s="44"/>
      <c r="J1272" s="37"/>
      <c r="K1272" s="44"/>
      <c r="L1272" s="44"/>
      <c r="M1272" s="44"/>
      <c r="N1272" s="50"/>
      <c r="O1272" s="49"/>
      <c r="P1272" s="154"/>
      <c r="Q1272" s="44"/>
      <c r="R1272" s="101"/>
      <c r="S1272" s="154"/>
      <c r="T1272" s="44"/>
      <c r="U1272" s="240"/>
      <c r="V1272" s="275"/>
      <c r="W1272" s="157"/>
      <c r="X1272" s="102"/>
      <c r="Y1272" s="51"/>
      <c r="Z1272" s="102"/>
      <c r="AA1272" s="102"/>
      <c r="AB1272" s="50"/>
      <c r="AC1272" s="37"/>
      <c r="AD1272" s="44"/>
      <c r="AE1272" s="44"/>
      <c r="AF1272" s="44"/>
      <c r="AG1272" s="44"/>
      <c r="AH1272" s="44"/>
      <c r="AI1272" s="276"/>
      <c r="AJ1272" s="50"/>
      <c r="AK1272" s="198"/>
      <c r="AL1272" s="304"/>
      <c r="AM1272" s="198"/>
      <c r="AN1272" s="304"/>
      <c r="AO1272" s="198"/>
      <c r="AP1272" s="297"/>
      <c r="AQ1272" s="246"/>
      <c r="AR1272" s="303"/>
      <c r="AS1272" s="277"/>
      <c r="AT1272" s="50"/>
      <c r="AU1272" s="50"/>
      <c r="AV1272" s="51"/>
      <c r="AW1272" s="51"/>
      <c r="AX1272" s="44"/>
    </row>
    <row r="1273" spans="1:50" ht="18">
      <c r="A1273" s="37"/>
      <c r="B1273" s="44"/>
      <c r="C1273" s="102"/>
      <c r="D1273" s="38"/>
      <c r="E1273" s="44"/>
      <c r="F1273" s="43"/>
      <c r="G1273" s="44"/>
      <c r="H1273" s="44"/>
      <c r="I1273" s="44"/>
      <c r="J1273" s="37"/>
      <c r="K1273" s="44"/>
      <c r="L1273" s="44"/>
      <c r="M1273" s="44"/>
      <c r="N1273" s="50"/>
      <c r="O1273" s="49"/>
      <c r="P1273" s="154"/>
      <c r="Q1273" s="44"/>
      <c r="R1273" s="101"/>
      <c r="S1273" s="154"/>
      <c r="T1273" s="44"/>
      <c r="U1273" s="240"/>
      <c r="V1273" s="275"/>
      <c r="W1273" s="157"/>
      <c r="X1273" s="102"/>
      <c r="Y1273" s="51"/>
      <c r="Z1273" s="102"/>
      <c r="AA1273" s="102"/>
      <c r="AB1273" s="50"/>
      <c r="AC1273" s="37"/>
      <c r="AD1273" s="44"/>
      <c r="AE1273" s="44"/>
      <c r="AF1273" s="44"/>
      <c r="AG1273" s="44"/>
      <c r="AH1273" s="44"/>
      <c r="AI1273" s="276"/>
      <c r="AJ1273" s="50"/>
      <c r="AK1273" s="198"/>
      <c r="AL1273" s="304"/>
      <c r="AM1273" s="198"/>
      <c r="AN1273" s="304"/>
      <c r="AO1273" s="198"/>
      <c r="AP1273" s="297"/>
      <c r="AQ1273" s="246"/>
      <c r="AR1273" s="303"/>
      <c r="AS1273" s="277"/>
      <c r="AT1273" s="50"/>
      <c r="AU1273" s="50"/>
      <c r="AV1273" s="51"/>
      <c r="AW1273" s="51"/>
      <c r="AX1273" s="44"/>
    </row>
    <row r="1274" spans="1:50" ht="18">
      <c r="A1274" s="37"/>
      <c r="B1274" s="44"/>
      <c r="C1274" s="102"/>
      <c r="D1274" s="38"/>
      <c r="E1274" s="44"/>
      <c r="F1274" s="43"/>
      <c r="G1274" s="44"/>
      <c r="H1274" s="44"/>
      <c r="I1274" s="44"/>
      <c r="J1274" s="37"/>
      <c r="K1274" s="44"/>
      <c r="L1274" s="44"/>
      <c r="M1274" s="44"/>
      <c r="N1274" s="50"/>
      <c r="O1274" s="49"/>
      <c r="P1274" s="154"/>
      <c r="R1274" s="101"/>
      <c r="S1274" s="154"/>
      <c r="T1274" s="44"/>
      <c r="U1274" s="240"/>
      <c r="V1274" s="275"/>
      <c r="W1274" s="157"/>
      <c r="X1274" s="102"/>
      <c r="Y1274" s="51"/>
      <c r="Z1274" s="102"/>
      <c r="AA1274" s="102"/>
      <c r="AB1274" s="50"/>
      <c r="AC1274" s="37"/>
      <c r="AD1274" s="44"/>
      <c r="AE1274" s="44"/>
      <c r="AF1274" s="44"/>
      <c r="AG1274" s="44"/>
      <c r="AH1274" s="44"/>
      <c r="AI1274" s="276"/>
      <c r="AJ1274" s="50"/>
      <c r="AK1274" s="198"/>
      <c r="AL1274" s="304"/>
      <c r="AM1274" s="198"/>
      <c r="AN1274" s="304"/>
      <c r="AO1274" s="198"/>
      <c r="AP1274" s="297"/>
      <c r="AQ1274" s="246"/>
      <c r="AR1274" s="303"/>
      <c r="AS1274" s="277"/>
      <c r="AT1274" s="50"/>
      <c r="AU1274" s="50"/>
      <c r="AV1274" s="51"/>
      <c r="AW1274" s="51"/>
      <c r="AX1274" s="44"/>
    </row>
    <row r="1275" spans="1:50" ht="18">
      <c r="A1275" s="37"/>
      <c r="B1275" s="44"/>
      <c r="C1275" s="102"/>
      <c r="D1275" s="38"/>
      <c r="E1275" s="44"/>
      <c r="F1275" s="43"/>
      <c r="G1275" s="44"/>
      <c r="H1275" s="44"/>
      <c r="I1275" s="44"/>
      <c r="J1275" s="37"/>
      <c r="K1275" s="44"/>
      <c r="L1275" s="44"/>
      <c r="M1275" s="44"/>
      <c r="N1275" s="50"/>
      <c r="O1275" s="49"/>
      <c r="P1275" s="154"/>
      <c r="Q1275" s="44"/>
      <c r="R1275" s="101"/>
      <c r="S1275" s="154"/>
      <c r="T1275" s="44"/>
      <c r="U1275" s="240"/>
      <c r="V1275" s="275"/>
      <c r="W1275" s="157"/>
      <c r="X1275" s="102"/>
      <c r="Y1275" s="51"/>
      <c r="Z1275" s="102"/>
      <c r="AA1275" s="102"/>
      <c r="AB1275" s="50"/>
      <c r="AC1275" s="37"/>
      <c r="AD1275" s="44"/>
      <c r="AE1275" s="44"/>
      <c r="AF1275" s="44"/>
      <c r="AG1275" s="44"/>
      <c r="AH1275" s="44"/>
      <c r="AI1275" s="276"/>
      <c r="AJ1275" s="50"/>
      <c r="AK1275" s="198"/>
      <c r="AL1275" s="304"/>
      <c r="AM1275" s="198"/>
      <c r="AN1275" s="304"/>
      <c r="AO1275" s="198"/>
      <c r="AP1275" s="297"/>
      <c r="AQ1275" s="246"/>
      <c r="AR1275" s="303"/>
      <c r="AS1275" s="277"/>
      <c r="AT1275" s="50"/>
      <c r="AU1275" s="50"/>
      <c r="AV1275" s="51"/>
      <c r="AW1275" s="51"/>
      <c r="AX1275" s="44"/>
    </row>
    <row r="1276" spans="1:50" ht="18">
      <c r="A1276" s="37"/>
      <c r="B1276" s="44"/>
      <c r="C1276" s="102"/>
      <c r="D1276" s="38"/>
      <c r="E1276" s="44"/>
      <c r="F1276" s="43"/>
      <c r="G1276" s="44"/>
      <c r="H1276" s="44"/>
      <c r="I1276" s="44"/>
      <c r="J1276" s="37"/>
      <c r="K1276" s="44"/>
      <c r="L1276" s="44"/>
      <c r="M1276" s="44"/>
      <c r="N1276" s="50"/>
      <c r="O1276" s="49"/>
      <c r="P1276" s="154"/>
      <c r="Q1276" s="44"/>
      <c r="R1276" s="101"/>
      <c r="S1276" s="154"/>
      <c r="T1276" s="44"/>
      <c r="U1276" s="240"/>
      <c r="V1276" s="275"/>
      <c r="W1276" s="157"/>
      <c r="X1276" s="102"/>
      <c r="Y1276" s="51"/>
      <c r="Z1276" s="102"/>
      <c r="AA1276" s="102"/>
      <c r="AB1276" s="50"/>
      <c r="AC1276" s="37"/>
      <c r="AD1276" s="44"/>
      <c r="AE1276" s="44"/>
      <c r="AF1276" s="44"/>
      <c r="AG1276" s="44"/>
      <c r="AH1276" s="44"/>
      <c r="AI1276" s="276"/>
      <c r="AJ1276" s="50"/>
      <c r="AK1276" s="198"/>
      <c r="AL1276" s="304"/>
      <c r="AM1276" s="198"/>
      <c r="AN1276" s="304"/>
      <c r="AO1276" s="198"/>
      <c r="AP1276" s="297"/>
      <c r="AQ1276" s="246"/>
      <c r="AR1276" s="303"/>
      <c r="AS1276" s="277"/>
      <c r="AT1276" s="50"/>
      <c r="AU1276" s="50"/>
      <c r="AV1276" s="51"/>
      <c r="AW1276" s="51"/>
      <c r="AX1276" s="44"/>
    </row>
    <row r="1277" spans="1:50" ht="18">
      <c r="A1277" s="37"/>
      <c r="B1277" s="44"/>
      <c r="C1277" s="102"/>
      <c r="D1277" s="38"/>
      <c r="E1277" s="44"/>
      <c r="F1277" s="43"/>
      <c r="G1277" s="44"/>
      <c r="H1277" s="44"/>
      <c r="I1277" s="44"/>
      <c r="J1277" s="37"/>
      <c r="K1277" s="44"/>
      <c r="L1277" s="44"/>
      <c r="M1277" s="44"/>
      <c r="N1277" s="50"/>
      <c r="O1277" s="49"/>
      <c r="P1277" s="154"/>
      <c r="Q1277" s="44"/>
      <c r="R1277" s="101"/>
      <c r="S1277" s="154"/>
      <c r="T1277" s="44"/>
      <c r="U1277" s="240"/>
      <c r="V1277" s="275"/>
      <c r="W1277" s="157"/>
      <c r="X1277" s="102"/>
      <c r="Y1277" s="51"/>
      <c r="Z1277" s="102"/>
      <c r="AA1277" s="102"/>
      <c r="AB1277" s="50"/>
      <c r="AC1277" s="37"/>
      <c r="AD1277" s="44"/>
      <c r="AE1277" s="44"/>
      <c r="AF1277" s="44"/>
      <c r="AG1277" s="44"/>
      <c r="AH1277" s="44"/>
      <c r="AI1277" s="276"/>
      <c r="AJ1277" s="50"/>
      <c r="AK1277" s="198"/>
      <c r="AL1277" s="304"/>
      <c r="AM1277" s="198"/>
      <c r="AN1277" s="304"/>
      <c r="AO1277" s="198"/>
      <c r="AP1277" s="297"/>
      <c r="AQ1277" s="246"/>
      <c r="AR1277" s="303"/>
      <c r="AS1277" s="277"/>
      <c r="AT1277" s="50"/>
      <c r="AU1277" s="50"/>
      <c r="AV1277" s="51"/>
      <c r="AW1277" s="51"/>
      <c r="AX1277" s="44"/>
    </row>
    <row r="1278" spans="1:50" ht="18">
      <c r="A1278" s="37"/>
      <c r="B1278" s="44"/>
      <c r="C1278" s="102"/>
      <c r="D1278" s="38"/>
      <c r="E1278" s="44"/>
      <c r="F1278" s="43"/>
      <c r="G1278" s="44"/>
      <c r="H1278" s="44"/>
      <c r="I1278" s="44"/>
      <c r="J1278" s="37"/>
      <c r="K1278" s="44"/>
      <c r="L1278" s="44"/>
      <c r="M1278" s="44"/>
      <c r="N1278" s="50"/>
      <c r="O1278" s="49"/>
      <c r="P1278" s="154"/>
      <c r="Q1278" s="44"/>
      <c r="R1278" s="101"/>
      <c r="S1278" s="154"/>
      <c r="T1278" s="44"/>
      <c r="U1278" s="240"/>
      <c r="V1278" s="275"/>
      <c r="W1278" s="157"/>
      <c r="X1278" s="102"/>
      <c r="Y1278" s="51"/>
      <c r="Z1278" s="102"/>
      <c r="AA1278" s="102"/>
      <c r="AB1278" s="50"/>
      <c r="AC1278" s="37"/>
      <c r="AD1278" s="44"/>
      <c r="AE1278" s="44"/>
      <c r="AF1278" s="44"/>
      <c r="AG1278" s="44"/>
      <c r="AH1278" s="44"/>
      <c r="AI1278" s="276"/>
      <c r="AJ1278" s="50"/>
      <c r="AK1278" s="198"/>
      <c r="AL1278" s="304"/>
      <c r="AM1278" s="198"/>
      <c r="AN1278" s="304"/>
      <c r="AO1278" s="198"/>
      <c r="AP1278" s="297"/>
      <c r="AQ1278" s="246"/>
      <c r="AR1278" s="303"/>
      <c r="AS1278" s="277"/>
      <c r="AT1278" s="50"/>
      <c r="AU1278" s="50"/>
      <c r="AV1278" s="51"/>
      <c r="AW1278" s="51"/>
      <c r="AX1278" s="44"/>
    </row>
    <row r="1279" spans="1:50" ht="18">
      <c r="A1279" s="37"/>
      <c r="B1279" s="44"/>
      <c r="C1279" s="102"/>
      <c r="D1279" s="38"/>
      <c r="E1279" s="44"/>
      <c r="F1279" s="43"/>
      <c r="G1279" s="44"/>
      <c r="H1279" s="44"/>
      <c r="I1279" s="44"/>
      <c r="J1279" s="37"/>
      <c r="K1279" s="44"/>
      <c r="L1279" s="44"/>
      <c r="M1279" s="44"/>
      <c r="N1279" s="50"/>
      <c r="O1279" s="49"/>
      <c r="P1279" s="154"/>
      <c r="Q1279" s="44"/>
      <c r="R1279" s="101"/>
      <c r="S1279" s="154"/>
      <c r="T1279" s="44"/>
      <c r="U1279" s="240"/>
      <c r="V1279" s="275"/>
      <c r="W1279" s="157"/>
      <c r="X1279" s="102"/>
      <c r="Y1279" s="51"/>
      <c r="Z1279" s="102"/>
      <c r="AA1279" s="102"/>
      <c r="AB1279" s="50"/>
      <c r="AC1279" s="37"/>
      <c r="AD1279" s="44"/>
      <c r="AE1279" s="44"/>
      <c r="AF1279" s="44"/>
      <c r="AG1279" s="44"/>
      <c r="AH1279" s="44"/>
      <c r="AI1279" s="276"/>
      <c r="AJ1279" s="50"/>
      <c r="AK1279" s="198"/>
      <c r="AL1279" s="304"/>
      <c r="AM1279" s="198"/>
      <c r="AN1279" s="304"/>
      <c r="AO1279" s="198"/>
      <c r="AP1279" s="297"/>
      <c r="AQ1279" s="246"/>
      <c r="AR1279" s="303"/>
      <c r="AS1279" s="277"/>
      <c r="AT1279" s="50"/>
      <c r="AU1279" s="50"/>
      <c r="AV1279" s="51"/>
      <c r="AW1279" s="51"/>
      <c r="AX1279" s="44"/>
    </row>
    <row r="1280" spans="1:50" ht="18">
      <c r="A1280" s="37"/>
      <c r="B1280" s="44"/>
      <c r="C1280" s="102"/>
      <c r="D1280" s="38"/>
      <c r="E1280" s="44"/>
      <c r="F1280" s="43"/>
      <c r="G1280" s="44"/>
      <c r="H1280" s="44"/>
      <c r="I1280" s="44"/>
      <c r="J1280" s="37"/>
      <c r="K1280" s="44"/>
      <c r="L1280" s="44"/>
      <c r="M1280" s="44"/>
      <c r="N1280" s="50"/>
      <c r="O1280" s="49"/>
      <c r="P1280" s="154"/>
      <c r="Q1280" s="44"/>
      <c r="R1280" s="101"/>
      <c r="S1280" s="154"/>
      <c r="T1280" s="44"/>
      <c r="U1280" s="240"/>
      <c r="V1280" s="275"/>
      <c r="W1280" s="157"/>
      <c r="X1280" s="102"/>
      <c r="Y1280" s="51"/>
      <c r="Z1280" s="102"/>
      <c r="AA1280" s="102"/>
      <c r="AB1280" s="50"/>
      <c r="AC1280" s="37"/>
      <c r="AD1280" s="44"/>
      <c r="AE1280" s="44"/>
      <c r="AF1280" s="44"/>
      <c r="AG1280" s="44"/>
      <c r="AH1280" s="44"/>
      <c r="AI1280" s="276"/>
      <c r="AJ1280" s="50"/>
      <c r="AK1280" s="198"/>
      <c r="AL1280" s="304"/>
      <c r="AM1280" s="198"/>
      <c r="AN1280" s="304"/>
      <c r="AO1280" s="198"/>
      <c r="AP1280" s="297"/>
      <c r="AQ1280" s="246"/>
      <c r="AR1280" s="303"/>
      <c r="AS1280" s="277"/>
      <c r="AT1280" s="50"/>
      <c r="AU1280" s="50"/>
      <c r="AV1280" s="51"/>
      <c r="AW1280" s="51"/>
      <c r="AX1280" s="44"/>
    </row>
    <row r="1281" spans="1:50" ht="18">
      <c r="A1281" s="37"/>
      <c r="B1281" s="44"/>
      <c r="C1281" s="102"/>
      <c r="D1281" s="38"/>
      <c r="E1281" s="44"/>
      <c r="F1281" s="43"/>
      <c r="G1281" s="44"/>
      <c r="H1281" s="44"/>
      <c r="I1281" s="44"/>
      <c r="J1281" s="37"/>
      <c r="K1281" s="44"/>
      <c r="L1281" s="44"/>
      <c r="M1281" s="44"/>
      <c r="N1281" s="50"/>
      <c r="O1281" s="49"/>
      <c r="P1281" s="154"/>
      <c r="R1281" s="101"/>
      <c r="S1281" s="154"/>
      <c r="T1281" s="44"/>
      <c r="U1281" s="240"/>
      <c r="V1281" s="275"/>
      <c r="W1281" s="157"/>
      <c r="X1281" s="102"/>
      <c r="Y1281" s="51"/>
      <c r="Z1281" s="102"/>
      <c r="AA1281" s="102"/>
      <c r="AB1281" s="50"/>
      <c r="AC1281" s="37"/>
      <c r="AD1281" s="44"/>
      <c r="AE1281" s="44"/>
      <c r="AF1281" s="44"/>
      <c r="AG1281" s="44"/>
      <c r="AH1281" s="44"/>
      <c r="AI1281" s="276"/>
      <c r="AJ1281" s="50"/>
      <c r="AK1281" s="198"/>
      <c r="AL1281" s="304"/>
      <c r="AM1281" s="198"/>
      <c r="AN1281" s="304"/>
      <c r="AO1281" s="198"/>
      <c r="AP1281" s="297"/>
      <c r="AQ1281" s="246"/>
      <c r="AR1281" s="303"/>
      <c r="AS1281" s="277"/>
      <c r="AT1281" s="50"/>
      <c r="AU1281" s="50"/>
      <c r="AV1281" s="51"/>
      <c r="AW1281" s="51"/>
      <c r="AX1281" s="44"/>
    </row>
    <row r="1282" spans="1:50" ht="18">
      <c r="A1282" s="37"/>
      <c r="B1282" s="44"/>
      <c r="C1282" s="102"/>
      <c r="D1282" s="38"/>
      <c r="E1282" s="44"/>
      <c r="F1282" s="43"/>
      <c r="G1282" s="44"/>
      <c r="H1282" s="44"/>
      <c r="I1282" s="44"/>
      <c r="J1282" s="37"/>
      <c r="K1282" s="44"/>
      <c r="L1282" s="44"/>
      <c r="M1282" s="44"/>
      <c r="N1282" s="50"/>
      <c r="O1282" s="49"/>
      <c r="P1282" s="154"/>
      <c r="Q1282" s="44"/>
      <c r="R1282" s="101"/>
      <c r="S1282" s="154"/>
      <c r="T1282" s="44"/>
      <c r="U1282" s="240"/>
      <c r="V1282" s="275"/>
      <c r="W1282" s="157"/>
      <c r="X1282" s="102"/>
      <c r="Y1282" s="51"/>
      <c r="Z1282" s="102"/>
      <c r="AA1282" s="102"/>
      <c r="AB1282" s="50"/>
      <c r="AC1282" s="37"/>
      <c r="AD1282" s="44"/>
      <c r="AE1282" s="44"/>
      <c r="AF1282" s="44"/>
      <c r="AG1282" s="44"/>
      <c r="AH1282" s="44"/>
      <c r="AI1282" s="276"/>
      <c r="AJ1282" s="50"/>
      <c r="AK1282" s="198"/>
      <c r="AL1282" s="304"/>
      <c r="AM1282" s="198"/>
      <c r="AN1282" s="304"/>
      <c r="AO1282" s="198"/>
      <c r="AP1282" s="297"/>
      <c r="AQ1282" s="246"/>
      <c r="AR1282" s="303"/>
      <c r="AS1282" s="277"/>
      <c r="AT1282" s="50"/>
      <c r="AU1282" s="50"/>
      <c r="AV1282" s="51"/>
      <c r="AW1282" s="51"/>
      <c r="AX1282" s="44"/>
    </row>
    <row r="1283" spans="1:50" ht="18">
      <c r="A1283" s="37"/>
      <c r="B1283" s="44"/>
      <c r="C1283" s="102"/>
      <c r="D1283" s="38"/>
      <c r="E1283" s="44"/>
      <c r="F1283" s="43"/>
      <c r="G1283" s="44"/>
      <c r="H1283" s="44"/>
      <c r="I1283" s="44"/>
      <c r="J1283" s="37"/>
      <c r="K1283" s="44"/>
      <c r="L1283" s="44"/>
      <c r="M1283" s="44"/>
      <c r="N1283" s="50"/>
      <c r="O1283" s="49"/>
      <c r="P1283" s="154"/>
      <c r="R1283" s="101"/>
      <c r="S1283" s="154"/>
      <c r="T1283" s="44"/>
      <c r="U1283" s="240"/>
      <c r="V1283" s="275"/>
      <c r="W1283" s="157"/>
      <c r="X1283" s="102"/>
      <c r="Y1283" s="51"/>
      <c r="Z1283" s="102"/>
      <c r="AA1283" s="102"/>
      <c r="AB1283" s="50"/>
      <c r="AC1283" s="37"/>
      <c r="AD1283" s="44"/>
      <c r="AE1283" s="44"/>
      <c r="AF1283" s="44"/>
      <c r="AG1283" s="44"/>
      <c r="AH1283" s="44"/>
      <c r="AI1283" s="276"/>
      <c r="AJ1283" s="50"/>
      <c r="AK1283" s="198"/>
      <c r="AL1283" s="304"/>
      <c r="AM1283" s="198"/>
      <c r="AN1283" s="304"/>
      <c r="AO1283" s="198"/>
      <c r="AP1283" s="297"/>
      <c r="AQ1283" s="246"/>
      <c r="AR1283" s="303"/>
      <c r="AS1283" s="277"/>
      <c r="AT1283" s="50"/>
      <c r="AU1283" s="50"/>
      <c r="AV1283" s="51"/>
      <c r="AW1283" s="51"/>
      <c r="AX1283" s="44"/>
    </row>
    <row r="1284" spans="1:50" ht="18">
      <c r="A1284" s="37"/>
      <c r="B1284" s="44"/>
      <c r="C1284" s="102"/>
      <c r="D1284" s="38"/>
      <c r="E1284" s="44"/>
      <c r="F1284" s="43"/>
      <c r="G1284" s="44"/>
      <c r="H1284" s="44"/>
      <c r="I1284" s="44"/>
      <c r="J1284" s="37"/>
      <c r="K1284" s="44"/>
      <c r="L1284" s="44"/>
      <c r="M1284" s="44"/>
      <c r="N1284" s="50"/>
      <c r="O1284" s="49"/>
      <c r="P1284" s="154"/>
      <c r="Q1284" s="44"/>
      <c r="R1284" s="101"/>
      <c r="S1284" s="154"/>
      <c r="T1284" s="44"/>
      <c r="U1284" s="240"/>
      <c r="V1284" s="275"/>
      <c r="W1284" s="157"/>
      <c r="X1284" s="102"/>
      <c r="Y1284" s="51"/>
      <c r="Z1284" s="102"/>
      <c r="AA1284" s="102"/>
      <c r="AB1284" s="50"/>
      <c r="AC1284" s="37"/>
      <c r="AD1284" s="44"/>
      <c r="AE1284" s="44"/>
      <c r="AF1284" s="44"/>
      <c r="AG1284" s="44"/>
      <c r="AH1284" s="44"/>
      <c r="AI1284" s="276"/>
      <c r="AJ1284" s="50"/>
      <c r="AK1284" s="198"/>
      <c r="AL1284" s="304"/>
      <c r="AM1284" s="198"/>
      <c r="AN1284" s="304"/>
      <c r="AO1284" s="198"/>
      <c r="AP1284" s="297"/>
      <c r="AQ1284" s="246"/>
      <c r="AR1284" s="303"/>
      <c r="AS1284" s="277"/>
      <c r="AT1284" s="50"/>
      <c r="AU1284" s="50"/>
      <c r="AV1284" s="51"/>
      <c r="AW1284" s="51"/>
      <c r="AX1284" s="44"/>
    </row>
    <row r="1285" spans="1:50" ht="18">
      <c r="A1285" s="37"/>
      <c r="B1285" s="44"/>
      <c r="C1285" s="102"/>
      <c r="D1285" s="38"/>
      <c r="E1285" s="44"/>
      <c r="F1285" s="43"/>
      <c r="G1285" s="44"/>
      <c r="H1285" s="44"/>
      <c r="I1285" s="44"/>
      <c r="J1285" s="37"/>
      <c r="K1285" s="44"/>
      <c r="L1285" s="44"/>
      <c r="M1285" s="44"/>
      <c r="N1285" s="50"/>
      <c r="O1285" s="49"/>
      <c r="P1285" s="154"/>
      <c r="Q1285" s="44"/>
      <c r="R1285" s="101"/>
      <c r="S1285" s="154"/>
      <c r="T1285" s="44"/>
      <c r="U1285" s="240"/>
      <c r="V1285" s="275"/>
      <c r="W1285" s="157"/>
      <c r="X1285" s="102"/>
      <c r="Y1285" s="51"/>
      <c r="Z1285" s="102"/>
      <c r="AA1285" s="102"/>
      <c r="AB1285" s="50"/>
      <c r="AC1285" s="37"/>
      <c r="AD1285" s="44"/>
      <c r="AE1285" s="44"/>
      <c r="AF1285" s="44"/>
      <c r="AG1285" s="44"/>
      <c r="AH1285" s="44"/>
      <c r="AI1285" s="276"/>
      <c r="AJ1285" s="50"/>
      <c r="AK1285" s="198"/>
      <c r="AL1285" s="304"/>
      <c r="AM1285" s="198"/>
      <c r="AN1285" s="304"/>
      <c r="AO1285" s="198"/>
      <c r="AP1285" s="297"/>
      <c r="AQ1285" s="246"/>
      <c r="AR1285" s="303"/>
      <c r="AS1285" s="277"/>
      <c r="AT1285" s="50"/>
      <c r="AU1285" s="50"/>
      <c r="AV1285" s="51"/>
      <c r="AW1285" s="51"/>
      <c r="AX1285" s="44"/>
    </row>
    <row r="1286" spans="1:50" ht="18">
      <c r="A1286" s="37"/>
      <c r="B1286" s="44"/>
      <c r="C1286" s="102"/>
      <c r="D1286" s="38"/>
      <c r="E1286" s="44"/>
      <c r="F1286" s="43"/>
      <c r="G1286" s="44"/>
      <c r="H1286" s="44"/>
      <c r="I1286" s="44"/>
      <c r="J1286" s="37"/>
      <c r="K1286" s="44"/>
      <c r="L1286" s="44"/>
      <c r="M1286" s="44"/>
      <c r="N1286" s="50"/>
      <c r="O1286" s="49"/>
      <c r="P1286" s="154"/>
      <c r="R1286" s="101"/>
      <c r="S1286" s="154"/>
      <c r="T1286" s="44"/>
      <c r="U1286" s="240"/>
      <c r="V1286" s="275"/>
      <c r="W1286" s="157"/>
      <c r="X1286" s="102"/>
      <c r="Y1286" s="51"/>
      <c r="Z1286" s="102"/>
      <c r="AA1286" s="102"/>
      <c r="AB1286" s="50"/>
      <c r="AC1286" s="37"/>
      <c r="AD1286" s="44"/>
      <c r="AE1286" s="44"/>
      <c r="AF1286" s="44"/>
      <c r="AG1286" s="44"/>
      <c r="AH1286" s="44"/>
      <c r="AI1286" s="276"/>
      <c r="AJ1286" s="50"/>
      <c r="AK1286" s="198"/>
      <c r="AL1286" s="304"/>
      <c r="AM1286" s="198"/>
      <c r="AN1286" s="304"/>
      <c r="AO1286" s="198"/>
      <c r="AP1286" s="297"/>
      <c r="AQ1286" s="246"/>
      <c r="AR1286" s="303"/>
      <c r="AS1286" s="277"/>
      <c r="AT1286" s="50"/>
      <c r="AU1286" s="50"/>
      <c r="AV1286" s="51"/>
      <c r="AW1286" s="51"/>
      <c r="AX1286" s="44"/>
    </row>
    <row r="1287" spans="1:50" ht="18">
      <c r="A1287" s="37"/>
      <c r="B1287" s="44"/>
      <c r="C1287" s="102"/>
      <c r="D1287" s="38"/>
      <c r="E1287" s="44"/>
      <c r="F1287" s="43"/>
      <c r="G1287" s="44"/>
      <c r="H1287" s="44"/>
      <c r="I1287" s="44"/>
      <c r="J1287" s="37"/>
      <c r="K1287" s="44"/>
      <c r="L1287" s="44"/>
      <c r="M1287" s="44"/>
      <c r="N1287" s="50"/>
      <c r="O1287" s="49"/>
      <c r="P1287" s="154"/>
      <c r="Q1287" s="44"/>
      <c r="R1287" s="101"/>
      <c r="S1287" s="154"/>
      <c r="T1287" s="44"/>
      <c r="U1287" s="240"/>
      <c r="V1287" s="275"/>
      <c r="W1287" s="157"/>
      <c r="X1287" s="102"/>
      <c r="Y1287" s="51"/>
      <c r="Z1287" s="102"/>
      <c r="AA1287" s="102"/>
      <c r="AB1287" s="50"/>
      <c r="AC1287" s="37"/>
      <c r="AD1287" s="44"/>
      <c r="AE1287" s="44"/>
      <c r="AF1287" s="44"/>
      <c r="AG1287" s="44"/>
      <c r="AH1287" s="44"/>
      <c r="AI1287" s="276"/>
      <c r="AJ1287" s="50"/>
      <c r="AK1287" s="198"/>
      <c r="AL1287" s="304"/>
      <c r="AM1287" s="198"/>
      <c r="AN1287" s="304"/>
      <c r="AO1287" s="198"/>
      <c r="AP1287" s="297"/>
      <c r="AQ1287" s="246"/>
      <c r="AR1287" s="303"/>
      <c r="AS1287" s="277"/>
      <c r="AT1287" s="50"/>
      <c r="AU1287" s="50"/>
      <c r="AV1287" s="51"/>
      <c r="AW1287" s="51"/>
      <c r="AX1287" s="44"/>
    </row>
    <row r="1288" spans="1:50" ht="18">
      <c r="A1288" s="37"/>
      <c r="B1288" s="44"/>
      <c r="C1288" s="102"/>
      <c r="D1288" s="38"/>
      <c r="E1288" s="44"/>
      <c r="F1288" s="43"/>
      <c r="G1288" s="44"/>
      <c r="H1288" s="44"/>
      <c r="I1288" s="44"/>
      <c r="J1288" s="37"/>
      <c r="K1288" s="44"/>
      <c r="L1288" s="44"/>
      <c r="M1288" s="44"/>
      <c r="N1288" s="50"/>
      <c r="O1288" s="49"/>
      <c r="P1288" s="154"/>
      <c r="Q1288" s="44"/>
      <c r="R1288" s="101"/>
      <c r="S1288" s="154"/>
      <c r="T1288" s="44"/>
      <c r="U1288" s="240"/>
      <c r="V1288" s="275"/>
      <c r="W1288" s="157"/>
      <c r="X1288" s="102"/>
      <c r="Y1288" s="51"/>
      <c r="Z1288" s="102"/>
      <c r="AA1288" s="102"/>
      <c r="AB1288" s="50"/>
      <c r="AC1288" s="37"/>
      <c r="AD1288" s="44"/>
      <c r="AE1288" s="44"/>
      <c r="AF1288" s="44"/>
      <c r="AG1288" s="44"/>
      <c r="AH1288" s="44"/>
      <c r="AI1288" s="276"/>
      <c r="AJ1288" s="50"/>
      <c r="AK1288" s="198"/>
      <c r="AL1288" s="304"/>
      <c r="AM1288" s="198"/>
      <c r="AN1288" s="304"/>
      <c r="AO1288" s="198"/>
      <c r="AP1288" s="297"/>
      <c r="AQ1288" s="246"/>
      <c r="AR1288" s="303"/>
      <c r="AS1288" s="277"/>
      <c r="AT1288" s="50"/>
      <c r="AU1288" s="50"/>
      <c r="AV1288" s="51"/>
      <c r="AW1288" s="51"/>
      <c r="AX1288" s="44"/>
    </row>
    <row r="1289" spans="1:50" ht="18">
      <c r="A1289" s="37"/>
      <c r="B1289" s="44"/>
      <c r="C1289" s="102"/>
      <c r="D1289" s="38"/>
      <c r="E1289" s="44"/>
      <c r="F1289" s="43"/>
      <c r="G1289" s="44"/>
      <c r="H1289" s="44"/>
      <c r="I1289" s="44"/>
      <c r="J1289" s="37"/>
      <c r="K1289" s="44"/>
      <c r="L1289" s="44"/>
      <c r="M1289" s="44"/>
      <c r="N1289" s="50"/>
      <c r="O1289" s="49"/>
      <c r="P1289" s="154"/>
      <c r="R1289" s="101"/>
      <c r="S1289" s="154"/>
      <c r="T1289" s="44"/>
      <c r="U1289" s="240"/>
      <c r="V1289" s="275"/>
      <c r="W1289" s="157"/>
      <c r="X1289" s="102"/>
      <c r="Y1289" s="51"/>
      <c r="Z1289" s="102"/>
      <c r="AA1289" s="102"/>
      <c r="AB1289" s="50"/>
      <c r="AC1289" s="37"/>
      <c r="AD1289" s="44"/>
      <c r="AE1289" s="44"/>
      <c r="AF1289" s="44"/>
      <c r="AG1289" s="44"/>
      <c r="AH1289" s="44"/>
      <c r="AI1289" s="276"/>
      <c r="AJ1289" s="50"/>
      <c r="AK1289" s="198"/>
      <c r="AL1289" s="304"/>
      <c r="AM1289" s="198"/>
      <c r="AN1289" s="304"/>
      <c r="AO1289" s="198"/>
      <c r="AP1289" s="297"/>
      <c r="AQ1289" s="246"/>
      <c r="AR1289" s="303"/>
      <c r="AS1289" s="277"/>
      <c r="AT1289" s="50"/>
      <c r="AU1289" s="50"/>
      <c r="AV1289" s="51"/>
      <c r="AW1289" s="51"/>
      <c r="AX1289" s="44"/>
    </row>
    <row r="1290" spans="1:50" ht="18">
      <c r="A1290" s="37"/>
      <c r="B1290" s="44"/>
      <c r="C1290" s="102"/>
      <c r="D1290" s="38"/>
      <c r="E1290" s="44"/>
      <c r="F1290" s="43"/>
      <c r="G1290" s="44"/>
      <c r="H1290" s="44"/>
      <c r="I1290" s="44"/>
      <c r="J1290" s="37"/>
      <c r="K1290" s="44"/>
      <c r="L1290" s="44"/>
      <c r="M1290" s="44"/>
      <c r="N1290" s="50"/>
      <c r="O1290" s="49"/>
      <c r="P1290" s="154"/>
      <c r="R1290" s="101"/>
      <c r="S1290" s="154"/>
      <c r="T1290" s="44"/>
      <c r="U1290" s="240"/>
      <c r="V1290" s="275"/>
      <c r="W1290" s="157"/>
      <c r="X1290" s="102"/>
      <c r="Y1290" s="51"/>
      <c r="Z1290" s="102"/>
      <c r="AA1290" s="102"/>
      <c r="AB1290" s="50"/>
      <c r="AC1290" s="37"/>
      <c r="AD1290" s="44"/>
      <c r="AE1290" s="44"/>
      <c r="AF1290" s="44"/>
      <c r="AG1290" s="44"/>
      <c r="AH1290" s="44"/>
      <c r="AI1290" s="276"/>
      <c r="AJ1290" s="50"/>
      <c r="AK1290" s="198"/>
      <c r="AL1290" s="304"/>
      <c r="AM1290" s="198"/>
      <c r="AN1290" s="304"/>
      <c r="AO1290" s="198"/>
      <c r="AP1290" s="297"/>
      <c r="AQ1290" s="246"/>
      <c r="AR1290" s="303"/>
      <c r="AS1290" s="277"/>
      <c r="AT1290" s="50"/>
      <c r="AU1290" s="50"/>
      <c r="AV1290" s="51"/>
      <c r="AW1290" s="51"/>
      <c r="AX1290" s="44"/>
    </row>
    <row r="1291" spans="1:50" ht="18">
      <c r="A1291" s="37"/>
      <c r="B1291" s="44"/>
      <c r="C1291" s="102"/>
      <c r="D1291" s="38"/>
      <c r="E1291" s="44"/>
      <c r="F1291" s="43"/>
      <c r="G1291" s="44"/>
      <c r="H1291" s="44"/>
      <c r="I1291" s="44"/>
      <c r="J1291" s="37"/>
      <c r="K1291" s="44"/>
      <c r="L1291" s="44"/>
      <c r="M1291" s="44"/>
      <c r="N1291" s="50"/>
      <c r="O1291" s="49"/>
      <c r="P1291" s="154"/>
      <c r="Q1291" s="44"/>
      <c r="R1291" s="101"/>
      <c r="S1291" s="154"/>
      <c r="T1291" s="44"/>
      <c r="U1291" s="240"/>
      <c r="V1291" s="275"/>
      <c r="W1291" s="157"/>
      <c r="X1291" s="102"/>
      <c r="Y1291" s="51"/>
      <c r="Z1291" s="102"/>
      <c r="AA1291" s="102"/>
      <c r="AB1291" s="50"/>
      <c r="AC1291" s="37"/>
      <c r="AD1291" s="44"/>
      <c r="AE1291" s="44"/>
      <c r="AF1291" s="44"/>
      <c r="AG1291" s="44"/>
      <c r="AH1291" s="44"/>
      <c r="AI1291" s="276"/>
      <c r="AJ1291" s="50"/>
      <c r="AK1291" s="198"/>
      <c r="AL1291" s="304"/>
      <c r="AM1291" s="198"/>
      <c r="AN1291" s="304"/>
      <c r="AO1291" s="198"/>
      <c r="AP1291" s="297"/>
      <c r="AQ1291" s="246"/>
      <c r="AR1291" s="303"/>
      <c r="AS1291" s="277"/>
      <c r="AT1291" s="50"/>
      <c r="AU1291" s="50"/>
      <c r="AV1291" s="51"/>
      <c r="AW1291" s="51"/>
      <c r="AX1291" s="44"/>
    </row>
    <row r="1292" spans="1:50" ht="18">
      <c r="A1292" s="37"/>
      <c r="B1292" s="44"/>
      <c r="C1292" s="102"/>
      <c r="D1292" s="38"/>
      <c r="E1292" s="44"/>
      <c r="F1292" s="43"/>
      <c r="G1292" s="44"/>
      <c r="H1292" s="44"/>
      <c r="I1292" s="44"/>
      <c r="J1292" s="37"/>
      <c r="K1292" s="44"/>
      <c r="L1292" s="44"/>
      <c r="M1292" s="44"/>
      <c r="N1292" s="50"/>
      <c r="O1292" s="49"/>
      <c r="P1292" s="154"/>
      <c r="R1292" s="101"/>
      <c r="S1292" s="154"/>
      <c r="T1292" s="44"/>
      <c r="U1292" s="240"/>
      <c r="V1292" s="275"/>
      <c r="W1292" s="157"/>
      <c r="X1292" s="102"/>
      <c r="Y1292" s="51"/>
      <c r="Z1292" s="102"/>
      <c r="AA1292" s="102"/>
      <c r="AB1292" s="50"/>
      <c r="AC1292" s="37"/>
      <c r="AD1292" s="44"/>
      <c r="AE1292" s="44"/>
      <c r="AF1292" s="44"/>
      <c r="AG1292" s="44"/>
      <c r="AH1292" s="44"/>
      <c r="AI1292" s="276"/>
      <c r="AJ1292" s="50"/>
      <c r="AK1292" s="198"/>
      <c r="AL1292" s="304"/>
      <c r="AM1292" s="198"/>
      <c r="AN1292" s="304"/>
      <c r="AO1292" s="198"/>
      <c r="AP1292" s="297"/>
      <c r="AQ1292" s="246"/>
      <c r="AR1292" s="303"/>
      <c r="AS1292" s="277"/>
      <c r="AT1292" s="50"/>
      <c r="AU1292" s="50"/>
      <c r="AV1292" s="51"/>
      <c r="AW1292" s="51"/>
      <c r="AX1292" s="44"/>
    </row>
    <row r="1293" spans="1:50" ht="18">
      <c r="A1293" s="37"/>
      <c r="B1293" s="44"/>
      <c r="C1293" s="102"/>
      <c r="D1293" s="38"/>
      <c r="E1293" s="44"/>
      <c r="F1293" s="43"/>
      <c r="G1293" s="44"/>
      <c r="H1293" s="44"/>
      <c r="I1293" s="44"/>
      <c r="J1293" s="37"/>
      <c r="K1293" s="44"/>
      <c r="L1293" s="44"/>
      <c r="M1293" s="44"/>
      <c r="N1293" s="50"/>
      <c r="O1293" s="49"/>
      <c r="P1293" s="154"/>
      <c r="Q1293" s="44"/>
      <c r="R1293" s="101"/>
      <c r="S1293" s="154"/>
      <c r="T1293" s="44"/>
      <c r="U1293" s="240"/>
      <c r="V1293" s="275"/>
      <c r="W1293" s="157"/>
      <c r="X1293" s="102"/>
      <c r="Y1293" s="51"/>
      <c r="Z1293" s="102"/>
      <c r="AA1293" s="102"/>
      <c r="AB1293" s="50"/>
      <c r="AC1293" s="37"/>
      <c r="AD1293" s="44"/>
      <c r="AE1293" s="44"/>
      <c r="AF1293" s="44"/>
      <c r="AG1293" s="44"/>
      <c r="AH1293" s="44"/>
      <c r="AI1293" s="276"/>
      <c r="AJ1293" s="50"/>
      <c r="AK1293" s="198"/>
      <c r="AL1293" s="304"/>
      <c r="AM1293" s="198"/>
      <c r="AN1293" s="304"/>
      <c r="AO1293" s="198"/>
      <c r="AP1293" s="297"/>
      <c r="AQ1293" s="246"/>
      <c r="AR1293" s="303"/>
      <c r="AS1293" s="277"/>
      <c r="AT1293" s="50"/>
      <c r="AU1293" s="50"/>
      <c r="AV1293" s="51"/>
      <c r="AW1293" s="51"/>
      <c r="AX1293" s="44"/>
    </row>
    <row r="1294" spans="1:50" ht="18">
      <c r="A1294" s="37"/>
      <c r="B1294" s="44"/>
      <c r="C1294" s="102"/>
      <c r="D1294" s="38"/>
      <c r="E1294" s="44"/>
      <c r="F1294" s="43"/>
      <c r="G1294" s="44"/>
      <c r="H1294" s="44"/>
      <c r="I1294" s="44"/>
      <c r="J1294" s="37"/>
      <c r="K1294" s="44"/>
      <c r="L1294" s="44"/>
      <c r="M1294" s="44"/>
      <c r="N1294" s="50"/>
      <c r="O1294" s="49"/>
      <c r="P1294" s="154"/>
      <c r="R1294" s="101"/>
      <c r="S1294" s="154"/>
      <c r="T1294" s="44"/>
      <c r="U1294" s="240"/>
      <c r="V1294" s="275"/>
      <c r="W1294" s="157"/>
      <c r="X1294" s="102"/>
      <c r="Y1294" s="51"/>
      <c r="Z1294" s="102"/>
      <c r="AA1294" s="102"/>
      <c r="AB1294" s="50"/>
      <c r="AC1294" s="37"/>
      <c r="AD1294" s="44"/>
      <c r="AE1294" s="44"/>
      <c r="AF1294" s="44"/>
      <c r="AG1294" s="44"/>
      <c r="AH1294" s="44"/>
      <c r="AI1294" s="276"/>
      <c r="AJ1294" s="50"/>
      <c r="AK1294" s="198"/>
      <c r="AL1294" s="304"/>
      <c r="AM1294" s="198"/>
      <c r="AN1294" s="304"/>
      <c r="AO1294" s="198"/>
      <c r="AP1294" s="297"/>
      <c r="AQ1294" s="246"/>
      <c r="AR1294" s="303"/>
      <c r="AS1294" s="277"/>
      <c r="AT1294" s="50"/>
      <c r="AU1294" s="50"/>
      <c r="AV1294" s="51"/>
      <c r="AW1294" s="51"/>
      <c r="AX1294" s="44"/>
    </row>
    <row r="1295" spans="1:50" ht="18">
      <c r="A1295" s="37"/>
      <c r="B1295" s="44"/>
      <c r="C1295" s="102"/>
      <c r="D1295" s="38"/>
      <c r="E1295" s="44"/>
      <c r="F1295" s="43"/>
      <c r="G1295" s="44"/>
      <c r="H1295" s="44"/>
      <c r="I1295" s="44"/>
      <c r="J1295" s="37"/>
      <c r="K1295" s="44"/>
      <c r="L1295" s="44"/>
      <c r="M1295" s="44"/>
      <c r="N1295" s="50"/>
      <c r="O1295" s="49"/>
      <c r="P1295" s="154"/>
      <c r="R1295" s="101"/>
      <c r="S1295" s="154"/>
      <c r="T1295" s="44"/>
      <c r="U1295" s="240"/>
      <c r="V1295" s="275"/>
      <c r="W1295" s="157"/>
      <c r="X1295" s="102"/>
      <c r="Y1295" s="51"/>
      <c r="Z1295" s="102"/>
      <c r="AA1295" s="102"/>
      <c r="AB1295" s="50"/>
      <c r="AC1295" s="37"/>
      <c r="AD1295" s="44"/>
      <c r="AE1295" s="44"/>
      <c r="AF1295" s="44"/>
      <c r="AG1295" s="44"/>
      <c r="AH1295" s="44"/>
      <c r="AI1295" s="276"/>
      <c r="AJ1295" s="50"/>
      <c r="AK1295" s="198"/>
      <c r="AL1295" s="304"/>
      <c r="AM1295" s="198"/>
      <c r="AN1295" s="304"/>
      <c r="AO1295" s="198"/>
      <c r="AP1295" s="297"/>
      <c r="AQ1295" s="246"/>
      <c r="AR1295" s="303"/>
      <c r="AS1295" s="277"/>
      <c r="AT1295" s="50"/>
      <c r="AU1295" s="50"/>
      <c r="AV1295" s="51"/>
      <c r="AW1295" s="51"/>
      <c r="AX1295" s="44"/>
    </row>
    <row r="1296" spans="1:50" ht="18">
      <c r="A1296" s="37"/>
      <c r="B1296" s="44"/>
      <c r="C1296" s="102"/>
      <c r="D1296" s="38"/>
      <c r="E1296" s="44"/>
      <c r="F1296" s="43"/>
      <c r="G1296" s="44"/>
      <c r="H1296" s="44"/>
      <c r="I1296" s="44"/>
      <c r="J1296" s="37"/>
      <c r="K1296" s="44"/>
      <c r="L1296" s="44"/>
      <c r="M1296" s="44"/>
      <c r="N1296" s="50"/>
      <c r="O1296" s="49"/>
      <c r="P1296" s="154"/>
      <c r="Q1296" s="44"/>
      <c r="R1296" s="101"/>
      <c r="S1296" s="154"/>
      <c r="T1296" s="44"/>
      <c r="U1296" s="240"/>
      <c r="V1296" s="275"/>
      <c r="W1296" s="157"/>
      <c r="X1296" s="102"/>
      <c r="Y1296" s="51"/>
      <c r="Z1296" s="102"/>
      <c r="AA1296" s="102"/>
      <c r="AB1296" s="50"/>
      <c r="AC1296" s="37"/>
      <c r="AD1296" s="44"/>
      <c r="AE1296" s="44"/>
      <c r="AF1296" s="44"/>
      <c r="AG1296" s="44"/>
      <c r="AH1296" s="44"/>
      <c r="AI1296" s="276"/>
      <c r="AJ1296" s="50"/>
      <c r="AK1296" s="198"/>
      <c r="AL1296" s="304"/>
      <c r="AM1296" s="198"/>
      <c r="AN1296" s="304"/>
      <c r="AO1296" s="198"/>
      <c r="AP1296" s="297"/>
      <c r="AQ1296" s="246"/>
      <c r="AR1296" s="303"/>
      <c r="AS1296" s="277"/>
      <c r="AT1296" s="50"/>
      <c r="AU1296" s="50"/>
      <c r="AV1296" s="51"/>
      <c r="AW1296" s="51"/>
      <c r="AX1296" s="44"/>
    </row>
    <row r="1297" spans="1:50" ht="18">
      <c r="A1297" s="37"/>
      <c r="B1297" s="44"/>
      <c r="C1297" s="102"/>
      <c r="D1297" s="38"/>
      <c r="E1297" s="44"/>
      <c r="F1297" s="43"/>
      <c r="G1297" s="44"/>
      <c r="H1297" s="44"/>
      <c r="I1297" s="44"/>
      <c r="J1297" s="37"/>
      <c r="K1297" s="44"/>
      <c r="L1297" s="44"/>
      <c r="M1297" s="44"/>
      <c r="N1297" s="50"/>
      <c r="O1297" s="49"/>
      <c r="P1297" s="154"/>
      <c r="R1297" s="101"/>
      <c r="S1297" s="154"/>
      <c r="T1297" s="44"/>
      <c r="U1297" s="240"/>
      <c r="V1297" s="275"/>
      <c r="W1297" s="157"/>
      <c r="X1297" s="102"/>
      <c r="Y1297" s="51"/>
      <c r="Z1297" s="102"/>
      <c r="AA1297" s="102"/>
      <c r="AB1297" s="50"/>
      <c r="AC1297" s="37"/>
      <c r="AD1297" s="44"/>
      <c r="AE1297" s="44"/>
      <c r="AF1297" s="44"/>
      <c r="AG1297" s="44"/>
      <c r="AH1297" s="44"/>
      <c r="AI1297" s="276"/>
      <c r="AJ1297" s="50"/>
      <c r="AK1297" s="198"/>
      <c r="AL1297" s="304"/>
      <c r="AM1297" s="198"/>
      <c r="AN1297" s="304"/>
      <c r="AO1297" s="198"/>
      <c r="AP1297" s="297"/>
      <c r="AQ1297" s="246"/>
      <c r="AR1297" s="303"/>
      <c r="AS1297" s="277"/>
      <c r="AT1297" s="50"/>
      <c r="AU1297" s="50"/>
      <c r="AV1297" s="51"/>
      <c r="AW1297" s="51"/>
      <c r="AX1297" s="44"/>
    </row>
    <row r="1298" spans="1:50" ht="18">
      <c r="A1298" s="37"/>
      <c r="B1298" s="44"/>
      <c r="C1298" s="102"/>
      <c r="D1298" s="38"/>
      <c r="E1298" s="44"/>
      <c r="F1298" s="43"/>
      <c r="G1298" s="44"/>
      <c r="H1298" s="44"/>
      <c r="I1298" s="44"/>
      <c r="J1298" s="37"/>
      <c r="K1298" s="44"/>
      <c r="L1298" s="44"/>
      <c r="M1298" s="44"/>
      <c r="N1298" s="50"/>
      <c r="O1298" s="49"/>
      <c r="P1298" s="154"/>
      <c r="R1298" s="101"/>
      <c r="S1298" s="154"/>
      <c r="T1298" s="44"/>
      <c r="U1298" s="240"/>
      <c r="V1298" s="275"/>
      <c r="W1298" s="157"/>
      <c r="X1298" s="102"/>
      <c r="Y1298" s="51"/>
      <c r="Z1298" s="102"/>
      <c r="AA1298" s="102"/>
      <c r="AB1298" s="50"/>
      <c r="AC1298" s="37"/>
      <c r="AD1298" s="44"/>
      <c r="AE1298" s="44"/>
      <c r="AF1298" s="44"/>
      <c r="AG1298" s="44"/>
      <c r="AH1298" s="44"/>
      <c r="AI1298" s="276"/>
      <c r="AJ1298" s="50"/>
      <c r="AK1298" s="198"/>
      <c r="AL1298" s="304"/>
      <c r="AM1298" s="198"/>
      <c r="AN1298" s="304"/>
      <c r="AO1298" s="198"/>
      <c r="AP1298" s="297"/>
      <c r="AQ1298" s="246"/>
      <c r="AR1298" s="303"/>
      <c r="AS1298" s="277"/>
      <c r="AT1298" s="50"/>
      <c r="AU1298" s="50"/>
      <c r="AV1298" s="51"/>
      <c r="AW1298" s="51"/>
      <c r="AX1298" s="44"/>
    </row>
    <row r="1299" spans="1:50" ht="18">
      <c r="A1299" s="37"/>
      <c r="B1299" s="44"/>
      <c r="C1299" s="102"/>
      <c r="D1299" s="38"/>
      <c r="E1299" s="44"/>
      <c r="F1299" s="43"/>
      <c r="G1299" s="44"/>
      <c r="H1299" s="44"/>
      <c r="I1299" s="44"/>
      <c r="J1299" s="37"/>
      <c r="K1299" s="44"/>
      <c r="L1299" s="44"/>
      <c r="M1299" s="44"/>
      <c r="N1299" s="50"/>
      <c r="O1299" s="49"/>
      <c r="P1299" s="154"/>
      <c r="R1299" s="101"/>
      <c r="S1299" s="154"/>
      <c r="T1299" s="44"/>
      <c r="U1299" s="240"/>
      <c r="V1299" s="275"/>
      <c r="W1299" s="157"/>
      <c r="X1299" s="102"/>
      <c r="Y1299" s="51"/>
      <c r="Z1299" s="102"/>
      <c r="AA1299" s="102"/>
      <c r="AB1299" s="50"/>
      <c r="AC1299" s="37"/>
      <c r="AD1299" s="44"/>
      <c r="AE1299" s="44"/>
      <c r="AF1299" s="44"/>
      <c r="AG1299" s="44"/>
      <c r="AH1299" s="44"/>
      <c r="AI1299" s="276"/>
      <c r="AJ1299" s="50"/>
      <c r="AK1299" s="198"/>
      <c r="AL1299" s="304"/>
      <c r="AM1299" s="198"/>
      <c r="AN1299" s="304"/>
      <c r="AO1299" s="198"/>
      <c r="AP1299" s="297"/>
      <c r="AQ1299" s="246"/>
      <c r="AR1299" s="303"/>
      <c r="AS1299" s="277"/>
      <c r="AT1299" s="50"/>
      <c r="AU1299" s="50"/>
      <c r="AV1299" s="51"/>
      <c r="AW1299" s="51"/>
      <c r="AX1299" s="44"/>
    </row>
    <row r="1300" spans="1:50" ht="18">
      <c r="A1300" s="37"/>
      <c r="B1300" s="44"/>
      <c r="C1300" s="102"/>
      <c r="D1300" s="38"/>
      <c r="E1300" s="44"/>
      <c r="F1300" s="43"/>
      <c r="G1300" s="44"/>
      <c r="H1300" s="44"/>
      <c r="I1300" s="44"/>
      <c r="J1300" s="37"/>
      <c r="K1300" s="44"/>
      <c r="L1300" s="44"/>
      <c r="M1300" s="44"/>
      <c r="N1300" s="50"/>
      <c r="O1300" s="49"/>
      <c r="P1300" s="154"/>
      <c r="Q1300" s="44"/>
      <c r="R1300" s="101"/>
      <c r="S1300" s="154"/>
      <c r="T1300" s="44"/>
      <c r="U1300" s="240"/>
      <c r="V1300" s="275"/>
      <c r="W1300" s="157"/>
      <c r="X1300" s="102"/>
      <c r="Y1300" s="51"/>
      <c r="Z1300" s="102"/>
      <c r="AA1300" s="102"/>
      <c r="AB1300" s="50"/>
      <c r="AC1300" s="37"/>
      <c r="AD1300" s="44"/>
      <c r="AE1300" s="44"/>
      <c r="AF1300" s="44"/>
      <c r="AG1300" s="44"/>
      <c r="AH1300" s="44"/>
      <c r="AI1300" s="276"/>
      <c r="AJ1300" s="50"/>
      <c r="AK1300" s="198"/>
      <c r="AL1300" s="304"/>
      <c r="AM1300" s="198"/>
      <c r="AN1300" s="304"/>
      <c r="AO1300" s="198"/>
      <c r="AP1300" s="297"/>
      <c r="AQ1300" s="246"/>
      <c r="AR1300" s="303"/>
      <c r="AS1300" s="277"/>
      <c r="AT1300" s="50"/>
      <c r="AU1300" s="50"/>
      <c r="AV1300" s="51"/>
      <c r="AW1300" s="51"/>
      <c r="AX1300" s="44"/>
    </row>
    <row r="1301" spans="1:50" ht="18">
      <c r="A1301" s="37"/>
      <c r="B1301" s="44"/>
      <c r="C1301" s="102"/>
      <c r="D1301" s="38"/>
      <c r="E1301" s="44"/>
      <c r="F1301" s="43"/>
      <c r="G1301" s="44"/>
      <c r="H1301" s="44"/>
      <c r="I1301" s="44"/>
      <c r="J1301" s="37"/>
      <c r="K1301" s="44"/>
      <c r="L1301" s="44"/>
      <c r="M1301" s="44"/>
      <c r="N1301" s="50"/>
      <c r="O1301" s="49"/>
      <c r="P1301" s="154"/>
      <c r="R1301" s="101"/>
      <c r="S1301" s="154"/>
      <c r="T1301" s="44"/>
      <c r="U1301" s="240"/>
      <c r="V1301" s="275"/>
      <c r="W1301" s="157"/>
      <c r="X1301" s="102"/>
      <c r="Y1301" s="51"/>
      <c r="Z1301" s="102"/>
      <c r="AA1301" s="102"/>
      <c r="AB1301" s="50"/>
      <c r="AC1301" s="37"/>
      <c r="AD1301" s="44"/>
      <c r="AE1301" s="44"/>
      <c r="AF1301" s="44"/>
      <c r="AG1301" s="44"/>
      <c r="AH1301" s="44"/>
      <c r="AI1301" s="276"/>
      <c r="AJ1301" s="50"/>
      <c r="AK1301" s="198"/>
      <c r="AL1301" s="304"/>
      <c r="AM1301" s="198"/>
      <c r="AN1301" s="304"/>
      <c r="AO1301" s="198"/>
      <c r="AP1301" s="297"/>
      <c r="AQ1301" s="246"/>
      <c r="AR1301" s="303"/>
      <c r="AS1301" s="277"/>
      <c r="AT1301" s="50"/>
      <c r="AU1301" s="50"/>
      <c r="AV1301" s="51"/>
      <c r="AW1301" s="51"/>
      <c r="AX1301" s="44"/>
    </row>
    <row r="1302" spans="1:50" ht="18">
      <c r="A1302" s="37"/>
      <c r="B1302" s="44"/>
      <c r="C1302" s="102"/>
      <c r="D1302" s="38"/>
      <c r="E1302" s="44"/>
      <c r="F1302" s="43"/>
      <c r="G1302" s="44"/>
      <c r="H1302" s="44"/>
      <c r="I1302" s="44"/>
      <c r="J1302" s="37"/>
      <c r="K1302" s="44"/>
      <c r="L1302" s="44"/>
      <c r="M1302" s="44"/>
      <c r="N1302" s="50"/>
      <c r="O1302" s="49"/>
      <c r="P1302" s="154"/>
      <c r="R1302" s="101"/>
      <c r="S1302" s="154"/>
      <c r="T1302" s="44"/>
      <c r="U1302" s="240"/>
      <c r="V1302" s="275"/>
      <c r="W1302" s="157"/>
      <c r="X1302" s="102"/>
      <c r="Y1302" s="51"/>
      <c r="Z1302" s="102"/>
      <c r="AA1302" s="102"/>
      <c r="AB1302" s="50"/>
      <c r="AC1302" s="37"/>
      <c r="AD1302" s="44"/>
      <c r="AE1302" s="44"/>
      <c r="AF1302" s="44"/>
      <c r="AG1302" s="44"/>
      <c r="AH1302" s="44"/>
      <c r="AI1302" s="276"/>
      <c r="AJ1302" s="50"/>
      <c r="AK1302" s="198"/>
      <c r="AL1302" s="304"/>
      <c r="AM1302" s="198"/>
      <c r="AN1302" s="304"/>
      <c r="AO1302" s="198"/>
      <c r="AP1302" s="297"/>
      <c r="AQ1302" s="246"/>
      <c r="AR1302" s="303"/>
      <c r="AS1302" s="277"/>
      <c r="AT1302" s="50"/>
      <c r="AU1302" s="50"/>
      <c r="AV1302" s="51"/>
      <c r="AW1302" s="51"/>
      <c r="AX1302" s="44"/>
    </row>
    <row r="1303" spans="1:50" ht="18">
      <c r="A1303" s="37"/>
      <c r="B1303" s="44"/>
      <c r="C1303" s="102"/>
      <c r="D1303" s="38"/>
      <c r="E1303" s="44"/>
      <c r="F1303" s="43"/>
      <c r="G1303" s="44"/>
      <c r="H1303" s="44"/>
      <c r="I1303" s="44"/>
      <c r="J1303" s="37"/>
      <c r="K1303" s="44"/>
      <c r="L1303" s="44"/>
      <c r="M1303" s="44"/>
      <c r="N1303" s="50"/>
      <c r="O1303" s="49"/>
      <c r="P1303" s="154"/>
      <c r="R1303" s="101"/>
      <c r="S1303" s="154"/>
      <c r="T1303" s="44"/>
      <c r="U1303" s="240"/>
      <c r="V1303" s="275"/>
      <c r="W1303" s="157"/>
      <c r="X1303" s="102"/>
      <c r="Y1303" s="51"/>
      <c r="Z1303" s="102"/>
      <c r="AA1303" s="102"/>
      <c r="AB1303" s="50"/>
      <c r="AC1303" s="37"/>
      <c r="AD1303" s="44"/>
      <c r="AE1303" s="44"/>
      <c r="AF1303" s="44"/>
      <c r="AG1303" s="44"/>
      <c r="AH1303" s="44"/>
      <c r="AI1303" s="276"/>
      <c r="AJ1303" s="50"/>
      <c r="AK1303" s="198"/>
      <c r="AL1303" s="304"/>
      <c r="AM1303" s="198"/>
      <c r="AN1303" s="304"/>
      <c r="AO1303" s="198"/>
      <c r="AP1303" s="297"/>
      <c r="AQ1303" s="246"/>
      <c r="AR1303" s="303"/>
      <c r="AS1303" s="277"/>
      <c r="AT1303" s="50"/>
      <c r="AU1303" s="50"/>
      <c r="AV1303" s="51"/>
      <c r="AW1303" s="51"/>
      <c r="AX1303" s="44"/>
    </row>
    <row r="1304" spans="1:50" ht="18">
      <c r="A1304" s="37"/>
      <c r="B1304" s="44"/>
      <c r="C1304" s="102"/>
      <c r="D1304" s="38"/>
      <c r="E1304" s="44"/>
      <c r="F1304" s="43"/>
      <c r="G1304" s="44"/>
      <c r="H1304" s="44"/>
      <c r="I1304" s="44"/>
      <c r="J1304" s="37"/>
      <c r="K1304" s="44"/>
      <c r="L1304" s="44"/>
      <c r="M1304" s="44"/>
      <c r="N1304" s="50"/>
      <c r="O1304" s="49"/>
      <c r="P1304" s="154"/>
      <c r="R1304" s="101"/>
      <c r="S1304" s="154"/>
      <c r="T1304" s="44"/>
      <c r="U1304" s="240"/>
      <c r="V1304" s="275"/>
      <c r="W1304" s="157"/>
      <c r="X1304" s="102"/>
      <c r="Y1304" s="51"/>
      <c r="Z1304" s="102"/>
      <c r="AA1304" s="102"/>
      <c r="AB1304" s="50"/>
      <c r="AC1304" s="37"/>
      <c r="AD1304" s="44"/>
      <c r="AE1304" s="44"/>
      <c r="AF1304" s="44"/>
      <c r="AG1304" s="44"/>
      <c r="AH1304" s="44"/>
      <c r="AI1304" s="276"/>
      <c r="AJ1304" s="50"/>
      <c r="AK1304" s="198"/>
      <c r="AL1304" s="304"/>
      <c r="AM1304" s="198"/>
      <c r="AN1304" s="304"/>
      <c r="AO1304" s="198"/>
      <c r="AP1304" s="297"/>
      <c r="AQ1304" s="246"/>
      <c r="AR1304" s="303"/>
      <c r="AS1304" s="277"/>
      <c r="AT1304" s="50"/>
      <c r="AU1304" s="50"/>
      <c r="AV1304" s="51"/>
      <c r="AW1304" s="51"/>
      <c r="AX1304" s="44"/>
    </row>
    <row r="1305" spans="1:50" ht="18">
      <c r="A1305" s="37"/>
      <c r="B1305" s="44"/>
      <c r="C1305" s="102"/>
      <c r="D1305" s="38"/>
      <c r="E1305" s="44"/>
      <c r="F1305" s="43"/>
      <c r="G1305" s="44"/>
      <c r="H1305" s="44"/>
      <c r="I1305" s="44"/>
      <c r="J1305" s="37"/>
      <c r="K1305" s="44"/>
      <c r="L1305" s="44"/>
      <c r="M1305" s="44"/>
      <c r="N1305" s="50"/>
      <c r="O1305" s="49"/>
      <c r="P1305" s="154"/>
      <c r="R1305" s="101"/>
      <c r="S1305" s="154"/>
      <c r="T1305" s="44"/>
      <c r="U1305" s="240"/>
      <c r="V1305" s="275"/>
      <c r="W1305" s="157"/>
      <c r="X1305" s="102"/>
      <c r="Y1305" s="51"/>
      <c r="Z1305" s="102"/>
      <c r="AA1305" s="102"/>
      <c r="AB1305" s="50"/>
      <c r="AC1305" s="37"/>
      <c r="AD1305" s="44"/>
      <c r="AE1305" s="44"/>
      <c r="AF1305" s="44"/>
      <c r="AG1305" s="44"/>
      <c r="AH1305" s="44"/>
      <c r="AI1305" s="276"/>
      <c r="AJ1305" s="50"/>
      <c r="AK1305" s="198"/>
      <c r="AL1305" s="304"/>
      <c r="AM1305" s="198"/>
      <c r="AN1305" s="304"/>
      <c r="AO1305" s="198"/>
      <c r="AP1305" s="297"/>
      <c r="AQ1305" s="246"/>
      <c r="AR1305" s="303"/>
      <c r="AS1305" s="277"/>
      <c r="AT1305" s="50"/>
      <c r="AU1305" s="50"/>
      <c r="AV1305" s="51"/>
      <c r="AW1305" s="51"/>
      <c r="AX1305" s="44"/>
    </row>
    <row r="1306" spans="1:50" ht="18">
      <c r="A1306" s="37"/>
      <c r="B1306" s="44"/>
      <c r="C1306" s="102"/>
      <c r="D1306" s="38"/>
      <c r="E1306" s="44"/>
      <c r="F1306" s="43"/>
      <c r="G1306" s="44"/>
      <c r="H1306" s="44"/>
      <c r="I1306" s="44"/>
      <c r="J1306" s="37"/>
      <c r="K1306" s="44"/>
      <c r="L1306" s="44"/>
      <c r="M1306" s="44"/>
      <c r="N1306" s="50"/>
      <c r="O1306" s="49"/>
      <c r="P1306" s="154"/>
      <c r="R1306" s="101"/>
      <c r="S1306" s="154"/>
      <c r="T1306" s="44"/>
      <c r="U1306" s="240"/>
      <c r="V1306" s="275"/>
      <c r="W1306" s="157"/>
      <c r="X1306" s="102"/>
      <c r="Y1306" s="51"/>
      <c r="Z1306" s="102"/>
      <c r="AA1306" s="102"/>
      <c r="AB1306" s="50"/>
      <c r="AC1306" s="37"/>
      <c r="AD1306" s="44"/>
      <c r="AE1306" s="44"/>
      <c r="AF1306" s="44"/>
      <c r="AG1306" s="44"/>
      <c r="AH1306" s="44"/>
      <c r="AI1306" s="276"/>
      <c r="AJ1306" s="50"/>
      <c r="AK1306" s="198"/>
      <c r="AL1306" s="304"/>
      <c r="AM1306" s="198"/>
      <c r="AN1306" s="304"/>
      <c r="AO1306" s="198"/>
      <c r="AP1306" s="297"/>
      <c r="AQ1306" s="246"/>
      <c r="AR1306" s="303"/>
      <c r="AS1306" s="277"/>
      <c r="AT1306" s="50"/>
      <c r="AU1306" s="50"/>
      <c r="AV1306" s="51"/>
      <c r="AW1306" s="51"/>
      <c r="AX1306" s="44"/>
    </row>
    <row r="1307" spans="1:50" ht="18">
      <c r="A1307" s="37"/>
      <c r="B1307" s="44"/>
      <c r="C1307" s="102"/>
      <c r="D1307" s="38"/>
      <c r="E1307" s="44"/>
      <c r="F1307" s="43"/>
      <c r="G1307" s="44"/>
      <c r="H1307" s="44"/>
      <c r="I1307" s="44"/>
      <c r="J1307" s="37"/>
      <c r="K1307" s="44"/>
      <c r="L1307" s="44"/>
      <c r="M1307" s="44"/>
      <c r="N1307" s="50"/>
      <c r="O1307" s="49"/>
      <c r="P1307" s="154"/>
      <c r="R1307" s="101"/>
      <c r="S1307" s="154"/>
      <c r="T1307" s="44"/>
      <c r="U1307" s="240"/>
      <c r="V1307" s="275"/>
      <c r="W1307" s="157"/>
      <c r="X1307" s="102"/>
      <c r="Y1307" s="51"/>
      <c r="Z1307" s="102"/>
      <c r="AA1307" s="102"/>
      <c r="AB1307" s="50"/>
      <c r="AC1307" s="37"/>
      <c r="AD1307" s="44"/>
      <c r="AE1307" s="44"/>
      <c r="AF1307" s="44"/>
      <c r="AG1307" s="44"/>
      <c r="AH1307" s="44"/>
      <c r="AI1307" s="276"/>
      <c r="AJ1307" s="50"/>
      <c r="AK1307" s="198"/>
      <c r="AL1307" s="304"/>
      <c r="AM1307" s="198"/>
      <c r="AN1307" s="304"/>
      <c r="AO1307" s="198"/>
      <c r="AP1307" s="297"/>
      <c r="AQ1307" s="246"/>
      <c r="AR1307" s="303"/>
      <c r="AS1307" s="277"/>
      <c r="AT1307" s="50"/>
      <c r="AU1307" s="50"/>
      <c r="AV1307" s="51"/>
      <c r="AW1307" s="51"/>
      <c r="AX1307" s="44"/>
    </row>
    <row r="1308" spans="1:50" ht="18">
      <c r="A1308" s="37"/>
      <c r="B1308" s="44"/>
      <c r="C1308" s="102"/>
      <c r="D1308" s="38"/>
      <c r="E1308" s="44"/>
      <c r="F1308" s="43"/>
      <c r="G1308" s="44"/>
      <c r="H1308" s="44"/>
      <c r="I1308" s="44"/>
      <c r="J1308" s="37"/>
      <c r="K1308" s="44"/>
      <c r="L1308" s="44"/>
      <c r="M1308" s="44"/>
      <c r="N1308" s="50"/>
      <c r="O1308" s="49"/>
      <c r="P1308" s="154"/>
      <c r="R1308" s="101"/>
      <c r="S1308" s="154"/>
      <c r="T1308" s="44"/>
      <c r="U1308" s="240"/>
      <c r="V1308" s="275"/>
      <c r="W1308" s="157"/>
      <c r="X1308" s="102"/>
      <c r="Y1308" s="51"/>
      <c r="Z1308" s="102"/>
      <c r="AA1308" s="102"/>
      <c r="AB1308" s="50"/>
      <c r="AC1308" s="37"/>
      <c r="AD1308" s="44"/>
      <c r="AE1308" s="44"/>
      <c r="AF1308" s="44"/>
      <c r="AG1308" s="44"/>
      <c r="AH1308" s="44"/>
      <c r="AI1308" s="276"/>
      <c r="AJ1308" s="50"/>
      <c r="AK1308" s="198"/>
      <c r="AL1308" s="304"/>
      <c r="AM1308" s="198"/>
      <c r="AN1308" s="304"/>
      <c r="AO1308" s="198"/>
      <c r="AP1308" s="297"/>
      <c r="AQ1308" s="246"/>
      <c r="AR1308" s="303"/>
      <c r="AS1308" s="277"/>
      <c r="AT1308" s="50"/>
      <c r="AU1308" s="50"/>
      <c r="AV1308" s="51"/>
      <c r="AW1308" s="51"/>
      <c r="AX1308" s="44"/>
    </row>
    <row r="1309" spans="1:50" ht="18">
      <c r="A1309" s="37"/>
      <c r="B1309" s="44"/>
      <c r="C1309" s="102"/>
      <c r="D1309" s="38"/>
      <c r="E1309" s="44"/>
      <c r="F1309" s="43"/>
      <c r="G1309" s="44"/>
      <c r="H1309" s="44"/>
      <c r="I1309" s="44"/>
      <c r="J1309" s="37"/>
      <c r="K1309" s="44"/>
      <c r="L1309" s="44"/>
      <c r="M1309" s="44"/>
      <c r="N1309" s="50"/>
      <c r="O1309" s="49"/>
      <c r="P1309" s="154"/>
      <c r="Q1309" s="44"/>
      <c r="R1309" s="101"/>
      <c r="S1309" s="154"/>
      <c r="T1309" s="44"/>
      <c r="U1309" s="240"/>
      <c r="V1309" s="275"/>
      <c r="W1309" s="157"/>
      <c r="X1309" s="102"/>
      <c r="Y1309" s="51"/>
      <c r="Z1309" s="102"/>
      <c r="AA1309" s="102"/>
      <c r="AB1309" s="50"/>
      <c r="AC1309" s="37"/>
      <c r="AD1309" s="44"/>
      <c r="AE1309" s="44"/>
      <c r="AF1309" s="44"/>
      <c r="AG1309" s="44"/>
      <c r="AH1309" s="44"/>
      <c r="AI1309" s="276"/>
      <c r="AJ1309" s="50"/>
      <c r="AK1309" s="198"/>
      <c r="AL1309" s="304"/>
      <c r="AM1309" s="198"/>
      <c r="AN1309" s="304"/>
      <c r="AO1309" s="198"/>
      <c r="AP1309" s="297"/>
      <c r="AQ1309" s="246"/>
      <c r="AR1309" s="303"/>
      <c r="AS1309" s="277"/>
      <c r="AT1309" s="50"/>
      <c r="AU1309" s="50"/>
      <c r="AV1309" s="51"/>
      <c r="AW1309" s="51"/>
      <c r="AX1309" s="44"/>
    </row>
    <row r="1310" spans="1:50" ht="18">
      <c r="A1310" s="37"/>
      <c r="B1310" s="44"/>
      <c r="C1310" s="102"/>
      <c r="D1310" s="38"/>
      <c r="E1310" s="44"/>
      <c r="F1310" s="43"/>
      <c r="G1310" s="44"/>
      <c r="H1310" s="44"/>
      <c r="I1310" s="44"/>
      <c r="J1310" s="37"/>
      <c r="K1310" s="44"/>
      <c r="L1310" s="44"/>
      <c r="M1310" s="44"/>
      <c r="N1310" s="50"/>
      <c r="O1310" s="49"/>
      <c r="P1310" s="154"/>
      <c r="R1310" s="101"/>
      <c r="S1310" s="154"/>
      <c r="T1310" s="44"/>
      <c r="U1310" s="240"/>
      <c r="V1310" s="275"/>
      <c r="W1310" s="157"/>
      <c r="X1310" s="102"/>
      <c r="Y1310" s="51"/>
      <c r="Z1310" s="102"/>
      <c r="AA1310" s="102"/>
      <c r="AB1310" s="50"/>
      <c r="AC1310" s="37"/>
      <c r="AD1310" s="44"/>
      <c r="AE1310" s="44"/>
      <c r="AF1310" s="44"/>
      <c r="AG1310" s="44"/>
      <c r="AH1310" s="44"/>
      <c r="AI1310" s="276"/>
      <c r="AJ1310" s="50"/>
      <c r="AK1310" s="198"/>
      <c r="AL1310" s="304"/>
      <c r="AM1310" s="198"/>
      <c r="AN1310" s="304"/>
      <c r="AO1310" s="198"/>
      <c r="AP1310" s="297"/>
      <c r="AQ1310" s="246"/>
      <c r="AR1310" s="303"/>
      <c r="AS1310" s="277"/>
      <c r="AT1310" s="50"/>
      <c r="AU1310" s="50"/>
      <c r="AV1310" s="51"/>
      <c r="AW1310" s="51"/>
      <c r="AX1310" s="44"/>
    </row>
    <row r="1311" spans="1:50" ht="18">
      <c r="A1311" s="37"/>
      <c r="B1311" s="44"/>
      <c r="C1311" s="102"/>
      <c r="D1311" s="38"/>
      <c r="E1311" s="44"/>
      <c r="F1311" s="43"/>
      <c r="G1311" s="44"/>
      <c r="H1311" s="44"/>
      <c r="I1311" s="44"/>
      <c r="J1311" s="37"/>
      <c r="K1311" s="44"/>
      <c r="L1311" s="44"/>
      <c r="M1311" s="44"/>
      <c r="N1311" s="50"/>
      <c r="O1311" s="49"/>
      <c r="P1311" s="154"/>
      <c r="Q1311" s="44"/>
      <c r="R1311" s="101"/>
      <c r="S1311" s="154"/>
      <c r="T1311" s="44"/>
      <c r="U1311" s="240"/>
      <c r="V1311" s="275"/>
      <c r="W1311" s="157"/>
      <c r="X1311" s="102"/>
      <c r="Y1311" s="51"/>
      <c r="Z1311" s="102"/>
      <c r="AA1311" s="102"/>
      <c r="AB1311" s="50"/>
      <c r="AC1311" s="37"/>
      <c r="AD1311" s="44"/>
      <c r="AE1311" s="44"/>
      <c r="AF1311" s="44"/>
      <c r="AG1311" s="44"/>
      <c r="AH1311" s="44"/>
      <c r="AI1311" s="276"/>
      <c r="AJ1311" s="50"/>
      <c r="AK1311" s="198"/>
      <c r="AL1311" s="304"/>
      <c r="AM1311" s="198"/>
      <c r="AN1311" s="304"/>
      <c r="AO1311" s="198"/>
      <c r="AP1311" s="297"/>
      <c r="AQ1311" s="246"/>
      <c r="AR1311" s="303"/>
      <c r="AS1311" s="277"/>
      <c r="AT1311" s="50"/>
      <c r="AU1311" s="50"/>
      <c r="AV1311" s="51"/>
      <c r="AW1311" s="51"/>
      <c r="AX1311" s="44"/>
    </row>
    <row r="1312" spans="1:50" ht="18">
      <c r="A1312" s="37"/>
      <c r="B1312" s="44"/>
      <c r="C1312" s="102"/>
      <c r="D1312" s="38"/>
      <c r="E1312" s="44"/>
      <c r="F1312" s="43"/>
      <c r="G1312" s="44"/>
      <c r="H1312" s="44"/>
      <c r="I1312" s="44"/>
      <c r="J1312" s="37"/>
      <c r="K1312" s="44"/>
      <c r="L1312" s="44"/>
      <c r="M1312" s="44"/>
      <c r="N1312" s="50"/>
      <c r="O1312" s="49"/>
      <c r="P1312" s="154"/>
      <c r="Q1312" s="44"/>
      <c r="R1312" s="101"/>
      <c r="S1312" s="154"/>
      <c r="T1312" s="44"/>
      <c r="U1312" s="240"/>
      <c r="V1312" s="275"/>
      <c r="W1312" s="157"/>
      <c r="X1312" s="102"/>
      <c r="Y1312" s="51"/>
      <c r="Z1312" s="102"/>
      <c r="AA1312" s="102"/>
      <c r="AB1312" s="50"/>
      <c r="AC1312" s="37"/>
      <c r="AD1312" s="44"/>
      <c r="AE1312" s="44"/>
      <c r="AF1312" s="44"/>
      <c r="AG1312" s="44"/>
      <c r="AH1312" s="44"/>
      <c r="AI1312" s="276"/>
      <c r="AJ1312" s="50"/>
      <c r="AK1312" s="198"/>
      <c r="AL1312" s="304"/>
      <c r="AM1312" s="198"/>
      <c r="AN1312" s="304"/>
      <c r="AO1312" s="198"/>
      <c r="AP1312" s="297"/>
      <c r="AQ1312" s="246"/>
      <c r="AR1312" s="303"/>
      <c r="AS1312" s="277"/>
      <c r="AT1312" s="50"/>
      <c r="AU1312" s="50"/>
      <c r="AV1312" s="51"/>
      <c r="AW1312" s="51"/>
      <c r="AX1312" s="44"/>
    </row>
    <row r="1313" spans="1:50" ht="18">
      <c r="A1313" s="37"/>
      <c r="B1313" s="44"/>
      <c r="C1313" s="102"/>
      <c r="D1313" s="38"/>
      <c r="E1313" s="44"/>
      <c r="F1313" s="43"/>
      <c r="G1313" s="44"/>
      <c r="H1313" s="44"/>
      <c r="I1313" s="44"/>
      <c r="J1313" s="37"/>
      <c r="K1313" s="44"/>
      <c r="L1313" s="44"/>
      <c r="M1313" s="44"/>
      <c r="N1313" s="50"/>
      <c r="O1313" s="49"/>
      <c r="P1313" s="154"/>
      <c r="Q1313" s="44"/>
      <c r="R1313" s="101"/>
      <c r="S1313" s="154"/>
      <c r="T1313" s="44"/>
      <c r="U1313" s="240"/>
      <c r="V1313" s="275"/>
      <c r="W1313" s="157"/>
      <c r="X1313" s="102"/>
      <c r="Y1313" s="51"/>
      <c r="Z1313" s="102"/>
      <c r="AA1313" s="102"/>
      <c r="AB1313" s="50"/>
      <c r="AC1313" s="37"/>
      <c r="AD1313" s="44"/>
      <c r="AE1313" s="44"/>
      <c r="AF1313" s="44"/>
      <c r="AG1313" s="44"/>
      <c r="AH1313" s="44"/>
      <c r="AI1313" s="276"/>
      <c r="AJ1313" s="50"/>
      <c r="AK1313" s="198"/>
      <c r="AL1313" s="304"/>
      <c r="AM1313" s="198"/>
      <c r="AN1313" s="304"/>
      <c r="AO1313" s="198"/>
      <c r="AP1313" s="297"/>
      <c r="AQ1313" s="246"/>
      <c r="AR1313" s="303"/>
      <c r="AS1313" s="277"/>
      <c r="AT1313" s="50"/>
      <c r="AU1313" s="50"/>
      <c r="AV1313" s="51"/>
      <c r="AW1313" s="51"/>
      <c r="AX1313" s="44"/>
    </row>
    <row r="1314" spans="1:50" ht="18">
      <c r="A1314" s="37"/>
      <c r="B1314" s="44"/>
      <c r="C1314" s="102"/>
      <c r="D1314" s="38"/>
      <c r="E1314" s="44"/>
      <c r="F1314" s="43"/>
      <c r="G1314" s="44"/>
      <c r="H1314" s="44"/>
      <c r="I1314" s="44"/>
      <c r="J1314" s="37"/>
      <c r="K1314" s="44"/>
      <c r="L1314" s="44"/>
      <c r="M1314" s="44"/>
      <c r="N1314" s="50"/>
      <c r="O1314" s="49"/>
      <c r="P1314" s="154"/>
      <c r="Q1314" s="44"/>
      <c r="R1314" s="101"/>
      <c r="S1314" s="154"/>
      <c r="T1314" s="44"/>
      <c r="U1314" s="240"/>
      <c r="V1314" s="275"/>
      <c r="W1314" s="157"/>
      <c r="X1314" s="102"/>
      <c r="Y1314" s="51"/>
      <c r="Z1314" s="102"/>
      <c r="AA1314" s="102"/>
      <c r="AB1314" s="50"/>
      <c r="AC1314" s="37"/>
      <c r="AD1314" s="44"/>
      <c r="AE1314" s="44"/>
      <c r="AF1314" s="44"/>
      <c r="AG1314" s="44"/>
      <c r="AH1314" s="44"/>
      <c r="AI1314" s="276"/>
      <c r="AJ1314" s="50"/>
      <c r="AK1314" s="198"/>
      <c r="AL1314" s="304"/>
      <c r="AM1314" s="198"/>
      <c r="AN1314" s="304"/>
      <c r="AO1314" s="198"/>
      <c r="AP1314" s="297"/>
      <c r="AQ1314" s="246"/>
      <c r="AR1314" s="303"/>
      <c r="AS1314" s="277"/>
      <c r="AT1314" s="50"/>
      <c r="AU1314" s="50"/>
      <c r="AV1314" s="51"/>
      <c r="AW1314" s="51"/>
      <c r="AX1314" s="44"/>
    </row>
    <row r="1315" spans="1:50" ht="18">
      <c r="A1315" s="37"/>
      <c r="B1315" s="44"/>
      <c r="C1315" s="102"/>
      <c r="D1315" s="38"/>
      <c r="E1315" s="44"/>
      <c r="F1315" s="43"/>
      <c r="G1315" s="44"/>
      <c r="H1315" s="44"/>
      <c r="I1315" s="44"/>
      <c r="J1315" s="37"/>
      <c r="K1315" s="44"/>
      <c r="L1315" s="44"/>
      <c r="M1315" s="44"/>
      <c r="N1315" s="50"/>
      <c r="O1315" s="49"/>
      <c r="P1315" s="154"/>
      <c r="Q1315" s="44"/>
      <c r="R1315" s="101"/>
      <c r="S1315" s="154"/>
      <c r="T1315" s="44"/>
      <c r="U1315" s="240"/>
      <c r="V1315" s="275"/>
      <c r="W1315" s="157"/>
      <c r="X1315" s="102"/>
      <c r="Y1315" s="51"/>
      <c r="Z1315" s="102"/>
      <c r="AA1315" s="102"/>
      <c r="AB1315" s="50"/>
      <c r="AC1315" s="37"/>
      <c r="AD1315" s="44"/>
      <c r="AE1315" s="44"/>
      <c r="AF1315" s="44"/>
      <c r="AG1315" s="44"/>
      <c r="AH1315" s="44"/>
      <c r="AI1315" s="276"/>
      <c r="AJ1315" s="50"/>
      <c r="AK1315" s="198"/>
      <c r="AL1315" s="304"/>
      <c r="AM1315" s="198"/>
      <c r="AN1315" s="304"/>
      <c r="AO1315" s="198"/>
      <c r="AP1315" s="297"/>
      <c r="AQ1315" s="246"/>
      <c r="AR1315" s="303"/>
      <c r="AS1315" s="277"/>
      <c r="AT1315" s="50"/>
      <c r="AU1315" s="50"/>
      <c r="AV1315" s="51"/>
      <c r="AW1315" s="51"/>
      <c r="AX1315" s="44"/>
    </row>
    <row r="1316" spans="1:50" ht="18">
      <c r="A1316" s="37"/>
      <c r="B1316" s="44"/>
      <c r="C1316" s="102"/>
      <c r="D1316" s="38"/>
      <c r="E1316" s="44"/>
      <c r="F1316" s="43"/>
      <c r="G1316" s="44"/>
      <c r="H1316" s="44"/>
      <c r="I1316" s="44"/>
      <c r="J1316" s="37"/>
      <c r="K1316" s="44"/>
      <c r="L1316" s="44"/>
      <c r="M1316" s="44"/>
      <c r="N1316" s="50"/>
      <c r="O1316" s="49"/>
      <c r="P1316" s="154"/>
      <c r="Q1316" s="44"/>
      <c r="R1316" s="101"/>
      <c r="S1316" s="154"/>
      <c r="T1316" s="44"/>
      <c r="U1316" s="240"/>
      <c r="V1316" s="275"/>
      <c r="W1316" s="157"/>
      <c r="X1316" s="102"/>
      <c r="Y1316" s="51"/>
      <c r="Z1316" s="102"/>
      <c r="AA1316" s="102"/>
      <c r="AB1316" s="50"/>
      <c r="AC1316" s="37"/>
      <c r="AD1316" s="44"/>
      <c r="AE1316" s="44"/>
      <c r="AF1316" s="44"/>
      <c r="AG1316" s="44"/>
      <c r="AH1316" s="44"/>
      <c r="AI1316" s="276"/>
      <c r="AJ1316" s="50"/>
      <c r="AK1316" s="198"/>
      <c r="AL1316" s="304"/>
      <c r="AM1316" s="198"/>
      <c r="AN1316" s="304"/>
      <c r="AO1316" s="198"/>
      <c r="AP1316" s="297"/>
      <c r="AQ1316" s="246"/>
      <c r="AR1316" s="303"/>
      <c r="AS1316" s="277"/>
      <c r="AT1316" s="50"/>
      <c r="AU1316" s="50"/>
      <c r="AV1316" s="51"/>
      <c r="AW1316" s="51"/>
      <c r="AX1316" s="44"/>
    </row>
    <row r="1317" spans="1:50" ht="18">
      <c r="A1317" s="37"/>
      <c r="B1317" s="44"/>
      <c r="C1317" s="102"/>
      <c r="D1317" s="38"/>
      <c r="E1317" s="44"/>
      <c r="F1317" s="43"/>
      <c r="G1317" s="44"/>
      <c r="H1317" s="44"/>
      <c r="I1317" s="44"/>
      <c r="J1317" s="37"/>
      <c r="K1317" s="44"/>
      <c r="L1317" s="44"/>
      <c r="M1317" s="44"/>
      <c r="N1317" s="50"/>
      <c r="O1317" s="49"/>
      <c r="P1317" s="154"/>
      <c r="Q1317" s="44"/>
      <c r="R1317" s="101"/>
      <c r="S1317" s="154"/>
      <c r="T1317" s="44"/>
      <c r="U1317" s="240"/>
      <c r="V1317" s="275"/>
      <c r="W1317" s="157"/>
      <c r="X1317" s="102"/>
      <c r="Y1317" s="51"/>
      <c r="Z1317" s="102"/>
      <c r="AA1317" s="102"/>
      <c r="AB1317" s="50"/>
      <c r="AC1317" s="37"/>
      <c r="AD1317" s="44"/>
      <c r="AE1317" s="44"/>
      <c r="AF1317" s="44"/>
      <c r="AG1317" s="44"/>
      <c r="AH1317" s="44"/>
      <c r="AI1317" s="276"/>
      <c r="AJ1317" s="50"/>
      <c r="AK1317" s="198"/>
      <c r="AL1317" s="304"/>
      <c r="AM1317" s="198"/>
      <c r="AN1317" s="304"/>
      <c r="AO1317" s="198"/>
      <c r="AP1317" s="297"/>
      <c r="AQ1317" s="246"/>
      <c r="AR1317" s="303"/>
      <c r="AS1317" s="277"/>
      <c r="AT1317" s="50"/>
      <c r="AU1317" s="50"/>
      <c r="AV1317" s="51"/>
      <c r="AW1317" s="51"/>
      <c r="AX1317" s="44"/>
    </row>
    <row r="1318" spans="1:50" ht="18">
      <c r="A1318" s="37"/>
      <c r="B1318" s="44"/>
      <c r="C1318" s="102"/>
      <c r="D1318" s="38"/>
      <c r="E1318" s="44"/>
      <c r="F1318" s="43"/>
      <c r="G1318" s="44"/>
      <c r="H1318" s="44"/>
      <c r="I1318" s="44"/>
      <c r="J1318" s="37"/>
      <c r="K1318" s="44"/>
      <c r="L1318" s="44"/>
      <c r="M1318" s="44"/>
      <c r="N1318" s="50"/>
      <c r="O1318" s="49"/>
      <c r="P1318" s="154"/>
      <c r="Q1318" s="44"/>
      <c r="R1318" s="101"/>
      <c r="S1318" s="154"/>
      <c r="T1318" s="44"/>
      <c r="U1318" s="240"/>
      <c r="V1318" s="275"/>
      <c r="W1318" s="157"/>
      <c r="X1318" s="102"/>
      <c r="Y1318" s="51"/>
      <c r="Z1318" s="102"/>
      <c r="AA1318" s="102"/>
      <c r="AB1318" s="50"/>
      <c r="AC1318" s="37"/>
      <c r="AD1318" s="44"/>
      <c r="AE1318" s="44"/>
      <c r="AF1318" s="44"/>
      <c r="AG1318" s="44"/>
      <c r="AH1318" s="44"/>
      <c r="AI1318" s="276"/>
      <c r="AJ1318" s="50"/>
      <c r="AK1318" s="198"/>
      <c r="AL1318" s="304"/>
      <c r="AM1318" s="198"/>
      <c r="AN1318" s="304"/>
      <c r="AO1318" s="198"/>
      <c r="AP1318" s="297"/>
      <c r="AQ1318" s="246"/>
      <c r="AR1318" s="303"/>
      <c r="AS1318" s="277"/>
      <c r="AT1318" s="50"/>
      <c r="AU1318" s="50"/>
      <c r="AV1318" s="51"/>
      <c r="AW1318" s="51"/>
      <c r="AX1318" s="44"/>
    </row>
    <row r="1319" spans="1:50" ht="18">
      <c r="A1319" s="37"/>
      <c r="B1319" s="44"/>
      <c r="C1319" s="102"/>
      <c r="D1319" s="38"/>
      <c r="E1319" s="44"/>
      <c r="F1319" s="43"/>
      <c r="G1319" s="44"/>
      <c r="H1319" s="44"/>
      <c r="I1319" s="44"/>
      <c r="J1319" s="37"/>
      <c r="K1319" s="44"/>
      <c r="L1319" s="44"/>
      <c r="M1319" s="44"/>
      <c r="N1319" s="50"/>
      <c r="O1319" s="49"/>
      <c r="P1319" s="154"/>
      <c r="Q1319" s="44"/>
      <c r="R1319" s="101"/>
      <c r="S1319" s="154"/>
      <c r="T1319" s="44"/>
      <c r="U1319" s="240"/>
      <c r="V1319" s="275"/>
      <c r="W1319" s="157"/>
      <c r="X1319" s="102"/>
      <c r="Y1319" s="51"/>
      <c r="Z1319" s="102"/>
      <c r="AA1319" s="102"/>
      <c r="AB1319" s="50"/>
      <c r="AC1319" s="37"/>
      <c r="AD1319" s="44"/>
      <c r="AE1319" s="44"/>
      <c r="AF1319" s="44"/>
      <c r="AG1319" s="44"/>
      <c r="AH1319" s="44"/>
      <c r="AI1319" s="276"/>
      <c r="AJ1319" s="50"/>
      <c r="AK1319" s="198"/>
      <c r="AL1319" s="304"/>
      <c r="AM1319" s="198"/>
      <c r="AN1319" s="304"/>
      <c r="AO1319" s="198"/>
      <c r="AP1319" s="297"/>
      <c r="AQ1319" s="246"/>
      <c r="AR1319" s="303"/>
      <c r="AS1319" s="277"/>
      <c r="AT1319" s="50"/>
      <c r="AU1319" s="50"/>
      <c r="AV1319" s="51"/>
      <c r="AW1319" s="51"/>
      <c r="AX1319" s="44"/>
    </row>
    <row r="1320" spans="1:50" ht="18">
      <c r="A1320" s="37"/>
      <c r="B1320" s="44"/>
      <c r="C1320" s="102"/>
      <c r="D1320" s="38"/>
      <c r="E1320" s="44"/>
      <c r="F1320" s="43"/>
      <c r="G1320" s="44"/>
      <c r="H1320" s="44"/>
      <c r="I1320" s="44"/>
      <c r="J1320" s="37"/>
      <c r="K1320" s="44"/>
      <c r="L1320" s="44"/>
      <c r="M1320" s="44"/>
      <c r="N1320" s="50"/>
      <c r="O1320" s="49"/>
      <c r="P1320" s="154"/>
      <c r="Q1320" s="44"/>
      <c r="R1320" s="101"/>
      <c r="S1320" s="154"/>
      <c r="T1320" s="44"/>
      <c r="U1320" s="240"/>
      <c r="V1320" s="275"/>
      <c r="W1320" s="157"/>
      <c r="X1320" s="102"/>
      <c r="Y1320" s="51"/>
      <c r="Z1320" s="102"/>
      <c r="AA1320" s="102"/>
      <c r="AB1320" s="50"/>
      <c r="AC1320" s="37"/>
      <c r="AD1320" s="44"/>
      <c r="AE1320" s="44"/>
      <c r="AF1320" s="44"/>
      <c r="AG1320" s="44"/>
      <c r="AH1320" s="44"/>
      <c r="AI1320" s="276"/>
      <c r="AJ1320" s="50"/>
      <c r="AK1320" s="198"/>
      <c r="AL1320" s="304"/>
      <c r="AM1320" s="198"/>
      <c r="AN1320" s="304"/>
      <c r="AO1320" s="198"/>
      <c r="AP1320" s="297"/>
      <c r="AQ1320" s="246"/>
      <c r="AR1320" s="303"/>
      <c r="AS1320" s="277"/>
      <c r="AT1320" s="50"/>
      <c r="AU1320" s="50"/>
      <c r="AV1320" s="51"/>
      <c r="AW1320" s="51"/>
      <c r="AX1320" s="44"/>
    </row>
    <row r="1321" spans="1:50" ht="18">
      <c r="A1321" s="37"/>
      <c r="B1321" s="44"/>
      <c r="C1321" s="102"/>
      <c r="D1321" s="38"/>
      <c r="E1321" s="44"/>
      <c r="F1321" s="43"/>
      <c r="G1321" s="44"/>
      <c r="H1321" s="44"/>
      <c r="I1321" s="44"/>
      <c r="J1321" s="37"/>
      <c r="K1321" s="44"/>
      <c r="L1321" s="44"/>
      <c r="M1321" s="44"/>
      <c r="N1321" s="50"/>
      <c r="O1321" s="49"/>
      <c r="P1321" s="154"/>
      <c r="Q1321" s="44"/>
      <c r="R1321" s="101"/>
      <c r="S1321" s="154"/>
      <c r="T1321" s="44"/>
      <c r="U1321" s="240"/>
      <c r="V1321" s="275"/>
      <c r="W1321" s="157"/>
      <c r="X1321" s="102"/>
      <c r="Y1321" s="51"/>
      <c r="Z1321" s="102"/>
      <c r="AA1321" s="102"/>
      <c r="AB1321" s="50"/>
      <c r="AC1321" s="37"/>
      <c r="AD1321" s="44"/>
      <c r="AE1321" s="44"/>
      <c r="AF1321" s="44"/>
      <c r="AG1321" s="44"/>
      <c r="AH1321" s="44"/>
      <c r="AI1321" s="276"/>
      <c r="AJ1321" s="50"/>
      <c r="AK1321" s="198"/>
      <c r="AL1321" s="304"/>
      <c r="AM1321" s="198"/>
      <c r="AN1321" s="304"/>
      <c r="AO1321" s="198"/>
      <c r="AP1321" s="297"/>
      <c r="AQ1321" s="246"/>
      <c r="AR1321" s="303"/>
      <c r="AS1321" s="277"/>
      <c r="AT1321" s="50"/>
      <c r="AU1321" s="50"/>
      <c r="AV1321" s="51"/>
      <c r="AW1321" s="51"/>
      <c r="AX1321" s="44"/>
    </row>
    <row r="1322" spans="1:50" ht="18">
      <c r="A1322" s="37"/>
      <c r="B1322" s="44"/>
      <c r="C1322" s="102"/>
      <c r="D1322" s="38"/>
      <c r="E1322" s="44"/>
      <c r="F1322" s="43"/>
      <c r="G1322" s="44"/>
      <c r="H1322" s="44"/>
      <c r="I1322" s="44"/>
      <c r="J1322" s="37"/>
      <c r="K1322" s="44"/>
      <c r="L1322" s="44"/>
      <c r="M1322" s="44"/>
      <c r="N1322" s="50"/>
      <c r="O1322" s="49"/>
      <c r="P1322" s="154"/>
      <c r="Q1322" s="44"/>
      <c r="R1322" s="101"/>
      <c r="S1322" s="154"/>
      <c r="T1322" s="44"/>
      <c r="U1322" s="240"/>
      <c r="V1322" s="275"/>
      <c r="W1322" s="157"/>
      <c r="X1322" s="102"/>
      <c r="Y1322" s="51"/>
      <c r="Z1322" s="102"/>
      <c r="AA1322" s="102"/>
      <c r="AB1322" s="50"/>
      <c r="AC1322" s="37"/>
      <c r="AD1322" s="44"/>
      <c r="AE1322" s="44"/>
      <c r="AF1322" s="44"/>
      <c r="AG1322" s="44"/>
      <c r="AH1322" s="44"/>
      <c r="AI1322" s="276"/>
      <c r="AJ1322" s="50"/>
      <c r="AK1322" s="198"/>
      <c r="AL1322" s="304"/>
      <c r="AM1322" s="198"/>
      <c r="AN1322" s="304"/>
      <c r="AO1322" s="198"/>
      <c r="AP1322" s="297"/>
      <c r="AQ1322" s="246"/>
      <c r="AR1322" s="303"/>
      <c r="AS1322" s="277"/>
      <c r="AT1322" s="50"/>
      <c r="AU1322" s="50"/>
      <c r="AV1322" s="51"/>
      <c r="AW1322" s="51"/>
      <c r="AX1322" s="44"/>
    </row>
    <row r="1323" spans="1:50" ht="18">
      <c r="A1323" s="37"/>
      <c r="B1323" s="44"/>
      <c r="C1323" s="102"/>
      <c r="D1323" s="38"/>
      <c r="E1323" s="44"/>
      <c r="F1323" s="43"/>
      <c r="G1323" s="44"/>
      <c r="H1323" s="44"/>
      <c r="I1323" s="44"/>
      <c r="J1323" s="37"/>
      <c r="K1323" s="44"/>
      <c r="L1323" s="44"/>
      <c r="M1323" s="44"/>
      <c r="N1323" s="50"/>
      <c r="O1323" s="49"/>
      <c r="P1323" s="154"/>
      <c r="Q1323" s="44"/>
      <c r="R1323" s="101"/>
      <c r="S1323" s="154"/>
      <c r="T1323" s="44"/>
      <c r="U1323" s="240"/>
      <c r="V1323" s="275"/>
      <c r="W1323" s="157"/>
      <c r="X1323" s="102"/>
      <c r="Y1323" s="51"/>
      <c r="Z1323" s="102"/>
      <c r="AA1323" s="102"/>
      <c r="AB1323" s="50"/>
      <c r="AC1323" s="37"/>
      <c r="AD1323" s="44"/>
      <c r="AE1323" s="44"/>
      <c r="AF1323" s="44"/>
      <c r="AG1323" s="44"/>
      <c r="AH1323" s="44"/>
      <c r="AI1323" s="276"/>
      <c r="AJ1323" s="50"/>
      <c r="AK1323" s="198"/>
      <c r="AL1323" s="304"/>
      <c r="AM1323" s="198"/>
      <c r="AN1323" s="304"/>
      <c r="AO1323" s="198"/>
      <c r="AP1323" s="297"/>
      <c r="AQ1323" s="246"/>
      <c r="AR1323" s="303"/>
      <c r="AS1323" s="277"/>
      <c r="AT1323" s="50"/>
      <c r="AU1323" s="50"/>
      <c r="AV1323" s="51"/>
      <c r="AW1323" s="51"/>
      <c r="AX1323" s="44"/>
    </row>
    <row r="1324" spans="1:50" ht="18">
      <c r="A1324" s="37"/>
      <c r="B1324" s="44"/>
      <c r="C1324" s="102"/>
      <c r="D1324" s="38"/>
      <c r="E1324" s="44"/>
      <c r="F1324" s="43"/>
      <c r="G1324" s="44"/>
      <c r="H1324" s="44"/>
      <c r="I1324" s="44"/>
      <c r="J1324" s="37"/>
      <c r="K1324" s="44"/>
      <c r="L1324" s="44"/>
      <c r="M1324" s="44"/>
      <c r="N1324" s="50"/>
      <c r="O1324" s="49"/>
      <c r="P1324" s="154"/>
      <c r="Q1324" s="44"/>
      <c r="R1324" s="101"/>
      <c r="S1324" s="154"/>
      <c r="T1324" s="44"/>
      <c r="U1324" s="240"/>
      <c r="V1324" s="275"/>
      <c r="W1324" s="157"/>
      <c r="X1324" s="102"/>
      <c r="Y1324" s="51"/>
      <c r="Z1324" s="102"/>
      <c r="AA1324" s="102"/>
      <c r="AB1324" s="50"/>
      <c r="AC1324" s="37"/>
      <c r="AD1324" s="44"/>
      <c r="AE1324" s="44"/>
      <c r="AF1324" s="44"/>
      <c r="AG1324" s="44"/>
      <c r="AH1324" s="44"/>
      <c r="AI1324" s="276"/>
      <c r="AJ1324" s="50"/>
      <c r="AK1324" s="198"/>
      <c r="AL1324" s="304"/>
      <c r="AM1324" s="198"/>
      <c r="AN1324" s="304"/>
      <c r="AO1324" s="198"/>
      <c r="AP1324" s="297"/>
      <c r="AQ1324" s="246"/>
      <c r="AR1324" s="303"/>
      <c r="AS1324" s="277"/>
      <c r="AT1324" s="50"/>
      <c r="AU1324" s="50"/>
      <c r="AV1324" s="51"/>
      <c r="AW1324" s="51"/>
      <c r="AX1324" s="44"/>
    </row>
    <row r="1325" spans="1:50" ht="18">
      <c r="A1325" s="37"/>
      <c r="B1325" s="44"/>
      <c r="C1325" s="102"/>
      <c r="D1325" s="38"/>
      <c r="E1325" s="44"/>
      <c r="F1325" s="43"/>
      <c r="G1325" s="44"/>
      <c r="H1325" s="44"/>
      <c r="I1325" s="44"/>
      <c r="J1325" s="37"/>
      <c r="K1325" s="44"/>
      <c r="L1325" s="44"/>
      <c r="M1325" s="44"/>
      <c r="N1325" s="50"/>
      <c r="O1325" s="49"/>
      <c r="P1325" s="154"/>
      <c r="Q1325" s="44"/>
      <c r="R1325" s="101"/>
      <c r="S1325" s="154"/>
      <c r="T1325" s="44"/>
      <c r="U1325" s="240"/>
      <c r="V1325" s="275"/>
      <c r="W1325" s="157"/>
      <c r="X1325" s="102"/>
      <c r="Y1325" s="51"/>
      <c r="Z1325" s="102"/>
      <c r="AA1325" s="102"/>
      <c r="AB1325" s="50"/>
      <c r="AC1325" s="37"/>
      <c r="AD1325" s="44"/>
      <c r="AE1325" s="44"/>
      <c r="AF1325" s="44"/>
      <c r="AG1325" s="44"/>
      <c r="AH1325" s="44"/>
      <c r="AI1325" s="276"/>
      <c r="AJ1325" s="50"/>
      <c r="AK1325" s="198"/>
      <c r="AL1325" s="304"/>
      <c r="AM1325" s="198"/>
      <c r="AN1325" s="304"/>
      <c r="AO1325" s="198"/>
      <c r="AP1325" s="297"/>
      <c r="AQ1325" s="246"/>
      <c r="AR1325" s="303"/>
      <c r="AS1325" s="277"/>
      <c r="AT1325" s="50"/>
      <c r="AU1325" s="50"/>
      <c r="AV1325" s="51"/>
      <c r="AW1325" s="51"/>
      <c r="AX1325" s="44"/>
    </row>
    <row r="1326" spans="1:50" ht="18">
      <c r="A1326" s="37"/>
      <c r="B1326" s="44"/>
      <c r="C1326" s="102"/>
      <c r="D1326" s="38"/>
      <c r="E1326" s="44"/>
      <c r="F1326" s="43"/>
      <c r="G1326" s="44"/>
      <c r="H1326" s="44"/>
      <c r="I1326" s="44"/>
      <c r="J1326" s="37"/>
      <c r="K1326" s="44"/>
      <c r="L1326" s="44"/>
      <c r="M1326" s="44"/>
      <c r="N1326" s="50"/>
      <c r="O1326" s="49"/>
      <c r="P1326" s="154"/>
      <c r="Q1326" s="44"/>
      <c r="R1326" s="101"/>
      <c r="S1326" s="154"/>
      <c r="T1326" s="44"/>
      <c r="U1326" s="240"/>
      <c r="V1326" s="275"/>
      <c r="W1326" s="157"/>
      <c r="X1326" s="102"/>
      <c r="Y1326" s="51"/>
      <c r="Z1326" s="102"/>
      <c r="AA1326" s="102"/>
      <c r="AB1326" s="50"/>
      <c r="AC1326" s="37"/>
      <c r="AD1326" s="44"/>
      <c r="AE1326" s="44"/>
      <c r="AF1326" s="44"/>
      <c r="AG1326" s="44"/>
      <c r="AH1326" s="44"/>
      <c r="AI1326" s="276"/>
      <c r="AJ1326" s="50"/>
      <c r="AK1326" s="198"/>
      <c r="AL1326" s="304"/>
      <c r="AM1326" s="198"/>
      <c r="AN1326" s="304"/>
      <c r="AO1326" s="198"/>
      <c r="AP1326" s="297"/>
      <c r="AQ1326" s="246"/>
      <c r="AR1326" s="303"/>
      <c r="AS1326" s="277"/>
      <c r="AT1326" s="50"/>
      <c r="AU1326" s="50"/>
      <c r="AV1326" s="51"/>
      <c r="AW1326" s="51"/>
      <c r="AX1326" s="44"/>
    </row>
    <row r="1327" spans="1:50" ht="18">
      <c r="A1327" s="37"/>
      <c r="B1327" s="44"/>
      <c r="C1327" s="102"/>
      <c r="D1327" s="38"/>
      <c r="E1327" s="44"/>
      <c r="F1327" s="43"/>
      <c r="G1327" s="44"/>
      <c r="H1327" s="44"/>
      <c r="I1327" s="44"/>
      <c r="J1327" s="37"/>
      <c r="K1327" s="44"/>
      <c r="L1327" s="44"/>
      <c r="M1327" s="44"/>
      <c r="N1327" s="50"/>
      <c r="O1327" s="49"/>
      <c r="P1327" s="154"/>
      <c r="Q1327" s="44"/>
      <c r="R1327" s="101"/>
      <c r="S1327" s="154"/>
      <c r="T1327" s="44"/>
      <c r="U1327" s="240"/>
      <c r="V1327" s="275"/>
      <c r="W1327" s="157"/>
      <c r="X1327" s="102"/>
      <c r="Y1327" s="51"/>
      <c r="Z1327" s="102"/>
      <c r="AA1327" s="102"/>
      <c r="AB1327" s="50"/>
      <c r="AC1327" s="37"/>
      <c r="AD1327" s="44"/>
      <c r="AE1327" s="44"/>
      <c r="AF1327" s="44"/>
      <c r="AG1327" s="44"/>
      <c r="AH1327" s="44"/>
      <c r="AI1327" s="276"/>
      <c r="AJ1327" s="50"/>
      <c r="AK1327" s="198"/>
      <c r="AL1327" s="304"/>
      <c r="AM1327" s="198"/>
      <c r="AN1327" s="304"/>
      <c r="AO1327" s="198"/>
      <c r="AP1327" s="297"/>
      <c r="AQ1327" s="246"/>
      <c r="AR1327" s="303"/>
      <c r="AS1327" s="277"/>
      <c r="AT1327" s="50"/>
      <c r="AU1327" s="50"/>
      <c r="AV1327" s="51"/>
      <c r="AW1327" s="51"/>
      <c r="AX1327" s="44"/>
    </row>
    <row r="1328" spans="1:50" ht="18">
      <c r="A1328" s="37"/>
      <c r="B1328" s="44"/>
      <c r="C1328" s="102"/>
      <c r="D1328" s="38"/>
      <c r="E1328" s="44"/>
      <c r="F1328" s="43"/>
      <c r="G1328" s="44"/>
      <c r="H1328" s="44"/>
      <c r="I1328" s="44"/>
      <c r="J1328" s="37"/>
      <c r="K1328" s="44"/>
      <c r="L1328" s="44"/>
      <c r="M1328" s="44"/>
      <c r="N1328" s="50"/>
      <c r="O1328" s="49"/>
      <c r="P1328" s="154"/>
      <c r="Q1328" s="44"/>
      <c r="R1328" s="101"/>
      <c r="S1328" s="154"/>
      <c r="T1328" s="44"/>
      <c r="U1328" s="240"/>
      <c r="V1328" s="275"/>
      <c r="W1328" s="157"/>
      <c r="X1328" s="102"/>
      <c r="Y1328" s="51"/>
      <c r="Z1328" s="102"/>
      <c r="AA1328" s="102"/>
      <c r="AB1328" s="50"/>
      <c r="AC1328" s="37"/>
      <c r="AD1328" s="44"/>
      <c r="AE1328" s="44"/>
      <c r="AF1328" s="44"/>
      <c r="AG1328" s="44"/>
      <c r="AH1328" s="44"/>
      <c r="AI1328" s="276"/>
      <c r="AJ1328" s="50"/>
      <c r="AK1328" s="198"/>
      <c r="AL1328" s="304"/>
      <c r="AM1328" s="198"/>
      <c r="AN1328" s="304"/>
      <c r="AO1328" s="198"/>
      <c r="AP1328" s="297"/>
      <c r="AQ1328" s="246"/>
      <c r="AR1328" s="303"/>
      <c r="AS1328" s="277"/>
      <c r="AT1328" s="50"/>
      <c r="AU1328" s="50"/>
      <c r="AV1328" s="51"/>
      <c r="AW1328" s="51"/>
      <c r="AX1328" s="44"/>
    </row>
    <row r="1329" spans="1:50" ht="18">
      <c r="A1329" s="37"/>
      <c r="B1329" s="44"/>
      <c r="C1329" s="102"/>
      <c r="D1329" s="38"/>
      <c r="E1329" s="44"/>
      <c r="F1329" s="43"/>
      <c r="G1329" s="44"/>
      <c r="H1329" s="44"/>
      <c r="I1329" s="44"/>
      <c r="J1329" s="37"/>
      <c r="K1329" s="44"/>
      <c r="L1329" s="44"/>
      <c r="M1329" s="44"/>
      <c r="N1329" s="50"/>
      <c r="O1329" s="49"/>
      <c r="P1329" s="154"/>
      <c r="Q1329" s="44"/>
      <c r="R1329" s="101"/>
      <c r="S1329" s="154"/>
      <c r="T1329" s="44"/>
      <c r="U1329" s="240"/>
      <c r="V1329" s="275"/>
      <c r="W1329" s="157"/>
      <c r="X1329" s="102"/>
      <c r="Y1329" s="51"/>
      <c r="Z1329" s="102"/>
      <c r="AA1329" s="102"/>
      <c r="AB1329" s="50"/>
      <c r="AC1329" s="37"/>
      <c r="AD1329" s="44"/>
      <c r="AE1329" s="44"/>
      <c r="AF1329" s="44"/>
      <c r="AG1329" s="44"/>
      <c r="AH1329" s="44"/>
      <c r="AI1329" s="276"/>
      <c r="AJ1329" s="50"/>
      <c r="AK1329" s="198"/>
      <c r="AL1329" s="304"/>
      <c r="AM1329" s="198"/>
      <c r="AN1329" s="304"/>
      <c r="AO1329" s="198"/>
      <c r="AP1329" s="297"/>
      <c r="AQ1329" s="246"/>
      <c r="AR1329" s="303"/>
      <c r="AS1329" s="277"/>
      <c r="AT1329" s="50"/>
      <c r="AU1329" s="50"/>
      <c r="AV1329" s="51"/>
      <c r="AW1329" s="51"/>
      <c r="AX1329" s="44"/>
    </row>
    <row r="1330" spans="1:50" ht="18">
      <c r="A1330" s="37"/>
      <c r="B1330" s="44"/>
      <c r="C1330" s="102"/>
      <c r="D1330" s="38"/>
      <c r="E1330" s="44"/>
      <c r="F1330" s="43"/>
      <c r="G1330" s="44"/>
      <c r="H1330" s="44"/>
      <c r="I1330" s="44"/>
      <c r="J1330" s="37"/>
      <c r="K1330" s="44"/>
      <c r="L1330" s="44"/>
      <c r="M1330" s="44"/>
      <c r="N1330" s="50"/>
      <c r="O1330" s="49"/>
      <c r="P1330" s="154"/>
      <c r="Q1330" s="44"/>
      <c r="R1330" s="101"/>
      <c r="S1330" s="154"/>
      <c r="T1330" s="44"/>
      <c r="U1330" s="240"/>
      <c r="V1330" s="275"/>
      <c r="W1330" s="157"/>
      <c r="X1330" s="102"/>
      <c r="Y1330" s="51"/>
      <c r="Z1330" s="102"/>
      <c r="AA1330" s="102"/>
      <c r="AB1330" s="50"/>
      <c r="AC1330" s="37"/>
      <c r="AD1330" s="44"/>
      <c r="AE1330" s="44"/>
      <c r="AF1330" s="44"/>
      <c r="AG1330" s="44"/>
      <c r="AH1330" s="44"/>
      <c r="AI1330" s="276"/>
      <c r="AJ1330" s="50"/>
      <c r="AK1330" s="198"/>
      <c r="AL1330" s="304"/>
      <c r="AM1330" s="198"/>
      <c r="AN1330" s="304"/>
      <c r="AO1330" s="198"/>
      <c r="AP1330" s="297"/>
      <c r="AQ1330" s="246"/>
      <c r="AR1330" s="303"/>
      <c r="AS1330" s="277"/>
      <c r="AT1330" s="50"/>
      <c r="AU1330" s="50"/>
      <c r="AV1330" s="51"/>
      <c r="AW1330" s="51"/>
      <c r="AX1330" s="44"/>
    </row>
    <row r="1331" spans="1:50" ht="18">
      <c r="A1331" s="37"/>
      <c r="B1331" s="44"/>
      <c r="C1331" s="102"/>
      <c r="D1331" s="38"/>
      <c r="E1331" s="44"/>
      <c r="F1331" s="43"/>
      <c r="G1331" s="44"/>
      <c r="H1331" s="44"/>
      <c r="I1331" s="44"/>
      <c r="J1331" s="37"/>
      <c r="K1331" s="44"/>
      <c r="L1331" s="44"/>
      <c r="M1331" s="44"/>
      <c r="N1331" s="50"/>
      <c r="O1331" s="49"/>
      <c r="P1331" s="154"/>
      <c r="Q1331" s="44"/>
      <c r="R1331" s="101"/>
      <c r="S1331" s="154"/>
      <c r="T1331" s="44"/>
      <c r="U1331" s="240"/>
      <c r="V1331" s="275"/>
      <c r="W1331" s="157"/>
      <c r="X1331" s="102"/>
      <c r="Y1331" s="51"/>
      <c r="Z1331" s="102"/>
      <c r="AA1331" s="102"/>
      <c r="AB1331" s="50"/>
      <c r="AC1331" s="37"/>
      <c r="AD1331" s="44"/>
      <c r="AE1331" s="44"/>
      <c r="AF1331" s="44"/>
      <c r="AG1331" s="44"/>
      <c r="AH1331" s="44"/>
      <c r="AI1331" s="276"/>
      <c r="AJ1331" s="50"/>
      <c r="AK1331" s="198"/>
      <c r="AL1331" s="304"/>
      <c r="AM1331" s="198"/>
      <c r="AN1331" s="304"/>
      <c r="AO1331" s="198"/>
      <c r="AP1331" s="297"/>
      <c r="AQ1331" s="246"/>
      <c r="AR1331" s="303"/>
      <c r="AS1331" s="277"/>
      <c r="AT1331" s="50"/>
      <c r="AU1331" s="50"/>
      <c r="AV1331" s="51"/>
      <c r="AW1331" s="51"/>
      <c r="AX1331" s="44"/>
    </row>
    <row r="1332" spans="1:50" ht="18">
      <c r="A1332" s="37"/>
      <c r="B1332" s="44"/>
      <c r="C1332" s="102"/>
      <c r="D1332" s="38"/>
      <c r="E1332" s="44"/>
      <c r="F1332" s="43"/>
      <c r="G1332" s="44"/>
      <c r="H1332" s="44"/>
      <c r="I1332" s="44"/>
      <c r="J1332" s="37"/>
      <c r="K1332" s="44"/>
      <c r="L1332" s="44"/>
      <c r="M1332" s="44"/>
      <c r="N1332" s="50"/>
      <c r="O1332" s="49"/>
      <c r="P1332" s="154"/>
      <c r="Q1332" s="44"/>
      <c r="R1332" s="101"/>
      <c r="S1332" s="154"/>
      <c r="T1332" s="44"/>
      <c r="U1332" s="240"/>
      <c r="V1332" s="275"/>
      <c r="W1332" s="157"/>
      <c r="X1332" s="102"/>
      <c r="Y1332" s="51"/>
      <c r="Z1332" s="102"/>
      <c r="AA1332" s="102"/>
      <c r="AB1332" s="50"/>
      <c r="AC1332" s="37"/>
      <c r="AD1332" s="44"/>
      <c r="AE1332" s="44"/>
      <c r="AF1332" s="44"/>
      <c r="AG1332" s="44"/>
      <c r="AH1332" s="44"/>
      <c r="AI1332" s="276"/>
      <c r="AJ1332" s="50"/>
      <c r="AK1332" s="198"/>
      <c r="AL1332" s="304"/>
      <c r="AM1332" s="198"/>
      <c r="AN1332" s="304"/>
      <c r="AO1332" s="198"/>
      <c r="AP1332" s="297"/>
      <c r="AQ1332" s="246"/>
      <c r="AR1332" s="303"/>
      <c r="AS1332" s="277"/>
      <c r="AT1332" s="50"/>
      <c r="AU1332" s="50"/>
      <c r="AV1332" s="51"/>
      <c r="AW1332" s="51"/>
      <c r="AX1332" s="44"/>
    </row>
    <row r="1333" spans="1:50" ht="18">
      <c r="A1333" s="37"/>
      <c r="B1333" s="44"/>
      <c r="C1333" s="102"/>
      <c r="D1333" s="38"/>
      <c r="E1333" s="44"/>
      <c r="F1333" s="43"/>
      <c r="G1333" s="44"/>
      <c r="H1333" s="44"/>
      <c r="I1333" s="44"/>
      <c r="J1333" s="37"/>
      <c r="K1333" s="44"/>
      <c r="L1333" s="44"/>
      <c r="M1333" s="44"/>
      <c r="N1333" s="50"/>
      <c r="O1333" s="49"/>
      <c r="P1333" s="154"/>
      <c r="Q1333" s="44"/>
      <c r="R1333" s="101"/>
      <c r="S1333" s="154"/>
      <c r="T1333" s="44"/>
      <c r="U1333" s="240"/>
      <c r="V1333" s="275"/>
      <c r="W1333" s="157"/>
      <c r="X1333" s="102"/>
      <c r="Y1333" s="51"/>
      <c r="Z1333" s="102"/>
      <c r="AA1333" s="102"/>
      <c r="AB1333" s="50"/>
      <c r="AC1333" s="37"/>
      <c r="AD1333" s="44"/>
      <c r="AE1333" s="44"/>
      <c r="AF1333" s="44"/>
      <c r="AG1333" s="44"/>
      <c r="AH1333" s="44"/>
      <c r="AI1333" s="276"/>
      <c r="AJ1333" s="50"/>
      <c r="AK1333" s="198"/>
      <c r="AL1333" s="304"/>
      <c r="AM1333" s="198"/>
      <c r="AN1333" s="304"/>
      <c r="AO1333" s="198"/>
      <c r="AP1333" s="297"/>
      <c r="AQ1333" s="246"/>
      <c r="AR1333" s="303"/>
      <c r="AS1333" s="277"/>
      <c r="AT1333" s="50"/>
      <c r="AU1333" s="50"/>
      <c r="AV1333" s="51"/>
      <c r="AW1333" s="51"/>
      <c r="AX1333" s="44"/>
    </row>
    <row r="1334" spans="1:50" ht="18">
      <c r="A1334" s="37"/>
      <c r="B1334" s="44"/>
      <c r="C1334" s="102"/>
      <c r="D1334" s="38"/>
      <c r="E1334" s="44"/>
      <c r="F1334" s="43"/>
      <c r="G1334" s="44"/>
      <c r="H1334" s="44"/>
      <c r="I1334" s="44"/>
      <c r="J1334" s="37"/>
      <c r="K1334" s="44"/>
      <c r="L1334" s="44"/>
      <c r="M1334" s="44"/>
      <c r="N1334" s="50"/>
      <c r="O1334" s="49"/>
      <c r="P1334" s="154"/>
      <c r="Q1334" s="44"/>
      <c r="R1334" s="101"/>
      <c r="S1334" s="154"/>
      <c r="T1334" s="44"/>
      <c r="U1334" s="240"/>
      <c r="V1334" s="275"/>
      <c r="W1334" s="157"/>
      <c r="X1334" s="102"/>
      <c r="Y1334" s="51"/>
      <c r="Z1334" s="102"/>
      <c r="AA1334" s="102"/>
      <c r="AB1334" s="50"/>
      <c r="AC1334" s="37"/>
      <c r="AD1334" s="44"/>
      <c r="AE1334" s="44"/>
      <c r="AF1334" s="44"/>
      <c r="AG1334" s="44"/>
      <c r="AH1334" s="44"/>
      <c r="AI1334" s="276"/>
      <c r="AJ1334" s="50"/>
      <c r="AK1334" s="198"/>
      <c r="AL1334" s="304"/>
      <c r="AM1334" s="198"/>
      <c r="AN1334" s="304"/>
      <c r="AO1334" s="198"/>
      <c r="AP1334" s="297"/>
      <c r="AQ1334" s="246"/>
      <c r="AR1334" s="303"/>
      <c r="AS1334" s="277"/>
      <c r="AT1334" s="50"/>
      <c r="AU1334" s="50"/>
      <c r="AV1334" s="51"/>
      <c r="AW1334" s="51"/>
      <c r="AX1334" s="44"/>
    </row>
    <row r="1335" spans="1:50" ht="18">
      <c r="A1335" s="37"/>
      <c r="B1335" s="44"/>
      <c r="C1335" s="102"/>
      <c r="D1335" s="38"/>
      <c r="E1335" s="44"/>
      <c r="F1335" s="43"/>
      <c r="G1335" s="44"/>
      <c r="H1335" s="44"/>
      <c r="I1335" s="44"/>
      <c r="J1335" s="37"/>
      <c r="K1335" s="44"/>
      <c r="L1335" s="44"/>
      <c r="M1335" s="44"/>
      <c r="N1335" s="50"/>
      <c r="O1335" s="49"/>
      <c r="P1335" s="154"/>
      <c r="Q1335" s="44"/>
      <c r="R1335" s="101"/>
      <c r="S1335" s="154"/>
      <c r="T1335" s="44"/>
      <c r="U1335" s="240"/>
      <c r="V1335" s="275"/>
      <c r="W1335" s="157"/>
      <c r="X1335" s="102"/>
      <c r="Y1335" s="51"/>
      <c r="Z1335" s="102"/>
      <c r="AA1335" s="102"/>
      <c r="AB1335" s="50"/>
      <c r="AC1335" s="37"/>
      <c r="AD1335" s="44"/>
      <c r="AE1335" s="44"/>
      <c r="AF1335" s="44"/>
      <c r="AG1335" s="44"/>
      <c r="AH1335" s="44"/>
      <c r="AI1335" s="276"/>
      <c r="AJ1335" s="50"/>
      <c r="AK1335" s="198"/>
      <c r="AL1335" s="304"/>
      <c r="AM1335" s="198"/>
      <c r="AN1335" s="304"/>
      <c r="AO1335" s="198"/>
      <c r="AP1335" s="297"/>
      <c r="AQ1335" s="246"/>
      <c r="AR1335" s="303"/>
      <c r="AS1335" s="277"/>
      <c r="AT1335" s="50"/>
      <c r="AU1335" s="50"/>
      <c r="AV1335" s="51"/>
      <c r="AW1335" s="51"/>
      <c r="AX1335" s="44"/>
    </row>
    <row r="1336" spans="1:50" ht="18">
      <c r="A1336" s="37"/>
      <c r="B1336" s="44"/>
      <c r="C1336" s="102"/>
      <c r="D1336" s="38"/>
      <c r="E1336" s="44"/>
      <c r="F1336" s="43"/>
      <c r="G1336" s="44"/>
      <c r="H1336" s="44"/>
      <c r="I1336" s="44"/>
      <c r="J1336" s="37"/>
      <c r="K1336" s="44"/>
      <c r="L1336" s="44"/>
      <c r="M1336" s="44"/>
      <c r="N1336" s="50"/>
      <c r="O1336" s="49"/>
      <c r="P1336" s="154"/>
      <c r="Q1336" s="44"/>
      <c r="R1336" s="101"/>
      <c r="S1336" s="154"/>
      <c r="T1336" s="44"/>
      <c r="U1336" s="240"/>
      <c r="V1336" s="275"/>
      <c r="W1336" s="157"/>
      <c r="X1336" s="102"/>
      <c r="Y1336" s="51"/>
      <c r="Z1336" s="102"/>
      <c r="AA1336" s="102"/>
      <c r="AB1336" s="50"/>
      <c r="AC1336" s="37"/>
      <c r="AD1336" s="44"/>
      <c r="AE1336" s="44"/>
      <c r="AF1336" s="44"/>
      <c r="AG1336" s="44"/>
      <c r="AH1336" s="44"/>
      <c r="AI1336" s="276"/>
      <c r="AJ1336" s="50"/>
      <c r="AK1336" s="198"/>
      <c r="AL1336" s="304"/>
      <c r="AM1336" s="198"/>
      <c r="AN1336" s="304"/>
      <c r="AO1336" s="198"/>
      <c r="AP1336" s="297"/>
      <c r="AQ1336" s="246"/>
      <c r="AR1336" s="303"/>
      <c r="AS1336" s="277"/>
      <c r="AT1336" s="50"/>
      <c r="AU1336" s="50"/>
      <c r="AV1336" s="51"/>
      <c r="AW1336" s="51"/>
      <c r="AX1336" s="44"/>
    </row>
    <row r="1337" spans="1:50" ht="18">
      <c r="A1337" s="37"/>
      <c r="B1337" s="44"/>
      <c r="C1337" s="102"/>
      <c r="D1337" s="38"/>
      <c r="E1337" s="44"/>
      <c r="F1337" s="43"/>
      <c r="G1337" s="44"/>
      <c r="H1337" s="44"/>
      <c r="I1337" s="44"/>
      <c r="J1337" s="37"/>
      <c r="K1337" s="44"/>
      <c r="L1337" s="44"/>
      <c r="M1337" s="44"/>
      <c r="N1337" s="50"/>
      <c r="O1337" s="49"/>
      <c r="P1337" s="154"/>
      <c r="Q1337" s="44"/>
      <c r="R1337" s="101"/>
      <c r="S1337" s="154"/>
      <c r="T1337" s="44"/>
      <c r="U1337" s="240"/>
      <c r="V1337" s="275"/>
      <c r="W1337" s="157"/>
      <c r="X1337" s="102"/>
      <c r="Y1337" s="51"/>
      <c r="Z1337" s="102"/>
      <c r="AA1337" s="102"/>
      <c r="AB1337" s="50"/>
      <c r="AC1337" s="37"/>
      <c r="AD1337" s="44"/>
      <c r="AE1337" s="44"/>
      <c r="AF1337" s="44"/>
      <c r="AG1337" s="44"/>
      <c r="AH1337" s="44"/>
      <c r="AI1337" s="276"/>
      <c r="AJ1337" s="50"/>
      <c r="AK1337" s="198"/>
      <c r="AL1337" s="304"/>
      <c r="AM1337" s="198"/>
      <c r="AN1337" s="304"/>
      <c r="AO1337" s="198"/>
      <c r="AP1337" s="297"/>
      <c r="AQ1337" s="246"/>
      <c r="AR1337" s="303"/>
      <c r="AS1337" s="277"/>
      <c r="AT1337" s="50"/>
      <c r="AU1337" s="50"/>
      <c r="AV1337" s="51"/>
      <c r="AW1337" s="51"/>
      <c r="AX1337" s="44"/>
    </row>
    <row r="1338" spans="1:50" ht="18">
      <c r="A1338" s="37"/>
      <c r="B1338" s="44"/>
      <c r="C1338" s="102"/>
      <c r="D1338" s="38"/>
      <c r="E1338" s="44"/>
      <c r="F1338" s="43"/>
      <c r="G1338" s="44"/>
      <c r="H1338" s="44"/>
      <c r="I1338" s="44"/>
      <c r="J1338" s="37"/>
      <c r="K1338" s="44"/>
      <c r="L1338" s="44"/>
      <c r="M1338" s="44"/>
      <c r="N1338" s="50"/>
      <c r="O1338" s="49"/>
      <c r="P1338" s="154"/>
      <c r="Q1338" s="44"/>
      <c r="R1338" s="101"/>
      <c r="S1338" s="154"/>
      <c r="T1338" s="44"/>
      <c r="U1338" s="240"/>
      <c r="V1338" s="275"/>
      <c r="W1338" s="157"/>
      <c r="X1338" s="102"/>
      <c r="Y1338" s="51"/>
      <c r="Z1338" s="102"/>
      <c r="AA1338" s="102"/>
      <c r="AB1338" s="50"/>
      <c r="AC1338" s="37"/>
      <c r="AD1338" s="44"/>
      <c r="AE1338" s="44"/>
      <c r="AF1338" s="44"/>
      <c r="AG1338" s="44"/>
      <c r="AH1338" s="44"/>
      <c r="AI1338" s="276"/>
      <c r="AJ1338" s="50"/>
      <c r="AK1338" s="198"/>
      <c r="AL1338" s="304"/>
      <c r="AM1338" s="198"/>
      <c r="AN1338" s="304"/>
      <c r="AO1338" s="198"/>
      <c r="AP1338" s="297"/>
      <c r="AQ1338" s="246"/>
      <c r="AR1338" s="303"/>
      <c r="AS1338" s="277"/>
      <c r="AT1338" s="50"/>
      <c r="AU1338" s="50"/>
      <c r="AV1338" s="51"/>
      <c r="AW1338" s="51"/>
      <c r="AX1338" s="44"/>
    </row>
    <row r="1339" spans="1:50" ht="18">
      <c r="A1339" s="37"/>
      <c r="B1339" s="44"/>
      <c r="C1339" s="102"/>
      <c r="D1339" s="38"/>
      <c r="E1339" s="44"/>
      <c r="F1339" s="43"/>
      <c r="G1339" s="44"/>
      <c r="H1339" s="44"/>
      <c r="I1339" s="44"/>
      <c r="J1339" s="37"/>
      <c r="K1339" s="44"/>
      <c r="L1339" s="44"/>
      <c r="M1339" s="44"/>
      <c r="N1339" s="50"/>
      <c r="O1339" s="49"/>
      <c r="P1339" s="154"/>
      <c r="Q1339" s="44"/>
      <c r="R1339" s="101"/>
      <c r="S1339" s="154"/>
      <c r="T1339" s="44"/>
      <c r="U1339" s="240"/>
      <c r="V1339" s="275"/>
      <c r="W1339" s="157"/>
      <c r="X1339" s="102"/>
      <c r="Y1339" s="51"/>
      <c r="Z1339" s="102"/>
      <c r="AA1339" s="102"/>
      <c r="AB1339" s="50"/>
      <c r="AC1339" s="37"/>
      <c r="AD1339" s="44"/>
      <c r="AE1339" s="44"/>
      <c r="AF1339" s="44"/>
      <c r="AG1339" s="44"/>
      <c r="AH1339" s="44"/>
      <c r="AI1339" s="276"/>
      <c r="AJ1339" s="50"/>
      <c r="AK1339" s="198"/>
      <c r="AL1339" s="304"/>
      <c r="AM1339" s="198"/>
      <c r="AN1339" s="304"/>
      <c r="AO1339" s="198"/>
      <c r="AP1339" s="297"/>
      <c r="AQ1339" s="246"/>
      <c r="AR1339" s="303"/>
      <c r="AS1339" s="277"/>
      <c r="AT1339" s="50"/>
      <c r="AU1339" s="50"/>
      <c r="AV1339" s="51"/>
      <c r="AW1339" s="51"/>
      <c r="AX1339" s="44"/>
    </row>
    <row r="1340" spans="1:50" ht="18">
      <c r="A1340" s="37"/>
      <c r="B1340" s="44"/>
      <c r="C1340" s="102"/>
      <c r="D1340" s="38"/>
      <c r="E1340" s="44"/>
      <c r="F1340" s="43"/>
      <c r="G1340" s="44"/>
      <c r="H1340" s="44"/>
      <c r="I1340" s="44"/>
      <c r="J1340" s="37"/>
      <c r="K1340" s="44"/>
      <c r="L1340" s="44"/>
      <c r="M1340" s="44"/>
      <c r="N1340" s="50"/>
      <c r="O1340" s="49"/>
      <c r="P1340" s="154"/>
      <c r="Q1340" s="44"/>
      <c r="R1340" s="101"/>
      <c r="S1340" s="154"/>
      <c r="T1340" s="44"/>
      <c r="U1340" s="240"/>
      <c r="V1340" s="275"/>
      <c r="W1340" s="157"/>
      <c r="X1340" s="102"/>
      <c r="Y1340" s="51"/>
      <c r="Z1340" s="102"/>
      <c r="AA1340" s="102"/>
      <c r="AB1340" s="50"/>
      <c r="AC1340" s="37"/>
      <c r="AD1340" s="44"/>
      <c r="AE1340" s="44"/>
      <c r="AF1340" s="44"/>
      <c r="AG1340" s="44"/>
      <c r="AH1340" s="44"/>
      <c r="AI1340" s="276"/>
      <c r="AJ1340" s="50"/>
      <c r="AK1340" s="198"/>
      <c r="AL1340" s="304"/>
      <c r="AM1340" s="198"/>
      <c r="AN1340" s="304"/>
      <c r="AO1340" s="198"/>
      <c r="AP1340" s="297"/>
      <c r="AQ1340" s="246"/>
      <c r="AR1340" s="303"/>
      <c r="AS1340" s="277"/>
      <c r="AT1340" s="50"/>
      <c r="AU1340" s="50"/>
      <c r="AV1340" s="51"/>
      <c r="AW1340" s="51"/>
      <c r="AX1340" s="44"/>
    </row>
    <row r="1341" spans="1:50" ht="18">
      <c r="A1341" s="37"/>
      <c r="B1341" s="44"/>
      <c r="C1341" s="102"/>
      <c r="D1341" s="38"/>
      <c r="E1341" s="44"/>
      <c r="F1341" s="43"/>
      <c r="G1341" s="44"/>
      <c r="H1341" s="44"/>
      <c r="I1341" s="44"/>
      <c r="J1341" s="37"/>
      <c r="K1341" s="44"/>
      <c r="L1341" s="44"/>
      <c r="M1341" s="44"/>
      <c r="N1341" s="50"/>
      <c r="O1341" s="49"/>
      <c r="P1341" s="154"/>
      <c r="Q1341" s="44"/>
      <c r="R1341" s="101"/>
      <c r="S1341" s="154"/>
      <c r="T1341" s="44"/>
      <c r="U1341" s="240"/>
      <c r="V1341" s="275"/>
      <c r="W1341" s="157"/>
      <c r="X1341" s="102"/>
      <c r="Y1341" s="51"/>
      <c r="Z1341" s="102"/>
      <c r="AA1341" s="102"/>
      <c r="AB1341" s="50"/>
      <c r="AC1341" s="37"/>
      <c r="AD1341" s="44"/>
      <c r="AE1341" s="44"/>
      <c r="AF1341" s="44"/>
      <c r="AG1341" s="44"/>
      <c r="AH1341" s="44"/>
      <c r="AI1341" s="276"/>
      <c r="AJ1341" s="50"/>
      <c r="AK1341" s="198"/>
      <c r="AL1341" s="304"/>
      <c r="AM1341" s="198"/>
      <c r="AN1341" s="304"/>
      <c r="AO1341" s="198"/>
      <c r="AP1341" s="297"/>
      <c r="AQ1341" s="246"/>
      <c r="AR1341" s="303"/>
      <c r="AS1341" s="277"/>
      <c r="AT1341" s="50"/>
      <c r="AU1341" s="50"/>
      <c r="AV1341" s="51"/>
      <c r="AW1341" s="51"/>
      <c r="AX1341" s="44"/>
    </row>
    <row r="1342" spans="1:50" ht="18">
      <c r="A1342" s="37"/>
      <c r="B1342" s="44"/>
      <c r="C1342" s="102"/>
      <c r="D1342" s="38"/>
      <c r="E1342" s="44"/>
      <c r="F1342" s="43"/>
      <c r="G1342" s="44"/>
      <c r="H1342" s="44"/>
      <c r="I1342" s="44"/>
      <c r="J1342" s="37"/>
      <c r="K1342" s="44"/>
      <c r="L1342" s="44"/>
      <c r="M1342" s="44"/>
      <c r="N1342" s="50"/>
      <c r="O1342" s="49"/>
      <c r="P1342" s="154"/>
      <c r="Q1342" s="44"/>
      <c r="R1342" s="101"/>
      <c r="S1342" s="154"/>
      <c r="T1342" s="44"/>
      <c r="U1342" s="240"/>
      <c r="V1342" s="275"/>
      <c r="W1342" s="157"/>
      <c r="X1342" s="102"/>
      <c r="Y1342" s="51"/>
      <c r="Z1342" s="102"/>
      <c r="AA1342" s="102"/>
      <c r="AB1342" s="50"/>
      <c r="AC1342" s="37"/>
      <c r="AD1342" s="44"/>
      <c r="AE1342" s="44"/>
      <c r="AF1342" s="44"/>
      <c r="AG1342" s="44"/>
      <c r="AH1342" s="44"/>
      <c r="AI1342" s="276"/>
      <c r="AJ1342" s="50"/>
      <c r="AK1342" s="198"/>
      <c r="AL1342" s="304"/>
      <c r="AM1342" s="198"/>
      <c r="AN1342" s="304"/>
      <c r="AO1342" s="198"/>
      <c r="AP1342" s="297"/>
      <c r="AQ1342" s="246"/>
      <c r="AR1342" s="303"/>
      <c r="AS1342" s="277"/>
      <c r="AT1342" s="50"/>
      <c r="AU1342" s="50"/>
      <c r="AV1342" s="51"/>
      <c r="AW1342" s="51"/>
      <c r="AX1342" s="44"/>
    </row>
    <row r="1343" spans="1:50" ht="18">
      <c r="A1343" s="37"/>
      <c r="B1343" s="44"/>
      <c r="C1343" s="102"/>
      <c r="D1343" s="38"/>
      <c r="E1343" s="44"/>
      <c r="F1343" s="43"/>
      <c r="G1343" s="44"/>
      <c r="H1343" s="44"/>
      <c r="I1343" s="44"/>
      <c r="J1343" s="37"/>
      <c r="K1343" s="44"/>
      <c r="L1343" s="44"/>
      <c r="M1343" s="44"/>
      <c r="N1343" s="50"/>
      <c r="O1343" s="49"/>
      <c r="P1343" s="154"/>
      <c r="Q1343" s="44"/>
      <c r="R1343" s="101"/>
      <c r="S1343" s="154"/>
      <c r="T1343" s="44"/>
      <c r="U1343" s="240"/>
      <c r="V1343" s="275"/>
      <c r="W1343" s="157"/>
      <c r="X1343" s="102"/>
      <c r="Y1343" s="51"/>
      <c r="Z1343" s="102"/>
      <c r="AA1343" s="102"/>
      <c r="AB1343" s="50"/>
      <c r="AC1343" s="37"/>
      <c r="AD1343" s="44"/>
      <c r="AE1343" s="44"/>
      <c r="AF1343" s="44"/>
      <c r="AG1343" s="44"/>
      <c r="AH1343" s="44"/>
      <c r="AI1343" s="276"/>
      <c r="AJ1343" s="50"/>
      <c r="AK1343" s="198"/>
      <c r="AL1343" s="304"/>
      <c r="AM1343" s="198"/>
      <c r="AN1343" s="304"/>
      <c r="AO1343" s="198"/>
      <c r="AP1343" s="297"/>
      <c r="AQ1343" s="246"/>
      <c r="AR1343" s="303"/>
      <c r="AS1343" s="277"/>
      <c r="AT1343" s="50"/>
      <c r="AU1343" s="50"/>
      <c r="AV1343" s="51"/>
      <c r="AW1343" s="51"/>
      <c r="AX1343" s="44"/>
    </row>
    <row r="1344" spans="1:50" ht="18">
      <c r="A1344" s="37"/>
      <c r="B1344" s="44"/>
      <c r="C1344" s="102"/>
      <c r="D1344" s="38"/>
      <c r="E1344" s="44"/>
      <c r="F1344" s="43"/>
      <c r="G1344" s="44"/>
      <c r="H1344" s="44"/>
      <c r="I1344" s="44"/>
      <c r="J1344" s="37"/>
      <c r="K1344" s="44"/>
      <c r="L1344" s="44"/>
      <c r="M1344" s="44"/>
      <c r="N1344" s="50"/>
      <c r="O1344" s="49"/>
      <c r="P1344" s="154"/>
      <c r="Q1344" s="44"/>
      <c r="R1344" s="101"/>
      <c r="S1344" s="154"/>
      <c r="T1344" s="44"/>
      <c r="U1344" s="240"/>
      <c r="V1344" s="275"/>
      <c r="W1344" s="157"/>
      <c r="X1344" s="102"/>
      <c r="Y1344" s="51"/>
      <c r="Z1344" s="102"/>
      <c r="AA1344" s="102"/>
      <c r="AB1344" s="50"/>
      <c r="AC1344" s="37"/>
      <c r="AD1344" s="44"/>
      <c r="AE1344" s="44"/>
      <c r="AF1344" s="44"/>
      <c r="AG1344" s="44"/>
      <c r="AH1344" s="44"/>
      <c r="AI1344" s="276"/>
      <c r="AJ1344" s="50"/>
      <c r="AK1344" s="198"/>
      <c r="AL1344" s="304"/>
      <c r="AM1344" s="198"/>
      <c r="AN1344" s="304"/>
      <c r="AO1344" s="198"/>
      <c r="AP1344" s="297"/>
      <c r="AQ1344" s="246"/>
      <c r="AR1344" s="303"/>
      <c r="AS1344" s="277"/>
      <c r="AT1344" s="50"/>
      <c r="AU1344" s="50"/>
      <c r="AV1344" s="51"/>
      <c r="AW1344" s="51"/>
      <c r="AX1344" s="44"/>
    </row>
    <row r="1345" spans="1:50" ht="18">
      <c r="A1345" s="37"/>
      <c r="B1345" s="44"/>
      <c r="C1345" s="102"/>
      <c r="D1345" s="38"/>
      <c r="E1345" s="44"/>
      <c r="F1345" s="43"/>
      <c r="G1345" s="44"/>
      <c r="H1345" s="44"/>
      <c r="I1345" s="44"/>
      <c r="J1345" s="37"/>
      <c r="K1345" s="44"/>
      <c r="L1345" s="44"/>
      <c r="M1345" s="44"/>
      <c r="N1345" s="50"/>
      <c r="O1345" s="49"/>
      <c r="P1345" s="154"/>
      <c r="Q1345" s="44"/>
      <c r="R1345" s="101"/>
      <c r="S1345" s="154"/>
      <c r="T1345" s="44"/>
      <c r="U1345" s="240"/>
      <c r="V1345" s="275"/>
      <c r="W1345" s="157"/>
      <c r="X1345" s="102"/>
      <c r="Y1345" s="51"/>
      <c r="Z1345" s="102"/>
      <c r="AA1345" s="102"/>
      <c r="AB1345" s="50"/>
      <c r="AC1345" s="37"/>
      <c r="AD1345" s="44"/>
      <c r="AE1345" s="44"/>
      <c r="AF1345" s="44"/>
      <c r="AG1345" s="44"/>
      <c r="AH1345" s="44"/>
      <c r="AI1345" s="276"/>
      <c r="AJ1345" s="50"/>
      <c r="AK1345" s="198"/>
      <c r="AL1345" s="304"/>
      <c r="AM1345" s="198"/>
      <c r="AN1345" s="304"/>
      <c r="AO1345" s="198"/>
      <c r="AP1345" s="297"/>
      <c r="AQ1345" s="246"/>
      <c r="AR1345" s="303"/>
      <c r="AS1345" s="277"/>
      <c r="AT1345" s="50"/>
      <c r="AU1345" s="50"/>
      <c r="AV1345" s="51"/>
      <c r="AW1345" s="51"/>
      <c r="AX1345" s="44"/>
    </row>
    <row r="1346" spans="1:50" ht="18">
      <c r="A1346" s="37"/>
      <c r="B1346" s="44"/>
      <c r="C1346" s="102"/>
      <c r="D1346" s="38"/>
      <c r="E1346" s="44"/>
      <c r="F1346" s="43"/>
      <c r="G1346" s="44"/>
      <c r="H1346" s="44"/>
      <c r="I1346" s="44"/>
      <c r="J1346" s="37"/>
      <c r="K1346" s="44"/>
      <c r="L1346" s="44"/>
      <c r="M1346" s="44"/>
      <c r="N1346" s="50"/>
      <c r="O1346" s="49"/>
      <c r="P1346" s="154"/>
      <c r="Q1346" s="44"/>
      <c r="R1346" s="101"/>
      <c r="S1346" s="154"/>
      <c r="T1346" s="44"/>
      <c r="U1346" s="240"/>
      <c r="V1346" s="275"/>
      <c r="W1346" s="157"/>
      <c r="X1346" s="102"/>
      <c r="Y1346" s="51"/>
      <c r="Z1346" s="102"/>
      <c r="AA1346" s="102"/>
      <c r="AB1346" s="50"/>
      <c r="AC1346" s="37"/>
      <c r="AD1346" s="44"/>
      <c r="AE1346" s="44"/>
      <c r="AF1346" s="44"/>
      <c r="AG1346" s="44"/>
      <c r="AH1346" s="44"/>
      <c r="AI1346" s="276"/>
      <c r="AJ1346" s="50"/>
      <c r="AK1346" s="198"/>
      <c r="AL1346" s="304"/>
      <c r="AM1346" s="198"/>
      <c r="AN1346" s="304"/>
      <c r="AO1346" s="198"/>
      <c r="AP1346" s="297"/>
      <c r="AQ1346" s="246"/>
      <c r="AR1346" s="303"/>
      <c r="AS1346" s="277"/>
      <c r="AT1346" s="50"/>
      <c r="AU1346" s="50"/>
      <c r="AV1346" s="51"/>
      <c r="AW1346" s="51"/>
      <c r="AX1346" s="44"/>
    </row>
    <row r="1347" spans="1:50" ht="18">
      <c r="A1347" s="37"/>
      <c r="B1347" s="44"/>
      <c r="C1347" s="102"/>
      <c r="D1347" s="38"/>
      <c r="E1347" s="44"/>
      <c r="F1347" s="43"/>
      <c r="G1347" s="44"/>
      <c r="H1347" s="44"/>
      <c r="I1347" s="44"/>
      <c r="J1347" s="37"/>
      <c r="K1347" s="44"/>
      <c r="L1347" s="44"/>
      <c r="M1347" s="44"/>
      <c r="N1347" s="50"/>
      <c r="O1347" s="49"/>
      <c r="P1347" s="154"/>
      <c r="Q1347" s="44"/>
      <c r="R1347" s="101"/>
      <c r="S1347" s="154"/>
      <c r="T1347" s="44"/>
      <c r="U1347" s="240"/>
      <c r="V1347" s="275"/>
      <c r="W1347" s="157"/>
      <c r="X1347" s="102"/>
      <c r="Y1347" s="51"/>
      <c r="Z1347" s="102"/>
      <c r="AA1347" s="102"/>
      <c r="AB1347" s="50"/>
      <c r="AC1347" s="37"/>
      <c r="AD1347" s="44"/>
      <c r="AE1347" s="44"/>
      <c r="AF1347" s="44"/>
      <c r="AG1347" s="44"/>
      <c r="AH1347" s="44"/>
      <c r="AI1347" s="276"/>
      <c r="AJ1347" s="50"/>
      <c r="AK1347" s="198"/>
      <c r="AL1347" s="304"/>
      <c r="AM1347" s="198"/>
      <c r="AN1347" s="304"/>
      <c r="AO1347" s="198"/>
      <c r="AP1347" s="297"/>
      <c r="AQ1347" s="246"/>
      <c r="AR1347" s="303"/>
      <c r="AS1347" s="277"/>
      <c r="AT1347" s="50"/>
      <c r="AU1347" s="50"/>
      <c r="AV1347" s="51"/>
      <c r="AW1347" s="51"/>
      <c r="AX1347" s="44"/>
    </row>
    <row r="1348" spans="1:50" ht="18">
      <c r="A1348" s="37"/>
      <c r="B1348" s="44"/>
      <c r="C1348" s="102"/>
      <c r="D1348" s="38"/>
      <c r="E1348" s="44"/>
      <c r="F1348" s="43"/>
      <c r="G1348" s="44"/>
      <c r="H1348" s="44"/>
      <c r="I1348" s="44"/>
      <c r="J1348" s="37"/>
      <c r="K1348" s="44"/>
      <c r="L1348" s="44"/>
      <c r="M1348" s="44"/>
      <c r="N1348" s="50"/>
      <c r="O1348" s="49"/>
      <c r="P1348" s="154"/>
      <c r="Q1348" s="44"/>
      <c r="R1348" s="101"/>
      <c r="S1348" s="154"/>
      <c r="T1348" s="44"/>
      <c r="U1348" s="240"/>
      <c r="V1348" s="275"/>
      <c r="W1348" s="157"/>
      <c r="X1348" s="102"/>
      <c r="Y1348" s="51"/>
      <c r="Z1348" s="102"/>
      <c r="AA1348" s="102"/>
      <c r="AB1348" s="50"/>
      <c r="AC1348" s="37"/>
      <c r="AD1348" s="44"/>
      <c r="AE1348" s="44"/>
      <c r="AF1348" s="44"/>
      <c r="AG1348" s="44"/>
      <c r="AH1348" s="44"/>
      <c r="AI1348" s="276"/>
      <c r="AJ1348" s="50"/>
      <c r="AK1348" s="198"/>
      <c r="AL1348" s="304"/>
      <c r="AM1348" s="198"/>
      <c r="AN1348" s="304"/>
      <c r="AO1348" s="198"/>
      <c r="AP1348" s="297"/>
      <c r="AQ1348" s="246"/>
      <c r="AR1348" s="303"/>
      <c r="AS1348" s="277"/>
      <c r="AT1348" s="50"/>
      <c r="AU1348" s="50"/>
      <c r="AV1348" s="51"/>
      <c r="AW1348" s="51"/>
      <c r="AX1348" s="44"/>
    </row>
    <row r="1349" spans="1:50" ht="18">
      <c r="A1349" s="37"/>
      <c r="B1349" s="44"/>
      <c r="C1349" s="102"/>
      <c r="D1349" s="38"/>
      <c r="E1349" s="44"/>
      <c r="F1349" s="43"/>
      <c r="G1349" s="44"/>
      <c r="H1349" s="44"/>
      <c r="I1349" s="44"/>
      <c r="J1349" s="37"/>
      <c r="K1349" s="44"/>
      <c r="L1349" s="44"/>
      <c r="M1349" s="44"/>
      <c r="N1349" s="50"/>
      <c r="O1349" s="49"/>
      <c r="P1349" s="154"/>
      <c r="Q1349" s="44"/>
      <c r="R1349" s="101"/>
      <c r="S1349" s="154"/>
      <c r="T1349" s="44"/>
      <c r="U1349" s="240"/>
      <c r="V1349" s="275"/>
      <c r="W1349" s="157"/>
      <c r="X1349" s="102"/>
      <c r="Y1349" s="51"/>
      <c r="Z1349" s="102"/>
      <c r="AA1349" s="102"/>
      <c r="AB1349" s="50"/>
      <c r="AC1349" s="37"/>
      <c r="AD1349" s="44"/>
      <c r="AE1349" s="44"/>
      <c r="AF1349" s="44"/>
      <c r="AG1349" s="44"/>
      <c r="AH1349" s="44"/>
      <c r="AI1349" s="276"/>
      <c r="AJ1349" s="50"/>
      <c r="AK1349" s="198"/>
      <c r="AL1349" s="304"/>
      <c r="AM1349" s="198"/>
      <c r="AN1349" s="304"/>
      <c r="AO1349" s="198"/>
      <c r="AP1349" s="297"/>
      <c r="AQ1349" s="246"/>
      <c r="AR1349" s="303"/>
      <c r="AS1349" s="277"/>
      <c r="AT1349" s="50"/>
      <c r="AU1349" s="50"/>
      <c r="AV1349" s="51"/>
      <c r="AW1349" s="51"/>
      <c r="AX1349" s="44"/>
    </row>
    <row r="1350" spans="1:50" ht="18">
      <c r="A1350" s="37"/>
      <c r="B1350" s="44"/>
      <c r="C1350" s="102"/>
      <c r="D1350" s="38"/>
      <c r="E1350" s="44"/>
      <c r="F1350" s="43"/>
      <c r="G1350" s="44"/>
      <c r="H1350" s="44"/>
      <c r="I1350" s="44"/>
      <c r="J1350" s="37"/>
      <c r="K1350" s="44"/>
      <c r="L1350" s="44"/>
      <c r="M1350" s="44"/>
      <c r="N1350" s="50"/>
      <c r="O1350" s="49"/>
      <c r="P1350" s="154"/>
      <c r="Q1350" s="44"/>
      <c r="R1350" s="101"/>
      <c r="S1350" s="154"/>
      <c r="T1350" s="44"/>
      <c r="U1350" s="240"/>
      <c r="V1350" s="275"/>
      <c r="W1350" s="157"/>
      <c r="X1350" s="102"/>
      <c r="Y1350" s="51"/>
      <c r="Z1350" s="102"/>
      <c r="AA1350" s="102"/>
      <c r="AB1350" s="50"/>
      <c r="AC1350" s="37"/>
      <c r="AD1350" s="44"/>
      <c r="AE1350" s="44"/>
      <c r="AF1350" s="44"/>
      <c r="AG1350" s="44"/>
      <c r="AH1350" s="44"/>
      <c r="AI1350" s="276"/>
      <c r="AJ1350" s="50"/>
      <c r="AK1350" s="198"/>
      <c r="AL1350" s="304"/>
      <c r="AM1350" s="198"/>
      <c r="AN1350" s="304"/>
      <c r="AO1350" s="198"/>
      <c r="AP1350" s="297"/>
      <c r="AQ1350" s="246"/>
      <c r="AR1350" s="303"/>
      <c r="AS1350" s="277"/>
      <c r="AT1350" s="50"/>
      <c r="AU1350" s="50"/>
      <c r="AV1350" s="51"/>
      <c r="AW1350" s="51"/>
      <c r="AX1350" s="44"/>
    </row>
    <row r="1351" spans="1:50" ht="18">
      <c r="A1351" s="37"/>
      <c r="B1351" s="44"/>
      <c r="C1351" s="102"/>
      <c r="D1351" s="38"/>
      <c r="E1351" s="44"/>
      <c r="F1351" s="43"/>
      <c r="G1351" s="44"/>
      <c r="H1351" s="44"/>
      <c r="I1351" s="44"/>
      <c r="J1351" s="37"/>
      <c r="K1351" s="44"/>
      <c r="L1351" s="44"/>
      <c r="M1351" s="44"/>
      <c r="N1351" s="50"/>
      <c r="O1351" s="49"/>
      <c r="P1351" s="154"/>
      <c r="Q1351" s="44"/>
      <c r="R1351" s="101"/>
      <c r="S1351" s="154"/>
      <c r="T1351" s="44"/>
      <c r="U1351" s="240"/>
      <c r="V1351" s="275"/>
      <c r="W1351" s="157"/>
      <c r="X1351" s="102"/>
      <c r="Y1351" s="51"/>
      <c r="Z1351" s="102"/>
      <c r="AA1351" s="102"/>
      <c r="AB1351" s="50"/>
      <c r="AC1351" s="37"/>
      <c r="AD1351" s="44"/>
      <c r="AE1351" s="44"/>
      <c r="AF1351" s="44"/>
      <c r="AG1351" s="44"/>
      <c r="AH1351" s="44"/>
      <c r="AI1351" s="276"/>
      <c r="AJ1351" s="50"/>
      <c r="AK1351" s="198"/>
      <c r="AL1351" s="304"/>
      <c r="AM1351" s="198"/>
      <c r="AN1351" s="304"/>
      <c r="AO1351" s="198"/>
      <c r="AP1351" s="297"/>
      <c r="AQ1351" s="246"/>
      <c r="AR1351" s="303"/>
      <c r="AS1351" s="277"/>
      <c r="AT1351" s="50"/>
      <c r="AU1351" s="50"/>
      <c r="AV1351" s="51"/>
      <c r="AW1351" s="51"/>
      <c r="AX1351" s="44"/>
    </row>
    <row r="1352" spans="1:50" ht="18">
      <c r="A1352" s="37"/>
      <c r="B1352" s="44"/>
      <c r="C1352" s="102"/>
      <c r="D1352" s="38"/>
      <c r="E1352" s="44"/>
      <c r="F1352" s="43"/>
      <c r="G1352" s="44"/>
      <c r="H1352" s="44"/>
      <c r="I1352" s="44"/>
      <c r="J1352" s="37"/>
      <c r="K1352" s="44"/>
      <c r="L1352" s="44"/>
      <c r="M1352" s="44"/>
      <c r="N1352" s="50"/>
      <c r="O1352" s="49"/>
      <c r="P1352" s="154"/>
      <c r="Q1352" s="44"/>
      <c r="R1352" s="101"/>
      <c r="S1352" s="154"/>
      <c r="T1352" s="44"/>
      <c r="U1352" s="240"/>
      <c r="V1352" s="275"/>
      <c r="W1352" s="157"/>
      <c r="X1352" s="102"/>
      <c r="Y1352" s="51"/>
      <c r="Z1352" s="102"/>
      <c r="AA1352" s="102"/>
      <c r="AB1352" s="50"/>
      <c r="AC1352" s="37"/>
      <c r="AD1352" s="44"/>
      <c r="AE1352" s="44"/>
      <c r="AF1352" s="44"/>
      <c r="AG1352" s="44"/>
      <c r="AH1352" s="44"/>
      <c r="AI1352" s="276"/>
      <c r="AJ1352" s="50"/>
      <c r="AK1352" s="198"/>
      <c r="AL1352" s="304"/>
      <c r="AM1352" s="198"/>
      <c r="AN1352" s="304"/>
      <c r="AO1352" s="198"/>
      <c r="AP1352" s="297"/>
      <c r="AQ1352" s="246"/>
      <c r="AR1352" s="303"/>
      <c r="AS1352" s="277"/>
      <c r="AT1352" s="50"/>
      <c r="AU1352" s="50"/>
      <c r="AV1352" s="51"/>
      <c r="AW1352" s="51"/>
      <c r="AX1352" s="44"/>
    </row>
    <row r="1353" spans="1:50" ht="18">
      <c r="A1353" s="37"/>
      <c r="B1353" s="44"/>
      <c r="C1353" s="102"/>
      <c r="D1353" s="38"/>
      <c r="E1353" s="44"/>
      <c r="F1353" s="43"/>
      <c r="G1353" s="44"/>
      <c r="H1353" s="44"/>
      <c r="I1353" s="44"/>
      <c r="J1353" s="37"/>
      <c r="K1353" s="44"/>
      <c r="L1353" s="44"/>
      <c r="M1353" s="44"/>
      <c r="N1353" s="50"/>
      <c r="O1353" s="49"/>
      <c r="P1353" s="154"/>
      <c r="Q1353" s="44"/>
      <c r="R1353" s="101"/>
      <c r="S1353" s="154"/>
      <c r="T1353" s="44"/>
      <c r="U1353" s="240"/>
      <c r="V1353" s="275"/>
      <c r="W1353" s="157"/>
      <c r="X1353" s="102"/>
      <c r="Y1353" s="51"/>
      <c r="Z1353" s="102"/>
      <c r="AA1353" s="102"/>
      <c r="AB1353" s="50"/>
      <c r="AC1353" s="37"/>
      <c r="AD1353" s="44"/>
      <c r="AE1353" s="44"/>
      <c r="AF1353" s="44"/>
      <c r="AG1353" s="44"/>
      <c r="AH1353" s="44"/>
      <c r="AI1353" s="276"/>
      <c r="AJ1353" s="50"/>
      <c r="AK1353" s="198"/>
      <c r="AL1353" s="304"/>
      <c r="AM1353" s="198"/>
      <c r="AN1353" s="304"/>
      <c r="AO1353" s="198"/>
      <c r="AP1353" s="297"/>
      <c r="AQ1353" s="246"/>
      <c r="AR1353" s="303"/>
      <c r="AS1353" s="277"/>
      <c r="AT1353" s="50"/>
      <c r="AU1353" s="50"/>
      <c r="AV1353" s="51"/>
      <c r="AW1353" s="51"/>
      <c r="AX1353" s="44"/>
    </row>
    <row r="1354" spans="1:50" ht="18">
      <c r="A1354" s="37"/>
      <c r="B1354" s="44"/>
      <c r="C1354" s="102"/>
      <c r="D1354" s="38"/>
      <c r="E1354" s="44"/>
      <c r="F1354" s="43"/>
      <c r="G1354" s="44"/>
      <c r="H1354" s="44"/>
      <c r="I1354" s="44"/>
      <c r="J1354" s="37"/>
      <c r="K1354" s="44"/>
      <c r="L1354" s="44"/>
      <c r="M1354" s="44"/>
      <c r="N1354" s="50"/>
      <c r="O1354" s="49"/>
      <c r="P1354" s="154"/>
      <c r="Q1354" s="44"/>
      <c r="R1354" s="101"/>
      <c r="S1354" s="154"/>
      <c r="T1354" s="44"/>
      <c r="U1354" s="240"/>
      <c r="V1354" s="275"/>
      <c r="W1354" s="157"/>
      <c r="X1354" s="102"/>
      <c r="Y1354" s="51"/>
      <c r="Z1354" s="102"/>
      <c r="AA1354" s="102"/>
      <c r="AB1354" s="50"/>
      <c r="AC1354" s="37"/>
      <c r="AD1354" s="44"/>
      <c r="AE1354" s="44"/>
      <c r="AF1354" s="44"/>
      <c r="AG1354" s="44"/>
      <c r="AH1354" s="44"/>
      <c r="AI1354" s="276"/>
      <c r="AJ1354" s="50"/>
      <c r="AK1354" s="198"/>
      <c r="AL1354" s="304"/>
      <c r="AM1354" s="198"/>
      <c r="AN1354" s="304"/>
      <c r="AO1354" s="198"/>
      <c r="AP1354" s="297"/>
      <c r="AQ1354" s="246"/>
      <c r="AR1354" s="303"/>
      <c r="AS1354" s="277"/>
      <c r="AT1354" s="50"/>
      <c r="AU1354" s="50"/>
      <c r="AV1354" s="51"/>
      <c r="AW1354" s="51"/>
      <c r="AX1354" s="44"/>
    </row>
    <row r="1355" spans="1:50" ht="18">
      <c r="A1355" s="37"/>
      <c r="B1355" s="44"/>
      <c r="C1355" s="102"/>
      <c r="D1355" s="38"/>
      <c r="E1355" s="44"/>
      <c r="F1355" s="43"/>
      <c r="G1355" s="44"/>
      <c r="H1355" s="44"/>
      <c r="I1355" s="44"/>
      <c r="J1355" s="37"/>
      <c r="K1355" s="44"/>
      <c r="L1355" s="44"/>
      <c r="M1355" s="44"/>
      <c r="N1355" s="50"/>
      <c r="O1355" s="49"/>
      <c r="P1355" s="154"/>
      <c r="Q1355" s="44"/>
      <c r="R1355" s="101"/>
      <c r="S1355" s="154"/>
      <c r="T1355" s="44"/>
      <c r="U1355" s="240"/>
      <c r="V1355" s="275"/>
      <c r="W1355" s="157"/>
      <c r="X1355" s="102"/>
      <c r="Y1355" s="51"/>
      <c r="Z1355" s="102"/>
      <c r="AA1355" s="102"/>
      <c r="AB1355" s="50"/>
      <c r="AC1355" s="37"/>
      <c r="AD1355" s="44"/>
      <c r="AE1355" s="44"/>
      <c r="AF1355" s="44"/>
      <c r="AG1355" s="44"/>
      <c r="AH1355" s="44"/>
      <c r="AI1355" s="276"/>
      <c r="AJ1355" s="50"/>
      <c r="AK1355" s="198"/>
      <c r="AL1355" s="304"/>
      <c r="AM1355" s="198"/>
      <c r="AN1355" s="304"/>
      <c r="AO1355" s="198"/>
      <c r="AP1355" s="297"/>
      <c r="AQ1355" s="246"/>
      <c r="AR1355" s="303"/>
      <c r="AS1355" s="277"/>
      <c r="AT1355" s="50"/>
      <c r="AU1355" s="50"/>
      <c r="AV1355" s="51"/>
      <c r="AW1355" s="51"/>
      <c r="AX1355" s="44"/>
    </row>
    <row r="1356" spans="1:50" ht="18">
      <c r="A1356" s="37"/>
      <c r="B1356" s="44"/>
      <c r="C1356" s="102"/>
      <c r="D1356" s="38"/>
      <c r="E1356" s="44"/>
      <c r="F1356" s="43"/>
      <c r="G1356" s="44"/>
      <c r="H1356" s="44"/>
      <c r="I1356" s="44"/>
      <c r="J1356" s="37"/>
      <c r="K1356" s="44"/>
      <c r="L1356" s="44"/>
      <c r="M1356" s="44"/>
      <c r="N1356" s="50"/>
      <c r="O1356" s="49"/>
      <c r="P1356" s="154"/>
      <c r="Q1356" s="44"/>
      <c r="R1356" s="101"/>
      <c r="S1356" s="154"/>
      <c r="T1356" s="44"/>
      <c r="U1356" s="240"/>
      <c r="V1356" s="275"/>
      <c r="W1356" s="157"/>
      <c r="X1356" s="102"/>
      <c r="Y1356" s="51"/>
      <c r="Z1356" s="102"/>
      <c r="AA1356" s="102"/>
      <c r="AB1356" s="50"/>
      <c r="AC1356" s="37"/>
      <c r="AD1356" s="44"/>
      <c r="AE1356" s="44"/>
      <c r="AF1356" s="44"/>
      <c r="AG1356" s="44"/>
      <c r="AH1356" s="44"/>
      <c r="AI1356" s="276"/>
      <c r="AJ1356" s="50"/>
      <c r="AK1356" s="198"/>
      <c r="AL1356" s="304"/>
      <c r="AM1356" s="198"/>
      <c r="AN1356" s="304"/>
      <c r="AO1356" s="198"/>
      <c r="AP1356" s="297"/>
      <c r="AQ1356" s="246"/>
      <c r="AR1356" s="303"/>
      <c r="AS1356" s="277"/>
      <c r="AT1356" s="50"/>
      <c r="AU1356" s="50"/>
      <c r="AV1356" s="51"/>
      <c r="AW1356" s="51"/>
      <c r="AX1356" s="44"/>
    </row>
    <row r="1357" spans="1:50" ht="18">
      <c r="A1357" s="37"/>
      <c r="B1357" s="44"/>
      <c r="C1357" s="102"/>
      <c r="D1357" s="38"/>
      <c r="E1357" s="44"/>
      <c r="F1357" s="43"/>
      <c r="G1357" s="44"/>
      <c r="H1357" s="44"/>
      <c r="I1357" s="44"/>
      <c r="J1357" s="37"/>
      <c r="K1357" s="44"/>
      <c r="L1357" s="44"/>
      <c r="M1357" s="44"/>
      <c r="N1357" s="50"/>
      <c r="O1357" s="49"/>
      <c r="P1357" s="154"/>
      <c r="Q1357" s="44"/>
      <c r="R1357" s="101"/>
      <c r="S1357" s="154"/>
      <c r="T1357" s="44"/>
      <c r="U1357" s="240"/>
      <c r="V1357" s="275"/>
      <c r="W1357" s="157"/>
      <c r="X1357" s="102"/>
      <c r="Y1357" s="51"/>
      <c r="Z1357" s="102"/>
      <c r="AA1357" s="102"/>
      <c r="AB1357" s="50"/>
      <c r="AC1357" s="37"/>
      <c r="AD1357" s="44"/>
      <c r="AE1357" s="44"/>
      <c r="AF1357" s="44"/>
      <c r="AG1357" s="44"/>
      <c r="AH1357" s="44"/>
      <c r="AI1357" s="276"/>
      <c r="AJ1357" s="50"/>
      <c r="AK1357" s="198"/>
      <c r="AL1357" s="304"/>
      <c r="AM1357" s="198"/>
      <c r="AN1357" s="304"/>
      <c r="AO1357" s="198"/>
      <c r="AP1357" s="297"/>
      <c r="AQ1357" s="246"/>
      <c r="AR1357" s="303"/>
      <c r="AS1357" s="277"/>
      <c r="AT1357" s="50"/>
      <c r="AU1357" s="50"/>
      <c r="AV1357" s="51"/>
      <c r="AW1357" s="51"/>
      <c r="AX1357" s="44"/>
    </row>
    <row r="1358" spans="1:50" ht="18">
      <c r="A1358" s="37"/>
      <c r="B1358" s="44"/>
      <c r="C1358" s="102"/>
      <c r="D1358" s="38"/>
      <c r="E1358" s="44"/>
      <c r="F1358" s="43"/>
      <c r="G1358" s="44"/>
      <c r="H1358" s="44"/>
      <c r="I1358" s="44"/>
      <c r="J1358" s="37"/>
      <c r="K1358" s="44"/>
      <c r="L1358" s="44"/>
      <c r="M1358" s="44"/>
      <c r="N1358" s="50"/>
      <c r="O1358" s="49"/>
      <c r="P1358" s="154"/>
      <c r="Q1358" s="44"/>
      <c r="R1358" s="101"/>
      <c r="S1358" s="154"/>
      <c r="T1358" s="44"/>
      <c r="U1358" s="240"/>
      <c r="V1358" s="275"/>
      <c r="W1358" s="157"/>
      <c r="X1358" s="102"/>
      <c r="Y1358" s="51"/>
      <c r="Z1358" s="102"/>
      <c r="AA1358" s="102"/>
      <c r="AB1358" s="50"/>
      <c r="AC1358" s="37"/>
      <c r="AD1358" s="44"/>
      <c r="AE1358" s="44"/>
      <c r="AF1358" s="44"/>
      <c r="AG1358" s="44"/>
      <c r="AH1358" s="44"/>
      <c r="AI1358" s="276"/>
      <c r="AJ1358" s="50"/>
      <c r="AK1358" s="198"/>
      <c r="AL1358" s="304"/>
      <c r="AM1358" s="198"/>
      <c r="AN1358" s="304"/>
      <c r="AO1358" s="198"/>
      <c r="AP1358" s="297"/>
      <c r="AQ1358" s="246"/>
      <c r="AR1358" s="303"/>
      <c r="AS1358" s="277"/>
      <c r="AT1358" s="50"/>
      <c r="AU1358" s="50"/>
      <c r="AV1358" s="51"/>
      <c r="AW1358" s="51"/>
      <c r="AX1358" s="44"/>
    </row>
    <row r="1359" spans="1:50" ht="18">
      <c r="A1359" s="37"/>
      <c r="B1359" s="44"/>
      <c r="C1359" s="102"/>
      <c r="D1359" s="38"/>
      <c r="E1359" s="44"/>
      <c r="F1359" s="43"/>
      <c r="G1359" s="44"/>
      <c r="H1359" s="44"/>
      <c r="I1359" s="44"/>
      <c r="J1359" s="37"/>
      <c r="K1359" s="44"/>
      <c r="L1359" s="44"/>
      <c r="M1359" s="44"/>
      <c r="N1359" s="50"/>
      <c r="O1359" s="49"/>
      <c r="P1359" s="154"/>
      <c r="Q1359" s="44"/>
      <c r="R1359" s="101"/>
      <c r="S1359" s="154"/>
      <c r="T1359" s="44"/>
      <c r="U1359" s="240"/>
      <c r="V1359" s="275"/>
      <c r="W1359" s="157"/>
      <c r="X1359" s="102"/>
      <c r="Y1359" s="51"/>
      <c r="Z1359" s="102"/>
      <c r="AA1359" s="102"/>
      <c r="AB1359" s="50"/>
      <c r="AC1359" s="37"/>
      <c r="AD1359" s="44"/>
      <c r="AE1359" s="44"/>
      <c r="AF1359" s="44"/>
      <c r="AG1359" s="44"/>
      <c r="AH1359" s="44"/>
      <c r="AI1359" s="276"/>
      <c r="AJ1359" s="50"/>
      <c r="AK1359" s="198"/>
      <c r="AL1359" s="304"/>
      <c r="AM1359" s="198"/>
      <c r="AN1359" s="304"/>
      <c r="AO1359" s="198"/>
      <c r="AP1359" s="297"/>
      <c r="AQ1359" s="246"/>
      <c r="AR1359" s="303"/>
      <c r="AS1359" s="277"/>
      <c r="AT1359" s="50"/>
      <c r="AU1359" s="50"/>
      <c r="AV1359" s="51"/>
      <c r="AW1359" s="51"/>
      <c r="AX1359" s="44"/>
    </row>
    <row r="1360" spans="1:50" ht="18">
      <c r="A1360" s="37"/>
      <c r="B1360" s="44"/>
      <c r="C1360" s="102"/>
      <c r="D1360" s="38"/>
      <c r="E1360" s="44"/>
      <c r="F1360" s="43"/>
      <c r="G1360" s="44"/>
      <c r="H1360" s="44"/>
      <c r="I1360" s="44"/>
      <c r="J1360" s="37"/>
      <c r="K1360" s="44"/>
      <c r="L1360" s="44"/>
      <c r="M1360" s="44"/>
      <c r="N1360" s="50"/>
      <c r="O1360" s="49"/>
      <c r="P1360" s="154"/>
      <c r="Q1360" s="44"/>
      <c r="R1360" s="101"/>
      <c r="S1360" s="154"/>
      <c r="T1360" s="44"/>
      <c r="U1360" s="240"/>
      <c r="V1360" s="275"/>
      <c r="W1360" s="157"/>
      <c r="X1360" s="102"/>
      <c r="Y1360" s="51"/>
      <c r="Z1360" s="102"/>
      <c r="AA1360" s="102"/>
      <c r="AB1360" s="50"/>
      <c r="AC1360" s="37"/>
      <c r="AD1360" s="44"/>
      <c r="AE1360" s="44"/>
      <c r="AF1360" s="44"/>
      <c r="AG1360" s="44"/>
      <c r="AH1360" s="44"/>
      <c r="AI1360" s="276"/>
      <c r="AJ1360" s="50"/>
      <c r="AK1360" s="198"/>
      <c r="AL1360" s="304"/>
      <c r="AM1360" s="198"/>
      <c r="AN1360" s="304"/>
      <c r="AO1360" s="198"/>
      <c r="AP1360" s="297"/>
      <c r="AQ1360" s="246"/>
      <c r="AR1360" s="303"/>
      <c r="AS1360" s="277"/>
      <c r="AT1360" s="50"/>
      <c r="AU1360" s="50"/>
      <c r="AV1360" s="51"/>
      <c r="AW1360" s="51"/>
      <c r="AX1360" s="44"/>
    </row>
    <row r="1361" spans="1:50" ht="18">
      <c r="A1361" s="37"/>
      <c r="B1361" s="44"/>
      <c r="C1361" s="102"/>
      <c r="D1361" s="38"/>
      <c r="E1361" s="44"/>
      <c r="F1361" s="43"/>
      <c r="G1361" s="44"/>
      <c r="H1361" s="44"/>
      <c r="I1361" s="44"/>
      <c r="J1361" s="37"/>
      <c r="K1361" s="44"/>
      <c r="L1361" s="44"/>
      <c r="M1361" s="44"/>
      <c r="N1361" s="50"/>
      <c r="O1361" s="49"/>
      <c r="P1361" s="154"/>
      <c r="Q1361" s="44"/>
      <c r="R1361" s="101"/>
      <c r="S1361" s="154"/>
      <c r="T1361" s="44"/>
      <c r="U1361" s="240"/>
      <c r="V1361" s="275"/>
      <c r="W1361" s="157"/>
      <c r="X1361" s="102"/>
      <c r="Y1361" s="51"/>
      <c r="Z1361" s="102"/>
      <c r="AA1361" s="102"/>
      <c r="AB1361" s="50"/>
      <c r="AC1361" s="37"/>
      <c r="AD1361" s="44"/>
      <c r="AE1361" s="44"/>
      <c r="AF1361" s="44"/>
      <c r="AG1361" s="44"/>
      <c r="AH1361" s="44"/>
      <c r="AI1361" s="276"/>
      <c r="AJ1361" s="50"/>
      <c r="AK1361" s="198"/>
      <c r="AL1361" s="304"/>
      <c r="AM1361" s="198"/>
      <c r="AN1361" s="304"/>
      <c r="AO1361" s="198"/>
      <c r="AP1361" s="297"/>
      <c r="AQ1361" s="246"/>
      <c r="AR1361" s="303"/>
      <c r="AS1361" s="277"/>
      <c r="AT1361" s="50"/>
      <c r="AU1361" s="50"/>
      <c r="AV1361" s="51"/>
      <c r="AW1361" s="51"/>
      <c r="AX1361" s="44"/>
    </row>
    <row r="1362" spans="1:50" ht="18">
      <c r="A1362" s="37"/>
      <c r="B1362" s="44"/>
      <c r="C1362" s="102"/>
      <c r="D1362" s="38"/>
      <c r="E1362" s="44"/>
      <c r="F1362" s="43"/>
      <c r="G1362" s="44"/>
      <c r="H1362" s="44"/>
      <c r="I1362" s="44"/>
      <c r="J1362" s="37"/>
      <c r="K1362" s="44"/>
      <c r="L1362" s="44"/>
      <c r="M1362" s="44"/>
      <c r="N1362" s="50"/>
      <c r="O1362" s="49"/>
      <c r="P1362" s="154"/>
      <c r="Q1362" s="44"/>
      <c r="R1362" s="101"/>
      <c r="S1362" s="154"/>
      <c r="T1362" s="44"/>
      <c r="U1362" s="240"/>
      <c r="V1362" s="275"/>
      <c r="W1362" s="157"/>
      <c r="X1362" s="102"/>
      <c r="Y1362" s="51"/>
      <c r="Z1362" s="102"/>
      <c r="AA1362" s="102"/>
      <c r="AB1362" s="50"/>
      <c r="AC1362" s="37"/>
      <c r="AD1362" s="44"/>
      <c r="AE1362" s="44"/>
      <c r="AF1362" s="44"/>
      <c r="AG1362" s="44"/>
      <c r="AH1362" s="44"/>
      <c r="AI1362" s="276"/>
      <c r="AJ1362" s="50"/>
      <c r="AK1362" s="198"/>
      <c r="AL1362" s="304"/>
      <c r="AM1362" s="198"/>
      <c r="AN1362" s="304"/>
      <c r="AO1362" s="198"/>
      <c r="AP1362" s="297"/>
      <c r="AQ1362" s="246"/>
      <c r="AR1362" s="303"/>
      <c r="AS1362" s="277"/>
      <c r="AT1362" s="50"/>
      <c r="AU1362" s="50"/>
      <c r="AV1362" s="51"/>
      <c r="AW1362" s="51"/>
      <c r="AX1362" s="44"/>
    </row>
    <row r="1363" spans="1:50" ht="18">
      <c r="A1363" s="37"/>
      <c r="B1363" s="44"/>
      <c r="C1363" s="102"/>
      <c r="D1363" s="38"/>
      <c r="E1363" s="44"/>
      <c r="F1363" s="43"/>
      <c r="G1363" s="44"/>
      <c r="H1363" s="44"/>
      <c r="I1363" s="44"/>
      <c r="J1363" s="37"/>
      <c r="K1363" s="44"/>
      <c r="L1363" s="44"/>
      <c r="M1363" s="44"/>
      <c r="N1363" s="50"/>
      <c r="O1363" s="49"/>
      <c r="P1363" s="154"/>
      <c r="Q1363" s="44"/>
      <c r="R1363" s="101"/>
      <c r="S1363" s="154"/>
      <c r="T1363" s="44"/>
      <c r="U1363" s="240"/>
      <c r="V1363" s="275"/>
      <c r="W1363" s="157"/>
      <c r="X1363" s="102"/>
      <c r="Y1363" s="51"/>
      <c r="Z1363" s="102"/>
      <c r="AA1363" s="102"/>
      <c r="AB1363" s="50"/>
      <c r="AC1363" s="37"/>
      <c r="AD1363" s="44"/>
      <c r="AE1363" s="44"/>
      <c r="AF1363" s="44"/>
      <c r="AG1363" s="44"/>
      <c r="AH1363" s="44"/>
      <c r="AI1363" s="276"/>
      <c r="AJ1363" s="50"/>
      <c r="AK1363" s="198"/>
      <c r="AL1363" s="304"/>
      <c r="AM1363" s="198"/>
      <c r="AN1363" s="304"/>
      <c r="AO1363" s="198"/>
      <c r="AP1363" s="297"/>
      <c r="AQ1363" s="246"/>
      <c r="AR1363" s="303"/>
      <c r="AS1363" s="277"/>
      <c r="AT1363" s="50"/>
      <c r="AU1363" s="50"/>
      <c r="AV1363" s="51"/>
      <c r="AW1363" s="51"/>
      <c r="AX1363" s="44"/>
    </row>
    <row r="1364" spans="1:50" ht="18">
      <c r="A1364" s="37"/>
      <c r="B1364" s="44"/>
      <c r="C1364" s="102"/>
      <c r="D1364" s="38"/>
      <c r="E1364" s="44"/>
      <c r="F1364" s="43"/>
      <c r="G1364" s="44"/>
      <c r="H1364" s="44"/>
      <c r="I1364" s="44"/>
      <c r="J1364" s="37"/>
      <c r="K1364" s="44"/>
      <c r="L1364" s="44"/>
      <c r="M1364" s="44"/>
      <c r="N1364" s="50"/>
      <c r="O1364" s="49"/>
      <c r="P1364" s="154"/>
      <c r="Q1364" s="44"/>
      <c r="R1364" s="101"/>
      <c r="S1364" s="154"/>
      <c r="T1364" s="44"/>
      <c r="U1364" s="240"/>
      <c r="V1364" s="275"/>
      <c r="W1364" s="157"/>
      <c r="X1364" s="102"/>
      <c r="Y1364" s="51"/>
      <c r="Z1364" s="102"/>
      <c r="AA1364" s="102"/>
      <c r="AB1364" s="50"/>
      <c r="AC1364" s="37"/>
      <c r="AD1364" s="44"/>
      <c r="AE1364" s="44"/>
      <c r="AF1364" s="44"/>
      <c r="AG1364" s="44"/>
      <c r="AH1364" s="44"/>
      <c r="AI1364" s="276"/>
      <c r="AJ1364" s="50"/>
      <c r="AK1364" s="198"/>
      <c r="AL1364" s="304"/>
      <c r="AM1364" s="198"/>
      <c r="AN1364" s="304"/>
      <c r="AO1364" s="198"/>
      <c r="AP1364" s="297"/>
      <c r="AQ1364" s="246"/>
      <c r="AR1364" s="303"/>
      <c r="AS1364" s="277"/>
      <c r="AT1364" s="50"/>
      <c r="AU1364" s="50"/>
      <c r="AV1364" s="51"/>
      <c r="AW1364" s="51"/>
      <c r="AX1364" s="44"/>
    </row>
    <row r="1365" spans="1:50" ht="18">
      <c r="A1365" s="37"/>
      <c r="B1365" s="44"/>
      <c r="C1365" s="102"/>
      <c r="D1365" s="38"/>
      <c r="E1365" s="44"/>
      <c r="F1365" s="43"/>
      <c r="G1365" s="44"/>
      <c r="H1365" s="44"/>
      <c r="I1365" s="44"/>
      <c r="J1365" s="37"/>
      <c r="K1365" s="44"/>
      <c r="L1365" s="44"/>
      <c r="M1365" s="44"/>
      <c r="N1365" s="50"/>
      <c r="O1365" s="49"/>
      <c r="P1365" s="154"/>
      <c r="Q1365" s="44"/>
      <c r="R1365" s="101"/>
      <c r="S1365" s="154"/>
      <c r="T1365" s="44"/>
      <c r="U1365" s="240"/>
      <c r="V1365" s="275"/>
      <c r="W1365" s="157"/>
      <c r="X1365" s="102"/>
      <c r="Y1365" s="51"/>
      <c r="Z1365" s="102"/>
      <c r="AA1365" s="102"/>
      <c r="AB1365" s="50"/>
      <c r="AC1365" s="37"/>
      <c r="AD1365" s="44"/>
      <c r="AE1365" s="44"/>
      <c r="AF1365" s="44"/>
      <c r="AG1365" s="44"/>
      <c r="AH1365" s="44"/>
      <c r="AI1365" s="276"/>
      <c r="AJ1365" s="50"/>
      <c r="AK1365" s="198"/>
      <c r="AL1365" s="304"/>
      <c r="AM1365" s="198"/>
      <c r="AN1365" s="304"/>
      <c r="AO1365" s="198"/>
      <c r="AP1365" s="297"/>
      <c r="AQ1365" s="246"/>
      <c r="AR1365" s="303"/>
      <c r="AS1365" s="277"/>
      <c r="AT1365" s="50"/>
      <c r="AU1365" s="50"/>
      <c r="AV1365" s="51"/>
      <c r="AW1365" s="51"/>
      <c r="AX1365" s="44"/>
    </row>
    <row r="1366" spans="1:50" ht="18">
      <c r="A1366" s="37"/>
      <c r="B1366" s="44"/>
      <c r="C1366" s="102"/>
      <c r="D1366" s="38"/>
      <c r="E1366" s="44"/>
      <c r="F1366" s="43"/>
      <c r="G1366" s="44"/>
      <c r="H1366" s="44"/>
      <c r="I1366" s="44"/>
      <c r="J1366" s="37"/>
      <c r="K1366" s="44"/>
      <c r="L1366" s="44"/>
      <c r="M1366" s="44"/>
      <c r="N1366" s="50"/>
      <c r="O1366" s="49"/>
      <c r="P1366" s="154"/>
      <c r="Q1366" s="44"/>
      <c r="R1366" s="101"/>
      <c r="S1366" s="154"/>
      <c r="T1366" s="44"/>
      <c r="U1366" s="240"/>
      <c r="V1366" s="275"/>
      <c r="W1366" s="157"/>
      <c r="X1366" s="102"/>
      <c r="Y1366" s="51"/>
      <c r="Z1366" s="102"/>
      <c r="AA1366" s="102"/>
      <c r="AB1366" s="50"/>
      <c r="AC1366" s="37"/>
      <c r="AD1366" s="44"/>
      <c r="AE1366" s="44"/>
      <c r="AF1366" s="44"/>
      <c r="AG1366" s="44"/>
      <c r="AH1366" s="44"/>
      <c r="AI1366" s="276"/>
      <c r="AJ1366" s="50"/>
      <c r="AK1366" s="198"/>
      <c r="AL1366" s="304"/>
      <c r="AM1366" s="198"/>
      <c r="AN1366" s="304"/>
      <c r="AO1366" s="198"/>
      <c r="AP1366" s="297"/>
      <c r="AQ1366" s="246"/>
      <c r="AR1366" s="303"/>
      <c r="AS1366" s="277"/>
      <c r="AT1366" s="50"/>
      <c r="AU1366" s="50"/>
      <c r="AV1366" s="51"/>
      <c r="AW1366" s="51"/>
      <c r="AX1366" s="44"/>
    </row>
    <row r="1367" spans="1:50" ht="18">
      <c r="A1367" s="37"/>
      <c r="B1367" s="44"/>
      <c r="C1367" s="102"/>
      <c r="D1367" s="38"/>
      <c r="E1367" s="44"/>
      <c r="F1367" s="43"/>
      <c r="G1367" s="44"/>
      <c r="H1367" s="44"/>
      <c r="I1367" s="44"/>
      <c r="J1367" s="37"/>
      <c r="K1367" s="44"/>
      <c r="L1367" s="44"/>
      <c r="M1367" s="44"/>
      <c r="N1367" s="50"/>
      <c r="O1367" s="49"/>
      <c r="P1367" s="154"/>
      <c r="Q1367" s="44"/>
      <c r="R1367" s="101"/>
      <c r="S1367" s="154"/>
      <c r="T1367" s="44"/>
      <c r="U1367" s="240"/>
      <c r="V1367" s="275"/>
      <c r="W1367" s="157"/>
      <c r="X1367" s="102"/>
      <c r="Y1367" s="51"/>
      <c r="Z1367" s="102"/>
      <c r="AA1367" s="102"/>
      <c r="AB1367" s="50"/>
      <c r="AC1367" s="37"/>
      <c r="AD1367" s="44"/>
      <c r="AE1367" s="44"/>
      <c r="AF1367" s="44"/>
      <c r="AG1367" s="44"/>
      <c r="AH1367" s="44"/>
      <c r="AI1367" s="276"/>
      <c r="AJ1367" s="50"/>
      <c r="AK1367" s="198"/>
      <c r="AL1367" s="304"/>
      <c r="AM1367" s="198"/>
      <c r="AN1367" s="304"/>
      <c r="AO1367" s="198"/>
      <c r="AP1367" s="297"/>
      <c r="AQ1367" s="246"/>
      <c r="AR1367" s="303"/>
      <c r="AS1367" s="277"/>
      <c r="AT1367" s="50"/>
      <c r="AU1367" s="50"/>
      <c r="AV1367" s="51"/>
      <c r="AW1367" s="51"/>
      <c r="AX1367" s="44"/>
    </row>
    <row r="1368" spans="1:50" ht="18">
      <c r="A1368" s="37"/>
      <c r="B1368" s="44"/>
      <c r="C1368" s="102"/>
      <c r="D1368" s="38"/>
      <c r="E1368" s="44"/>
      <c r="F1368" s="43"/>
      <c r="G1368" s="44"/>
      <c r="H1368" s="44"/>
      <c r="I1368" s="44"/>
      <c r="J1368" s="37"/>
      <c r="K1368" s="44"/>
      <c r="L1368" s="44"/>
      <c r="M1368" s="44"/>
      <c r="N1368" s="50"/>
      <c r="O1368" s="49"/>
      <c r="P1368" s="154"/>
      <c r="Q1368" s="44"/>
      <c r="R1368" s="101"/>
      <c r="S1368" s="154"/>
      <c r="T1368" s="44"/>
      <c r="U1368" s="240"/>
      <c r="V1368" s="275"/>
      <c r="W1368" s="157"/>
      <c r="X1368" s="102"/>
      <c r="Y1368" s="51"/>
      <c r="Z1368" s="102"/>
      <c r="AA1368" s="102"/>
      <c r="AB1368" s="50"/>
      <c r="AC1368" s="37"/>
      <c r="AD1368" s="44"/>
      <c r="AE1368" s="44"/>
      <c r="AF1368" s="44"/>
      <c r="AG1368" s="44"/>
      <c r="AH1368" s="44"/>
      <c r="AI1368" s="276"/>
      <c r="AJ1368" s="50"/>
      <c r="AK1368" s="198"/>
      <c r="AL1368" s="304"/>
      <c r="AM1368" s="198"/>
      <c r="AN1368" s="304"/>
      <c r="AO1368" s="198"/>
      <c r="AP1368" s="297"/>
      <c r="AQ1368" s="246"/>
      <c r="AR1368" s="303"/>
      <c r="AS1368" s="277"/>
      <c r="AT1368" s="50"/>
      <c r="AU1368" s="50"/>
      <c r="AV1368" s="51"/>
      <c r="AW1368" s="51"/>
      <c r="AX1368" s="44"/>
    </row>
    <row r="1369" spans="1:50" ht="18">
      <c r="A1369" s="37"/>
      <c r="B1369" s="44"/>
      <c r="C1369" s="102"/>
      <c r="D1369" s="38"/>
      <c r="E1369" s="44"/>
      <c r="F1369" s="43"/>
      <c r="G1369" s="44"/>
      <c r="H1369" s="44"/>
      <c r="I1369" s="44"/>
      <c r="J1369" s="37"/>
      <c r="K1369" s="44"/>
      <c r="L1369" s="44"/>
      <c r="M1369" s="44"/>
      <c r="N1369" s="50"/>
      <c r="O1369" s="49"/>
      <c r="P1369" s="154"/>
      <c r="Q1369" s="44"/>
      <c r="R1369" s="101"/>
      <c r="S1369" s="154"/>
      <c r="T1369" s="44"/>
      <c r="U1369" s="240"/>
      <c r="V1369" s="275"/>
      <c r="W1369" s="157"/>
      <c r="X1369" s="102"/>
      <c r="Y1369" s="51"/>
      <c r="Z1369" s="102"/>
      <c r="AA1369" s="102"/>
      <c r="AB1369" s="50"/>
      <c r="AC1369" s="37"/>
      <c r="AD1369" s="44"/>
      <c r="AE1369" s="44"/>
      <c r="AF1369" s="44"/>
      <c r="AG1369" s="44"/>
      <c r="AH1369" s="44"/>
      <c r="AI1369" s="276"/>
      <c r="AJ1369" s="50"/>
      <c r="AK1369" s="198"/>
      <c r="AL1369" s="304"/>
      <c r="AM1369" s="198"/>
      <c r="AN1369" s="304"/>
      <c r="AO1369" s="198"/>
      <c r="AP1369" s="297"/>
      <c r="AQ1369" s="246"/>
      <c r="AR1369" s="303"/>
      <c r="AS1369" s="277"/>
      <c r="AT1369" s="50"/>
      <c r="AU1369" s="50"/>
      <c r="AV1369" s="51"/>
      <c r="AW1369" s="51"/>
      <c r="AX1369" s="44"/>
    </row>
    <row r="1370" spans="1:50" ht="18">
      <c r="A1370" s="37"/>
      <c r="B1370" s="44"/>
      <c r="C1370" s="102"/>
      <c r="D1370" s="38"/>
      <c r="E1370" s="44"/>
      <c r="F1370" s="43"/>
      <c r="G1370" s="44"/>
      <c r="H1370" s="44"/>
      <c r="I1370" s="44"/>
      <c r="J1370" s="37"/>
      <c r="K1370" s="44"/>
      <c r="L1370" s="44"/>
      <c r="M1370" s="44"/>
      <c r="N1370" s="50"/>
      <c r="O1370" s="49"/>
      <c r="P1370" s="154"/>
      <c r="Q1370" s="44"/>
      <c r="R1370" s="101"/>
      <c r="S1370" s="154"/>
      <c r="T1370" s="44"/>
      <c r="U1370" s="240"/>
      <c r="V1370" s="275"/>
      <c r="W1370" s="157"/>
      <c r="X1370" s="102"/>
      <c r="Y1370" s="51"/>
      <c r="Z1370" s="102"/>
      <c r="AA1370" s="102"/>
      <c r="AB1370" s="50"/>
      <c r="AC1370" s="37"/>
      <c r="AD1370" s="44"/>
      <c r="AE1370" s="44"/>
      <c r="AF1370" s="44"/>
      <c r="AG1370" s="44"/>
      <c r="AH1370" s="44"/>
      <c r="AI1370" s="276"/>
      <c r="AJ1370" s="50"/>
      <c r="AK1370" s="198"/>
      <c r="AL1370" s="304"/>
      <c r="AM1370" s="198"/>
      <c r="AN1370" s="304"/>
      <c r="AO1370" s="198"/>
      <c r="AP1370" s="297"/>
      <c r="AQ1370" s="246"/>
      <c r="AR1370" s="303"/>
      <c r="AS1370" s="277"/>
      <c r="AT1370" s="50"/>
      <c r="AU1370" s="50"/>
      <c r="AV1370" s="51"/>
      <c r="AW1370" s="51"/>
      <c r="AX1370" s="44"/>
    </row>
    <row r="1371" spans="1:50" ht="18">
      <c r="A1371" s="37"/>
      <c r="B1371" s="44"/>
      <c r="C1371" s="102"/>
      <c r="D1371" s="38"/>
      <c r="E1371" s="44"/>
      <c r="F1371" s="43"/>
      <c r="G1371" s="44"/>
      <c r="H1371" s="44"/>
      <c r="I1371" s="44"/>
      <c r="J1371" s="37"/>
      <c r="K1371" s="44"/>
      <c r="L1371" s="44"/>
      <c r="M1371" s="44"/>
      <c r="N1371" s="50"/>
      <c r="O1371" s="49"/>
      <c r="P1371" s="154"/>
      <c r="Q1371" s="44"/>
      <c r="R1371" s="101"/>
      <c r="S1371" s="154"/>
      <c r="T1371" s="44"/>
      <c r="U1371" s="240"/>
      <c r="V1371" s="275"/>
      <c r="W1371" s="157"/>
      <c r="X1371" s="102"/>
      <c r="Y1371" s="51"/>
      <c r="Z1371" s="102"/>
      <c r="AA1371" s="102"/>
      <c r="AB1371" s="50"/>
      <c r="AC1371" s="37"/>
      <c r="AD1371" s="44"/>
      <c r="AE1371" s="44"/>
      <c r="AF1371" s="44"/>
      <c r="AG1371" s="44"/>
      <c r="AH1371" s="44"/>
      <c r="AI1371" s="276"/>
      <c r="AJ1371" s="50"/>
      <c r="AK1371" s="198"/>
      <c r="AL1371" s="304"/>
      <c r="AM1371" s="198"/>
      <c r="AN1371" s="304"/>
      <c r="AO1371" s="198"/>
      <c r="AP1371" s="297"/>
      <c r="AQ1371" s="246"/>
      <c r="AR1371" s="303"/>
      <c r="AS1371" s="277"/>
      <c r="AT1371" s="50"/>
      <c r="AU1371" s="50"/>
      <c r="AV1371" s="51"/>
      <c r="AW1371" s="51"/>
      <c r="AX1371" s="44"/>
    </row>
    <row r="1372" spans="1:50" ht="18">
      <c r="A1372" s="37"/>
      <c r="B1372" s="44"/>
      <c r="C1372" s="102"/>
      <c r="D1372" s="38"/>
      <c r="E1372" s="44"/>
      <c r="F1372" s="43"/>
      <c r="G1372" s="44"/>
      <c r="H1372" s="44"/>
      <c r="I1372" s="44"/>
      <c r="J1372" s="37"/>
      <c r="K1372" s="44"/>
      <c r="L1372" s="44"/>
      <c r="M1372" s="44"/>
      <c r="N1372" s="50"/>
      <c r="O1372" s="49"/>
      <c r="P1372" s="154"/>
      <c r="Q1372" s="44"/>
      <c r="R1372" s="101"/>
      <c r="S1372" s="154"/>
      <c r="T1372" s="44"/>
      <c r="U1372" s="240"/>
      <c r="V1372" s="275"/>
      <c r="W1372" s="157"/>
      <c r="X1372" s="102"/>
      <c r="Y1372" s="51"/>
      <c r="Z1372" s="102"/>
      <c r="AA1372" s="102"/>
      <c r="AB1372" s="50"/>
      <c r="AC1372" s="37"/>
      <c r="AD1372" s="44"/>
      <c r="AE1372" s="44"/>
      <c r="AF1372" s="44"/>
      <c r="AG1372" s="44"/>
      <c r="AH1372" s="44"/>
      <c r="AI1372" s="276"/>
      <c r="AJ1372" s="50"/>
      <c r="AK1372" s="198"/>
      <c r="AL1372" s="304"/>
      <c r="AM1372" s="198"/>
      <c r="AN1372" s="304"/>
      <c r="AO1372" s="198"/>
      <c r="AP1372" s="297"/>
      <c r="AQ1372" s="246"/>
      <c r="AR1372" s="303"/>
      <c r="AS1372" s="277"/>
      <c r="AT1372" s="50"/>
      <c r="AU1372" s="50"/>
      <c r="AV1372" s="51"/>
      <c r="AW1372" s="51"/>
      <c r="AX1372" s="44"/>
    </row>
    <row r="1373" spans="1:50" ht="18">
      <c r="A1373" s="37"/>
      <c r="B1373" s="44"/>
      <c r="C1373" s="102"/>
      <c r="D1373" s="38"/>
      <c r="E1373" s="44"/>
      <c r="F1373" s="43"/>
      <c r="G1373" s="44"/>
      <c r="H1373" s="44"/>
      <c r="I1373" s="44"/>
      <c r="J1373" s="37"/>
      <c r="K1373" s="44"/>
      <c r="L1373" s="44"/>
      <c r="M1373" s="44"/>
      <c r="N1373" s="50"/>
      <c r="O1373" s="49"/>
      <c r="P1373" s="154"/>
      <c r="Q1373" s="44"/>
      <c r="R1373" s="101"/>
      <c r="S1373" s="154"/>
      <c r="T1373" s="44"/>
      <c r="U1373" s="240"/>
      <c r="V1373" s="275"/>
      <c r="W1373" s="157"/>
      <c r="X1373" s="102"/>
      <c r="Y1373" s="51"/>
      <c r="Z1373" s="102"/>
      <c r="AA1373" s="102"/>
      <c r="AB1373" s="50"/>
      <c r="AC1373" s="37"/>
      <c r="AD1373" s="44"/>
      <c r="AE1373" s="44"/>
      <c r="AF1373" s="44"/>
      <c r="AG1373" s="44"/>
      <c r="AH1373" s="44"/>
      <c r="AI1373" s="276"/>
      <c r="AJ1373" s="50"/>
      <c r="AK1373" s="198"/>
      <c r="AL1373" s="304"/>
      <c r="AM1373" s="198"/>
      <c r="AN1373" s="304"/>
      <c r="AO1373" s="198"/>
      <c r="AP1373" s="297"/>
      <c r="AQ1373" s="246"/>
      <c r="AR1373" s="303"/>
      <c r="AS1373" s="277"/>
      <c r="AT1373" s="50"/>
      <c r="AU1373" s="50"/>
      <c r="AV1373" s="51"/>
      <c r="AW1373" s="51"/>
      <c r="AX1373" s="44"/>
    </row>
    <row r="1374" spans="1:50" ht="18">
      <c r="A1374" s="37"/>
      <c r="B1374" s="44"/>
      <c r="C1374" s="102"/>
      <c r="D1374" s="38"/>
      <c r="E1374" s="44"/>
      <c r="F1374" s="43"/>
      <c r="G1374" s="44"/>
      <c r="H1374" s="44"/>
      <c r="I1374" s="44"/>
      <c r="J1374" s="37"/>
      <c r="K1374" s="44"/>
      <c r="L1374" s="44"/>
      <c r="M1374" s="44"/>
      <c r="N1374" s="50"/>
      <c r="O1374" s="49"/>
      <c r="P1374" s="154"/>
      <c r="Q1374" s="44"/>
      <c r="R1374" s="101"/>
      <c r="S1374" s="154"/>
      <c r="T1374" s="44"/>
      <c r="U1374" s="240"/>
      <c r="V1374" s="275"/>
      <c r="W1374" s="157"/>
      <c r="X1374" s="102"/>
      <c r="Y1374" s="51"/>
      <c r="Z1374" s="102"/>
      <c r="AA1374" s="102"/>
      <c r="AB1374" s="50"/>
      <c r="AC1374" s="37"/>
      <c r="AD1374" s="44"/>
      <c r="AE1374" s="44"/>
      <c r="AF1374" s="44"/>
      <c r="AG1374" s="44"/>
      <c r="AH1374" s="44"/>
      <c r="AI1374" s="276"/>
      <c r="AJ1374" s="50"/>
      <c r="AK1374" s="198"/>
      <c r="AL1374" s="304"/>
      <c r="AM1374" s="198"/>
      <c r="AN1374" s="304"/>
      <c r="AO1374" s="198"/>
      <c r="AP1374" s="297"/>
      <c r="AQ1374" s="246"/>
      <c r="AR1374" s="303"/>
      <c r="AS1374" s="277"/>
      <c r="AT1374" s="50"/>
      <c r="AU1374" s="50"/>
      <c r="AV1374" s="51"/>
      <c r="AW1374" s="51"/>
      <c r="AX1374" s="44"/>
    </row>
    <row r="1375" spans="1:50" ht="18">
      <c r="A1375" s="37"/>
      <c r="B1375" s="44"/>
      <c r="C1375" s="102"/>
      <c r="D1375" s="38"/>
      <c r="E1375" s="44"/>
      <c r="F1375" s="43"/>
      <c r="G1375" s="44"/>
      <c r="H1375" s="44"/>
      <c r="I1375" s="44"/>
      <c r="J1375" s="37"/>
      <c r="K1375" s="44"/>
      <c r="L1375" s="44"/>
      <c r="M1375" s="44"/>
      <c r="N1375" s="50"/>
      <c r="O1375" s="49"/>
      <c r="P1375" s="154"/>
      <c r="Q1375" s="44"/>
      <c r="R1375" s="101"/>
      <c r="S1375" s="154"/>
      <c r="T1375" s="44"/>
      <c r="U1375" s="240"/>
      <c r="V1375" s="275"/>
      <c r="W1375" s="157"/>
      <c r="X1375" s="102"/>
      <c r="Y1375" s="51"/>
      <c r="Z1375" s="102"/>
      <c r="AA1375" s="102"/>
      <c r="AB1375" s="50"/>
      <c r="AC1375" s="37"/>
      <c r="AD1375" s="44"/>
      <c r="AE1375" s="44"/>
      <c r="AF1375" s="44"/>
      <c r="AG1375" s="44"/>
      <c r="AH1375" s="44"/>
      <c r="AI1375" s="276"/>
      <c r="AJ1375" s="50"/>
      <c r="AK1375" s="198"/>
      <c r="AL1375" s="304"/>
      <c r="AM1375" s="198"/>
      <c r="AN1375" s="304"/>
      <c r="AO1375" s="198"/>
      <c r="AP1375" s="297"/>
      <c r="AQ1375" s="246"/>
      <c r="AR1375" s="303"/>
      <c r="AS1375" s="277"/>
      <c r="AT1375" s="50"/>
      <c r="AU1375" s="50"/>
      <c r="AV1375" s="51"/>
      <c r="AW1375" s="51"/>
      <c r="AX1375" s="44"/>
    </row>
    <row r="1376" spans="1:50" ht="18">
      <c r="A1376" s="37"/>
      <c r="B1376" s="44"/>
      <c r="C1376" s="102"/>
      <c r="D1376" s="38"/>
      <c r="E1376" s="44"/>
      <c r="F1376" s="43"/>
      <c r="G1376" s="44"/>
      <c r="H1376" s="44"/>
      <c r="I1376" s="44"/>
      <c r="J1376" s="37"/>
      <c r="K1376" s="44"/>
      <c r="L1376" s="44"/>
      <c r="M1376" s="44"/>
      <c r="N1376" s="50"/>
      <c r="O1376" s="49"/>
      <c r="P1376" s="154"/>
      <c r="Q1376" s="44"/>
      <c r="R1376" s="101"/>
      <c r="S1376" s="154"/>
      <c r="T1376" s="44"/>
      <c r="U1376" s="240"/>
      <c r="V1376" s="275"/>
      <c r="W1376" s="157"/>
      <c r="X1376" s="102"/>
      <c r="Y1376" s="51"/>
      <c r="Z1376" s="102"/>
      <c r="AA1376" s="102"/>
      <c r="AB1376" s="50"/>
      <c r="AC1376" s="37"/>
      <c r="AD1376" s="44"/>
      <c r="AE1376" s="44"/>
      <c r="AF1376" s="44"/>
      <c r="AG1376" s="44"/>
      <c r="AH1376" s="44"/>
      <c r="AI1376" s="276"/>
      <c r="AJ1376" s="50"/>
      <c r="AK1376" s="198"/>
      <c r="AL1376" s="304"/>
      <c r="AM1376" s="198"/>
      <c r="AN1376" s="304"/>
      <c r="AO1376" s="198"/>
      <c r="AP1376" s="297"/>
      <c r="AQ1376" s="246"/>
      <c r="AR1376" s="303"/>
      <c r="AS1376" s="277"/>
      <c r="AT1376" s="50"/>
      <c r="AU1376" s="50"/>
      <c r="AV1376" s="51"/>
      <c r="AW1376" s="51"/>
      <c r="AX1376" s="44"/>
    </row>
    <row r="1377" spans="1:50" ht="18">
      <c r="A1377" s="37"/>
      <c r="B1377" s="44"/>
      <c r="C1377" s="102"/>
      <c r="D1377" s="38"/>
      <c r="E1377" s="44"/>
      <c r="F1377" s="43"/>
      <c r="G1377" s="44"/>
      <c r="H1377" s="44"/>
      <c r="I1377" s="44"/>
      <c r="J1377" s="37"/>
      <c r="K1377" s="44"/>
      <c r="L1377" s="44"/>
      <c r="M1377" s="44"/>
      <c r="N1377" s="50"/>
      <c r="O1377" s="49"/>
      <c r="P1377" s="154"/>
      <c r="Q1377" s="44"/>
      <c r="R1377" s="101"/>
      <c r="S1377" s="154"/>
      <c r="T1377" s="44"/>
      <c r="U1377" s="240"/>
      <c r="V1377" s="275"/>
      <c r="W1377" s="157"/>
      <c r="X1377" s="102"/>
      <c r="Y1377" s="51"/>
      <c r="Z1377" s="102"/>
      <c r="AA1377" s="102"/>
      <c r="AB1377" s="50"/>
      <c r="AC1377" s="37"/>
      <c r="AD1377" s="44"/>
      <c r="AE1377" s="44"/>
      <c r="AF1377" s="44"/>
      <c r="AG1377" s="44"/>
      <c r="AH1377" s="44"/>
      <c r="AI1377" s="276"/>
      <c r="AJ1377" s="50"/>
      <c r="AK1377" s="198"/>
      <c r="AL1377" s="304"/>
      <c r="AM1377" s="198"/>
      <c r="AN1377" s="304"/>
      <c r="AO1377" s="198"/>
      <c r="AP1377" s="297"/>
      <c r="AQ1377" s="246"/>
      <c r="AR1377" s="303"/>
      <c r="AS1377" s="277"/>
      <c r="AT1377" s="50"/>
      <c r="AU1377" s="50"/>
      <c r="AV1377" s="51"/>
      <c r="AW1377" s="51"/>
      <c r="AX1377" s="44"/>
    </row>
    <row r="1378" spans="1:50" ht="18">
      <c r="A1378" s="37"/>
      <c r="B1378" s="44"/>
      <c r="C1378" s="102"/>
      <c r="D1378" s="38"/>
      <c r="E1378" s="44"/>
      <c r="F1378" s="43"/>
      <c r="G1378" s="44"/>
      <c r="H1378" s="44"/>
      <c r="I1378" s="44"/>
      <c r="J1378" s="37"/>
      <c r="K1378" s="44"/>
      <c r="L1378" s="44"/>
      <c r="M1378" s="44"/>
      <c r="N1378" s="50"/>
      <c r="O1378" s="49"/>
      <c r="P1378" s="154"/>
      <c r="Q1378" s="44"/>
      <c r="R1378" s="101"/>
      <c r="S1378" s="154"/>
      <c r="T1378" s="44"/>
      <c r="U1378" s="240"/>
      <c r="V1378" s="275"/>
      <c r="W1378" s="157"/>
      <c r="X1378" s="102"/>
      <c r="Y1378" s="51"/>
      <c r="Z1378" s="102"/>
      <c r="AA1378" s="102"/>
      <c r="AB1378" s="50"/>
      <c r="AC1378" s="37"/>
      <c r="AD1378" s="44"/>
      <c r="AE1378" s="44"/>
      <c r="AF1378" s="44"/>
      <c r="AG1378" s="44"/>
      <c r="AH1378" s="44"/>
      <c r="AI1378" s="276"/>
      <c r="AJ1378" s="50"/>
      <c r="AK1378" s="198"/>
      <c r="AL1378" s="304"/>
      <c r="AM1378" s="198"/>
      <c r="AN1378" s="304"/>
      <c r="AO1378" s="198"/>
      <c r="AP1378" s="297"/>
      <c r="AQ1378" s="246"/>
      <c r="AR1378" s="303"/>
      <c r="AS1378" s="277"/>
      <c r="AT1378" s="50"/>
      <c r="AU1378" s="50"/>
      <c r="AV1378" s="51"/>
      <c r="AW1378" s="51"/>
      <c r="AX1378" s="44"/>
    </row>
    <row r="1379" spans="1:50" ht="18">
      <c r="A1379" s="37"/>
      <c r="B1379" s="44"/>
      <c r="C1379" s="102"/>
      <c r="D1379" s="38"/>
      <c r="E1379" s="44"/>
      <c r="F1379" s="43"/>
      <c r="G1379" s="44"/>
      <c r="H1379" s="44"/>
      <c r="I1379" s="44"/>
      <c r="J1379" s="37"/>
      <c r="K1379" s="44"/>
      <c r="L1379" s="44"/>
      <c r="M1379" s="44"/>
      <c r="N1379" s="50"/>
      <c r="O1379" s="49"/>
      <c r="P1379" s="154"/>
      <c r="Q1379" s="44"/>
      <c r="R1379" s="101"/>
      <c r="S1379" s="154"/>
      <c r="T1379" s="44"/>
      <c r="U1379" s="240"/>
      <c r="V1379" s="275"/>
      <c r="W1379" s="157"/>
      <c r="X1379" s="102"/>
      <c r="Y1379" s="51"/>
      <c r="Z1379" s="102"/>
      <c r="AA1379" s="102"/>
      <c r="AB1379" s="50"/>
      <c r="AC1379" s="37"/>
      <c r="AD1379" s="44"/>
      <c r="AE1379" s="44"/>
      <c r="AF1379" s="44"/>
      <c r="AG1379" s="44"/>
      <c r="AH1379" s="44"/>
      <c r="AI1379" s="276"/>
      <c r="AJ1379" s="50"/>
      <c r="AK1379" s="198"/>
      <c r="AL1379" s="304"/>
      <c r="AM1379" s="198"/>
      <c r="AN1379" s="304"/>
      <c r="AO1379" s="198"/>
      <c r="AP1379" s="297"/>
      <c r="AQ1379" s="246"/>
      <c r="AR1379" s="303"/>
      <c r="AS1379" s="277"/>
      <c r="AT1379" s="50"/>
      <c r="AU1379" s="50"/>
      <c r="AV1379" s="51"/>
      <c r="AW1379" s="51"/>
      <c r="AX1379" s="44"/>
    </row>
    <row r="1380" spans="1:50" ht="18">
      <c r="A1380" s="37"/>
      <c r="B1380" s="44"/>
      <c r="C1380" s="102"/>
      <c r="D1380" s="38"/>
      <c r="E1380" s="44"/>
      <c r="F1380" s="43"/>
      <c r="G1380" s="44"/>
      <c r="H1380" s="44"/>
      <c r="I1380" s="44"/>
      <c r="J1380" s="37"/>
      <c r="K1380" s="44"/>
      <c r="L1380" s="44"/>
      <c r="M1380" s="44"/>
      <c r="N1380" s="50"/>
      <c r="O1380" s="49"/>
      <c r="P1380" s="154"/>
      <c r="Q1380" s="44"/>
      <c r="R1380" s="101"/>
      <c r="S1380" s="154"/>
      <c r="T1380" s="44"/>
      <c r="U1380" s="240"/>
      <c r="V1380" s="275"/>
      <c r="W1380" s="157"/>
      <c r="X1380" s="102"/>
      <c r="Y1380" s="51"/>
      <c r="Z1380" s="102"/>
      <c r="AA1380" s="102"/>
      <c r="AB1380" s="50"/>
      <c r="AC1380" s="37"/>
      <c r="AD1380" s="44"/>
      <c r="AE1380" s="44"/>
      <c r="AF1380" s="44"/>
      <c r="AG1380" s="44"/>
      <c r="AH1380" s="44"/>
      <c r="AI1380" s="276"/>
      <c r="AJ1380" s="50"/>
      <c r="AK1380" s="198"/>
      <c r="AL1380" s="304"/>
      <c r="AM1380" s="198"/>
      <c r="AN1380" s="304"/>
      <c r="AO1380" s="198"/>
      <c r="AP1380" s="297"/>
      <c r="AQ1380" s="246"/>
      <c r="AR1380" s="303"/>
      <c r="AS1380" s="277"/>
      <c r="AT1380" s="50"/>
      <c r="AU1380" s="50"/>
      <c r="AV1380" s="51"/>
      <c r="AW1380" s="51"/>
      <c r="AX1380" s="44"/>
    </row>
    <row r="1381" spans="1:50" ht="18">
      <c r="A1381" s="37"/>
      <c r="B1381" s="44"/>
      <c r="C1381" s="102"/>
      <c r="D1381" s="38"/>
      <c r="E1381" s="44"/>
      <c r="F1381" s="43"/>
      <c r="G1381" s="44"/>
      <c r="H1381" s="44"/>
      <c r="I1381" s="44"/>
      <c r="J1381" s="37"/>
      <c r="K1381" s="44"/>
      <c r="L1381" s="44"/>
      <c r="M1381" s="44"/>
      <c r="N1381" s="50"/>
      <c r="O1381" s="49"/>
      <c r="P1381" s="154"/>
      <c r="Q1381" s="44"/>
      <c r="R1381" s="101"/>
      <c r="S1381" s="154"/>
      <c r="T1381" s="44"/>
      <c r="U1381" s="240"/>
      <c r="V1381" s="275"/>
      <c r="W1381" s="157"/>
      <c r="X1381" s="102"/>
      <c r="Y1381" s="51"/>
      <c r="Z1381" s="102"/>
      <c r="AA1381" s="102"/>
      <c r="AB1381" s="50"/>
      <c r="AC1381" s="37"/>
      <c r="AD1381" s="44"/>
      <c r="AE1381" s="44"/>
      <c r="AF1381" s="44"/>
      <c r="AG1381" s="44"/>
      <c r="AH1381" s="44"/>
      <c r="AI1381" s="276"/>
      <c r="AJ1381" s="50"/>
      <c r="AK1381" s="198"/>
      <c r="AL1381" s="304"/>
      <c r="AM1381" s="198"/>
      <c r="AN1381" s="304"/>
      <c r="AO1381" s="198"/>
      <c r="AP1381" s="297"/>
      <c r="AQ1381" s="246"/>
      <c r="AR1381" s="303"/>
      <c r="AS1381" s="277"/>
      <c r="AT1381" s="50"/>
      <c r="AU1381" s="50"/>
      <c r="AV1381" s="51"/>
      <c r="AW1381" s="51"/>
      <c r="AX1381" s="44"/>
    </row>
    <row r="1382" spans="1:50" ht="18">
      <c r="A1382" s="37"/>
      <c r="B1382" s="44"/>
      <c r="C1382" s="102"/>
      <c r="D1382" s="38"/>
      <c r="E1382" s="44"/>
      <c r="F1382" s="43"/>
      <c r="G1382" s="44"/>
      <c r="H1382" s="44"/>
      <c r="I1382" s="44"/>
      <c r="J1382" s="37"/>
      <c r="K1382" s="44"/>
      <c r="L1382" s="44"/>
      <c r="M1382" s="44"/>
      <c r="N1382" s="50"/>
      <c r="O1382" s="49"/>
      <c r="P1382" s="154"/>
      <c r="Q1382" s="44"/>
      <c r="R1382" s="101"/>
      <c r="S1382" s="154"/>
      <c r="T1382" s="44"/>
      <c r="U1382" s="240"/>
      <c r="V1382" s="275"/>
      <c r="W1382" s="157"/>
      <c r="X1382" s="102"/>
      <c r="Y1382" s="51"/>
      <c r="Z1382" s="102"/>
      <c r="AA1382" s="102"/>
      <c r="AB1382" s="50"/>
      <c r="AC1382" s="37"/>
      <c r="AD1382" s="44"/>
      <c r="AE1382" s="44"/>
      <c r="AF1382" s="44"/>
      <c r="AG1382" s="44"/>
      <c r="AH1382" s="44"/>
      <c r="AI1382" s="276"/>
      <c r="AJ1382" s="50"/>
      <c r="AK1382" s="198"/>
      <c r="AL1382" s="304"/>
      <c r="AM1382" s="198"/>
      <c r="AN1382" s="304"/>
      <c r="AO1382" s="198"/>
      <c r="AP1382" s="297"/>
      <c r="AQ1382" s="246"/>
      <c r="AR1382" s="303"/>
      <c r="AS1382" s="277"/>
      <c r="AT1382" s="50"/>
      <c r="AU1382" s="50"/>
      <c r="AV1382" s="51"/>
      <c r="AW1382" s="51"/>
      <c r="AX1382" s="44"/>
    </row>
    <row r="1383" spans="1:50" ht="18">
      <c r="A1383" s="37"/>
      <c r="B1383" s="44"/>
      <c r="C1383" s="102"/>
      <c r="D1383" s="38"/>
      <c r="E1383" s="44"/>
      <c r="F1383" s="43"/>
      <c r="G1383" s="44"/>
      <c r="H1383" s="44"/>
      <c r="I1383" s="44"/>
      <c r="J1383" s="37"/>
      <c r="K1383" s="44"/>
      <c r="L1383" s="44"/>
      <c r="M1383" s="44"/>
      <c r="N1383" s="50"/>
      <c r="O1383" s="49"/>
      <c r="P1383" s="154"/>
      <c r="Q1383" s="44"/>
      <c r="R1383" s="101"/>
      <c r="S1383" s="154"/>
      <c r="T1383" s="44"/>
      <c r="U1383" s="240"/>
      <c r="V1383" s="275"/>
      <c r="W1383" s="157"/>
      <c r="X1383" s="102"/>
      <c r="Y1383" s="51"/>
      <c r="Z1383" s="102"/>
      <c r="AA1383" s="102"/>
      <c r="AB1383" s="50"/>
      <c r="AC1383" s="37"/>
      <c r="AD1383" s="44"/>
      <c r="AE1383" s="44"/>
      <c r="AF1383" s="44"/>
      <c r="AG1383" s="44"/>
      <c r="AH1383" s="44"/>
      <c r="AI1383" s="276"/>
      <c r="AJ1383" s="50"/>
      <c r="AK1383" s="198"/>
      <c r="AL1383" s="304"/>
      <c r="AM1383" s="198"/>
      <c r="AN1383" s="304"/>
      <c r="AO1383" s="198"/>
      <c r="AP1383" s="297"/>
      <c r="AQ1383" s="246"/>
      <c r="AR1383" s="303"/>
      <c r="AS1383" s="277"/>
      <c r="AT1383" s="50"/>
      <c r="AU1383" s="50"/>
      <c r="AV1383" s="51"/>
      <c r="AW1383" s="51"/>
      <c r="AX1383" s="44"/>
    </row>
    <row r="1384" spans="1:50" ht="18">
      <c r="A1384" s="37"/>
      <c r="B1384" s="44"/>
      <c r="C1384" s="102"/>
      <c r="D1384" s="38"/>
      <c r="E1384" s="44"/>
      <c r="F1384" s="43"/>
      <c r="G1384" s="44"/>
      <c r="H1384" s="44"/>
      <c r="I1384" s="44"/>
      <c r="J1384" s="37"/>
      <c r="K1384" s="44"/>
      <c r="L1384" s="44"/>
      <c r="M1384" s="44"/>
      <c r="N1384" s="50"/>
      <c r="O1384" s="49"/>
      <c r="P1384" s="154"/>
      <c r="Q1384" s="44"/>
      <c r="R1384" s="101"/>
      <c r="S1384" s="154"/>
      <c r="T1384" s="44"/>
      <c r="U1384" s="240"/>
      <c r="V1384" s="275"/>
      <c r="W1384" s="157"/>
      <c r="X1384" s="102"/>
      <c r="Y1384" s="51"/>
      <c r="Z1384" s="102"/>
      <c r="AA1384" s="102"/>
      <c r="AB1384" s="50"/>
      <c r="AC1384" s="37"/>
      <c r="AD1384" s="44"/>
      <c r="AE1384" s="44"/>
      <c r="AF1384" s="44"/>
      <c r="AG1384" s="44"/>
      <c r="AH1384" s="44"/>
      <c r="AI1384" s="276"/>
      <c r="AJ1384" s="50"/>
      <c r="AK1384" s="198"/>
      <c r="AL1384" s="304"/>
      <c r="AM1384" s="198"/>
      <c r="AN1384" s="304"/>
      <c r="AO1384" s="198"/>
      <c r="AP1384" s="297"/>
      <c r="AQ1384" s="246"/>
      <c r="AR1384" s="303"/>
      <c r="AS1384" s="277"/>
      <c r="AT1384" s="50"/>
      <c r="AU1384" s="50"/>
      <c r="AV1384" s="51"/>
      <c r="AW1384" s="51"/>
      <c r="AX1384" s="44"/>
    </row>
    <row r="1385" spans="1:50" ht="18">
      <c r="A1385" s="37"/>
      <c r="B1385" s="44"/>
      <c r="C1385" s="102"/>
      <c r="D1385" s="38"/>
      <c r="E1385" s="44"/>
      <c r="F1385" s="43"/>
      <c r="G1385" s="44"/>
      <c r="H1385" s="44"/>
      <c r="I1385" s="44"/>
      <c r="J1385" s="37"/>
      <c r="K1385" s="44"/>
      <c r="L1385" s="44"/>
      <c r="M1385" s="44"/>
      <c r="N1385" s="50"/>
      <c r="O1385" s="49"/>
      <c r="P1385" s="154"/>
      <c r="Q1385" s="44"/>
      <c r="R1385" s="101"/>
      <c r="S1385" s="154"/>
      <c r="T1385" s="44"/>
      <c r="U1385" s="240"/>
      <c r="V1385" s="275"/>
      <c r="W1385" s="157"/>
      <c r="X1385" s="102"/>
      <c r="Y1385" s="51"/>
      <c r="Z1385" s="102"/>
      <c r="AA1385" s="102"/>
      <c r="AB1385" s="50"/>
      <c r="AC1385" s="37"/>
      <c r="AD1385" s="44"/>
      <c r="AE1385" s="44"/>
      <c r="AF1385" s="44"/>
      <c r="AG1385" s="44"/>
      <c r="AH1385" s="44"/>
      <c r="AI1385" s="276"/>
      <c r="AJ1385" s="50"/>
      <c r="AK1385" s="198"/>
      <c r="AL1385" s="304"/>
      <c r="AM1385" s="198"/>
      <c r="AN1385" s="304"/>
      <c r="AO1385" s="198"/>
      <c r="AP1385" s="297"/>
      <c r="AQ1385" s="246"/>
      <c r="AR1385" s="303"/>
      <c r="AS1385" s="277"/>
      <c r="AT1385" s="50"/>
      <c r="AU1385" s="50"/>
      <c r="AV1385" s="51"/>
      <c r="AW1385" s="51"/>
      <c r="AX1385" s="44"/>
    </row>
    <row r="1386" spans="1:50" ht="18">
      <c r="A1386" s="37"/>
      <c r="B1386" s="44"/>
      <c r="C1386" s="102"/>
      <c r="D1386" s="38"/>
      <c r="E1386" s="44"/>
      <c r="F1386" s="43"/>
      <c r="G1386" s="44"/>
      <c r="H1386" s="44"/>
      <c r="I1386" s="44"/>
      <c r="J1386" s="37"/>
      <c r="K1386" s="44"/>
      <c r="L1386" s="44"/>
      <c r="M1386" s="44"/>
      <c r="N1386" s="50"/>
      <c r="O1386" s="49"/>
      <c r="P1386" s="154"/>
      <c r="Q1386" s="44"/>
      <c r="R1386" s="101"/>
      <c r="S1386" s="154"/>
      <c r="T1386" s="44"/>
      <c r="U1386" s="240"/>
      <c r="V1386" s="275"/>
      <c r="W1386" s="157"/>
      <c r="X1386" s="102"/>
      <c r="Y1386" s="51"/>
      <c r="Z1386" s="102"/>
      <c r="AA1386" s="102"/>
      <c r="AB1386" s="50"/>
      <c r="AC1386" s="37"/>
      <c r="AD1386" s="44"/>
      <c r="AE1386" s="44"/>
      <c r="AF1386" s="44"/>
      <c r="AG1386" s="44"/>
      <c r="AH1386" s="44"/>
      <c r="AI1386" s="276"/>
      <c r="AJ1386" s="50"/>
      <c r="AK1386" s="198"/>
      <c r="AL1386" s="304"/>
      <c r="AM1386" s="198"/>
      <c r="AN1386" s="304"/>
      <c r="AO1386" s="198"/>
      <c r="AP1386" s="297"/>
      <c r="AQ1386" s="246"/>
      <c r="AR1386" s="303"/>
      <c r="AS1386" s="277"/>
      <c r="AT1386" s="50"/>
      <c r="AU1386" s="50"/>
      <c r="AV1386" s="51"/>
      <c r="AW1386" s="51"/>
      <c r="AX1386" s="44"/>
    </row>
    <row r="1387" spans="1:50" ht="18">
      <c r="A1387" s="37"/>
      <c r="B1387" s="44"/>
      <c r="C1387" s="102"/>
      <c r="D1387" s="38"/>
      <c r="E1387" s="44"/>
      <c r="F1387" s="43"/>
      <c r="G1387" s="44"/>
      <c r="H1387" s="44"/>
      <c r="I1387" s="44"/>
      <c r="J1387" s="37"/>
      <c r="K1387" s="44"/>
      <c r="L1387" s="44"/>
      <c r="M1387" s="44"/>
      <c r="N1387" s="50"/>
      <c r="O1387" s="49"/>
      <c r="P1387" s="154"/>
      <c r="Q1387" s="44"/>
      <c r="R1387" s="101"/>
      <c r="S1387" s="154"/>
      <c r="T1387" s="44"/>
      <c r="U1387" s="240"/>
      <c r="V1387" s="275"/>
      <c r="W1387" s="157"/>
      <c r="X1387" s="102"/>
      <c r="Y1387" s="51"/>
      <c r="Z1387" s="102"/>
      <c r="AA1387" s="102"/>
      <c r="AB1387" s="50"/>
      <c r="AC1387" s="37"/>
      <c r="AD1387" s="44"/>
      <c r="AE1387" s="44"/>
      <c r="AF1387" s="44"/>
      <c r="AG1387" s="44"/>
      <c r="AH1387" s="44"/>
      <c r="AI1387" s="276"/>
      <c r="AJ1387" s="50"/>
      <c r="AK1387" s="198"/>
      <c r="AL1387" s="304"/>
      <c r="AM1387" s="198"/>
      <c r="AN1387" s="304"/>
      <c r="AO1387" s="198"/>
      <c r="AP1387" s="297"/>
      <c r="AQ1387" s="246"/>
      <c r="AR1387" s="303"/>
      <c r="AS1387" s="277"/>
      <c r="AT1387" s="50"/>
      <c r="AU1387" s="50"/>
      <c r="AV1387" s="51"/>
      <c r="AW1387" s="51"/>
      <c r="AX1387" s="44"/>
    </row>
    <row r="1388" spans="1:50" ht="18">
      <c r="A1388" s="37"/>
      <c r="B1388" s="44"/>
      <c r="C1388" s="102"/>
      <c r="D1388" s="38"/>
      <c r="E1388" s="44"/>
      <c r="F1388" s="43"/>
      <c r="G1388" s="44"/>
      <c r="H1388" s="44"/>
      <c r="I1388" s="44"/>
      <c r="J1388" s="37"/>
      <c r="K1388" s="44"/>
      <c r="L1388" s="44"/>
      <c r="M1388" s="44"/>
      <c r="N1388" s="50"/>
      <c r="O1388" s="49"/>
      <c r="P1388" s="154"/>
      <c r="Q1388" s="44"/>
      <c r="R1388" s="101"/>
      <c r="S1388" s="154"/>
      <c r="T1388" s="44"/>
      <c r="U1388" s="240"/>
      <c r="V1388" s="275"/>
      <c r="W1388" s="157"/>
      <c r="X1388" s="102"/>
      <c r="Y1388" s="51"/>
      <c r="Z1388" s="102"/>
      <c r="AA1388" s="102"/>
      <c r="AB1388" s="50"/>
      <c r="AC1388" s="37"/>
      <c r="AD1388" s="44"/>
      <c r="AE1388" s="44"/>
      <c r="AF1388" s="44"/>
      <c r="AG1388" s="44"/>
      <c r="AH1388" s="44"/>
      <c r="AI1388" s="276"/>
      <c r="AJ1388" s="50"/>
      <c r="AK1388" s="198"/>
      <c r="AL1388" s="304"/>
      <c r="AM1388" s="198"/>
      <c r="AN1388" s="304"/>
      <c r="AO1388" s="198"/>
      <c r="AP1388" s="297"/>
      <c r="AQ1388" s="246"/>
      <c r="AR1388" s="303"/>
      <c r="AS1388" s="277"/>
      <c r="AT1388" s="50"/>
      <c r="AU1388" s="50"/>
      <c r="AV1388" s="51"/>
      <c r="AW1388" s="51"/>
      <c r="AX1388" s="44"/>
    </row>
    <row r="1389" spans="1:50" ht="18">
      <c r="A1389" s="37"/>
      <c r="B1389" s="44"/>
      <c r="C1389" s="102"/>
      <c r="D1389" s="38"/>
      <c r="E1389" s="44"/>
      <c r="F1389" s="43"/>
      <c r="G1389" s="44"/>
      <c r="H1389" s="44"/>
      <c r="I1389" s="44"/>
      <c r="J1389" s="37"/>
      <c r="K1389" s="44"/>
      <c r="L1389" s="44"/>
      <c r="M1389" s="44"/>
      <c r="N1389" s="50"/>
      <c r="O1389" s="49"/>
      <c r="P1389" s="154"/>
      <c r="Q1389" s="44"/>
      <c r="R1389" s="101"/>
      <c r="S1389" s="154"/>
      <c r="T1389" s="44"/>
      <c r="U1389" s="240"/>
      <c r="V1389" s="275"/>
      <c r="W1389" s="157"/>
      <c r="X1389" s="102"/>
      <c r="Y1389" s="51"/>
      <c r="Z1389" s="102"/>
      <c r="AA1389" s="102"/>
      <c r="AB1389" s="50"/>
      <c r="AC1389" s="37"/>
      <c r="AD1389" s="44"/>
      <c r="AE1389" s="44"/>
      <c r="AF1389" s="44"/>
      <c r="AG1389" s="44"/>
      <c r="AH1389" s="44"/>
      <c r="AI1389" s="276"/>
      <c r="AJ1389" s="50"/>
      <c r="AK1389" s="198"/>
      <c r="AL1389" s="304"/>
      <c r="AM1389" s="198"/>
      <c r="AN1389" s="304"/>
      <c r="AO1389" s="198"/>
      <c r="AP1389" s="297"/>
      <c r="AQ1389" s="246"/>
      <c r="AR1389" s="303"/>
      <c r="AS1389" s="277"/>
      <c r="AT1389" s="50"/>
      <c r="AU1389" s="50"/>
      <c r="AV1389" s="51"/>
      <c r="AW1389" s="51"/>
      <c r="AX1389" s="44"/>
    </row>
    <row r="1390" spans="1:50" ht="18">
      <c r="A1390" s="37"/>
      <c r="B1390" s="44"/>
      <c r="C1390" s="102"/>
      <c r="D1390" s="38"/>
      <c r="E1390" s="44"/>
      <c r="F1390" s="43"/>
      <c r="G1390" s="44"/>
      <c r="H1390" s="44"/>
      <c r="I1390" s="44"/>
      <c r="J1390" s="37"/>
      <c r="K1390" s="44"/>
      <c r="L1390" s="44"/>
      <c r="M1390" s="44"/>
      <c r="N1390" s="50"/>
      <c r="O1390" s="49"/>
      <c r="P1390" s="154"/>
      <c r="Q1390" s="44"/>
      <c r="R1390" s="101"/>
      <c r="S1390" s="154"/>
      <c r="T1390" s="44"/>
      <c r="U1390" s="240"/>
      <c r="V1390" s="275"/>
      <c r="W1390" s="157"/>
      <c r="X1390" s="102"/>
      <c r="Y1390" s="51"/>
      <c r="Z1390" s="102"/>
      <c r="AA1390" s="102"/>
      <c r="AB1390" s="50"/>
      <c r="AC1390" s="37"/>
      <c r="AD1390" s="44"/>
      <c r="AE1390" s="44"/>
      <c r="AF1390" s="44"/>
      <c r="AG1390" s="44"/>
      <c r="AH1390" s="44"/>
      <c r="AI1390" s="276"/>
      <c r="AJ1390" s="50"/>
      <c r="AK1390" s="198"/>
      <c r="AL1390" s="304"/>
      <c r="AM1390" s="198"/>
      <c r="AN1390" s="304"/>
      <c r="AO1390" s="198"/>
      <c r="AP1390" s="297"/>
      <c r="AQ1390" s="246"/>
      <c r="AR1390" s="303"/>
      <c r="AS1390" s="277"/>
      <c r="AT1390" s="50"/>
      <c r="AU1390" s="50"/>
      <c r="AV1390" s="51"/>
      <c r="AW1390" s="51"/>
      <c r="AX1390" s="44"/>
    </row>
    <row r="1391" spans="1:50" ht="18">
      <c r="A1391" s="37"/>
      <c r="B1391" s="44"/>
      <c r="C1391" s="102"/>
      <c r="D1391" s="38"/>
      <c r="E1391" s="44"/>
      <c r="F1391" s="43"/>
      <c r="G1391" s="44"/>
      <c r="H1391" s="44"/>
      <c r="I1391" s="44"/>
      <c r="J1391" s="37"/>
      <c r="K1391" s="44"/>
      <c r="L1391" s="44"/>
      <c r="M1391" s="44"/>
      <c r="N1391" s="50"/>
      <c r="O1391" s="49"/>
      <c r="P1391" s="154"/>
      <c r="Q1391" s="44"/>
      <c r="R1391" s="101"/>
      <c r="S1391" s="154"/>
      <c r="T1391" s="44"/>
      <c r="U1391" s="240"/>
      <c r="V1391" s="275"/>
      <c r="W1391" s="157"/>
      <c r="X1391" s="102"/>
      <c r="Y1391" s="51"/>
      <c r="Z1391" s="102"/>
      <c r="AA1391" s="102"/>
      <c r="AB1391" s="50"/>
      <c r="AC1391" s="37"/>
      <c r="AD1391" s="44"/>
      <c r="AE1391" s="44"/>
      <c r="AF1391" s="44"/>
      <c r="AG1391" s="44"/>
      <c r="AH1391" s="44"/>
      <c r="AI1391" s="276"/>
      <c r="AJ1391" s="50"/>
      <c r="AK1391" s="198"/>
      <c r="AL1391" s="304"/>
      <c r="AM1391" s="198"/>
      <c r="AN1391" s="304"/>
      <c r="AO1391" s="198"/>
      <c r="AP1391" s="297"/>
      <c r="AQ1391" s="246"/>
      <c r="AR1391" s="303"/>
      <c r="AS1391" s="277"/>
      <c r="AT1391" s="50"/>
      <c r="AU1391" s="50"/>
      <c r="AV1391" s="51"/>
      <c r="AW1391" s="51"/>
      <c r="AX1391" s="44"/>
    </row>
    <row r="1392" spans="1:50" ht="18">
      <c r="A1392" s="37"/>
      <c r="B1392" s="44"/>
      <c r="C1392" s="102"/>
      <c r="D1392" s="38"/>
      <c r="E1392" s="44"/>
      <c r="F1392" s="43"/>
      <c r="G1392" s="44"/>
      <c r="H1392" s="44"/>
      <c r="I1392" s="44"/>
      <c r="J1392" s="37"/>
      <c r="K1392" s="44"/>
      <c r="L1392" s="44"/>
      <c r="M1392" s="44"/>
      <c r="N1392" s="50"/>
      <c r="O1392" s="49"/>
      <c r="P1392" s="154"/>
      <c r="Q1392" s="44"/>
      <c r="R1392" s="101"/>
      <c r="S1392" s="154"/>
      <c r="T1392" s="44"/>
      <c r="U1392" s="240"/>
      <c r="V1392" s="275"/>
      <c r="W1392" s="157"/>
      <c r="X1392" s="102"/>
      <c r="Y1392" s="51"/>
      <c r="Z1392" s="102"/>
      <c r="AA1392" s="102"/>
      <c r="AB1392" s="50"/>
      <c r="AC1392" s="37"/>
      <c r="AD1392" s="44"/>
      <c r="AE1392" s="44"/>
      <c r="AF1392" s="44"/>
      <c r="AG1392" s="44"/>
      <c r="AH1392" s="44"/>
      <c r="AI1392" s="276"/>
      <c r="AJ1392" s="50"/>
      <c r="AK1392" s="198"/>
      <c r="AL1392" s="304"/>
      <c r="AM1392" s="198"/>
      <c r="AN1392" s="304"/>
      <c r="AO1392" s="198"/>
      <c r="AP1392" s="297"/>
      <c r="AQ1392" s="246"/>
      <c r="AR1392" s="303"/>
      <c r="AS1392" s="277"/>
      <c r="AT1392" s="50"/>
      <c r="AU1392" s="50"/>
      <c r="AV1392" s="51"/>
      <c r="AW1392" s="51"/>
      <c r="AX1392" s="44"/>
    </row>
    <row r="1393" spans="1:50" ht="18">
      <c r="A1393" s="37"/>
      <c r="B1393" s="44"/>
      <c r="C1393" s="102"/>
      <c r="D1393" s="38"/>
      <c r="E1393" s="44"/>
      <c r="F1393" s="43"/>
      <c r="G1393" s="44"/>
      <c r="H1393" s="44"/>
      <c r="I1393" s="44"/>
      <c r="J1393" s="37"/>
      <c r="K1393" s="44"/>
      <c r="L1393" s="44"/>
      <c r="M1393" s="44"/>
      <c r="N1393" s="50"/>
      <c r="O1393" s="49"/>
      <c r="P1393" s="154"/>
      <c r="Q1393" s="44"/>
      <c r="R1393" s="101"/>
      <c r="S1393" s="154"/>
      <c r="T1393" s="44"/>
      <c r="U1393" s="240"/>
      <c r="V1393" s="275"/>
      <c r="W1393" s="157"/>
      <c r="X1393" s="102"/>
      <c r="Y1393" s="51"/>
      <c r="Z1393" s="102"/>
      <c r="AA1393" s="102"/>
      <c r="AB1393" s="50"/>
      <c r="AC1393" s="37"/>
      <c r="AD1393" s="44"/>
      <c r="AE1393" s="44"/>
      <c r="AF1393" s="44"/>
      <c r="AG1393" s="44"/>
      <c r="AH1393" s="44"/>
      <c r="AI1393" s="276"/>
      <c r="AJ1393" s="50"/>
      <c r="AK1393" s="198"/>
      <c r="AL1393" s="304"/>
      <c r="AM1393" s="198"/>
      <c r="AN1393" s="304"/>
      <c r="AO1393" s="198"/>
      <c r="AP1393" s="297"/>
      <c r="AQ1393" s="246"/>
      <c r="AR1393" s="303"/>
      <c r="AS1393" s="277"/>
      <c r="AT1393" s="50"/>
      <c r="AU1393" s="50"/>
      <c r="AV1393" s="51"/>
      <c r="AW1393" s="51"/>
      <c r="AX1393" s="44"/>
    </row>
    <row r="1394" spans="1:50" ht="18">
      <c r="A1394" s="37"/>
      <c r="B1394" s="44"/>
      <c r="C1394" s="102"/>
      <c r="D1394" s="38"/>
      <c r="E1394" s="44"/>
      <c r="F1394" s="43"/>
      <c r="G1394" s="44"/>
      <c r="H1394" s="44"/>
      <c r="I1394" s="44"/>
      <c r="J1394" s="37"/>
      <c r="K1394" s="44"/>
      <c r="L1394" s="44"/>
      <c r="M1394" s="44"/>
      <c r="N1394" s="50"/>
      <c r="O1394" s="49"/>
      <c r="P1394" s="154"/>
      <c r="Q1394" s="44"/>
      <c r="R1394" s="101"/>
      <c r="S1394" s="154"/>
      <c r="T1394" s="44"/>
      <c r="U1394" s="240"/>
      <c r="V1394" s="275"/>
      <c r="W1394" s="157"/>
      <c r="X1394" s="102"/>
      <c r="Y1394" s="51"/>
      <c r="Z1394" s="102"/>
      <c r="AA1394" s="102"/>
      <c r="AB1394" s="50"/>
      <c r="AC1394" s="37"/>
      <c r="AD1394" s="44"/>
      <c r="AE1394" s="44"/>
      <c r="AF1394" s="44"/>
      <c r="AG1394" s="44"/>
      <c r="AH1394" s="44"/>
      <c r="AI1394" s="276"/>
      <c r="AJ1394" s="50"/>
      <c r="AK1394" s="198"/>
      <c r="AL1394" s="304"/>
      <c r="AM1394" s="198"/>
      <c r="AN1394" s="304"/>
      <c r="AO1394" s="198"/>
      <c r="AP1394" s="297"/>
      <c r="AQ1394" s="246"/>
      <c r="AR1394" s="303"/>
      <c r="AS1394" s="277"/>
      <c r="AT1394" s="50"/>
      <c r="AU1394" s="50"/>
      <c r="AV1394" s="51"/>
      <c r="AW1394" s="51"/>
      <c r="AX1394" s="44"/>
    </row>
    <row r="1395" spans="1:50" ht="18">
      <c r="A1395" s="37"/>
      <c r="B1395" s="44"/>
      <c r="C1395" s="102"/>
      <c r="D1395" s="38"/>
      <c r="E1395" s="44"/>
      <c r="F1395" s="43"/>
      <c r="G1395" s="44"/>
      <c r="H1395" s="44"/>
      <c r="I1395" s="44"/>
      <c r="J1395" s="37"/>
      <c r="K1395" s="44"/>
      <c r="L1395" s="44"/>
      <c r="M1395" s="44"/>
      <c r="N1395" s="50"/>
      <c r="O1395" s="49"/>
      <c r="P1395" s="154"/>
      <c r="Q1395" s="44"/>
      <c r="R1395" s="101"/>
      <c r="S1395" s="154"/>
      <c r="T1395" s="44"/>
      <c r="U1395" s="240"/>
      <c r="V1395" s="275"/>
      <c r="W1395" s="157"/>
      <c r="X1395" s="102"/>
      <c r="Y1395" s="51"/>
      <c r="Z1395" s="102"/>
      <c r="AA1395" s="102"/>
      <c r="AB1395" s="50"/>
      <c r="AC1395" s="37"/>
      <c r="AD1395" s="44"/>
      <c r="AE1395" s="44"/>
      <c r="AF1395" s="44"/>
      <c r="AG1395" s="44"/>
      <c r="AH1395" s="44"/>
      <c r="AI1395" s="276"/>
      <c r="AJ1395" s="50"/>
      <c r="AK1395" s="198"/>
      <c r="AL1395" s="304"/>
      <c r="AM1395" s="198"/>
      <c r="AN1395" s="304"/>
      <c r="AO1395" s="198"/>
      <c r="AP1395" s="297"/>
      <c r="AQ1395" s="246"/>
      <c r="AR1395" s="303"/>
      <c r="AS1395" s="277"/>
      <c r="AT1395" s="50"/>
      <c r="AU1395" s="50"/>
      <c r="AV1395" s="51"/>
      <c r="AW1395" s="51"/>
      <c r="AX1395" s="44"/>
    </row>
    <row r="1396" spans="1:50" ht="18">
      <c r="A1396" s="37"/>
      <c r="B1396" s="44"/>
      <c r="C1396" s="102"/>
      <c r="D1396" s="38"/>
      <c r="E1396" s="44"/>
      <c r="F1396" s="43"/>
      <c r="G1396" s="44"/>
      <c r="H1396" s="44"/>
      <c r="I1396" s="44"/>
      <c r="J1396" s="37"/>
      <c r="K1396" s="44"/>
      <c r="L1396" s="44"/>
      <c r="M1396" s="44"/>
      <c r="N1396" s="50"/>
      <c r="O1396" s="49"/>
      <c r="P1396" s="154"/>
      <c r="Q1396" s="44"/>
      <c r="R1396" s="101"/>
      <c r="S1396" s="154"/>
      <c r="T1396" s="44"/>
      <c r="U1396" s="240"/>
      <c r="V1396" s="275"/>
      <c r="W1396" s="157"/>
      <c r="X1396" s="102"/>
      <c r="Y1396" s="51"/>
      <c r="Z1396" s="102"/>
      <c r="AA1396" s="102"/>
      <c r="AB1396" s="50"/>
      <c r="AC1396" s="37"/>
      <c r="AD1396" s="44"/>
      <c r="AE1396" s="44"/>
      <c r="AF1396" s="44"/>
      <c r="AG1396" s="44"/>
      <c r="AH1396" s="44"/>
      <c r="AI1396" s="276"/>
      <c r="AJ1396" s="50"/>
      <c r="AK1396" s="198"/>
      <c r="AL1396" s="304"/>
      <c r="AM1396" s="198"/>
      <c r="AN1396" s="304"/>
      <c r="AO1396" s="198"/>
      <c r="AP1396" s="297"/>
      <c r="AQ1396" s="246"/>
      <c r="AR1396" s="303"/>
      <c r="AS1396" s="277"/>
      <c r="AT1396" s="50"/>
      <c r="AU1396" s="50"/>
      <c r="AV1396" s="51"/>
      <c r="AW1396" s="51"/>
      <c r="AX1396" s="44"/>
    </row>
    <row r="1397" spans="1:50" ht="18">
      <c r="A1397" s="37"/>
      <c r="B1397" s="44"/>
      <c r="C1397" s="102"/>
      <c r="D1397" s="38"/>
      <c r="E1397" s="44"/>
      <c r="F1397" s="43"/>
      <c r="G1397" s="44"/>
      <c r="H1397" s="44"/>
      <c r="I1397" s="44"/>
      <c r="J1397" s="37"/>
      <c r="K1397" s="44"/>
      <c r="L1397" s="44"/>
      <c r="M1397" s="44"/>
      <c r="N1397" s="50"/>
      <c r="O1397" s="49"/>
      <c r="P1397" s="154"/>
      <c r="Q1397" s="44"/>
      <c r="R1397" s="101"/>
      <c r="S1397" s="154"/>
      <c r="T1397" s="44"/>
      <c r="U1397" s="240"/>
      <c r="V1397" s="275"/>
      <c r="W1397" s="157"/>
      <c r="X1397" s="102"/>
      <c r="Y1397" s="51"/>
      <c r="Z1397" s="102"/>
      <c r="AA1397" s="102"/>
      <c r="AB1397" s="50"/>
      <c r="AC1397" s="37"/>
      <c r="AD1397" s="44"/>
      <c r="AE1397" s="44"/>
      <c r="AF1397" s="44"/>
      <c r="AG1397" s="44"/>
      <c r="AH1397" s="44"/>
      <c r="AI1397" s="276"/>
      <c r="AJ1397" s="50"/>
      <c r="AK1397" s="198"/>
      <c r="AL1397" s="304"/>
      <c r="AM1397" s="198"/>
      <c r="AN1397" s="304"/>
      <c r="AO1397" s="198"/>
      <c r="AP1397" s="297"/>
      <c r="AQ1397" s="246"/>
      <c r="AR1397" s="303"/>
      <c r="AS1397" s="277"/>
      <c r="AT1397" s="50"/>
      <c r="AU1397" s="50"/>
      <c r="AV1397" s="51"/>
      <c r="AW1397" s="51"/>
      <c r="AX1397" s="44"/>
    </row>
    <row r="1398" spans="1:50" ht="18">
      <c r="A1398" s="37"/>
      <c r="B1398" s="44"/>
      <c r="C1398" s="102"/>
      <c r="D1398" s="38"/>
      <c r="E1398" s="44"/>
      <c r="F1398" s="43"/>
      <c r="G1398" s="44"/>
      <c r="H1398" s="44"/>
      <c r="I1398" s="44"/>
      <c r="J1398" s="37"/>
      <c r="K1398" s="44"/>
      <c r="L1398" s="44"/>
      <c r="M1398" s="44"/>
      <c r="N1398" s="50"/>
      <c r="O1398" s="49"/>
      <c r="P1398" s="154"/>
      <c r="Q1398" s="44"/>
      <c r="R1398" s="101"/>
      <c r="S1398" s="154"/>
      <c r="T1398" s="44"/>
      <c r="U1398" s="240"/>
      <c r="V1398" s="275"/>
      <c r="W1398" s="157"/>
      <c r="X1398" s="102"/>
      <c r="Y1398" s="51"/>
      <c r="Z1398" s="102"/>
      <c r="AA1398" s="102"/>
      <c r="AB1398" s="50"/>
      <c r="AC1398" s="37"/>
      <c r="AD1398" s="44"/>
      <c r="AE1398" s="44"/>
      <c r="AF1398" s="44"/>
      <c r="AG1398" s="44"/>
      <c r="AH1398" s="44"/>
      <c r="AI1398" s="276"/>
      <c r="AJ1398" s="50"/>
      <c r="AK1398" s="198"/>
      <c r="AL1398" s="304"/>
      <c r="AM1398" s="198"/>
      <c r="AN1398" s="304"/>
      <c r="AO1398" s="198"/>
      <c r="AP1398" s="297"/>
      <c r="AQ1398" s="246"/>
      <c r="AR1398" s="303"/>
      <c r="AS1398" s="277"/>
      <c r="AT1398" s="50"/>
      <c r="AU1398" s="50"/>
      <c r="AV1398" s="51"/>
      <c r="AW1398" s="51"/>
      <c r="AX1398" s="44"/>
    </row>
    <row r="1399" spans="1:50" ht="18">
      <c r="A1399" s="37"/>
      <c r="B1399" s="44"/>
      <c r="C1399" s="102"/>
      <c r="D1399" s="38"/>
      <c r="E1399" s="44"/>
      <c r="F1399" s="43"/>
      <c r="G1399" s="44"/>
      <c r="H1399" s="44"/>
      <c r="I1399" s="44"/>
      <c r="J1399" s="37"/>
      <c r="K1399" s="44"/>
      <c r="L1399" s="44"/>
      <c r="M1399" s="44"/>
      <c r="N1399" s="50"/>
      <c r="O1399" s="49"/>
      <c r="P1399" s="154"/>
      <c r="Q1399" s="44"/>
      <c r="R1399" s="101"/>
      <c r="S1399" s="154"/>
      <c r="T1399" s="44"/>
      <c r="U1399" s="240"/>
      <c r="V1399" s="275"/>
      <c r="W1399" s="157"/>
      <c r="X1399" s="102"/>
      <c r="Y1399" s="51"/>
      <c r="Z1399" s="102"/>
      <c r="AA1399" s="102"/>
      <c r="AB1399" s="50"/>
      <c r="AC1399" s="37"/>
      <c r="AD1399" s="44"/>
      <c r="AE1399" s="44"/>
      <c r="AF1399" s="44"/>
      <c r="AG1399" s="44"/>
      <c r="AH1399" s="44"/>
      <c r="AI1399" s="276"/>
      <c r="AJ1399" s="50"/>
      <c r="AK1399" s="198"/>
      <c r="AL1399" s="304"/>
      <c r="AM1399" s="198"/>
      <c r="AN1399" s="304"/>
      <c r="AO1399" s="198"/>
      <c r="AP1399" s="297"/>
      <c r="AQ1399" s="246"/>
      <c r="AR1399" s="303"/>
      <c r="AS1399" s="277"/>
      <c r="AT1399" s="50"/>
      <c r="AU1399" s="50"/>
      <c r="AV1399" s="51"/>
      <c r="AW1399" s="51"/>
      <c r="AX1399" s="44"/>
    </row>
    <row r="1400" spans="1:50" ht="18">
      <c r="A1400" s="37"/>
      <c r="B1400" s="44"/>
      <c r="C1400" s="102"/>
      <c r="D1400" s="38"/>
      <c r="E1400" s="44"/>
      <c r="F1400" s="43"/>
      <c r="G1400" s="44"/>
      <c r="H1400" s="44"/>
      <c r="I1400" s="44"/>
      <c r="J1400" s="37"/>
      <c r="K1400" s="44"/>
      <c r="L1400" s="44"/>
      <c r="M1400" s="44"/>
      <c r="N1400" s="50"/>
      <c r="O1400" s="49"/>
      <c r="P1400" s="154"/>
      <c r="Q1400" s="44"/>
      <c r="R1400" s="101"/>
      <c r="S1400" s="154"/>
      <c r="T1400" s="44"/>
      <c r="U1400" s="240"/>
      <c r="V1400" s="275"/>
      <c r="W1400" s="157"/>
      <c r="X1400" s="102"/>
      <c r="Y1400" s="51"/>
      <c r="Z1400" s="102"/>
      <c r="AA1400" s="102"/>
      <c r="AB1400" s="50"/>
      <c r="AC1400" s="37"/>
      <c r="AD1400" s="44"/>
      <c r="AE1400" s="44"/>
      <c r="AF1400" s="44"/>
      <c r="AG1400" s="44"/>
      <c r="AH1400" s="44"/>
      <c r="AI1400" s="276"/>
      <c r="AJ1400" s="50"/>
      <c r="AK1400" s="198"/>
      <c r="AL1400" s="304"/>
      <c r="AM1400" s="198"/>
      <c r="AN1400" s="304"/>
      <c r="AO1400" s="198"/>
      <c r="AP1400" s="297"/>
      <c r="AQ1400" s="246"/>
      <c r="AR1400" s="303"/>
      <c r="AS1400" s="277"/>
      <c r="AT1400" s="50"/>
      <c r="AU1400" s="50"/>
      <c r="AV1400" s="51"/>
      <c r="AW1400" s="51"/>
      <c r="AX1400" s="44"/>
    </row>
    <row r="1401" spans="1:50" ht="18">
      <c r="A1401" s="37"/>
      <c r="B1401" s="44"/>
      <c r="C1401" s="102"/>
      <c r="D1401" s="38"/>
      <c r="E1401" s="44"/>
      <c r="F1401" s="43"/>
      <c r="G1401" s="44"/>
      <c r="H1401" s="44"/>
      <c r="I1401" s="44"/>
      <c r="J1401" s="37"/>
      <c r="K1401" s="44"/>
      <c r="L1401" s="44"/>
      <c r="M1401" s="44"/>
      <c r="N1401" s="50"/>
      <c r="O1401" s="49"/>
      <c r="P1401" s="154"/>
      <c r="Q1401" s="44"/>
      <c r="R1401" s="101"/>
      <c r="S1401" s="154"/>
      <c r="T1401" s="44"/>
      <c r="U1401" s="240"/>
      <c r="V1401" s="275"/>
      <c r="W1401" s="157"/>
      <c r="X1401" s="102"/>
      <c r="Y1401" s="51"/>
      <c r="Z1401" s="102"/>
      <c r="AA1401" s="102"/>
      <c r="AB1401" s="50"/>
      <c r="AC1401" s="37"/>
      <c r="AD1401" s="44"/>
      <c r="AE1401" s="44"/>
      <c r="AF1401" s="44"/>
      <c r="AG1401" s="44"/>
      <c r="AH1401" s="44"/>
      <c r="AI1401" s="276"/>
      <c r="AJ1401" s="50"/>
      <c r="AK1401" s="198"/>
      <c r="AL1401" s="304"/>
      <c r="AM1401" s="198"/>
      <c r="AN1401" s="304"/>
      <c r="AO1401" s="198"/>
      <c r="AP1401" s="297"/>
      <c r="AQ1401" s="246"/>
      <c r="AR1401" s="303"/>
      <c r="AS1401" s="277"/>
      <c r="AT1401" s="50"/>
      <c r="AU1401" s="50"/>
      <c r="AV1401" s="51"/>
      <c r="AW1401" s="51"/>
      <c r="AX1401" s="44"/>
    </row>
    <row r="1402" spans="1:50" ht="18">
      <c r="A1402" s="37"/>
      <c r="B1402" s="44"/>
      <c r="C1402" s="102"/>
      <c r="D1402" s="38"/>
      <c r="E1402" s="44"/>
      <c r="F1402" s="43"/>
      <c r="G1402" s="44"/>
      <c r="H1402" s="44"/>
      <c r="I1402" s="44"/>
      <c r="J1402" s="37"/>
      <c r="K1402" s="44"/>
      <c r="L1402" s="44"/>
      <c r="M1402" s="44"/>
      <c r="N1402" s="50"/>
      <c r="O1402" s="49"/>
      <c r="P1402" s="154"/>
      <c r="Q1402" s="44"/>
      <c r="R1402" s="101"/>
      <c r="S1402" s="154"/>
      <c r="T1402" s="44"/>
      <c r="U1402" s="240"/>
      <c r="V1402" s="275"/>
      <c r="W1402" s="157"/>
      <c r="X1402" s="102"/>
      <c r="Y1402" s="51"/>
      <c r="Z1402" s="102"/>
      <c r="AA1402" s="102"/>
      <c r="AB1402" s="50"/>
      <c r="AC1402" s="37"/>
      <c r="AD1402" s="44"/>
      <c r="AE1402" s="44"/>
      <c r="AF1402" s="44"/>
      <c r="AG1402" s="44"/>
      <c r="AH1402" s="44"/>
      <c r="AI1402" s="276"/>
      <c r="AJ1402" s="50"/>
      <c r="AK1402" s="198"/>
      <c r="AL1402" s="304"/>
      <c r="AM1402" s="198"/>
      <c r="AN1402" s="304"/>
      <c r="AO1402" s="198"/>
      <c r="AP1402" s="297"/>
      <c r="AQ1402" s="246"/>
      <c r="AR1402" s="303"/>
      <c r="AS1402" s="277"/>
      <c r="AT1402" s="50"/>
      <c r="AU1402" s="50"/>
      <c r="AV1402" s="51"/>
      <c r="AW1402" s="51"/>
      <c r="AX1402" s="44"/>
    </row>
    <row r="1403" spans="1:50" ht="18">
      <c r="A1403" s="37"/>
      <c r="B1403" s="44"/>
      <c r="C1403" s="102"/>
      <c r="D1403" s="38"/>
      <c r="E1403" s="44"/>
      <c r="F1403" s="43"/>
      <c r="G1403" s="44"/>
      <c r="H1403" s="44"/>
      <c r="I1403" s="44"/>
      <c r="J1403" s="37"/>
      <c r="K1403" s="44"/>
      <c r="L1403" s="44"/>
      <c r="M1403" s="44"/>
      <c r="N1403" s="50"/>
      <c r="O1403" s="49"/>
      <c r="P1403" s="154"/>
      <c r="Q1403" s="44"/>
      <c r="R1403" s="101"/>
      <c r="S1403" s="154"/>
      <c r="T1403" s="44"/>
      <c r="U1403" s="240"/>
      <c r="V1403" s="275"/>
      <c r="W1403" s="157"/>
      <c r="X1403" s="102"/>
      <c r="Y1403" s="51"/>
      <c r="Z1403" s="102"/>
      <c r="AA1403" s="102"/>
      <c r="AB1403" s="50"/>
      <c r="AC1403" s="37"/>
      <c r="AD1403" s="44"/>
      <c r="AE1403" s="44"/>
      <c r="AF1403" s="44"/>
      <c r="AG1403" s="44"/>
      <c r="AH1403" s="44"/>
      <c r="AI1403" s="276"/>
      <c r="AJ1403" s="50"/>
      <c r="AK1403" s="198"/>
      <c r="AL1403" s="304"/>
      <c r="AM1403" s="198"/>
      <c r="AN1403" s="304"/>
      <c r="AO1403" s="198"/>
      <c r="AP1403" s="297"/>
      <c r="AQ1403" s="246"/>
      <c r="AR1403" s="303"/>
      <c r="AS1403" s="277"/>
      <c r="AT1403" s="50"/>
      <c r="AU1403" s="50"/>
      <c r="AV1403" s="51"/>
      <c r="AW1403" s="51"/>
      <c r="AX1403" s="44"/>
    </row>
    <row r="1404" spans="1:50" ht="18">
      <c r="A1404" s="37"/>
      <c r="B1404" s="44"/>
      <c r="C1404" s="102"/>
      <c r="D1404" s="38"/>
      <c r="E1404" s="44"/>
      <c r="F1404" s="43"/>
      <c r="G1404" s="44"/>
      <c r="H1404" s="44"/>
      <c r="I1404" s="44"/>
      <c r="J1404" s="37"/>
      <c r="K1404" s="44"/>
      <c r="L1404" s="44"/>
      <c r="M1404" s="44"/>
      <c r="N1404" s="50"/>
      <c r="O1404" s="49"/>
      <c r="P1404" s="154"/>
      <c r="Q1404" s="44"/>
      <c r="R1404" s="101"/>
      <c r="S1404" s="154"/>
      <c r="T1404" s="44"/>
      <c r="U1404" s="240"/>
      <c r="V1404" s="275"/>
      <c r="W1404" s="157"/>
      <c r="X1404" s="102"/>
      <c r="Y1404" s="51"/>
      <c r="Z1404" s="102"/>
      <c r="AA1404" s="102"/>
      <c r="AB1404" s="50"/>
      <c r="AC1404" s="37"/>
      <c r="AD1404" s="44"/>
      <c r="AE1404" s="44"/>
      <c r="AF1404" s="44"/>
      <c r="AG1404" s="44"/>
      <c r="AH1404" s="44"/>
      <c r="AI1404" s="276"/>
      <c r="AJ1404" s="50"/>
      <c r="AK1404" s="198"/>
      <c r="AL1404" s="304"/>
      <c r="AM1404" s="198"/>
      <c r="AN1404" s="304"/>
      <c r="AO1404" s="198"/>
      <c r="AP1404" s="297"/>
      <c r="AQ1404" s="246"/>
      <c r="AR1404" s="303"/>
      <c r="AS1404" s="277"/>
      <c r="AT1404" s="50"/>
      <c r="AU1404" s="50"/>
      <c r="AV1404" s="51"/>
      <c r="AW1404" s="51"/>
      <c r="AX1404" s="44"/>
    </row>
    <row r="1405" spans="1:50" ht="18">
      <c r="A1405" s="37"/>
      <c r="B1405" s="44"/>
      <c r="C1405" s="102"/>
      <c r="D1405" s="38"/>
      <c r="E1405" s="44"/>
      <c r="F1405" s="43"/>
      <c r="G1405" s="44"/>
      <c r="H1405" s="44"/>
      <c r="I1405" s="44"/>
      <c r="J1405" s="37"/>
      <c r="K1405" s="44"/>
      <c r="L1405" s="44"/>
      <c r="M1405" s="44"/>
      <c r="N1405" s="50"/>
      <c r="O1405" s="49"/>
      <c r="P1405" s="154"/>
      <c r="Q1405" s="44"/>
      <c r="R1405" s="101"/>
      <c r="S1405" s="154"/>
      <c r="T1405" s="44"/>
      <c r="U1405" s="240"/>
      <c r="V1405" s="275"/>
      <c r="W1405" s="157"/>
      <c r="X1405" s="102"/>
      <c r="Y1405" s="51"/>
      <c r="Z1405" s="102"/>
      <c r="AA1405" s="102"/>
      <c r="AB1405" s="50"/>
      <c r="AC1405" s="37"/>
      <c r="AD1405" s="44"/>
      <c r="AE1405" s="44"/>
      <c r="AF1405" s="44"/>
      <c r="AG1405" s="44"/>
      <c r="AH1405" s="44"/>
      <c r="AI1405" s="276"/>
      <c r="AJ1405" s="50"/>
      <c r="AK1405" s="198"/>
      <c r="AL1405" s="304"/>
      <c r="AM1405" s="198"/>
      <c r="AN1405" s="304"/>
      <c r="AO1405" s="198"/>
      <c r="AP1405" s="297"/>
      <c r="AQ1405" s="246"/>
      <c r="AR1405" s="303"/>
      <c r="AS1405" s="277"/>
      <c r="AT1405" s="50"/>
      <c r="AU1405" s="50"/>
      <c r="AV1405" s="51"/>
      <c r="AW1405" s="51"/>
      <c r="AX1405" s="44"/>
    </row>
    <row r="1406" spans="1:50" ht="18">
      <c r="A1406" s="37"/>
      <c r="B1406" s="44"/>
      <c r="C1406" s="102"/>
      <c r="D1406" s="38"/>
      <c r="E1406" s="44"/>
      <c r="F1406" s="43"/>
      <c r="G1406" s="44"/>
      <c r="H1406" s="44"/>
      <c r="I1406" s="44"/>
      <c r="J1406" s="37"/>
      <c r="K1406" s="44"/>
      <c r="L1406" s="44"/>
      <c r="M1406" s="44"/>
      <c r="N1406" s="50"/>
      <c r="O1406" s="49"/>
      <c r="P1406" s="154"/>
      <c r="Q1406" s="44"/>
      <c r="R1406" s="101"/>
      <c r="S1406" s="154"/>
      <c r="T1406" s="44"/>
      <c r="U1406" s="240"/>
      <c r="V1406" s="275"/>
      <c r="W1406" s="157"/>
      <c r="X1406" s="102"/>
      <c r="Y1406" s="51"/>
      <c r="Z1406" s="102"/>
      <c r="AA1406" s="102"/>
      <c r="AB1406" s="50"/>
      <c r="AC1406" s="37"/>
      <c r="AD1406" s="44"/>
      <c r="AE1406" s="44"/>
      <c r="AF1406" s="44"/>
      <c r="AG1406" s="44"/>
      <c r="AH1406" s="44"/>
      <c r="AI1406" s="276"/>
      <c r="AJ1406" s="50"/>
      <c r="AK1406" s="198"/>
      <c r="AL1406" s="304"/>
      <c r="AM1406" s="198"/>
      <c r="AN1406" s="304"/>
      <c r="AO1406" s="198"/>
      <c r="AP1406" s="297"/>
      <c r="AQ1406" s="246"/>
      <c r="AR1406" s="303"/>
      <c r="AS1406" s="277"/>
      <c r="AT1406" s="50"/>
      <c r="AU1406" s="50"/>
      <c r="AV1406" s="51"/>
      <c r="AW1406" s="51"/>
      <c r="AX1406" s="44"/>
    </row>
    <row r="1407" spans="1:50" ht="18">
      <c r="A1407" s="37"/>
      <c r="B1407" s="44"/>
      <c r="C1407" s="102"/>
      <c r="D1407" s="38"/>
      <c r="E1407" s="44"/>
      <c r="F1407" s="43"/>
      <c r="G1407" s="44"/>
      <c r="H1407" s="44"/>
      <c r="I1407" s="44"/>
      <c r="J1407" s="37"/>
      <c r="K1407" s="44"/>
      <c r="L1407" s="44"/>
      <c r="M1407" s="44"/>
      <c r="N1407" s="50"/>
      <c r="O1407" s="49"/>
      <c r="P1407" s="154"/>
      <c r="Q1407" s="44"/>
      <c r="R1407" s="101"/>
      <c r="S1407" s="154"/>
      <c r="T1407" s="44"/>
      <c r="U1407" s="240"/>
      <c r="V1407" s="275"/>
      <c r="W1407" s="157"/>
      <c r="X1407" s="102"/>
      <c r="Y1407" s="51"/>
      <c r="Z1407" s="102"/>
      <c r="AA1407" s="102"/>
      <c r="AB1407" s="50"/>
      <c r="AC1407" s="37"/>
      <c r="AD1407" s="44"/>
      <c r="AE1407" s="44"/>
      <c r="AF1407" s="44"/>
      <c r="AG1407" s="44"/>
      <c r="AH1407" s="44"/>
      <c r="AI1407" s="276"/>
      <c r="AJ1407" s="50"/>
      <c r="AK1407" s="198"/>
      <c r="AL1407" s="304"/>
      <c r="AM1407" s="198"/>
      <c r="AN1407" s="304"/>
      <c r="AO1407" s="198"/>
      <c r="AP1407" s="297"/>
      <c r="AQ1407" s="246"/>
      <c r="AR1407" s="303"/>
      <c r="AS1407" s="277"/>
      <c r="AT1407" s="50"/>
      <c r="AU1407" s="50"/>
      <c r="AV1407" s="51"/>
      <c r="AW1407" s="51"/>
      <c r="AX1407" s="44"/>
    </row>
    <row r="1408" spans="1:50" ht="18">
      <c r="A1408" s="37"/>
      <c r="B1408" s="44"/>
      <c r="C1408" s="102"/>
      <c r="D1408" s="38"/>
      <c r="E1408" s="44"/>
      <c r="F1408" s="43"/>
      <c r="G1408" s="44"/>
      <c r="H1408" s="44"/>
      <c r="I1408" s="44"/>
      <c r="J1408" s="37"/>
      <c r="K1408" s="44"/>
      <c r="L1408" s="44"/>
      <c r="M1408" s="44"/>
      <c r="N1408" s="50"/>
      <c r="O1408" s="49"/>
      <c r="P1408" s="154"/>
      <c r="Q1408" s="44"/>
      <c r="R1408" s="101"/>
      <c r="S1408" s="154"/>
      <c r="T1408" s="44"/>
      <c r="U1408" s="240"/>
      <c r="V1408" s="275"/>
      <c r="W1408" s="157"/>
      <c r="X1408" s="102"/>
      <c r="Y1408" s="51"/>
      <c r="Z1408" s="102"/>
      <c r="AA1408" s="102"/>
      <c r="AB1408" s="50"/>
      <c r="AC1408" s="37"/>
      <c r="AD1408" s="44"/>
      <c r="AE1408" s="44"/>
      <c r="AF1408" s="44"/>
      <c r="AG1408" s="44"/>
      <c r="AH1408" s="44"/>
      <c r="AI1408" s="276"/>
      <c r="AJ1408" s="50"/>
      <c r="AK1408" s="198"/>
      <c r="AL1408" s="304"/>
      <c r="AM1408" s="198"/>
      <c r="AN1408" s="304"/>
      <c r="AO1408" s="198"/>
      <c r="AP1408" s="297"/>
      <c r="AQ1408" s="246"/>
      <c r="AR1408" s="303"/>
      <c r="AS1408" s="277"/>
      <c r="AT1408" s="50"/>
      <c r="AU1408" s="50"/>
      <c r="AV1408" s="51"/>
      <c r="AW1408" s="51"/>
      <c r="AX1408" s="44"/>
    </row>
    <row r="1409" spans="1:50" ht="18">
      <c r="A1409" s="37"/>
      <c r="B1409" s="44"/>
      <c r="C1409" s="102"/>
      <c r="D1409" s="38"/>
      <c r="E1409" s="44"/>
      <c r="F1409" s="43"/>
      <c r="G1409" s="44"/>
      <c r="H1409" s="44"/>
      <c r="I1409" s="44"/>
      <c r="J1409" s="37"/>
      <c r="K1409" s="44"/>
      <c r="L1409" s="44"/>
      <c r="M1409" s="44"/>
      <c r="N1409" s="50"/>
      <c r="O1409" s="49"/>
      <c r="P1409" s="154"/>
      <c r="Q1409" s="44"/>
      <c r="R1409" s="101"/>
      <c r="S1409" s="154"/>
      <c r="T1409" s="44"/>
      <c r="U1409" s="240"/>
      <c r="V1409" s="275"/>
      <c r="W1409" s="157"/>
      <c r="X1409" s="102"/>
      <c r="Y1409" s="51"/>
      <c r="Z1409" s="102"/>
      <c r="AA1409" s="102"/>
      <c r="AB1409" s="50"/>
      <c r="AC1409" s="37"/>
      <c r="AD1409" s="44"/>
      <c r="AE1409" s="44"/>
      <c r="AF1409" s="44"/>
      <c r="AG1409" s="44"/>
      <c r="AH1409" s="44"/>
      <c r="AI1409" s="276"/>
      <c r="AJ1409" s="50"/>
      <c r="AK1409" s="198"/>
      <c r="AL1409" s="304"/>
      <c r="AM1409" s="198"/>
      <c r="AN1409" s="304"/>
      <c r="AO1409" s="198"/>
      <c r="AP1409" s="297"/>
      <c r="AQ1409" s="246"/>
      <c r="AR1409" s="303"/>
      <c r="AS1409" s="277"/>
      <c r="AT1409" s="50"/>
      <c r="AU1409" s="50"/>
      <c r="AV1409" s="51"/>
      <c r="AW1409" s="51"/>
      <c r="AX1409" s="44"/>
    </row>
    <row r="1410" spans="1:50" ht="18">
      <c r="A1410" s="37"/>
      <c r="B1410" s="44"/>
      <c r="C1410" s="102"/>
      <c r="D1410" s="38"/>
      <c r="E1410" s="44"/>
      <c r="F1410" s="43"/>
      <c r="G1410" s="44"/>
      <c r="H1410" s="44"/>
      <c r="I1410" s="44"/>
      <c r="J1410" s="37"/>
      <c r="K1410" s="44"/>
      <c r="L1410" s="44"/>
      <c r="M1410" s="44"/>
      <c r="N1410" s="50"/>
      <c r="O1410" s="49"/>
      <c r="P1410" s="154"/>
      <c r="Q1410" s="44"/>
      <c r="R1410" s="101"/>
      <c r="S1410" s="154"/>
      <c r="T1410" s="44"/>
      <c r="U1410" s="240"/>
      <c r="V1410" s="275"/>
      <c r="W1410" s="157"/>
      <c r="X1410" s="102"/>
      <c r="Y1410" s="51"/>
      <c r="Z1410" s="102"/>
      <c r="AA1410" s="102"/>
      <c r="AB1410" s="50"/>
      <c r="AC1410" s="37"/>
      <c r="AD1410" s="44"/>
      <c r="AE1410" s="44"/>
      <c r="AF1410" s="44"/>
      <c r="AG1410" s="44"/>
      <c r="AH1410" s="44"/>
      <c r="AI1410" s="276"/>
      <c r="AJ1410" s="50"/>
      <c r="AK1410" s="198"/>
      <c r="AL1410" s="304"/>
      <c r="AM1410" s="198"/>
      <c r="AN1410" s="304"/>
      <c r="AO1410" s="198"/>
      <c r="AP1410" s="297"/>
      <c r="AQ1410" s="246"/>
      <c r="AR1410" s="303"/>
      <c r="AS1410" s="277"/>
      <c r="AT1410" s="50"/>
      <c r="AU1410" s="50"/>
      <c r="AV1410" s="51"/>
      <c r="AW1410" s="51"/>
      <c r="AX1410" s="44"/>
    </row>
    <row r="1411" spans="1:50" ht="18">
      <c r="A1411" s="37"/>
      <c r="B1411" s="44"/>
      <c r="C1411" s="102"/>
      <c r="D1411" s="38"/>
      <c r="E1411" s="44"/>
      <c r="F1411" s="43"/>
      <c r="G1411" s="44"/>
      <c r="H1411" s="44"/>
      <c r="I1411" s="44"/>
      <c r="J1411" s="37"/>
      <c r="K1411" s="44"/>
      <c r="L1411" s="44"/>
      <c r="M1411" s="44"/>
      <c r="N1411" s="50"/>
      <c r="O1411" s="49"/>
      <c r="P1411" s="154"/>
      <c r="Q1411" s="44"/>
      <c r="R1411" s="101"/>
      <c r="S1411" s="154"/>
      <c r="T1411" s="44"/>
      <c r="U1411" s="240"/>
      <c r="V1411" s="275"/>
      <c r="W1411" s="157"/>
      <c r="X1411" s="102"/>
      <c r="Y1411" s="51"/>
      <c r="Z1411" s="102"/>
      <c r="AA1411" s="102"/>
      <c r="AB1411" s="50"/>
      <c r="AC1411" s="37"/>
      <c r="AD1411" s="44"/>
      <c r="AE1411" s="44"/>
      <c r="AF1411" s="44"/>
      <c r="AG1411" s="44"/>
      <c r="AH1411" s="44"/>
      <c r="AI1411" s="276"/>
      <c r="AJ1411" s="50"/>
      <c r="AK1411" s="198"/>
      <c r="AL1411" s="304"/>
      <c r="AM1411" s="198"/>
      <c r="AN1411" s="304"/>
      <c r="AO1411" s="198"/>
      <c r="AP1411" s="297"/>
      <c r="AQ1411" s="246"/>
      <c r="AR1411" s="303"/>
      <c r="AS1411" s="277"/>
      <c r="AT1411" s="50"/>
      <c r="AU1411" s="50"/>
      <c r="AV1411" s="51"/>
      <c r="AW1411" s="51"/>
      <c r="AX1411" s="44"/>
    </row>
    <row r="1412" spans="1:50" ht="18">
      <c r="A1412" s="37"/>
      <c r="B1412" s="44"/>
      <c r="C1412" s="102"/>
      <c r="D1412" s="38"/>
      <c r="E1412" s="44"/>
      <c r="F1412" s="43"/>
      <c r="G1412" s="44"/>
      <c r="H1412" s="44"/>
      <c r="I1412" s="44"/>
      <c r="J1412" s="37"/>
      <c r="K1412" s="44"/>
      <c r="L1412" s="44"/>
      <c r="M1412" s="44"/>
      <c r="N1412" s="50"/>
      <c r="O1412" s="49"/>
      <c r="P1412" s="154"/>
      <c r="Q1412" s="44"/>
      <c r="R1412" s="101"/>
      <c r="S1412" s="154"/>
      <c r="T1412" s="44"/>
      <c r="U1412" s="240"/>
      <c r="V1412" s="275"/>
      <c r="W1412" s="157"/>
      <c r="X1412" s="102"/>
      <c r="Y1412" s="51"/>
      <c r="Z1412" s="102"/>
      <c r="AA1412" s="102"/>
      <c r="AB1412" s="50"/>
      <c r="AC1412" s="37"/>
      <c r="AD1412" s="44"/>
      <c r="AE1412" s="44"/>
      <c r="AF1412" s="44"/>
      <c r="AG1412" s="44"/>
      <c r="AH1412" s="44"/>
      <c r="AI1412" s="276"/>
      <c r="AJ1412" s="50"/>
      <c r="AK1412" s="198"/>
      <c r="AL1412" s="304"/>
      <c r="AM1412" s="198"/>
      <c r="AN1412" s="304"/>
      <c r="AO1412" s="198"/>
      <c r="AP1412" s="297"/>
      <c r="AQ1412" s="246"/>
      <c r="AR1412" s="303"/>
      <c r="AS1412" s="277"/>
      <c r="AT1412" s="50"/>
      <c r="AU1412" s="50"/>
      <c r="AV1412" s="51"/>
      <c r="AW1412" s="51"/>
      <c r="AX1412" s="44"/>
    </row>
    <row r="1413" spans="1:50" ht="18">
      <c r="A1413" s="37"/>
      <c r="B1413" s="44"/>
      <c r="C1413" s="102"/>
      <c r="D1413" s="38"/>
      <c r="E1413" s="44"/>
      <c r="F1413" s="43"/>
      <c r="G1413" s="44"/>
      <c r="H1413" s="44"/>
      <c r="I1413" s="44"/>
      <c r="J1413" s="37"/>
      <c r="K1413" s="44"/>
      <c r="L1413" s="44"/>
      <c r="M1413" s="44"/>
      <c r="N1413" s="50"/>
      <c r="O1413" s="49"/>
      <c r="P1413" s="154"/>
      <c r="Q1413" s="44"/>
      <c r="R1413" s="101"/>
      <c r="S1413" s="154"/>
      <c r="T1413" s="44"/>
      <c r="U1413" s="240"/>
      <c r="V1413" s="275"/>
      <c r="W1413" s="157"/>
      <c r="X1413" s="102"/>
      <c r="Y1413" s="51"/>
      <c r="Z1413" s="102"/>
      <c r="AA1413" s="102"/>
      <c r="AB1413" s="50"/>
      <c r="AC1413" s="37"/>
      <c r="AD1413" s="44"/>
      <c r="AE1413" s="44"/>
      <c r="AF1413" s="44"/>
      <c r="AG1413" s="44"/>
      <c r="AH1413" s="44"/>
      <c r="AI1413" s="276"/>
      <c r="AJ1413" s="50"/>
      <c r="AK1413" s="198"/>
      <c r="AL1413" s="304"/>
      <c r="AM1413" s="198"/>
      <c r="AN1413" s="304"/>
      <c r="AO1413" s="198"/>
      <c r="AP1413" s="297"/>
      <c r="AQ1413" s="246"/>
      <c r="AR1413" s="303"/>
      <c r="AS1413" s="277"/>
      <c r="AT1413" s="50"/>
      <c r="AU1413" s="50"/>
      <c r="AV1413" s="51"/>
      <c r="AW1413" s="51"/>
      <c r="AX1413" s="44"/>
    </row>
    <row r="1414" spans="1:50" ht="18">
      <c r="A1414" s="37"/>
      <c r="B1414" s="44"/>
      <c r="C1414" s="102"/>
      <c r="D1414" s="38"/>
      <c r="E1414" s="44"/>
      <c r="F1414" s="43"/>
      <c r="G1414" s="44"/>
      <c r="H1414" s="44"/>
      <c r="I1414" s="44"/>
      <c r="J1414" s="37"/>
      <c r="K1414" s="44"/>
      <c r="L1414" s="44"/>
      <c r="M1414" s="44"/>
      <c r="N1414" s="50"/>
      <c r="O1414" s="49"/>
      <c r="P1414" s="154"/>
      <c r="Q1414" s="44"/>
      <c r="R1414" s="101"/>
      <c r="S1414" s="154"/>
      <c r="T1414" s="44"/>
      <c r="U1414" s="240"/>
      <c r="V1414" s="275"/>
      <c r="W1414" s="157"/>
      <c r="X1414" s="102"/>
      <c r="Y1414" s="51"/>
      <c r="Z1414" s="102"/>
      <c r="AA1414" s="102"/>
      <c r="AB1414" s="50"/>
      <c r="AC1414" s="37"/>
      <c r="AD1414" s="44"/>
      <c r="AE1414" s="44"/>
      <c r="AF1414" s="44"/>
      <c r="AG1414" s="44"/>
      <c r="AH1414" s="44"/>
      <c r="AI1414" s="276"/>
      <c r="AJ1414" s="50"/>
      <c r="AK1414" s="198"/>
      <c r="AL1414" s="304"/>
      <c r="AM1414" s="198"/>
      <c r="AN1414" s="304"/>
      <c r="AO1414" s="198"/>
      <c r="AP1414" s="297"/>
      <c r="AQ1414" s="246"/>
      <c r="AR1414" s="303"/>
      <c r="AS1414" s="277"/>
      <c r="AT1414" s="50"/>
      <c r="AU1414" s="50"/>
      <c r="AV1414" s="51"/>
      <c r="AW1414" s="51"/>
      <c r="AX1414" s="44"/>
    </row>
    <row r="1415" spans="1:50" ht="18">
      <c r="A1415" s="37"/>
      <c r="B1415" s="44"/>
      <c r="C1415" s="102"/>
      <c r="D1415" s="38"/>
      <c r="E1415" s="44"/>
      <c r="F1415" s="43"/>
      <c r="G1415" s="44"/>
      <c r="H1415" s="44"/>
      <c r="I1415" s="44"/>
      <c r="J1415" s="37"/>
      <c r="K1415" s="44"/>
      <c r="L1415" s="44"/>
      <c r="M1415" s="44"/>
      <c r="N1415" s="50"/>
      <c r="O1415" s="49"/>
      <c r="P1415" s="154"/>
      <c r="Q1415" s="44"/>
      <c r="R1415" s="101"/>
      <c r="S1415" s="154"/>
      <c r="T1415" s="44"/>
      <c r="U1415" s="240"/>
      <c r="V1415" s="275"/>
      <c r="W1415" s="157"/>
      <c r="X1415" s="102"/>
      <c r="Y1415" s="51"/>
      <c r="Z1415" s="102"/>
      <c r="AA1415" s="102"/>
      <c r="AB1415" s="50"/>
      <c r="AC1415" s="37"/>
      <c r="AD1415" s="44"/>
      <c r="AE1415" s="44"/>
      <c r="AF1415" s="44"/>
      <c r="AG1415" s="44"/>
      <c r="AH1415" s="44"/>
      <c r="AI1415" s="276"/>
      <c r="AJ1415" s="50"/>
      <c r="AK1415" s="198"/>
      <c r="AL1415" s="304"/>
      <c r="AM1415" s="198"/>
      <c r="AN1415" s="304"/>
      <c r="AO1415" s="198"/>
      <c r="AP1415" s="297"/>
      <c r="AQ1415" s="246"/>
      <c r="AR1415" s="303"/>
      <c r="AS1415" s="277"/>
      <c r="AT1415" s="50"/>
      <c r="AU1415" s="50"/>
      <c r="AV1415" s="51"/>
      <c r="AW1415" s="51"/>
      <c r="AX1415" s="44"/>
    </row>
    <row r="1416" spans="1:50" ht="18">
      <c r="A1416" s="37"/>
      <c r="B1416" s="44"/>
      <c r="C1416" s="102"/>
      <c r="D1416" s="38"/>
      <c r="E1416" s="44"/>
      <c r="F1416" s="43"/>
      <c r="G1416" s="44"/>
      <c r="H1416" s="44"/>
      <c r="I1416" s="44"/>
      <c r="J1416" s="37"/>
      <c r="K1416" s="44"/>
      <c r="L1416" s="44"/>
      <c r="M1416" s="44"/>
      <c r="N1416" s="50"/>
      <c r="O1416" s="49"/>
      <c r="P1416" s="154"/>
      <c r="Q1416" s="44"/>
      <c r="R1416" s="101"/>
      <c r="S1416" s="154"/>
      <c r="T1416" s="44"/>
      <c r="U1416" s="240"/>
      <c r="V1416" s="275"/>
      <c r="W1416" s="157"/>
      <c r="X1416" s="102"/>
      <c r="Y1416" s="51"/>
      <c r="Z1416" s="102"/>
      <c r="AA1416" s="102"/>
      <c r="AB1416" s="50"/>
      <c r="AC1416" s="37"/>
      <c r="AD1416" s="44"/>
      <c r="AE1416" s="44"/>
      <c r="AF1416" s="44"/>
      <c r="AG1416" s="44"/>
      <c r="AH1416" s="44"/>
      <c r="AI1416" s="276"/>
      <c r="AJ1416" s="50"/>
      <c r="AK1416" s="198"/>
      <c r="AL1416" s="304"/>
      <c r="AM1416" s="198"/>
      <c r="AN1416" s="304"/>
      <c r="AO1416" s="198"/>
      <c r="AP1416" s="297"/>
      <c r="AQ1416" s="246"/>
      <c r="AR1416" s="303"/>
      <c r="AS1416" s="277"/>
      <c r="AT1416" s="50"/>
      <c r="AU1416" s="50"/>
      <c r="AV1416" s="51"/>
      <c r="AW1416" s="51"/>
      <c r="AX1416" s="44"/>
    </row>
    <row r="1417" spans="1:50" ht="18">
      <c r="A1417" s="37"/>
      <c r="B1417" s="44"/>
      <c r="C1417" s="102"/>
      <c r="D1417" s="38"/>
      <c r="E1417" s="44"/>
      <c r="F1417" s="43"/>
      <c r="G1417" s="44"/>
      <c r="H1417" s="44"/>
      <c r="I1417" s="44"/>
      <c r="J1417" s="37"/>
      <c r="K1417" s="44"/>
      <c r="L1417" s="44"/>
      <c r="M1417" s="44"/>
      <c r="N1417" s="50"/>
      <c r="O1417" s="49"/>
      <c r="P1417" s="154"/>
      <c r="Q1417" s="44"/>
      <c r="R1417" s="101"/>
      <c r="S1417" s="154"/>
      <c r="T1417" s="44"/>
      <c r="U1417" s="240"/>
      <c r="V1417" s="275"/>
      <c r="W1417" s="157"/>
      <c r="X1417" s="102"/>
      <c r="Y1417" s="51"/>
      <c r="Z1417" s="102"/>
      <c r="AA1417" s="102"/>
      <c r="AB1417" s="50"/>
      <c r="AC1417" s="37"/>
      <c r="AD1417" s="44"/>
      <c r="AE1417" s="44"/>
      <c r="AF1417" s="44"/>
      <c r="AG1417" s="44"/>
      <c r="AH1417" s="44"/>
      <c r="AI1417" s="276"/>
      <c r="AJ1417" s="50"/>
      <c r="AK1417" s="198"/>
      <c r="AL1417" s="304"/>
      <c r="AM1417" s="198"/>
      <c r="AN1417" s="304"/>
      <c r="AO1417" s="198"/>
      <c r="AP1417" s="297"/>
      <c r="AQ1417" s="246"/>
      <c r="AR1417" s="303"/>
      <c r="AS1417" s="277"/>
      <c r="AT1417" s="50"/>
      <c r="AU1417" s="50"/>
      <c r="AV1417" s="51"/>
      <c r="AW1417" s="51"/>
      <c r="AX1417" s="44"/>
    </row>
    <row r="1418" spans="1:50" ht="18">
      <c r="A1418" s="37"/>
      <c r="B1418" s="44"/>
      <c r="C1418" s="102"/>
      <c r="D1418" s="38"/>
      <c r="E1418" s="44"/>
      <c r="F1418" s="43"/>
      <c r="G1418" s="44"/>
      <c r="H1418" s="44"/>
      <c r="I1418" s="44"/>
      <c r="J1418" s="37"/>
      <c r="K1418" s="44"/>
      <c r="L1418" s="44"/>
      <c r="M1418" s="44"/>
      <c r="N1418" s="50"/>
      <c r="O1418" s="49"/>
      <c r="P1418" s="154"/>
      <c r="Q1418" s="44"/>
      <c r="R1418" s="101"/>
      <c r="S1418" s="154"/>
      <c r="T1418" s="44"/>
      <c r="U1418" s="240"/>
      <c r="V1418" s="275"/>
      <c r="W1418" s="157"/>
      <c r="X1418" s="102"/>
      <c r="Y1418" s="51"/>
      <c r="Z1418" s="102"/>
      <c r="AA1418" s="102"/>
      <c r="AB1418" s="50"/>
      <c r="AC1418" s="37"/>
      <c r="AD1418" s="44"/>
      <c r="AE1418" s="44"/>
      <c r="AF1418" s="44"/>
      <c r="AG1418" s="44"/>
      <c r="AH1418" s="44"/>
      <c r="AI1418" s="276"/>
      <c r="AJ1418" s="50"/>
      <c r="AK1418" s="198"/>
      <c r="AL1418" s="304"/>
      <c r="AM1418" s="198"/>
      <c r="AN1418" s="304"/>
      <c r="AO1418" s="198"/>
      <c r="AP1418" s="297"/>
      <c r="AQ1418" s="246"/>
      <c r="AR1418" s="303"/>
      <c r="AS1418" s="277"/>
      <c r="AT1418" s="50"/>
      <c r="AU1418" s="50"/>
      <c r="AV1418" s="51"/>
      <c r="AW1418" s="51"/>
      <c r="AX1418" s="44"/>
    </row>
    <row r="1419" spans="1:50" ht="18">
      <c r="A1419" s="37"/>
      <c r="B1419" s="44"/>
      <c r="C1419" s="102"/>
      <c r="D1419" s="38"/>
      <c r="E1419" s="44"/>
      <c r="F1419" s="43"/>
      <c r="G1419" s="44"/>
      <c r="H1419" s="44"/>
      <c r="I1419" s="44"/>
      <c r="J1419" s="37"/>
      <c r="K1419" s="44"/>
      <c r="L1419" s="44"/>
      <c r="M1419" s="44"/>
      <c r="N1419" s="50"/>
      <c r="O1419" s="49"/>
      <c r="P1419" s="154"/>
      <c r="Q1419" s="44"/>
      <c r="R1419" s="101"/>
      <c r="S1419" s="154"/>
      <c r="T1419" s="44"/>
      <c r="U1419" s="240"/>
      <c r="V1419" s="275"/>
      <c r="W1419" s="157"/>
      <c r="X1419" s="102"/>
      <c r="Y1419" s="51"/>
      <c r="Z1419" s="102"/>
      <c r="AA1419" s="102"/>
      <c r="AB1419" s="50"/>
      <c r="AC1419" s="37"/>
      <c r="AD1419" s="44"/>
      <c r="AE1419" s="44"/>
      <c r="AF1419" s="44"/>
      <c r="AG1419" s="44"/>
      <c r="AH1419" s="44"/>
      <c r="AI1419" s="276"/>
      <c r="AJ1419" s="50"/>
      <c r="AK1419" s="198"/>
      <c r="AL1419" s="304"/>
      <c r="AM1419" s="198"/>
      <c r="AN1419" s="304"/>
      <c r="AO1419" s="198"/>
      <c r="AP1419" s="297"/>
      <c r="AQ1419" s="246"/>
      <c r="AR1419" s="303"/>
      <c r="AS1419" s="277"/>
      <c r="AT1419" s="50"/>
      <c r="AU1419" s="50"/>
      <c r="AV1419" s="51"/>
      <c r="AW1419" s="51"/>
      <c r="AX1419" s="44"/>
    </row>
    <row r="1420" spans="1:50" ht="18">
      <c r="A1420" s="37"/>
      <c r="B1420" s="44"/>
      <c r="C1420" s="102"/>
      <c r="D1420" s="38"/>
      <c r="E1420" s="44"/>
      <c r="F1420" s="43"/>
      <c r="G1420" s="44"/>
      <c r="H1420" s="44"/>
      <c r="I1420" s="44"/>
      <c r="J1420" s="37"/>
      <c r="K1420" s="44"/>
      <c r="L1420" s="44"/>
      <c r="M1420" s="44"/>
      <c r="N1420" s="50"/>
      <c r="O1420" s="49"/>
      <c r="P1420" s="154"/>
      <c r="Q1420" s="44"/>
      <c r="R1420" s="101"/>
      <c r="S1420" s="154"/>
      <c r="T1420" s="44"/>
      <c r="U1420" s="240"/>
      <c r="V1420" s="275"/>
      <c r="W1420" s="157"/>
      <c r="X1420" s="102"/>
      <c r="Y1420" s="51"/>
      <c r="Z1420" s="102"/>
      <c r="AA1420" s="102"/>
      <c r="AB1420" s="50"/>
      <c r="AC1420" s="37"/>
      <c r="AD1420" s="44"/>
      <c r="AE1420" s="44"/>
      <c r="AF1420" s="44"/>
      <c r="AG1420" s="44"/>
      <c r="AH1420" s="44"/>
      <c r="AI1420" s="276"/>
      <c r="AJ1420" s="50"/>
      <c r="AK1420" s="198"/>
      <c r="AL1420" s="304"/>
      <c r="AM1420" s="198"/>
      <c r="AN1420" s="304"/>
      <c r="AO1420" s="198"/>
      <c r="AP1420" s="297"/>
      <c r="AQ1420" s="246"/>
      <c r="AR1420" s="303"/>
      <c r="AS1420" s="277"/>
      <c r="AT1420" s="50"/>
      <c r="AU1420" s="50"/>
      <c r="AV1420" s="51"/>
      <c r="AW1420" s="51"/>
      <c r="AX1420" s="44"/>
    </row>
    <row r="1421" spans="1:50" ht="18">
      <c r="A1421" s="37"/>
      <c r="B1421" s="44"/>
      <c r="C1421" s="102"/>
      <c r="D1421" s="38"/>
      <c r="E1421" s="44"/>
      <c r="F1421" s="43"/>
      <c r="G1421" s="44"/>
      <c r="H1421" s="44"/>
      <c r="I1421" s="44"/>
      <c r="J1421" s="37"/>
      <c r="K1421" s="44"/>
      <c r="L1421" s="44"/>
      <c r="M1421" s="44"/>
      <c r="N1421" s="50"/>
      <c r="O1421" s="49"/>
      <c r="P1421" s="154"/>
      <c r="Q1421" s="44"/>
      <c r="R1421" s="101"/>
      <c r="S1421" s="154"/>
      <c r="T1421" s="44"/>
      <c r="U1421" s="240"/>
      <c r="V1421" s="275"/>
      <c r="W1421" s="157"/>
      <c r="X1421" s="102"/>
      <c r="Y1421" s="51"/>
      <c r="Z1421" s="102"/>
      <c r="AA1421" s="102"/>
      <c r="AB1421" s="50"/>
      <c r="AC1421" s="37"/>
      <c r="AD1421" s="44"/>
      <c r="AE1421" s="44"/>
      <c r="AF1421" s="44"/>
      <c r="AG1421" s="44"/>
      <c r="AH1421" s="44"/>
      <c r="AI1421" s="276"/>
      <c r="AJ1421" s="50"/>
      <c r="AK1421" s="198"/>
      <c r="AL1421" s="304"/>
      <c r="AM1421" s="198"/>
      <c r="AN1421" s="304"/>
      <c r="AO1421" s="198"/>
      <c r="AP1421" s="297"/>
      <c r="AQ1421" s="246"/>
      <c r="AR1421" s="303"/>
      <c r="AS1421" s="277"/>
      <c r="AT1421" s="50"/>
      <c r="AU1421" s="50"/>
      <c r="AV1421" s="51"/>
      <c r="AW1421" s="51"/>
      <c r="AX1421" s="44"/>
    </row>
    <row r="1422" spans="1:50" ht="18">
      <c r="A1422" s="37"/>
      <c r="B1422" s="44"/>
      <c r="C1422" s="102"/>
      <c r="D1422" s="38"/>
      <c r="E1422" s="44"/>
      <c r="F1422" s="43"/>
      <c r="G1422" s="44"/>
      <c r="H1422" s="44"/>
      <c r="I1422" s="44"/>
      <c r="J1422" s="37"/>
      <c r="K1422" s="44"/>
      <c r="L1422" s="44"/>
      <c r="M1422" s="44"/>
      <c r="N1422" s="50"/>
      <c r="O1422" s="49"/>
      <c r="P1422" s="154"/>
      <c r="Q1422" s="44"/>
      <c r="R1422" s="101"/>
      <c r="S1422" s="154"/>
      <c r="T1422" s="44"/>
      <c r="U1422" s="240"/>
      <c r="V1422" s="275"/>
      <c r="W1422" s="157"/>
      <c r="X1422" s="102"/>
      <c r="Y1422" s="51"/>
      <c r="Z1422" s="102"/>
      <c r="AA1422" s="102"/>
      <c r="AB1422" s="50"/>
      <c r="AC1422" s="37"/>
      <c r="AD1422" s="44"/>
      <c r="AE1422" s="44"/>
      <c r="AF1422" s="44"/>
      <c r="AG1422" s="44"/>
      <c r="AH1422" s="44"/>
      <c r="AI1422" s="276"/>
      <c r="AJ1422" s="50"/>
      <c r="AK1422" s="198"/>
      <c r="AL1422" s="304"/>
      <c r="AM1422" s="198"/>
      <c r="AN1422" s="304"/>
      <c r="AO1422" s="198"/>
      <c r="AP1422" s="297"/>
      <c r="AQ1422" s="246"/>
      <c r="AR1422" s="303"/>
      <c r="AS1422" s="277"/>
      <c r="AT1422" s="50"/>
      <c r="AU1422" s="50"/>
      <c r="AV1422" s="51"/>
      <c r="AW1422" s="51"/>
      <c r="AX1422" s="44"/>
    </row>
    <row r="1423" spans="1:50" ht="18">
      <c r="A1423" s="37"/>
      <c r="B1423" s="44"/>
      <c r="C1423" s="102"/>
      <c r="D1423" s="38"/>
      <c r="E1423" s="44"/>
      <c r="F1423" s="43"/>
      <c r="G1423" s="44"/>
      <c r="H1423" s="44"/>
      <c r="I1423" s="44"/>
      <c r="J1423" s="37"/>
      <c r="K1423" s="44"/>
      <c r="L1423" s="44"/>
      <c r="M1423" s="44"/>
      <c r="N1423" s="50"/>
      <c r="O1423" s="49"/>
      <c r="P1423" s="154"/>
      <c r="Q1423" s="44"/>
      <c r="R1423" s="101"/>
      <c r="S1423" s="154"/>
      <c r="T1423" s="44"/>
      <c r="U1423" s="240"/>
      <c r="V1423" s="275"/>
      <c r="W1423" s="157"/>
      <c r="X1423" s="102"/>
      <c r="Y1423" s="51"/>
      <c r="Z1423" s="102"/>
      <c r="AA1423" s="102"/>
      <c r="AB1423" s="50"/>
      <c r="AC1423" s="37"/>
      <c r="AD1423" s="44"/>
      <c r="AE1423" s="44"/>
      <c r="AF1423" s="44"/>
      <c r="AG1423" s="44"/>
      <c r="AH1423" s="44"/>
      <c r="AI1423" s="276"/>
      <c r="AJ1423" s="50"/>
      <c r="AK1423" s="198"/>
      <c r="AL1423" s="304"/>
      <c r="AM1423" s="198"/>
      <c r="AN1423" s="304"/>
      <c r="AO1423" s="198"/>
      <c r="AP1423" s="297"/>
      <c r="AQ1423" s="246"/>
      <c r="AR1423" s="303"/>
      <c r="AS1423" s="277"/>
      <c r="AT1423" s="50"/>
      <c r="AU1423" s="50"/>
      <c r="AV1423" s="51"/>
      <c r="AW1423" s="51"/>
      <c r="AX1423" s="44"/>
    </row>
    <row r="1424" spans="1:50" ht="18">
      <c r="A1424" s="37"/>
      <c r="B1424" s="44"/>
      <c r="C1424" s="102"/>
      <c r="D1424" s="38"/>
      <c r="E1424" s="44"/>
      <c r="F1424" s="43"/>
      <c r="G1424" s="44"/>
      <c r="H1424" s="44"/>
      <c r="I1424" s="44"/>
      <c r="J1424" s="37"/>
      <c r="K1424" s="44"/>
      <c r="L1424" s="44"/>
      <c r="M1424" s="44"/>
      <c r="N1424" s="50"/>
      <c r="O1424" s="49"/>
      <c r="P1424" s="154"/>
      <c r="Q1424" s="44"/>
      <c r="R1424" s="101"/>
      <c r="S1424" s="154"/>
      <c r="T1424" s="44"/>
      <c r="U1424" s="240"/>
      <c r="V1424" s="275"/>
      <c r="W1424" s="157"/>
      <c r="X1424" s="102"/>
      <c r="Y1424" s="51"/>
      <c r="Z1424" s="102"/>
      <c r="AA1424" s="102"/>
      <c r="AB1424" s="50"/>
      <c r="AC1424" s="37"/>
      <c r="AD1424" s="44"/>
      <c r="AE1424" s="44"/>
      <c r="AF1424" s="44"/>
      <c r="AG1424" s="44"/>
      <c r="AH1424" s="44"/>
      <c r="AI1424" s="276"/>
      <c r="AJ1424" s="50"/>
      <c r="AK1424" s="198"/>
      <c r="AL1424" s="304"/>
      <c r="AM1424" s="198"/>
      <c r="AN1424" s="304"/>
      <c r="AO1424" s="198"/>
      <c r="AP1424" s="297"/>
      <c r="AQ1424" s="246"/>
      <c r="AR1424" s="303"/>
      <c r="AS1424" s="277"/>
      <c r="AT1424" s="50"/>
      <c r="AU1424" s="50"/>
      <c r="AV1424" s="51"/>
      <c r="AW1424" s="51"/>
      <c r="AX1424" s="44"/>
    </row>
    <row r="1425" spans="1:50" ht="18">
      <c r="A1425" s="37"/>
      <c r="B1425" s="44"/>
      <c r="C1425" s="102"/>
      <c r="D1425" s="38"/>
      <c r="E1425" s="44"/>
      <c r="F1425" s="43"/>
      <c r="G1425" s="44"/>
      <c r="H1425" s="44"/>
      <c r="I1425" s="44"/>
      <c r="J1425" s="37"/>
      <c r="K1425" s="44"/>
      <c r="L1425" s="44"/>
      <c r="M1425" s="44"/>
      <c r="N1425" s="50"/>
      <c r="O1425" s="49"/>
      <c r="P1425" s="154"/>
      <c r="Q1425" s="44"/>
      <c r="R1425" s="101"/>
      <c r="S1425" s="154"/>
      <c r="T1425" s="44"/>
      <c r="U1425" s="240"/>
      <c r="V1425" s="275"/>
      <c r="W1425" s="157"/>
      <c r="X1425" s="102"/>
      <c r="Y1425" s="51"/>
      <c r="Z1425" s="102"/>
      <c r="AA1425" s="102"/>
      <c r="AB1425" s="50"/>
      <c r="AC1425" s="37"/>
      <c r="AD1425" s="44"/>
      <c r="AE1425" s="44"/>
      <c r="AF1425" s="44"/>
      <c r="AG1425" s="44"/>
      <c r="AH1425" s="44"/>
      <c r="AI1425" s="276"/>
      <c r="AJ1425" s="50"/>
      <c r="AK1425" s="198"/>
      <c r="AL1425" s="304"/>
      <c r="AM1425" s="198"/>
      <c r="AN1425" s="304"/>
      <c r="AO1425" s="198"/>
      <c r="AP1425" s="297"/>
      <c r="AQ1425" s="246"/>
      <c r="AR1425" s="303"/>
      <c r="AS1425" s="277"/>
      <c r="AT1425" s="50"/>
      <c r="AU1425" s="50"/>
      <c r="AV1425" s="51"/>
      <c r="AW1425" s="51"/>
      <c r="AX1425" s="44"/>
    </row>
    <row r="1426" spans="1:50" ht="18">
      <c r="A1426" s="37"/>
      <c r="B1426" s="44"/>
      <c r="C1426" s="102"/>
      <c r="D1426" s="38"/>
      <c r="E1426" s="44"/>
      <c r="F1426" s="43"/>
      <c r="G1426" s="44"/>
      <c r="H1426" s="44"/>
      <c r="I1426" s="44"/>
      <c r="J1426" s="37"/>
      <c r="K1426" s="44"/>
      <c r="L1426" s="44"/>
      <c r="M1426" s="44"/>
      <c r="N1426" s="50"/>
      <c r="O1426" s="49"/>
      <c r="P1426" s="154"/>
      <c r="Q1426" s="44"/>
      <c r="R1426" s="101"/>
      <c r="S1426" s="154"/>
      <c r="T1426" s="44"/>
      <c r="U1426" s="240"/>
      <c r="V1426" s="275"/>
      <c r="W1426" s="157"/>
      <c r="X1426" s="102"/>
      <c r="Y1426" s="51"/>
      <c r="Z1426" s="102"/>
      <c r="AA1426" s="102"/>
      <c r="AB1426" s="50"/>
      <c r="AC1426" s="37"/>
      <c r="AD1426" s="44"/>
      <c r="AE1426" s="44"/>
      <c r="AF1426" s="44"/>
      <c r="AG1426" s="44"/>
      <c r="AH1426" s="44"/>
      <c r="AI1426" s="276"/>
      <c r="AJ1426" s="50"/>
      <c r="AK1426" s="198"/>
      <c r="AL1426" s="304"/>
      <c r="AM1426" s="198"/>
      <c r="AN1426" s="304"/>
      <c r="AO1426" s="198"/>
      <c r="AP1426" s="297"/>
      <c r="AQ1426" s="246"/>
      <c r="AR1426" s="303"/>
      <c r="AS1426" s="277"/>
      <c r="AT1426" s="50"/>
      <c r="AU1426" s="50"/>
      <c r="AV1426" s="51"/>
      <c r="AW1426" s="51"/>
      <c r="AX1426" s="44"/>
    </row>
    <row r="1427" spans="1:50" ht="18">
      <c r="A1427" s="37"/>
      <c r="B1427" s="44"/>
      <c r="C1427" s="102"/>
      <c r="D1427" s="38"/>
      <c r="E1427" s="44"/>
      <c r="F1427" s="43"/>
      <c r="G1427" s="44"/>
      <c r="H1427" s="44"/>
      <c r="I1427" s="44"/>
      <c r="J1427" s="37"/>
      <c r="K1427" s="44"/>
      <c r="L1427" s="44"/>
      <c r="M1427" s="44"/>
      <c r="N1427" s="50"/>
      <c r="O1427" s="49"/>
      <c r="P1427" s="154"/>
      <c r="Q1427" s="44"/>
      <c r="R1427" s="101"/>
      <c r="S1427" s="154"/>
      <c r="T1427" s="44"/>
      <c r="U1427" s="240"/>
      <c r="V1427" s="275"/>
      <c r="W1427" s="157"/>
      <c r="X1427" s="102"/>
      <c r="Y1427" s="51"/>
      <c r="Z1427" s="102"/>
      <c r="AA1427" s="102"/>
      <c r="AB1427" s="50"/>
      <c r="AC1427" s="37"/>
      <c r="AD1427" s="44"/>
      <c r="AE1427" s="44"/>
      <c r="AF1427" s="44"/>
      <c r="AG1427" s="44"/>
      <c r="AH1427" s="44"/>
      <c r="AI1427" s="276"/>
      <c r="AJ1427" s="50"/>
      <c r="AK1427" s="198"/>
      <c r="AL1427" s="304"/>
      <c r="AM1427" s="198"/>
      <c r="AN1427" s="304"/>
      <c r="AO1427" s="198"/>
      <c r="AP1427" s="297"/>
      <c r="AQ1427" s="246"/>
      <c r="AR1427" s="303"/>
      <c r="AS1427" s="277"/>
      <c r="AT1427" s="50"/>
      <c r="AU1427" s="50"/>
      <c r="AV1427" s="51"/>
      <c r="AW1427" s="51"/>
      <c r="AX1427" s="44"/>
    </row>
    <row r="1428" spans="1:50" ht="18">
      <c r="A1428" s="37"/>
      <c r="B1428" s="44"/>
      <c r="C1428" s="102"/>
      <c r="D1428" s="38"/>
      <c r="E1428" s="44"/>
      <c r="F1428" s="43"/>
      <c r="G1428" s="44"/>
      <c r="H1428" s="44"/>
      <c r="I1428" s="44"/>
      <c r="J1428" s="37"/>
      <c r="K1428" s="44"/>
      <c r="L1428" s="44"/>
      <c r="M1428" s="44"/>
      <c r="N1428" s="50"/>
      <c r="O1428" s="49"/>
      <c r="P1428" s="154"/>
      <c r="Q1428" s="44"/>
      <c r="R1428" s="101"/>
      <c r="S1428" s="154"/>
      <c r="T1428" s="44"/>
      <c r="U1428" s="240"/>
      <c r="V1428" s="275"/>
      <c r="W1428" s="157"/>
      <c r="X1428" s="102"/>
      <c r="Y1428" s="51"/>
      <c r="Z1428" s="102"/>
      <c r="AA1428" s="102"/>
      <c r="AB1428" s="50"/>
      <c r="AC1428" s="37"/>
      <c r="AD1428" s="44"/>
      <c r="AE1428" s="44"/>
      <c r="AF1428" s="44"/>
      <c r="AG1428" s="44"/>
      <c r="AH1428" s="44"/>
      <c r="AI1428" s="276"/>
      <c r="AJ1428" s="50"/>
      <c r="AK1428" s="198"/>
      <c r="AL1428" s="304"/>
      <c r="AM1428" s="198"/>
      <c r="AN1428" s="304"/>
      <c r="AO1428" s="198"/>
      <c r="AP1428" s="297"/>
      <c r="AQ1428" s="246"/>
      <c r="AR1428" s="303"/>
      <c r="AS1428" s="277"/>
      <c r="AT1428" s="50"/>
      <c r="AU1428" s="50"/>
      <c r="AV1428" s="51"/>
      <c r="AW1428" s="51"/>
      <c r="AX1428" s="44"/>
    </row>
    <row r="1429" spans="1:50" ht="18">
      <c r="A1429" s="37"/>
      <c r="B1429" s="44"/>
      <c r="C1429" s="102"/>
      <c r="D1429" s="38"/>
      <c r="E1429" s="44"/>
      <c r="F1429" s="43"/>
      <c r="G1429" s="44"/>
      <c r="H1429" s="44"/>
      <c r="I1429" s="44"/>
      <c r="J1429" s="37"/>
      <c r="K1429" s="44"/>
      <c r="L1429" s="44"/>
      <c r="M1429" s="44"/>
      <c r="N1429" s="50"/>
      <c r="O1429" s="49"/>
      <c r="P1429" s="154"/>
      <c r="Q1429" s="44"/>
      <c r="R1429" s="101"/>
      <c r="S1429" s="154"/>
      <c r="T1429" s="44"/>
      <c r="U1429" s="240"/>
      <c r="V1429" s="275"/>
      <c r="W1429" s="157"/>
      <c r="X1429" s="102"/>
      <c r="Y1429" s="51"/>
      <c r="Z1429" s="102"/>
      <c r="AA1429" s="102"/>
      <c r="AB1429" s="50"/>
      <c r="AC1429" s="37"/>
      <c r="AD1429" s="44"/>
      <c r="AE1429" s="44"/>
      <c r="AF1429" s="44"/>
      <c r="AG1429" s="44"/>
      <c r="AH1429" s="44"/>
      <c r="AI1429" s="276"/>
      <c r="AJ1429" s="50"/>
      <c r="AK1429" s="198"/>
      <c r="AL1429" s="304"/>
      <c r="AM1429" s="198"/>
      <c r="AN1429" s="304"/>
      <c r="AO1429" s="198"/>
      <c r="AP1429" s="297"/>
      <c r="AQ1429" s="246"/>
      <c r="AR1429" s="303"/>
      <c r="AS1429" s="277"/>
      <c r="AT1429" s="50"/>
      <c r="AU1429" s="50"/>
      <c r="AV1429" s="51"/>
      <c r="AW1429" s="51"/>
      <c r="AX1429" s="44"/>
    </row>
    <row r="1430" spans="1:50" ht="18">
      <c r="A1430" s="37"/>
      <c r="B1430" s="44"/>
      <c r="C1430" s="102"/>
      <c r="D1430" s="38"/>
      <c r="E1430" s="44"/>
      <c r="F1430" s="43"/>
      <c r="G1430" s="44"/>
      <c r="H1430" s="44"/>
      <c r="I1430" s="44"/>
      <c r="J1430" s="37"/>
      <c r="K1430" s="44"/>
      <c r="L1430" s="44"/>
      <c r="M1430" s="44"/>
      <c r="N1430" s="50"/>
      <c r="O1430" s="49"/>
      <c r="P1430" s="154"/>
      <c r="Q1430" s="44"/>
      <c r="R1430" s="101"/>
      <c r="S1430" s="154"/>
      <c r="T1430" s="44"/>
      <c r="U1430" s="240"/>
      <c r="V1430" s="275"/>
      <c r="W1430" s="157"/>
      <c r="X1430" s="102"/>
      <c r="Y1430" s="51"/>
      <c r="Z1430" s="102"/>
      <c r="AA1430" s="102"/>
      <c r="AB1430" s="50"/>
      <c r="AC1430" s="37"/>
      <c r="AD1430" s="44"/>
      <c r="AE1430" s="44"/>
      <c r="AF1430" s="44"/>
      <c r="AG1430" s="44"/>
      <c r="AH1430" s="44"/>
      <c r="AI1430" s="276"/>
      <c r="AJ1430" s="50"/>
      <c r="AK1430" s="198"/>
      <c r="AL1430" s="304"/>
      <c r="AM1430" s="198"/>
      <c r="AN1430" s="304"/>
      <c r="AO1430" s="198"/>
      <c r="AP1430" s="297"/>
      <c r="AQ1430" s="246"/>
      <c r="AR1430" s="303"/>
      <c r="AS1430" s="277"/>
      <c r="AT1430" s="50"/>
      <c r="AU1430" s="50"/>
      <c r="AV1430" s="51"/>
      <c r="AW1430" s="51"/>
      <c r="AX1430" s="44"/>
    </row>
    <row r="1431" spans="1:50" ht="18">
      <c r="A1431" s="37"/>
      <c r="B1431" s="44"/>
      <c r="C1431" s="102"/>
      <c r="D1431" s="38"/>
      <c r="E1431" s="44"/>
      <c r="F1431" s="43"/>
      <c r="G1431" s="44"/>
      <c r="H1431" s="44"/>
      <c r="I1431" s="44"/>
      <c r="J1431" s="37"/>
      <c r="K1431" s="44"/>
      <c r="L1431" s="44"/>
      <c r="M1431" s="44"/>
      <c r="N1431" s="50"/>
      <c r="O1431" s="49"/>
      <c r="P1431" s="154"/>
      <c r="Q1431" s="44"/>
      <c r="R1431" s="101"/>
      <c r="S1431" s="154"/>
      <c r="T1431" s="44"/>
      <c r="U1431" s="240"/>
      <c r="V1431" s="275"/>
      <c r="W1431" s="157"/>
      <c r="X1431" s="102"/>
      <c r="Y1431" s="51"/>
      <c r="Z1431" s="102"/>
      <c r="AA1431" s="102"/>
      <c r="AB1431" s="50"/>
      <c r="AC1431" s="37"/>
      <c r="AD1431" s="44"/>
      <c r="AE1431" s="44"/>
      <c r="AF1431" s="44"/>
      <c r="AG1431" s="44"/>
      <c r="AH1431" s="44"/>
      <c r="AI1431" s="276"/>
      <c r="AJ1431" s="50"/>
      <c r="AK1431" s="198"/>
      <c r="AL1431" s="304"/>
      <c r="AM1431" s="198"/>
      <c r="AN1431" s="304"/>
      <c r="AO1431" s="198"/>
      <c r="AP1431" s="297"/>
      <c r="AQ1431" s="246"/>
      <c r="AR1431" s="303"/>
      <c r="AS1431" s="277"/>
      <c r="AT1431" s="50"/>
      <c r="AU1431" s="50"/>
      <c r="AV1431" s="51"/>
      <c r="AW1431" s="51"/>
      <c r="AX1431" s="44"/>
    </row>
    <row r="1432" spans="1:50" ht="18">
      <c r="A1432" s="37"/>
      <c r="B1432" s="44"/>
      <c r="C1432" s="102"/>
      <c r="D1432" s="38"/>
      <c r="E1432" s="44"/>
      <c r="F1432" s="43"/>
      <c r="G1432" s="44"/>
      <c r="H1432" s="44"/>
      <c r="I1432" s="44"/>
      <c r="J1432" s="37"/>
      <c r="K1432" s="44"/>
      <c r="L1432" s="44"/>
      <c r="M1432" s="44"/>
      <c r="N1432" s="50"/>
      <c r="O1432" s="49"/>
      <c r="P1432" s="154"/>
      <c r="Q1432" s="44"/>
      <c r="R1432" s="101"/>
      <c r="S1432" s="154"/>
      <c r="T1432" s="44"/>
      <c r="U1432" s="240"/>
      <c r="V1432" s="275"/>
      <c r="W1432" s="157"/>
      <c r="X1432" s="102"/>
      <c r="Y1432" s="51"/>
      <c r="Z1432" s="102"/>
      <c r="AA1432" s="102"/>
      <c r="AB1432" s="50"/>
      <c r="AC1432" s="37"/>
      <c r="AD1432" s="44"/>
      <c r="AE1432" s="44"/>
      <c r="AF1432" s="44"/>
      <c r="AG1432" s="44"/>
      <c r="AH1432" s="44"/>
      <c r="AI1432" s="276"/>
      <c r="AJ1432" s="50"/>
      <c r="AK1432" s="198"/>
      <c r="AL1432" s="304"/>
      <c r="AM1432" s="198"/>
      <c r="AN1432" s="304"/>
      <c r="AO1432" s="198"/>
      <c r="AP1432" s="297"/>
      <c r="AQ1432" s="246"/>
      <c r="AR1432" s="303"/>
      <c r="AS1432" s="277"/>
      <c r="AT1432" s="50"/>
      <c r="AU1432" s="50"/>
      <c r="AV1432" s="51"/>
      <c r="AW1432" s="51"/>
      <c r="AX1432" s="44"/>
    </row>
    <row r="1433" spans="1:50" ht="18">
      <c r="A1433" s="37"/>
      <c r="B1433" s="44"/>
      <c r="C1433" s="102"/>
      <c r="D1433" s="38"/>
      <c r="E1433" s="44"/>
      <c r="F1433" s="43"/>
      <c r="G1433" s="44"/>
      <c r="H1433" s="44"/>
      <c r="I1433" s="44"/>
      <c r="J1433" s="37"/>
      <c r="K1433" s="44"/>
      <c r="L1433" s="44"/>
      <c r="M1433" s="44"/>
      <c r="N1433" s="50"/>
      <c r="O1433" s="49"/>
      <c r="P1433" s="154"/>
      <c r="Q1433" s="44"/>
      <c r="R1433" s="101"/>
      <c r="S1433" s="154"/>
      <c r="T1433" s="44"/>
      <c r="U1433" s="240"/>
      <c r="V1433" s="275"/>
      <c r="W1433" s="157"/>
      <c r="X1433" s="102"/>
      <c r="Y1433" s="51"/>
      <c r="Z1433" s="102"/>
      <c r="AA1433" s="102"/>
      <c r="AB1433" s="50"/>
      <c r="AC1433" s="37"/>
      <c r="AD1433" s="44"/>
      <c r="AE1433" s="44"/>
      <c r="AF1433" s="44"/>
      <c r="AG1433" s="44"/>
      <c r="AH1433" s="44"/>
      <c r="AI1433" s="276"/>
      <c r="AJ1433" s="50"/>
      <c r="AK1433" s="198"/>
      <c r="AL1433" s="304"/>
      <c r="AM1433" s="198"/>
      <c r="AN1433" s="304"/>
      <c r="AO1433" s="198"/>
      <c r="AP1433" s="297"/>
      <c r="AQ1433" s="246"/>
      <c r="AR1433" s="303"/>
      <c r="AS1433" s="277"/>
      <c r="AT1433" s="50"/>
      <c r="AU1433" s="50"/>
      <c r="AV1433" s="51"/>
      <c r="AW1433" s="51"/>
      <c r="AX1433" s="44"/>
    </row>
    <row r="1434" spans="1:50" ht="18">
      <c r="A1434" s="37"/>
      <c r="B1434" s="44"/>
      <c r="C1434" s="102"/>
      <c r="D1434" s="38"/>
      <c r="E1434" s="44"/>
      <c r="F1434" s="43"/>
      <c r="G1434" s="44"/>
      <c r="H1434" s="44"/>
      <c r="I1434" s="44"/>
      <c r="J1434" s="37"/>
      <c r="K1434" s="44"/>
      <c r="L1434" s="44"/>
      <c r="M1434" s="44"/>
      <c r="N1434" s="50"/>
      <c r="O1434" s="49"/>
      <c r="P1434" s="154"/>
      <c r="Q1434" s="44"/>
      <c r="R1434" s="101"/>
      <c r="S1434" s="154"/>
      <c r="T1434" s="44"/>
      <c r="U1434" s="240"/>
      <c r="V1434" s="275"/>
      <c r="W1434" s="157"/>
      <c r="X1434" s="102"/>
      <c r="Y1434" s="51"/>
      <c r="Z1434" s="102"/>
      <c r="AA1434" s="102"/>
      <c r="AB1434" s="50"/>
      <c r="AC1434" s="37"/>
      <c r="AD1434" s="44"/>
      <c r="AE1434" s="44"/>
      <c r="AF1434" s="44"/>
      <c r="AG1434" s="44"/>
      <c r="AH1434" s="44"/>
      <c r="AI1434" s="276"/>
      <c r="AJ1434" s="50"/>
      <c r="AK1434" s="198"/>
      <c r="AL1434" s="304"/>
      <c r="AM1434" s="198"/>
      <c r="AN1434" s="304"/>
      <c r="AO1434" s="198"/>
      <c r="AP1434" s="297"/>
      <c r="AQ1434" s="246"/>
      <c r="AR1434" s="303"/>
      <c r="AS1434" s="277"/>
      <c r="AT1434" s="50"/>
      <c r="AU1434" s="50"/>
      <c r="AV1434" s="51"/>
      <c r="AW1434" s="51"/>
      <c r="AX1434" s="44"/>
    </row>
    <row r="1435" spans="1:50" ht="18">
      <c r="A1435" s="37"/>
      <c r="B1435" s="44"/>
      <c r="C1435" s="102"/>
      <c r="D1435" s="38"/>
      <c r="E1435" s="44"/>
      <c r="F1435" s="43"/>
      <c r="G1435" s="44"/>
      <c r="H1435" s="44"/>
      <c r="I1435" s="44"/>
      <c r="J1435" s="37"/>
      <c r="K1435" s="44"/>
      <c r="L1435" s="44"/>
      <c r="M1435" s="44"/>
      <c r="N1435" s="50"/>
      <c r="O1435" s="49"/>
      <c r="P1435" s="154"/>
      <c r="Q1435" s="44"/>
      <c r="R1435" s="101"/>
      <c r="S1435" s="154"/>
      <c r="T1435" s="44"/>
      <c r="U1435" s="240"/>
      <c r="V1435" s="275"/>
      <c r="W1435" s="157"/>
      <c r="X1435" s="102"/>
      <c r="Y1435" s="51"/>
      <c r="Z1435" s="102"/>
      <c r="AA1435" s="102"/>
      <c r="AB1435" s="50"/>
      <c r="AC1435" s="37"/>
      <c r="AD1435" s="44"/>
      <c r="AE1435" s="44"/>
      <c r="AF1435" s="44"/>
      <c r="AG1435" s="44"/>
      <c r="AH1435" s="44"/>
      <c r="AI1435" s="276"/>
      <c r="AJ1435" s="50"/>
      <c r="AK1435" s="198"/>
      <c r="AL1435" s="304"/>
      <c r="AM1435" s="198"/>
      <c r="AN1435" s="304"/>
      <c r="AO1435" s="198"/>
      <c r="AP1435" s="297"/>
      <c r="AQ1435" s="246"/>
      <c r="AR1435" s="303"/>
      <c r="AS1435" s="277"/>
      <c r="AT1435" s="50"/>
      <c r="AU1435" s="50"/>
      <c r="AV1435" s="51"/>
      <c r="AW1435" s="51"/>
      <c r="AX1435" s="44"/>
    </row>
    <row r="1436" spans="1:50" ht="18">
      <c r="A1436" s="37"/>
      <c r="B1436" s="44"/>
      <c r="C1436" s="102"/>
      <c r="D1436" s="38"/>
      <c r="E1436" s="44"/>
      <c r="F1436" s="43"/>
      <c r="G1436" s="44"/>
      <c r="H1436" s="44"/>
      <c r="I1436" s="44"/>
      <c r="J1436" s="37"/>
      <c r="K1436" s="44"/>
      <c r="L1436" s="44"/>
      <c r="M1436" s="44"/>
      <c r="N1436" s="50"/>
      <c r="O1436" s="49"/>
      <c r="P1436" s="154"/>
      <c r="Q1436" s="44"/>
      <c r="R1436" s="101"/>
      <c r="S1436" s="154"/>
      <c r="T1436" s="44"/>
      <c r="U1436" s="240"/>
      <c r="V1436" s="275"/>
      <c r="W1436" s="157"/>
      <c r="X1436" s="102"/>
      <c r="Y1436" s="51"/>
      <c r="Z1436" s="102"/>
      <c r="AA1436" s="102"/>
      <c r="AB1436" s="50"/>
      <c r="AC1436" s="37"/>
      <c r="AD1436" s="44"/>
      <c r="AE1436" s="44"/>
      <c r="AF1436" s="44"/>
      <c r="AG1436" s="44"/>
      <c r="AH1436" s="44"/>
      <c r="AI1436" s="276"/>
      <c r="AJ1436" s="50"/>
      <c r="AK1436" s="198"/>
      <c r="AL1436" s="304"/>
      <c r="AM1436" s="198"/>
      <c r="AN1436" s="304"/>
      <c r="AO1436" s="198"/>
      <c r="AP1436" s="297"/>
      <c r="AQ1436" s="246"/>
      <c r="AR1436" s="303"/>
      <c r="AS1436" s="277"/>
      <c r="AT1436" s="50"/>
      <c r="AU1436" s="50"/>
      <c r="AV1436" s="51"/>
      <c r="AW1436" s="51"/>
      <c r="AX1436" s="44"/>
    </row>
    <row r="1437" spans="1:50" ht="18">
      <c r="A1437" s="37"/>
      <c r="B1437" s="44"/>
      <c r="C1437" s="102"/>
      <c r="D1437" s="38"/>
      <c r="E1437" s="44"/>
      <c r="F1437" s="43"/>
      <c r="G1437" s="44"/>
      <c r="H1437" s="44"/>
      <c r="I1437" s="44"/>
      <c r="J1437" s="37"/>
      <c r="K1437" s="44"/>
      <c r="L1437" s="44"/>
      <c r="M1437" s="44"/>
      <c r="N1437" s="50"/>
      <c r="O1437" s="49"/>
      <c r="P1437" s="154"/>
      <c r="Q1437" s="44"/>
      <c r="R1437" s="101"/>
      <c r="S1437" s="154"/>
      <c r="T1437" s="44"/>
      <c r="U1437" s="240"/>
      <c r="V1437" s="275"/>
      <c r="W1437" s="157"/>
      <c r="X1437" s="102"/>
      <c r="Y1437" s="51"/>
      <c r="Z1437" s="102"/>
      <c r="AA1437" s="102"/>
      <c r="AB1437" s="50"/>
      <c r="AC1437" s="37"/>
      <c r="AD1437" s="44"/>
      <c r="AE1437" s="44"/>
      <c r="AF1437" s="44"/>
      <c r="AG1437" s="44"/>
      <c r="AH1437" s="44"/>
      <c r="AI1437" s="276"/>
      <c r="AJ1437" s="50"/>
      <c r="AK1437" s="198"/>
      <c r="AL1437" s="304"/>
      <c r="AM1437" s="198"/>
      <c r="AN1437" s="304"/>
      <c r="AO1437" s="198"/>
      <c r="AP1437" s="297"/>
      <c r="AQ1437" s="246"/>
      <c r="AR1437" s="303"/>
      <c r="AS1437" s="277"/>
      <c r="AT1437" s="50"/>
      <c r="AU1437" s="50"/>
      <c r="AV1437" s="51"/>
      <c r="AW1437" s="51"/>
      <c r="AX1437" s="44"/>
    </row>
    <row r="1438" spans="1:50" ht="18">
      <c r="A1438" s="37"/>
      <c r="B1438" s="44"/>
      <c r="C1438" s="102"/>
      <c r="D1438" s="38"/>
      <c r="E1438" s="44"/>
      <c r="F1438" s="43"/>
      <c r="G1438" s="44"/>
      <c r="H1438" s="44"/>
      <c r="I1438" s="44"/>
      <c r="J1438" s="37"/>
      <c r="K1438" s="44"/>
      <c r="L1438" s="44"/>
      <c r="M1438" s="44"/>
      <c r="N1438" s="50"/>
      <c r="O1438" s="49"/>
      <c r="P1438" s="154"/>
      <c r="Q1438" s="44"/>
      <c r="R1438" s="101"/>
      <c r="S1438" s="154"/>
      <c r="T1438" s="44"/>
      <c r="U1438" s="240"/>
      <c r="V1438" s="275"/>
      <c r="W1438" s="157"/>
      <c r="X1438" s="102"/>
      <c r="Y1438" s="51"/>
      <c r="Z1438" s="102"/>
      <c r="AA1438" s="102"/>
      <c r="AB1438" s="50"/>
      <c r="AC1438" s="37"/>
      <c r="AD1438" s="44"/>
      <c r="AE1438" s="44"/>
      <c r="AF1438" s="44"/>
      <c r="AG1438" s="44"/>
      <c r="AH1438" s="44"/>
      <c r="AI1438" s="276"/>
      <c r="AJ1438" s="50"/>
      <c r="AK1438" s="198"/>
      <c r="AL1438" s="304"/>
      <c r="AM1438" s="198"/>
      <c r="AN1438" s="304"/>
      <c r="AO1438" s="198"/>
      <c r="AP1438" s="297"/>
      <c r="AQ1438" s="246"/>
      <c r="AR1438" s="303"/>
      <c r="AS1438" s="277"/>
      <c r="AT1438" s="50"/>
      <c r="AU1438" s="50"/>
      <c r="AV1438" s="51"/>
      <c r="AW1438" s="51"/>
      <c r="AX1438" s="44"/>
    </row>
    <row r="1439" spans="1:50" ht="18">
      <c r="A1439" s="37"/>
      <c r="B1439" s="44"/>
      <c r="C1439" s="102"/>
      <c r="D1439" s="38"/>
      <c r="E1439" s="44"/>
      <c r="F1439" s="43"/>
      <c r="G1439" s="44"/>
      <c r="H1439" s="44"/>
      <c r="I1439" s="44"/>
      <c r="J1439" s="37"/>
      <c r="K1439" s="44"/>
      <c r="L1439" s="44"/>
      <c r="M1439" s="44"/>
      <c r="N1439" s="50"/>
      <c r="O1439" s="49"/>
      <c r="P1439" s="154"/>
      <c r="Q1439" s="44"/>
      <c r="R1439" s="101"/>
      <c r="S1439" s="154"/>
      <c r="T1439" s="44"/>
      <c r="U1439" s="240"/>
      <c r="V1439" s="275"/>
      <c r="W1439" s="157"/>
      <c r="X1439" s="102"/>
      <c r="Y1439" s="51"/>
      <c r="Z1439" s="102"/>
      <c r="AA1439" s="102"/>
      <c r="AB1439" s="50"/>
      <c r="AC1439" s="37"/>
      <c r="AD1439" s="44"/>
      <c r="AE1439" s="44"/>
      <c r="AF1439" s="44"/>
      <c r="AG1439" s="44"/>
      <c r="AH1439" s="44"/>
      <c r="AI1439" s="276"/>
      <c r="AJ1439" s="50"/>
      <c r="AK1439" s="198"/>
      <c r="AL1439" s="304"/>
      <c r="AM1439" s="198"/>
      <c r="AN1439" s="304"/>
      <c r="AO1439" s="198"/>
      <c r="AP1439" s="297"/>
      <c r="AQ1439" s="246"/>
      <c r="AR1439" s="303"/>
      <c r="AS1439" s="277"/>
      <c r="AT1439" s="50"/>
      <c r="AU1439" s="50"/>
      <c r="AV1439" s="51"/>
      <c r="AW1439" s="51"/>
      <c r="AX1439" s="44"/>
    </row>
    <row r="1440" spans="1:50" ht="18">
      <c r="A1440" s="37"/>
      <c r="B1440" s="44"/>
      <c r="C1440" s="102"/>
      <c r="D1440" s="38"/>
      <c r="E1440" s="44"/>
      <c r="F1440" s="43"/>
      <c r="G1440" s="44"/>
      <c r="H1440" s="44"/>
      <c r="I1440" s="44"/>
      <c r="J1440" s="37"/>
      <c r="K1440" s="44"/>
      <c r="L1440" s="44"/>
      <c r="M1440" s="44"/>
      <c r="N1440" s="50"/>
      <c r="O1440" s="49"/>
      <c r="P1440" s="154"/>
      <c r="Q1440" s="44"/>
      <c r="R1440" s="101"/>
      <c r="S1440" s="154"/>
      <c r="T1440" s="44"/>
      <c r="U1440" s="240"/>
      <c r="V1440" s="275"/>
      <c r="W1440" s="157"/>
      <c r="X1440" s="102"/>
      <c r="Y1440" s="51"/>
      <c r="Z1440" s="102"/>
      <c r="AA1440" s="102"/>
      <c r="AB1440" s="50"/>
      <c r="AC1440" s="37"/>
      <c r="AD1440" s="44"/>
      <c r="AE1440" s="44"/>
      <c r="AF1440" s="44"/>
      <c r="AG1440" s="44"/>
      <c r="AH1440" s="44"/>
      <c r="AI1440" s="276"/>
      <c r="AJ1440" s="50"/>
      <c r="AK1440" s="198"/>
      <c r="AL1440" s="304"/>
      <c r="AM1440" s="198"/>
      <c r="AN1440" s="304"/>
      <c r="AO1440" s="198"/>
      <c r="AP1440" s="297"/>
      <c r="AQ1440" s="246"/>
      <c r="AR1440" s="303"/>
      <c r="AS1440" s="277"/>
      <c r="AT1440" s="50"/>
      <c r="AU1440" s="50"/>
      <c r="AV1440" s="51"/>
      <c r="AW1440" s="51"/>
      <c r="AX1440" s="44"/>
    </row>
    <row r="1441" spans="1:50" ht="18">
      <c r="A1441" s="37"/>
      <c r="B1441" s="44"/>
      <c r="C1441" s="102"/>
      <c r="D1441" s="38"/>
      <c r="E1441" s="44"/>
      <c r="F1441" s="43"/>
      <c r="G1441" s="44"/>
      <c r="H1441" s="44"/>
      <c r="I1441" s="44"/>
      <c r="J1441" s="37"/>
      <c r="K1441" s="44"/>
      <c r="L1441" s="44"/>
      <c r="M1441" s="44"/>
      <c r="N1441" s="50"/>
      <c r="O1441" s="49"/>
      <c r="P1441" s="154"/>
      <c r="Q1441" s="44"/>
      <c r="R1441" s="101"/>
      <c r="S1441" s="154"/>
      <c r="T1441" s="44"/>
      <c r="U1441" s="240"/>
      <c r="V1441" s="275"/>
      <c r="W1441" s="157"/>
      <c r="X1441" s="102"/>
      <c r="Y1441" s="51"/>
      <c r="Z1441" s="102"/>
      <c r="AA1441" s="102"/>
      <c r="AB1441" s="50"/>
      <c r="AC1441" s="37"/>
      <c r="AD1441" s="44"/>
      <c r="AE1441" s="44"/>
      <c r="AF1441" s="44"/>
      <c r="AG1441" s="44"/>
      <c r="AH1441" s="44"/>
      <c r="AI1441" s="276"/>
      <c r="AJ1441" s="50"/>
      <c r="AK1441" s="198"/>
      <c r="AL1441" s="304"/>
      <c r="AM1441" s="198"/>
      <c r="AN1441" s="304"/>
      <c r="AO1441" s="198"/>
      <c r="AP1441" s="297"/>
      <c r="AQ1441" s="246"/>
      <c r="AR1441" s="303"/>
      <c r="AS1441" s="277"/>
      <c r="AT1441" s="50"/>
      <c r="AU1441" s="50"/>
      <c r="AV1441" s="51"/>
      <c r="AW1441" s="51"/>
      <c r="AX1441" s="44"/>
    </row>
    <row r="1442" spans="1:50" ht="18">
      <c r="A1442" s="37"/>
      <c r="B1442" s="44"/>
      <c r="C1442" s="102"/>
      <c r="D1442" s="38"/>
      <c r="E1442" s="44"/>
      <c r="F1442" s="43"/>
      <c r="G1442" s="44"/>
      <c r="H1442" s="44"/>
      <c r="I1442" s="44"/>
      <c r="J1442" s="37"/>
      <c r="K1442" s="44"/>
      <c r="L1442" s="44"/>
      <c r="M1442" s="44"/>
      <c r="N1442" s="50"/>
      <c r="O1442" s="49"/>
      <c r="P1442" s="154"/>
      <c r="Q1442" s="44"/>
      <c r="R1442" s="101"/>
      <c r="S1442" s="154"/>
      <c r="T1442" s="44"/>
      <c r="U1442" s="240"/>
      <c r="V1442" s="275"/>
      <c r="W1442" s="157"/>
      <c r="X1442" s="102"/>
      <c r="Y1442" s="51"/>
      <c r="Z1442" s="102"/>
      <c r="AA1442" s="102"/>
      <c r="AB1442" s="50"/>
      <c r="AC1442" s="37"/>
      <c r="AD1442" s="44"/>
      <c r="AE1442" s="44"/>
      <c r="AF1442" s="44"/>
      <c r="AG1442" s="44"/>
      <c r="AH1442" s="44"/>
      <c r="AI1442" s="276"/>
      <c r="AJ1442" s="50"/>
      <c r="AK1442" s="198"/>
      <c r="AL1442" s="304"/>
      <c r="AM1442" s="198"/>
      <c r="AN1442" s="304"/>
      <c r="AO1442" s="198"/>
      <c r="AP1442" s="297"/>
      <c r="AQ1442" s="246"/>
      <c r="AR1442" s="303"/>
      <c r="AS1442" s="277"/>
      <c r="AT1442" s="50"/>
      <c r="AU1442" s="50"/>
      <c r="AV1442" s="51"/>
      <c r="AW1442" s="51"/>
      <c r="AX1442" s="44"/>
    </row>
    <row r="1443" spans="1:50" ht="18">
      <c r="A1443" s="37"/>
      <c r="B1443" s="44"/>
      <c r="C1443" s="102"/>
      <c r="D1443" s="38"/>
      <c r="E1443" s="44"/>
      <c r="F1443" s="43"/>
      <c r="G1443" s="44"/>
      <c r="H1443" s="44"/>
      <c r="I1443" s="44"/>
      <c r="J1443" s="37"/>
      <c r="K1443" s="44"/>
      <c r="L1443" s="44"/>
      <c r="M1443" s="44"/>
      <c r="N1443" s="50"/>
      <c r="O1443" s="49"/>
      <c r="P1443" s="154"/>
      <c r="Q1443" s="44"/>
      <c r="R1443" s="101"/>
      <c r="S1443" s="154"/>
      <c r="T1443" s="44"/>
      <c r="U1443" s="240"/>
      <c r="V1443" s="275"/>
      <c r="W1443" s="157"/>
      <c r="X1443" s="102"/>
      <c r="Y1443" s="51"/>
      <c r="Z1443" s="102"/>
      <c r="AA1443" s="102"/>
      <c r="AB1443" s="50"/>
      <c r="AC1443" s="37"/>
      <c r="AD1443" s="44"/>
      <c r="AE1443" s="44"/>
      <c r="AF1443" s="44"/>
      <c r="AG1443" s="44"/>
      <c r="AH1443" s="44"/>
      <c r="AI1443" s="276"/>
      <c r="AJ1443" s="50"/>
      <c r="AK1443" s="198"/>
      <c r="AL1443" s="304"/>
      <c r="AM1443" s="198"/>
      <c r="AN1443" s="304"/>
      <c r="AO1443" s="198"/>
      <c r="AP1443" s="297"/>
      <c r="AQ1443" s="246"/>
      <c r="AR1443" s="303"/>
      <c r="AS1443" s="277"/>
      <c r="AT1443" s="50"/>
      <c r="AU1443" s="50"/>
      <c r="AV1443" s="51"/>
      <c r="AW1443" s="51"/>
      <c r="AX1443" s="44"/>
    </row>
    <row r="1444" spans="1:50" ht="18">
      <c r="A1444" s="37"/>
      <c r="B1444" s="44"/>
      <c r="C1444" s="102"/>
      <c r="D1444" s="38"/>
      <c r="E1444" s="44"/>
      <c r="F1444" s="43"/>
      <c r="G1444" s="44"/>
      <c r="H1444" s="44"/>
      <c r="I1444" s="44"/>
      <c r="J1444" s="37"/>
      <c r="K1444" s="44"/>
      <c r="L1444" s="44"/>
      <c r="M1444" s="44"/>
      <c r="N1444" s="50"/>
      <c r="O1444" s="49"/>
      <c r="P1444" s="154"/>
      <c r="Q1444" s="44"/>
      <c r="R1444" s="101"/>
      <c r="S1444" s="154"/>
      <c r="T1444" s="44"/>
      <c r="U1444" s="240"/>
      <c r="V1444" s="275"/>
      <c r="W1444" s="157"/>
      <c r="X1444" s="102"/>
      <c r="Y1444" s="51"/>
      <c r="Z1444" s="102"/>
      <c r="AA1444" s="102"/>
      <c r="AB1444" s="50"/>
      <c r="AC1444" s="37"/>
      <c r="AD1444" s="44"/>
      <c r="AE1444" s="44"/>
      <c r="AF1444" s="44"/>
      <c r="AG1444" s="44"/>
      <c r="AH1444" s="44"/>
      <c r="AI1444" s="276"/>
      <c r="AJ1444" s="50"/>
      <c r="AK1444" s="198"/>
      <c r="AL1444" s="304"/>
      <c r="AM1444" s="198"/>
      <c r="AN1444" s="304"/>
      <c r="AO1444" s="198"/>
      <c r="AP1444" s="297"/>
      <c r="AQ1444" s="246"/>
      <c r="AR1444" s="303"/>
      <c r="AS1444" s="277"/>
      <c r="AT1444" s="50"/>
      <c r="AU1444" s="50"/>
      <c r="AV1444" s="51"/>
      <c r="AW1444" s="51"/>
      <c r="AX1444" s="44"/>
    </row>
    <row r="1445" spans="1:50" ht="18">
      <c r="A1445" s="37"/>
      <c r="B1445" s="44"/>
      <c r="C1445" s="102"/>
      <c r="D1445" s="38"/>
      <c r="E1445" s="44"/>
      <c r="F1445" s="43"/>
      <c r="G1445" s="44"/>
      <c r="H1445" s="44"/>
      <c r="I1445" s="44"/>
      <c r="J1445" s="37"/>
      <c r="K1445" s="44"/>
      <c r="L1445" s="44"/>
      <c r="M1445" s="44"/>
      <c r="N1445" s="50"/>
      <c r="O1445" s="49"/>
      <c r="P1445" s="154"/>
      <c r="Q1445" s="44"/>
      <c r="R1445" s="101"/>
      <c r="S1445" s="154"/>
      <c r="T1445" s="44"/>
      <c r="U1445" s="240"/>
      <c r="V1445" s="275"/>
      <c r="W1445" s="157"/>
      <c r="X1445" s="102"/>
      <c r="Y1445" s="51"/>
      <c r="Z1445" s="102"/>
      <c r="AA1445" s="102"/>
      <c r="AB1445" s="50"/>
      <c r="AC1445" s="37"/>
      <c r="AD1445" s="44"/>
      <c r="AE1445" s="44"/>
      <c r="AF1445" s="44"/>
      <c r="AG1445" s="44"/>
      <c r="AH1445" s="44"/>
      <c r="AI1445" s="276"/>
      <c r="AJ1445" s="50"/>
      <c r="AK1445" s="198"/>
      <c r="AL1445" s="304"/>
      <c r="AM1445" s="198"/>
      <c r="AN1445" s="304"/>
      <c r="AO1445" s="198"/>
      <c r="AP1445" s="297"/>
      <c r="AQ1445" s="246"/>
      <c r="AR1445" s="303"/>
      <c r="AS1445" s="277"/>
      <c r="AT1445" s="50"/>
      <c r="AU1445" s="50"/>
      <c r="AV1445" s="51"/>
      <c r="AW1445" s="51"/>
      <c r="AX1445" s="44"/>
    </row>
    <row r="1446" spans="1:50" ht="18">
      <c r="A1446" s="37"/>
      <c r="B1446" s="44"/>
      <c r="C1446" s="102"/>
      <c r="D1446" s="38"/>
      <c r="E1446" s="44"/>
      <c r="F1446" s="43"/>
      <c r="G1446" s="44"/>
      <c r="H1446" s="44"/>
      <c r="I1446" s="44"/>
      <c r="J1446" s="37"/>
      <c r="K1446" s="44"/>
      <c r="L1446" s="44"/>
      <c r="M1446" s="44"/>
      <c r="N1446" s="50"/>
      <c r="O1446" s="49"/>
      <c r="P1446" s="154"/>
      <c r="Q1446" s="44"/>
      <c r="R1446" s="101"/>
      <c r="S1446" s="154"/>
      <c r="T1446" s="44"/>
      <c r="U1446" s="240"/>
      <c r="V1446" s="275"/>
      <c r="W1446" s="157"/>
      <c r="X1446" s="102"/>
      <c r="Y1446" s="51"/>
      <c r="Z1446" s="102"/>
      <c r="AA1446" s="102"/>
      <c r="AB1446" s="50"/>
      <c r="AC1446" s="37"/>
      <c r="AD1446" s="44"/>
      <c r="AE1446" s="44"/>
      <c r="AF1446" s="44"/>
      <c r="AG1446" s="44"/>
      <c r="AH1446" s="44"/>
      <c r="AI1446" s="276"/>
      <c r="AJ1446" s="50"/>
      <c r="AK1446" s="198"/>
      <c r="AL1446" s="304"/>
      <c r="AM1446" s="198"/>
      <c r="AN1446" s="304"/>
      <c r="AO1446" s="198"/>
      <c r="AP1446" s="297"/>
      <c r="AQ1446" s="246"/>
      <c r="AR1446" s="303"/>
      <c r="AS1446" s="277"/>
      <c r="AT1446" s="50"/>
      <c r="AU1446" s="50"/>
      <c r="AV1446" s="51"/>
      <c r="AW1446" s="51"/>
      <c r="AX1446" s="44"/>
    </row>
    <row r="1447" spans="1:50" ht="18">
      <c r="A1447" s="37"/>
      <c r="B1447" s="44"/>
      <c r="C1447" s="102"/>
      <c r="D1447" s="38"/>
      <c r="E1447" s="44"/>
      <c r="F1447" s="43"/>
      <c r="G1447" s="44"/>
      <c r="H1447" s="44"/>
      <c r="I1447" s="44"/>
      <c r="J1447" s="37"/>
      <c r="K1447" s="44"/>
      <c r="L1447" s="44"/>
      <c r="M1447" s="44"/>
      <c r="N1447" s="50"/>
      <c r="O1447" s="49"/>
      <c r="P1447" s="154"/>
      <c r="Q1447" s="44"/>
      <c r="R1447" s="101"/>
      <c r="S1447" s="154"/>
      <c r="T1447" s="44"/>
      <c r="U1447" s="240"/>
      <c r="V1447" s="275"/>
      <c r="W1447" s="157"/>
      <c r="X1447" s="102"/>
      <c r="Y1447" s="51"/>
      <c r="Z1447" s="102"/>
      <c r="AA1447" s="102"/>
      <c r="AB1447" s="50"/>
      <c r="AC1447" s="37"/>
      <c r="AD1447" s="44"/>
      <c r="AE1447" s="44"/>
      <c r="AF1447" s="44"/>
      <c r="AG1447" s="44"/>
      <c r="AH1447" s="44"/>
      <c r="AI1447" s="276"/>
      <c r="AJ1447" s="50"/>
      <c r="AK1447" s="198"/>
      <c r="AL1447" s="304"/>
      <c r="AM1447" s="198"/>
      <c r="AN1447" s="304"/>
      <c r="AO1447" s="198"/>
      <c r="AP1447" s="297"/>
      <c r="AQ1447" s="246"/>
      <c r="AR1447" s="303"/>
      <c r="AS1447" s="277"/>
      <c r="AT1447" s="50"/>
      <c r="AU1447" s="50"/>
      <c r="AV1447" s="51"/>
      <c r="AW1447" s="51"/>
      <c r="AX1447" s="44"/>
    </row>
    <row r="1448" spans="1:50" ht="18">
      <c r="A1448" s="37"/>
      <c r="B1448" s="44"/>
      <c r="C1448" s="102"/>
      <c r="D1448" s="38"/>
      <c r="E1448" s="44"/>
      <c r="F1448" s="43"/>
      <c r="G1448" s="44"/>
      <c r="H1448" s="44"/>
      <c r="I1448" s="44"/>
      <c r="J1448" s="37"/>
      <c r="K1448" s="44"/>
      <c r="L1448" s="44"/>
      <c r="M1448" s="44"/>
      <c r="N1448" s="50"/>
      <c r="O1448" s="49"/>
      <c r="P1448" s="154"/>
      <c r="Q1448" s="44"/>
      <c r="R1448" s="101"/>
      <c r="S1448" s="154"/>
      <c r="T1448" s="44"/>
      <c r="U1448" s="240"/>
      <c r="V1448" s="275"/>
      <c r="W1448" s="157"/>
      <c r="X1448" s="102"/>
      <c r="Y1448" s="51"/>
      <c r="Z1448" s="102"/>
      <c r="AA1448" s="102"/>
      <c r="AB1448" s="50"/>
      <c r="AC1448" s="37"/>
      <c r="AD1448" s="44"/>
      <c r="AE1448" s="44"/>
      <c r="AF1448" s="44"/>
      <c r="AG1448" s="44"/>
      <c r="AH1448" s="44"/>
      <c r="AI1448" s="276"/>
      <c r="AJ1448" s="50"/>
      <c r="AK1448" s="198"/>
      <c r="AL1448" s="304"/>
      <c r="AM1448" s="198"/>
      <c r="AN1448" s="304"/>
      <c r="AO1448" s="198"/>
      <c r="AP1448" s="297"/>
      <c r="AQ1448" s="246"/>
      <c r="AR1448" s="303"/>
      <c r="AS1448" s="277"/>
      <c r="AT1448" s="50"/>
      <c r="AU1448" s="50"/>
      <c r="AV1448" s="51"/>
      <c r="AW1448" s="51"/>
      <c r="AX1448" s="44"/>
    </row>
    <row r="1449" spans="1:50" ht="18">
      <c r="A1449" s="37"/>
      <c r="B1449" s="44"/>
      <c r="C1449" s="102"/>
      <c r="D1449" s="38"/>
      <c r="E1449" s="44"/>
      <c r="F1449" s="43"/>
      <c r="G1449" s="44"/>
      <c r="H1449" s="44"/>
      <c r="I1449" s="44"/>
      <c r="J1449" s="37"/>
      <c r="K1449" s="44"/>
      <c r="L1449" s="44"/>
      <c r="M1449" s="44"/>
      <c r="N1449" s="50"/>
      <c r="O1449" s="49"/>
      <c r="P1449" s="154"/>
      <c r="Q1449" s="44"/>
      <c r="R1449" s="101"/>
      <c r="S1449" s="154"/>
      <c r="T1449" s="44"/>
      <c r="U1449" s="240"/>
      <c r="V1449" s="275"/>
      <c r="W1449" s="157"/>
      <c r="X1449" s="102"/>
      <c r="Y1449" s="51"/>
      <c r="Z1449" s="102"/>
      <c r="AA1449" s="102"/>
      <c r="AB1449" s="50"/>
      <c r="AC1449" s="37"/>
      <c r="AD1449" s="44"/>
      <c r="AE1449" s="44"/>
      <c r="AF1449" s="44"/>
      <c r="AG1449" s="44"/>
      <c r="AH1449" s="44"/>
      <c r="AI1449" s="276"/>
      <c r="AJ1449" s="50"/>
      <c r="AK1449" s="198"/>
      <c r="AL1449" s="304"/>
      <c r="AM1449" s="198"/>
      <c r="AN1449" s="304"/>
      <c r="AO1449" s="198"/>
      <c r="AP1449" s="297"/>
      <c r="AQ1449" s="246"/>
      <c r="AR1449" s="303"/>
      <c r="AS1449" s="277"/>
      <c r="AT1449" s="50"/>
      <c r="AU1449" s="50"/>
      <c r="AV1449" s="51"/>
      <c r="AW1449" s="51"/>
      <c r="AX1449" s="44"/>
    </row>
    <row r="1450" spans="1:50" ht="18">
      <c r="A1450" s="37"/>
      <c r="B1450" s="44"/>
      <c r="C1450" s="102"/>
      <c r="D1450" s="38"/>
      <c r="E1450" s="44"/>
      <c r="F1450" s="43"/>
      <c r="G1450" s="44"/>
      <c r="H1450" s="44"/>
      <c r="I1450" s="44"/>
      <c r="J1450" s="37"/>
      <c r="K1450" s="44"/>
      <c r="L1450" s="44"/>
      <c r="M1450" s="44"/>
      <c r="N1450" s="50"/>
      <c r="O1450" s="49"/>
      <c r="P1450" s="154"/>
      <c r="Q1450" s="44"/>
      <c r="R1450" s="101"/>
      <c r="S1450" s="154"/>
      <c r="T1450" s="44"/>
      <c r="U1450" s="240"/>
      <c r="V1450" s="275"/>
      <c r="W1450" s="157"/>
      <c r="X1450" s="102"/>
      <c r="Y1450" s="51"/>
      <c r="Z1450" s="102"/>
      <c r="AA1450" s="102"/>
      <c r="AB1450" s="50"/>
      <c r="AC1450" s="37"/>
      <c r="AD1450" s="44"/>
      <c r="AE1450" s="44"/>
      <c r="AF1450" s="44"/>
      <c r="AG1450" s="44"/>
      <c r="AH1450" s="44"/>
      <c r="AI1450" s="276"/>
      <c r="AJ1450" s="50"/>
      <c r="AK1450" s="198"/>
      <c r="AL1450" s="304"/>
      <c r="AM1450" s="198"/>
      <c r="AN1450" s="304"/>
      <c r="AO1450" s="198"/>
      <c r="AP1450" s="297"/>
      <c r="AQ1450" s="246"/>
      <c r="AR1450" s="303"/>
      <c r="AS1450" s="277"/>
      <c r="AT1450" s="50"/>
      <c r="AU1450" s="50"/>
      <c r="AV1450" s="51"/>
      <c r="AW1450" s="51"/>
      <c r="AX1450" s="44"/>
    </row>
    <row r="1451" spans="1:50" ht="18">
      <c r="A1451" s="37"/>
      <c r="B1451" s="44"/>
      <c r="C1451" s="102"/>
      <c r="D1451" s="38"/>
      <c r="E1451" s="44"/>
      <c r="F1451" s="43"/>
      <c r="G1451" s="44"/>
      <c r="H1451" s="44"/>
      <c r="I1451" s="44"/>
      <c r="J1451" s="37"/>
      <c r="K1451" s="44"/>
      <c r="L1451" s="44"/>
      <c r="M1451" s="44"/>
      <c r="N1451" s="50"/>
      <c r="O1451" s="49"/>
      <c r="P1451" s="154"/>
      <c r="Q1451" s="44"/>
      <c r="R1451" s="101"/>
      <c r="S1451" s="154"/>
      <c r="T1451" s="44"/>
      <c r="U1451" s="240"/>
      <c r="V1451" s="275"/>
      <c r="W1451" s="157"/>
      <c r="X1451" s="102"/>
      <c r="Y1451" s="51"/>
      <c r="Z1451" s="102"/>
      <c r="AA1451" s="102"/>
      <c r="AB1451" s="50"/>
      <c r="AC1451" s="37"/>
      <c r="AD1451" s="44"/>
      <c r="AE1451" s="44"/>
      <c r="AF1451" s="44"/>
      <c r="AG1451" s="44"/>
      <c r="AH1451" s="44"/>
      <c r="AI1451" s="276"/>
      <c r="AJ1451" s="50"/>
      <c r="AK1451" s="198"/>
      <c r="AL1451" s="304"/>
      <c r="AM1451" s="198"/>
      <c r="AN1451" s="304"/>
      <c r="AO1451" s="198"/>
      <c r="AP1451" s="297"/>
      <c r="AQ1451" s="246"/>
      <c r="AR1451" s="303"/>
      <c r="AS1451" s="277"/>
      <c r="AT1451" s="50"/>
      <c r="AU1451" s="50"/>
      <c r="AV1451" s="51"/>
      <c r="AW1451" s="51"/>
      <c r="AX1451" s="44"/>
    </row>
    <row r="1452" spans="1:50" ht="18">
      <c r="A1452" s="37"/>
      <c r="B1452" s="44"/>
      <c r="C1452" s="102"/>
      <c r="D1452" s="38"/>
      <c r="E1452" s="44"/>
      <c r="F1452" s="43"/>
      <c r="G1452" s="44"/>
      <c r="H1452" s="44"/>
      <c r="I1452" s="44"/>
      <c r="J1452" s="37"/>
      <c r="K1452" s="44"/>
      <c r="L1452" s="44"/>
      <c r="M1452" s="44"/>
      <c r="N1452" s="50"/>
      <c r="O1452" s="49"/>
      <c r="P1452" s="154"/>
      <c r="Q1452" s="44"/>
      <c r="R1452" s="101"/>
      <c r="S1452" s="154"/>
      <c r="T1452" s="44"/>
      <c r="U1452" s="240"/>
      <c r="V1452" s="275"/>
      <c r="W1452" s="157"/>
      <c r="X1452" s="102"/>
      <c r="Y1452" s="51"/>
      <c r="Z1452" s="102"/>
      <c r="AA1452" s="102"/>
      <c r="AB1452" s="50"/>
      <c r="AC1452" s="37"/>
      <c r="AD1452" s="44"/>
      <c r="AE1452" s="44"/>
      <c r="AF1452" s="44"/>
      <c r="AG1452" s="44"/>
      <c r="AH1452" s="44"/>
      <c r="AI1452" s="276"/>
      <c r="AJ1452" s="50"/>
      <c r="AK1452" s="198"/>
      <c r="AL1452" s="304"/>
      <c r="AM1452" s="198"/>
      <c r="AN1452" s="304"/>
      <c r="AO1452" s="198"/>
      <c r="AP1452" s="297"/>
      <c r="AQ1452" s="246"/>
      <c r="AR1452" s="303"/>
      <c r="AS1452" s="277"/>
      <c r="AT1452" s="50"/>
      <c r="AU1452" s="50"/>
      <c r="AV1452" s="51"/>
      <c r="AW1452" s="51"/>
      <c r="AX1452" s="44"/>
    </row>
    <row r="1453" spans="1:50" ht="18">
      <c r="A1453" s="37"/>
      <c r="B1453" s="44"/>
      <c r="C1453" s="102"/>
      <c r="D1453" s="38"/>
      <c r="E1453" s="44"/>
      <c r="F1453" s="43"/>
      <c r="G1453" s="44"/>
      <c r="H1453" s="44"/>
      <c r="I1453" s="44"/>
      <c r="J1453" s="37"/>
      <c r="K1453" s="44"/>
      <c r="L1453" s="44"/>
      <c r="M1453" s="44"/>
      <c r="N1453" s="50"/>
      <c r="O1453" s="49"/>
      <c r="P1453" s="154"/>
      <c r="Q1453" s="44"/>
      <c r="R1453" s="101"/>
      <c r="S1453" s="154"/>
      <c r="T1453" s="44"/>
      <c r="U1453" s="240"/>
      <c r="V1453" s="275"/>
      <c r="W1453" s="157"/>
      <c r="X1453" s="102"/>
      <c r="Y1453" s="51"/>
      <c r="Z1453" s="102"/>
      <c r="AA1453" s="102"/>
      <c r="AB1453" s="50"/>
      <c r="AC1453" s="37"/>
      <c r="AD1453" s="44"/>
      <c r="AE1453" s="44"/>
      <c r="AF1453" s="44"/>
      <c r="AG1453" s="44"/>
      <c r="AH1453" s="44"/>
      <c r="AI1453" s="276"/>
      <c r="AJ1453" s="50"/>
      <c r="AK1453" s="198"/>
      <c r="AL1453" s="304"/>
      <c r="AM1453" s="198"/>
      <c r="AN1453" s="304"/>
      <c r="AO1453" s="198"/>
      <c r="AP1453" s="297"/>
      <c r="AQ1453" s="246"/>
      <c r="AR1453" s="303"/>
      <c r="AS1453" s="277"/>
      <c r="AT1453" s="50"/>
      <c r="AU1453" s="50"/>
      <c r="AV1453" s="51"/>
      <c r="AW1453" s="51"/>
      <c r="AX1453" s="44"/>
    </row>
    <row r="1454" spans="1:50" ht="18">
      <c r="A1454" s="37"/>
      <c r="B1454" s="44"/>
      <c r="C1454" s="102"/>
      <c r="D1454" s="38"/>
      <c r="E1454" s="44"/>
      <c r="F1454" s="43"/>
      <c r="G1454" s="44"/>
      <c r="H1454" s="44"/>
      <c r="I1454" s="44"/>
      <c r="J1454" s="37"/>
      <c r="K1454" s="44"/>
      <c r="L1454" s="44"/>
      <c r="M1454" s="44"/>
      <c r="N1454" s="50"/>
      <c r="O1454" s="49"/>
      <c r="P1454" s="154"/>
      <c r="Q1454" s="44"/>
      <c r="R1454" s="101"/>
      <c r="S1454" s="154"/>
      <c r="T1454" s="44"/>
      <c r="U1454" s="240"/>
      <c r="V1454" s="275"/>
      <c r="W1454" s="157"/>
      <c r="X1454" s="102"/>
      <c r="Y1454" s="51"/>
      <c r="Z1454" s="102"/>
      <c r="AA1454" s="102"/>
      <c r="AB1454" s="50"/>
      <c r="AC1454" s="37"/>
      <c r="AD1454" s="44"/>
      <c r="AE1454" s="44"/>
      <c r="AF1454" s="44"/>
      <c r="AG1454" s="44"/>
      <c r="AH1454" s="44"/>
      <c r="AI1454" s="276"/>
      <c r="AJ1454" s="50"/>
      <c r="AK1454" s="198"/>
      <c r="AL1454" s="304"/>
      <c r="AM1454" s="198"/>
      <c r="AN1454" s="304"/>
      <c r="AO1454" s="198"/>
      <c r="AP1454" s="297"/>
      <c r="AQ1454" s="246"/>
      <c r="AR1454" s="303"/>
      <c r="AS1454" s="277"/>
      <c r="AT1454" s="50"/>
      <c r="AU1454" s="50"/>
      <c r="AV1454" s="51"/>
      <c r="AW1454" s="51"/>
      <c r="AX1454" s="44"/>
    </row>
    <row r="1455" spans="1:50" ht="18">
      <c r="A1455" s="37"/>
      <c r="B1455" s="44"/>
      <c r="C1455" s="102"/>
      <c r="D1455" s="38"/>
      <c r="E1455" s="44"/>
      <c r="F1455" s="43"/>
      <c r="G1455" s="44"/>
      <c r="H1455" s="44"/>
      <c r="I1455" s="44"/>
      <c r="J1455" s="37"/>
      <c r="K1455" s="44"/>
      <c r="L1455" s="44"/>
      <c r="M1455" s="44"/>
      <c r="N1455" s="50"/>
      <c r="O1455" s="49"/>
      <c r="P1455" s="154"/>
      <c r="Q1455" s="44"/>
      <c r="R1455" s="101"/>
      <c r="S1455" s="154"/>
      <c r="T1455" s="44"/>
      <c r="U1455" s="240"/>
      <c r="V1455" s="275"/>
      <c r="W1455" s="157"/>
      <c r="X1455" s="102"/>
      <c r="Y1455" s="51"/>
      <c r="Z1455" s="102"/>
      <c r="AA1455" s="102"/>
      <c r="AB1455" s="50"/>
      <c r="AC1455" s="37"/>
      <c r="AD1455" s="44"/>
      <c r="AE1455" s="44"/>
      <c r="AF1455" s="44"/>
      <c r="AG1455" s="44"/>
      <c r="AH1455" s="44"/>
      <c r="AI1455" s="276"/>
      <c r="AJ1455" s="50"/>
      <c r="AK1455" s="198"/>
      <c r="AL1455" s="304"/>
      <c r="AM1455" s="198"/>
      <c r="AN1455" s="304"/>
      <c r="AO1455" s="198"/>
      <c r="AP1455" s="297"/>
      <c r="AQ1455" s="246"/>
      <c r="AR1455" s="303"/>
      <c r="AS1455" s="277"/>
      <c r="AT1455" s="50"/>
      <c r="AU1455" s="50"/>
      <c r="AV1455" s="51"/>
      <c r="AW1455" s="51"/>
      <c r="AX1455" s="44"/>
    </row>
    <row r="1456" spans="1:50" ht="18">
      <c r="A1456" s="37"/>
      <c r="B1456" s="44"/>
      <c r="C1456" s="102"/>
      <c r="D1456" s="38"/>
      <c r="E1456" s="44"/>
      <c r="F1456" s="43"/>
      <c r="G1456" s="44"/>
      <c r="H1456" s="44"/>
      <c r="I1456" s="44"/>
      <c r="J1456" s="37"/>
      <c r="K1456" s="44"/>
      <c r="L1456" s="44"/>
      <c r="M1456" s="44"/>
      <c r="N1456" s="50"/>
      <c r="O1456" s="49"/>
      <c r="P1456" s="154"/>
      <c r="Q1456" s="44"/>
      <c r="R1456" s="101"/>
      <c r="S1456" s="154"/>
      <c r="T1456" s="44"/>
      <c r="U1456" s="240"/>
      <c r="V1456" s="275"/>
      <c r="W1456" s="157"/>
      <c r="X1456" s="102"/>
      <c r="Y1456" s="51"/>
      <c r="Z1456" s="102"/>
      <c r="AA1456" s="102"/>
      <c r="AB1456" s="50"/>
      <c r="AC1456" s="37"/>
      <c r="AD1456" s="44"/>
      <c r="AE1456" s="44"/>
      <c r="AF1456" s="44"/>
      <c r="AG1456" s="44"/>
      <c r="AH1456" s="44"/>
      <c r="AI1456" s="276"/>
      <c r="AJ1456" s="50"/>
      <c r="AK1456" s="198"/>
      <c r="AL1456" s="304"/>
      <c r="AM1456" s="198"/>
      <c r="AN1456" s="304"/>
      <c r="AO1456" s="198"/>
      <c r="AP1456" s="297"/>
      <c r="AQ1456" s="246"/>
      <c r="AR1456" s="303"/>
      <c r="AS1456" s="277"/>
      <c r="AT1456" s="50"/>
      <c r="AU1456" s="50"/>
      <c r="AV1456" s="51"/>
      <c r="AW1456" s="51"/>
      <c r="AX1456" s="44"/>
    </row>
    <row r="1457" spans="1:50" ht="18">
      <c r="A1457" s="37"/>
      <c r="B1457" s="44"/>
      <c r="C1457" s="102"/>
      <c r="D1457" s="38"/>
      <c r="E1457" s="44"/>
      <c r="F1457" s="43"/>
      <c r="G1457" s="44"/>
      <c r="H1457" s="44"/>
      <c r="I1457" s="44"/>
      <c r="J1457" s="37"/>
      <c r="K1457" s="44"/>
      <c r="L1457" s="44"/>
      <c r="M1457" s="44"/>
      <c r="N1457" s="50"/>
      <c r="O1457" s="49"/>
      <c r="P1457" s="154"/>
      <c r="Q1457" s="44"/>
      <c r="R1457" s="101"/>
      <c r="S1457" s="154"/>
      <c r="T1457" s="44"/>
      <c r="U1457" s="240"/>
      <c r="V1457" s="275"/>
      <c r="W1457" s="157"/>
      <c r="X1457" s="102"/>
      <c r="Y1457" s="51"/>
      <c r="Z1457" s="102"/>
      <c r="AA1457" s="102"/>
      <c r="AB1457" s="50"/>
      <c r="AC1457" s="37"/>
      <c r="AD1457" s="44"/>
      <c r="AE1457" s="44"/>
      <c r="AF1457" s="44"/>
      <c r="AG1457" s="44"/>
      <c r="AH1457" s="44"/>
      <c r="AI1457" s="276"/>
      <c r="AJ1457" s="50"/>
      <c r="AK1457" s="198"/>
      <c r="AL1457" s="304"/>
      <c r="AM1457" s="198"/>
      <c r="AN1457" s="304"/>
      <c r="AO1457" s="198"/>
      <c r="AP1457" s="297"/>
      <c r="AQ1457" s="246"/>
      <c r="AR1457" s="303"/>
      <c r="AS1457" s="277"/>
      <c r="AT1457" s="50"/>
      <c r="AU1457" s="50"/>
      <c r="AV1457" s="51"/>
      <c r="AW1457" s="51"/>
      <c r="AX1457" s="44"/>
    </row>
    <row r="1458" spans="1:50" ht="18">
      <c r="A1458" s="37"/>
      <c r="B1458" s="44"/>
      <c r="C1458" s="102"/>
      <c r="D1458" s="38"/>
      <c r="E1458" s="44"/>
      <c r="F1458" s="43"/>
      <c r="G1458" s="44"/>
      <c r="H1458" s="44"/>
      <c r="I1458" s="44"/>
      <c r="J1458" s="37"/>
      <c r="K1458" s="44"/>
      <c r="L1458" s="44"/>
      <c r="M1458" s="44"/>
      <c r="N1458" s="50"/>
      <c r="O1458" s="49"/>
      <c r="P1458" s="154"/>
      <c r="Q1458" s="44"/>
      <c r="R1458" s="101"/>
      <c r="S1458" s="154"/>
      <c r="T1458" s="44"/>
      <c r="U1458" s="240"/>
      <c r="V1458" s="275"/>
      <c r="W1458" s="157"/>
      <c r="X1458" s="102"/>
      <c r="Y1458" s="51"/>
      <c r="Z1458" s="102"/>
      <c r="AA1458" s="102"/>
      <c r="AB1458" s="50"/>
      <c r="AC1458" s="37"/>
      <c r="AD1458" s="44"/>
      <c r="AE1458" s="44"/>
      <c r="AF1458" s="44"/>
      <c r="AG1458" s="44"/>
      <c r="AH1458" s="44"/>
      <c r="AI1458" s="276"/>
      <c r="AJ1458" s="50"/>
      <c r="AK1458" s="198"/>
      <c r="AL1458" s="304"/>
      <c r="AM1458" s="198"/>
      <c r="AN1458" s="304"/>
      <c r="AO1458" s="198"/>
      <c r="AP1458" s="297"/>
      <c r="AQ1458" s="246"/>
      <c r="AR1458" s="303"/>
      <c r="AS1458" s="277"/>
      <c r="AT1458" s="50"/>
      <c r="AU1458" s="50"/>
      <c r="AV1458" s="51"/>
      <c r="AW1458" s="51"/>
      <c r="AX1458" s="44"/>
    </row>
    <row r="1459" spans="1:50" ht="18">
      <c r="A1459" s="37"/>
      <c r="B1459" s="44"/>
      <c r="C1459" s="102"/>
      <c r="D1459" s="38"/>
      <c r="E1459" s="44"/>
      <c r="F1459" s="43"/>
      <c r="G1459" s="44"/>
      <c r="H1459" s="44"/>
      <c r="I1459" s="44"/>
      <c r="J1459" s="37"/>
      <c r="K1459" s="44"/>
      <c r="L1459" s="44"/>
      <c r="M1459" s="44"/>
      <c r="N1459" s="50"/>
      <c r="O1459" s="49"/>
      <c r="P1459" s="154"/>
      <c r="Q1459" s="44"/>
      <c r="R1459" s="101"/>
      <c r="S1459" s="154"/>
      <c r="T1459" s="44"/>
      <c r="U1459" s="240"/>
      <c r="V1459" s="275"/>
      <c r="W1459" s="157"/>
      <c r="X1459" s="102"/>
      <c r="Y1459" s="51"/>
      <c r="Z1459" s="102"/>
      <c r="AA1459" s="102"/>
      <c r="AB1459" s="50"/>
      <c r="AC1459" s="37"/>
      <c r="AD1459" s="44"/>
      <c r="AE1459" s="44"/>
      <c r="AF1459" s="44"/>
      <c r="AG1459" s="44"/>
      <c r="AH1459" s="44"/>
      <c r="AI1459" s="276"/>
      <c r="AJ1459" s="50"/>
      <c r="AK1459" s="198"/>
      <c r="AL1459" s="304"/>
      <c r="AM1459" s="198"/>
      <c r="AN1459" s="304"/>
      <c r="AO1459" s="198"/>
      <c r="AP1459" s="297"/>
      <c r="AQ1459" s="246"/>
      <c r="AR1459" s="303"/>
      <c r="AS1459" s="277"/>
      <c r="AT1459" s="50"/>
      <c r="AU1459" s="50"/>
      <c r="AV1459" s="51"/>
      <c r="AW1459" s="51"/>
      <c r="AX1459" s="44"/>
    </row>
    <row r="1460" spans="1:50" ht="18">
      <c r="A1460" s="37"/>
      <c r="B1460" s="44"/>
      <c r="C1460" s="102"/>
      <c r="D1460" s="38"/>
      <c r="E1460" s="44"/>
      <c r="F1460" s="43"/>
      <c r="G1460" s="44"/>
      <c r="H1460" s="44"/>
      <c r="I1460" s="44"/>
      <c r="J1460" s="37"/>
      <c r="K1460" s="44"/>
      <c r="L1460" s="44"/>
      <c r="M1460" s="44"/>
      <c r="N1460" s="50"/>
      <c r="O1460" s="49"/>
      <c r="P1460" s="154"/>
      <c r="Q1460" s="44"/>
      <c r="R1460" s="101"/>
      <c r="S1460" s="154"/>
      <c r="T1460" s="44"/>
      <c r="U1460" s="240"/>
      <c r="V1460" s="275"/>
      <c r="W1460" s="157"/>
      <c r="X1460" s="102"/>
      <c r="Y1460" s="51"/>
      <c r="Z1460" s="102"/>
      <c r="AA1460" s="102"/>
      <c r="AB1460" s="50"/>
      <c r="AC1460" s="37"/>
      <c r="AD1460" s="44"/>
      <c r="AE1460" s="44"/>
      <c r="AF1460" s="44"/>
      <c r="AG1460" s="44"/>
      <c r="AH1460" s="44"/>
      <c r="AI1460" s="276"/>
      <c r="AJ1460" s="50"/>
      <c r="AK1460" s="198"/>
      <c r="AL1460" s="304"/>
      <c r="AM1460" s="198"/>
      <c r="AN1460" s="304"/>
      <c r="AO1460" s="198"/>
      <c r="AP1460" s="297"/>
      <c r="AQ1460" s="246"/>
      <c r="AR1460" s="303"/>
      <c r="AS1460" s="277"/>
      <c r="AT1460" s="50"/>
      <c r="AU1460" s="50"/>
      <c r="AV1460" s="51"/>
      <c r="AW1460" s="51"/>
      <c r="AX1460" s="44"/>
    </row>
    <row r="1461" spans="1:50" ht="18">
      <c r="A1461" s="37"/>
      <c r="B1461" s="44"/>
      <c r="C1461" s="102"/>
      <c r="D1461" s="38"/>
      <c r="E1461" s="44"/>
      <c r="F1461" s="43"/>
      <c r="G1461" s="44"/>
      <c r="H1461" s="44"/>
      <c r="I1461" s="44"/>
      <c r="J1461" s="37"/>
      <c r="K1461" s="44"/>
      <c r="L1461" s="44"/>
      <c r="M1461" s="44"/>
      <c r="N1461" s="50"/>
      <c r="O1461" s="49"/>
      <c r="P1461" s="154"/>
      <c r="Q1461" s="44"/>
      <c r="R1461" s="101"/>
      <c r="S1461" s="154"/>
      <c r="T1461" s="44"/>
      <c r="U1461" s="240"/>
      <c r="V1461" s="275"/>
      <c r="W1461" s="157"/>
      <c r="X1461" s="102"/>
      <c r="Y1461" s="51"/>
      <c r="Z1461" s="102"/>
      <c r="AA1461" s="102"/>
      <c r="AB1461" s="50"/>
      <c r="AC1461" s="37"/>
      <c r="AD1461" s="44"/>
      <c r="AE1461" s="44"/>
      <c r="AF1461" s="44"/>
      <c r="AG1461" s="44"/>
      <c r="AH1461" s="44"/>
      <c r="AI1461" s="276"/>
      <c r="AJ1461" s="50"/>
      <c r="AK1461" s="198"/>
      <c r="AL1461" s="304"/>
      <c r="AM1461" s="198"/>
      <c r="AN1461" s="304"/>
      <c r="AO1461" s="198"/>
      <c r="AP1461" s="297"/>
      <c r="AQ1461" s="246"/>
      <c r="AR1461" s="303"/>
      <c r="AS1461" s="277"/>
      <c r="AT1461" s="50"/>
      <c r="AU1461" s="50"/>
      <c r="AV1461" s="51"/>
      <c r="AW1461" s="51"/>
      <c r="AX1461" s="44"/>
    </row>
    <row r="1462" spans="1:50" ht="18">
      <c r="A1462" s="37"/>
      <c r="B1462" s="44"/>
      <c r="C1462" s="102"/>
      <c r="D1462" s="38"/>
      <c r="E1462" s="44"/>
      <c r="F1462" s="43"/>
      <c r="G1462" s="44"/>
      <c r="H1462" s="44"/>
      <c r="I1462" s="44"/>
      <c r="J1462" s="37"/>
      <c r="K1462" s="44"/>
      <c r="L1462" s="44"/>
      <c r="M1462" s="44"/>
      <c r="N1462" s="50"/>
      <c r="O1462" s="49"/>
      <c r="P1462" s="154"/>
      <c r="Q1462" s="44"/>
      <c r="R1462" s="101"/>
      <c r="S1462" s="154"/>
      <c r="T1462" s="44"/>
      <c r="U1462" s="240"/>
      <c r="V1462" s="275"/>
      <c r="W1462" s="157"/>
      <c r="X1462" s="102"/>
      <c r="Y1462" s="51"/>
      <c r="Z1462" s="102"/>
      <c r="AA1462" s="102"/>
      <c r="AB1462" s="50"/>
      <c r="AC1462" s="37"/>
      <c r="AD1462" s="44"/>
      <c r="AE1462" s="44"/>
      <c r="AF1462" s="44"/>
      <c r="AG1462" s="44"/>
      <c r="AH1462" s="44"/>
      <c r="AI1462" s="276"/>
      <c r="AJ1462" s="50"/>
      <c r="AK1462" s="198"/>
      <c r="AL1462" s="304"/>
      <c r="AM1462" s="198"/>
      <c r="AN1462" s="304"/>
      <c r="AO1462" s="198"/>
      <c r="AP1462" s="297"/>
      <c r="AQ1462" s="246"/>
      <c r="AR1462" s="303"/>
      <c r="AS1462" s="277"/>
      <c r="AT1462" s="50"/>
      <c r="AU1462" s="50"/>
      <c r="AV1462" s="51"/>
      <c r="AW1462" s="51"/>
      <c r="AX1462" s="44"/>
    </row>
    <row r="1463" spans="1:50" ht="18">
      <c r="A1463" s="37"/>
      <c r="B1463" s="44"/>
      <c r="C1463" s="102"/>
      <c r="D1463" s="38"/>
      <c r="E1463" s="44"/>
      <c r="F1463" s="43"/>
      <c r="G1463" s="44"/>
      <c r="H1463" s="44"/>
      <c r="I1463" s="44"/>
      <c r="J1463" s="37"/>
      <c r="K1463" s="44"/>
      <c r="L1463" s="44"/>
      <c r="M1463" s="44"/>
      <c r="N1463" s="50"/>
      <c r="O1463" s="49"/>
      <c r="P1463" s="154"/>
      <c r="Q1463" s="44"/>
      <c r="R1463" s="101"/>
      <c r="S1463" s="154"/>
      <c r="T1463" s="44"/>
      <c r="U1463" s="240"/>
      <c r="V1463" s="275"/>
      <c r="W1463" s="157"/>
      <c r="X1463" s="102"/>
      <c r="Y1463" s="51"/>
      <c r="Z1463" s="102"/>
      <c r="AA1463" s="102"/>
      <c r="AB1463" s="50"/>
      <c r="AC1463" s="37"/>
      <c r="AD1463" s="44"/>
      <c r="AE1463" s="44"/>
      <c r="AF1463" s="44"/>
      <c r="AG1463" s="44"/>
      <c r="AH1463" s="44"/>
      <c r="AI1463" s="276"/>
      <c r="AJ1463" s="50"/>
      <c r="AK1463" s="198"/>
      <c r="AL1463" s="304"/>
      <c r="AM1463" s="198"/>
      <c r="AN1463" s="304"/>
      <c r="AO1463" s="198"/>
      <c r="AP1463" s="297"/>
      <c r="AQ1463" s="246"/>
      <c r="AR1463" s="303"/>
      <c r="AS1463" s="277"/>
      <c r="AT1463" s="50"/>
      <c r="AU1463" s="50"/>
      <c r="AV1463" s="51"/>
      <c r="AW1463" s="51"/>
      <c r="AX1463" s="44"/>
    </row>
    <row r="1464" spans="1:50" ht="18">
      <c r="A1464" s="37"/>
      <c r="B1464" s="44"/>
      <c r="C1464" s="102"/>
      <c r="D1464" s="38"/>
      <c r="E1464" s="44"/>
      <c r="F1464" s="43"/>
      <c r="G1464" s="44"/>
      <c r="H1464" s="44"/>
      <c r="I1464" s="44"/>
      <c r="J1464" s="37"/>
      <c r="K1464" s="44"/>
      <c r="L1464" s="44"/>
      <c r="M1464" s="44"/>
      <c r="N1464" s="50"/>
      <c r="O1464" s="49"/>
      <c r="P1464" s="154"/>
      <c r="Q1464" s="44"/>
      <c r="R1464" s="101"/>
      <c r="S1464" s="154"/>
      <c r="T1464" s="44"/>
      <c r="U1464" s="240"/>
      <c r="V1464" s="275"/>
      <c r="W1464" s="157"/>
      <c r="X1464" s="102"/>
      <c r="Y1464" s="51"/>
      <c r="Z1464" s="102"/>
      <c r="AA1464" s="102"/>
      <c r="AB1464" s="50"/>
      <c r="AC1464" s="37"/>
      <c r="AD1464" s="44"/>
      <c r="AE1464" s="44"/>
      <c r="AF1464" s="44"/>
      <c r="AG1464" s="44"/>
      <c r="AH1464" s="44"/>
      <c r="AI1464" s="276"/>
      <c r="AJ1464" s="50"/>
      <c r="AK1464" s="198"/>
      <c r="AL1464" s="304"/>
      <c r="AM1464" s="198"/>
      <c r="AN1464" s="304"/>
      <c r="AO1464" s="198"/>
      <c r="AP1464" s="297"/>
      <c r="AQ1464" s="246"/>
      <c r="AR1464" s="303"/>
      <c r="AS1464" s="277"/>
      <c r="AT1464" s="50"/>
      <c r="AU1464" s="50"/>
      <c r="AV1464" s="51"/>
      <c r="AW1464" s="51"/>
      <c r="AX1464" s="44"/>
    </row>
    <row r="1465" spans="1:50" ht="18">
      <c r="A1465" s="37"/>
      <c r="B1465" s="44"/>
      <c r="C1465" s="102"/>
      <c r="D1465" s="38"/>
      <c r="E1465" s="44"/>
      <c r="F1465" s="43"/>
      <c r="G1465" s="44"/>
      <c r="H1465" s="44"/>
      <c r="I1465" s="44"/>
      <c r="J1465" s="37"/>
      <c r="K1465" s="44"/>
      <c r="L1465" s="44"/>
      <c r="M1465" s="44"/>
      <c r="N1465" s="50"/>
      <c r="O1465" s="49"/>
      <c r="P1465" s="154"/>
      <c r="Q1465" s="44"/>
      <c r="R1465" s="101"/>
      <c r="S1465" s="154"/>
      <c r="T1465" s="44"/>
      <c r="U1465" s="240"/>
      <c r="V1465" s="275"/>
      <c r="W1465" s="157"/>
      <c r="X1465" s="102"/>
      <c r="Y1465" s="51"/>
      <c r="Z1465" s="102"/>
      <c r="AA1465" s="102"/>
      <c r="AB1465" s="50"/>
      <c r="AC1465" s="37"/>
      <c r="AD1465" s="44"/>
      <c r="AE1465" s="44"/>
      <c r="AF1465" s="44"/>
      <c r="AG1465" s="44"/>
      <c r="AH1465" s="44"/>
      <c r="AI1465" s="276"/>
      <c r="AJ1465" s="50"/>
      <c r="AK1465" s="198"/>
      <c r="AL1465" s="304"/>
      <c r="AM1465" s="198"/>
      <c r="AN1465" s="304"/>
      <c r="AO1465" s="198"/>
      <c r="AP1465" s="297"/>
      <c r="AQ1465" s="246"/>
      <c r="AR1465" s="303"/>
      <c r="AS1465" s="277"/>
      <c r="AT1465" s="50"/>
      <c r="AU1465" s="50"/>
      <c r="AV1465" s="51"/>
      <c r="AW1465" s="51"/>
      <c r="AX1465" s="44"/>
    </row>
    <row r="1466" spans="1:50" ht="18">
      <c r="A1466" s="37"/>
      <c r="B1466" s="44"/>
      <c r="C1466" s="102"/>
      <c r="D1466" s="38"/>
      <c r="E1466" s="44"/>
      <c r="F1466" s="43"/>
      <c r="G1466" s="44"/>
      <c r="H1466" s="44"/>
      <c r="I1466" s="44"/>
      <c r="J1466" s="37"/>
      <c r="K1466" s="44"/>
      <c r="L1466" s="44"/>
      <c r="M1466" s="44"/>
      <c r="N1466" s="50"/>
      <c r="O1466" s="49"/>
      <c r="P1466" s="154"/>
      <c r="Q1466" s="44"/>
      <c r="R1466" s="101"/>
      <c r="S1466" s="154"/>
      <c r="T1466" s="44"/>
      <c r="U1466" s="240"/>
      <c r="V1466" s="275"/>
      <c r="W1466" s="157"/>
      <c r="X1466" s="102"/>
      <c r="Y1466" s="51"/>
      <c r="Z1466" s="102"/>
      <c r="AA1466" s="102"/>
      <c r="AB1466" s="50"/>
      <c r="AC1466" s="37"/>
      <c r="AD1466" s="44"/>
      <c r="AE1466" s="44"/>
      <c r="AF1466" s="44"/>
      <c r="AG1466" s="44"/>
      <c r="AH1466" s="44"/>
      <c r="AI1466" s="276"/>
      <c r="AJ1466" s="50"/>
      <c r="AK1466" s="198"/>
      <c r="AL1466" s="304"/>
      <c r="AM1466" s="198"/>
      <c r="AN1466" s="304"/>
      <c r="AO1466" s="198"/>
      <c r="AP1466" s="297"/>
      <c r="AQ1466" s="246"/>
      <c r="AR1466" s="303"/>
      <c r="AS1466" s="277"/>
      <c r="AT1466" s="50"/>
      <c r="AU1466" s="50"/>
      <c r="AV1466" s="51"/>
      <c r="AW1466" s="51"/>
      <c r="AX1466" s="44"/>
    </row>
    <row r="1467" spans="1:50" ht="18">
      <c r="A1467" s="37"/>
      <c r="B1467" s="44"/>
      <c r="C1467" s="102"/>
      <c r="D1467" s="38"/>
      <c r="E1467" s="44"/>
      <c r="F1467" s="43"/>
      <c r="G1467" s="44"/>
      <c r="H1467" s="44"/>
      <c r="I1467" s="44"/>
      <c r="J1467" s="37"/>
      <c r="K1467" s="44"/>
      <c r="L1467" s="44"/>
      <c r="M1467" s="44"/>
      <c r="N1467" s="50"/>
      <c r="O1467" s="49"/>
      <c r="P1467" s="154"/>
      <c r="Q1467" s="44"/>
      <c r="R1467" s="101"/>
      <c r="S1467" s="154"/>
      <c r="T1467" s="44"/>
      <c r="U1467" s="240"/>
      <c r="V1467" s="275"/>
      <c r="W1467" s="157"/>
      <c r="X1467" s="102"/>
      <c r="Y1467" s="51"/>
      <c r="Z1467" s="102"/>
      <c r="AA1467" s="102"/>
      <c r="AB1467" s="50"/>
      <c r="AC1467" s="37"/>
      <c r="AD1467" s="44"/>
      <c r="AE1467" s="44"/>
      <c r="AF1467" s="44"/>
      <c r="AG1467" s="44"/>
      <c r="AH1467" s="44"/>
      <c r="AI1467" s="276"/>
      <c r="AJ1467" s="50"/>
      <c r="AK1467" s="198"/>
      <c r="AL1467" s="304"/>
      <c r="AM1467" s="198"/>
      <c r="AN1467" s="304"/>
      <c r="AO1467" s="198"/>
      <c r="AP1467" s="297"/>
      <c r="AQ1467" s="246"/>
      <c r="AR1467" s="303"/>
      <c r="AS1467" s="277"/>
      <c r="AT1467" s="50"/>
      <c r="AU1467" s="50"/>
      <c r="AV1467" s="51"/>
      <c r="AW1467" s="51"/>
      <c r="AX1467" s="44"/>
    </row>
    <row r="1468" spans="1:50" ht="18">
      <c r="A1468" s="37"/>
      <c r="B1468" s="44"/>
      <c r="C1468" s="102"/>
      <c r="D1468" s="38"/>
      <c r="E1468" s="44"/>
      <c r="F1468" s="43"/>
      <c r="G1468" s="44"/>
      <c r="H1468" s="44"/>
      <c r="I1468" s="44"/>
      <c r="J1468" s="37"/>
      <c r="K1468" s="44"/>
      <c r="L1468" s="44"/>
      <c r="M1468" s="44"/>
      <c r="N1468" s="50"/>
      <c r="O1468" s="49"/>
      <c r="P1468" s="154"/>
      <c r="Q1468" s="44"/>
      <c r="R1468" s="101"/>
      <c r="S1468" s="154"/>
      <c r="T1468" s="44"/>
      <c r="U1468" s="240"/>
      <c r="V1468" s="275"/>
      <c r="W1468" s="157"/>
      <c r="X1468" s="102"/>
      <c r="Y1468" s="51"/>
      <c r="Z1468" s="102"/>
      <c r="AA1468" s="102"/>
      <c r="AB1468" s="50"/>
      <c r="AC1468" s="37"/>
      <c r="AD1468" s="44"/>
      <c r="AE1468" s="44"/>
      <c r="AF1468" s="44"/>
      <c r="AG1468" s="44"/>
      <c r="AH1468" s="44"/>
      <c r="AI1468" s="276"/>
      <c r="AJ1468" s="50"/>
      <c r="AK1468" s="198"/>
      <c r="AL1468" s="304"/>
      <c r="AM1468" s="198"/>
      <c r="AN1468" s="304"/>
      <c r="AO1468" s="198"/>
      <c r="AP1468" s="297"/>
      <c r="AQ1468" s="246"/>
      <c r="AR1468" s="303"/>
      <c r="AS1468" s="277"/>
      <c r="AT1468" s="50"/>
      <c r="AU1468" s="50"/>
      <c r="AV1468" s="51"/>
      <c r="AW1468" s="51"/>
      <c r="AX1468" s="44"/>
    </row>
    <row r="1469" spans="1:50" ht="18">
      <c r="A1469" s="37"/>
      <c r="B1469" s="44"/>
      <c r="C1469" s="102"/>
      <c r="D1469" s="38"/>
      <c r="E1469" s="44"/>
      <c r="F1469" s="43"/>
      <c r="G1469" s="44"/>
      <c r="H1469" s="44"/>
      <c r="I1469" s="44"/>
      <c r="J1469" s="37"/>
      <c r="K1469" s="44"/>
      <c r="L1469" s="44"/>
      <c r="M1469" s="44"/>
      <c r="N1469" s="50"/>
      <c r="O1469" s="49"/>
      <c r="P1469" s="154"/>
      <c r="Q1469" s="44"/>
      <c r="R1469" s="101"/>
      <c r="S1469" s="154"/>
      <c r="T1469" s="44"/>
      <c r="U1469" s="240"/>
      <c r="V1469" s="275"/>
      <c r="W1469" s="157"/>
      <c r="X1469" s="102"/>
      <c r="Y1469" s="51"/>
      <c r="Z1469" s="102"/>
      <c r="AA1469" s="102"/>
      <c r="AB1469" s="50"/>
      <c r="AC1469" s="37"/>
      <c r="AD1469" s="44"/>
      <c r="AE1469" s="44"/>
      <c r="AF1469" s="44"/>
      <c r="AG1469" s="44"/>
      <c r="AH1469" s="44"/>
      <c r="AI1469" s="276"/>
      <c r="AJ1469" s="50"/>
      <c r="AK1469" s="198"/>
      <c r="AL1469" s="304"/>
      <c r="AM1469" s="198"/>
      <c r="AN1469" s="304"/>
      <c r="AO1469" s="198"/>
      <c r="AP1469" s="297"/>
      <c r="AQ1469" s="246"/>
      <c r="AR1469" s="303"/>
      <c r="AS1469" s="277"/>
      <c r="AT1469" s="50"/>
      <c r="AU1469" s="50"/>
      <c r="AV1469" s="51"/>
      <c r="AW1469" s="51"/>
      <c r="AX1469" s="44"/>
    </row>
    <row r="1470" spans="1:50" ht="18">
      <c r="A1470" s="37"/>
      <c r="B1470" s="44"/>
      <c r="C1470" s="102"/>
      <c r="D1470" s="38"/>
      <c r="E1470" s="44"/>
      <c r="F1470" s="43"/>
      <c r="G1470" s="44"/>
      <c r="H1470" s="44"/>
      <c r="I1470" s="44"/>
      <c r="J1470" s="37"/>
      <c r="K1470" s="44"/>
      <c r="L1470" s="44"/>
      <c r="M1470" s="44"/>
      <c r="N1470" s="50"/>
      <c r="O1470" s="49"/>
      <c r="P1470" s="154"/>
      <c r="Q1470" s="44"/>
      <c r="R1470" s="101"/>
      <c r="S1470" s="154"/>
      <c r="T1470" s="44"/>
      <c r="U1470" s="240"/>
      <c r="V1470" s="275"/>
      <c r="W1470" s="157"/>
      <c r="X1470" s="102"/>
      <c r="Y1470" s="51"/>
      <c r="Z1470" s="102"/>
      <c r="AA1470" s="102"/>
      <c r="AB1470" s="50"/>
      <c r="AC1470" s="37"/>
      <c r="AD1470" s="44"/>
      <c r="AE1470" s="44"/>
      <c r="AF1470" s="44"/>
      <c r="AG1470" s="44"/>
      <c r="AH1470" s="44"/>
      <c r="AI1470" s="276"/>
      <c r="AJ1470" s="50"/>
      <c r="AK1470" s="198"/>
      <c r="AL1470" s="304"/>
      <c r="AM1470" s="198"/>
      <c r="AN1470" s="304"/>
      <c r="AO1470" s="198"/>
      <c r="AP1470" s="297"/>
      <c r="AQ1470" s="246"/>
      <c r="AR1470" s="303"/>
      <c r="AS1470" s="277"/>
      <c r="AT1470" s="50"/>
      <c r="AU1470" s="50"/>
      <c r="AV1470" s="51"/>
      <c r="AW1470" s="51"/>
      <c r="AX1470" s="44"/>
    </row>
    <row r="1471" spans="1:50" ht="18">
      <c r="A1471" s="37"/>
      <c r="B1471" s="44"/>
      <c r="C1471" s="102"/>
      <c r="D1471" s="38"/>
      <c r="E1471" s="44"/>
      <c r="F1471" s="43"/>
      <c r="G1471" s="44"/>
      <c r="H1471" s="44"/>
      <c r="I1471" s="44"/>
      <c r="J1471" s="37"/>
      <c r="K1471" s="44"/>
      <c r="L1471" s="44"/>
      <c r="M1471" s="44"/>
      <c r="N1471" s="50"/>
      <c r="O1471" s="49"/>
      <c r="P1471" s="154"/>
      <c r="Q1471" s="44"/>
      <c r="R1471" s="101"/>
      <c r="S1471" s="154"/>
      <c r="T1471" s="44"/>
      <c r="U1471" s="240"/>
      <c r="V1471" s="275"/>
      <c r="W1471" s="157"/>
      <c r="X1471" s="102"/>
      <c r="Y1471" s="51"/>
      <c r="Z1471" s="102"/>
      <c r="AA1471" s="102"/>
      <c r="AB1471" s="50"/>
      <c r="AC1471" s="37"/>
      <c r="AD1471" s="44"/>
      <c r="AE1471" s="44"/>
      <c r="AF1471" s="44"/>
      <c r="AG1471" s="44"/>
      <c r="AH1471" s="44"/>
      <c r="AI1471" s="276"/>
      <c r="AJ1471" s="50"/>
      <c r="AK1471" s="198"/>
      <c r="AL1471" s="304"/>
      <c r="AM1471" s="198"/>
      <c r="AN1471" s="304"/>
      <c r="AO1471" s="198"/>
      <c r="AP1471" s="297"/>
      <c r="AQ1471" s="246"/>
      <c r="AR1471" s="303"/>
      <c r="AS1471" s="277"/>
      <c r="AT1471" s="50"/>
      <c r="AU1471" s="50"/>
      <c r="AV1471" s="51"/>
      <c r="AW1471" s="51"/>
      <c r="AX1471" s="44"/>
    </row>
    <row r="1472" spans="1:50" ht="18">
      <c r="A1472" s="37"/>
      <c r="B1472" s="44"/>
      <c r="C1472" s="102"/>
      <c r="D1472" s="38"/>
      <c r="E1472" s="44"/>
      <c r="F1472" s="43"/>
      <c r="G1472" s="44"/>
      <c r="H1472" s="44"/>
      <c r="I1472" s="44"/>
      <c r="J1472" s="37"/>
      <c r="K1472" s="44"/>
      <c r="L1472" s="44"/>
      <c r="M1472" s="44"/>
      <c r="N1472" s="50"/>
      <c r="O1472" s="49"/>
      <c r="P1472" s="154"/>
      <c r="Q1472" s="44"/>
      <c r="R1472" s="101"/>
      <c r="S1472" s="154"/>
      <c r="T1472" s="44"/>
      <c r="U1472" s="240"/>
      <c r="V1472" s="275"/>
      <c r="W1472" s="157"/>
      <c r="X1472" s="102"/>
      <c r="Y1472" s="51"/>
      <c r="Z1472" s="102"/>
      <c r="AA1472" s="102"/>
      <c r="AB1472" s="50"/>
      <c r="AC1472" s="37"/>
      <c r="AD1472" s="44"/>
      <c r="AE1472" s="44"/>
      <c r="AF1472" s="44"/>
      <c r="AG1472" s="44"/>
      <c r="AH1472" s="44"/>
      <c r="AI1472" s="276"/>
      <c r="AJ1472" s="50"/>
      <c r="AK1472" s="198"/>
      <c r="AL1472" s="304"/>
      <c r="AM1472" s="198"/>
      <c r="AN1472" s="304"/>
      <c r="AO1472" s="198"/>
      <c r="AP1472" s="297"/>
      <c r="AQ1472" s="246"/>
      <c r="AR1472" s="303"/>
      <c r="AS1472" s="277"/>
      <c r="AT1472" s="50"/>
      <c r="AU1472" s="50"/>
      <c r="AV1472" s="51"/>
      <c r="AW1472" s="51"/>
      <c r="AX1472" s="44"/>
    </row>
    <row r="1473" spans="1:50" ht="18">
      <c r="A1473" s="37"/>
      <c r="B1473" s="44"/>
      <c r="C1473" s="102"/>
      <c r="D1473" s="38"/>
      <c r="E1473" s="44"/>
      <c r="F1473" s="43"/>
      <c r="G1473" s="44"/>
      <c r="H1473" s="44"/>
      <c r="I1473" s="44"/>
      <c r="J1473" s="37"/>
      <c r="K1473" s="44"/>
      <c r="L1473" s="44"/>
      <c r="M1473" s="44"/>
      <c r="N1473" s="50"/>
      <c r="O1473" s="49"/>
      <c r="P1473" s="154"/>
      <c r="Q1473" s="44"/>
      <c r="R1473" s="101"/>
      <c r="S1473" s="154"/>
      <c r="T1473" s="44"/>
      <c r="U1473" s="240"/>
      <c r="V1473" s="275"/>
      <c r="W1473" s="157"/>
      <c r="X1473" s="102"/>
      <c r="Y1473" s="51"/>
      <c r="Z1473" s="102"/>
      <c r="AA1473" s="102"/>
      <c r="AB1473" s="50"/>
      <c r="AC1473" s="37"/>
      <c r="AD1473" s="44"/>
      <c r="AE1473" s="44"/>
      <c r="AF1473" s="44"/>
      <c r="AG1473" s="44"/>
      <c r="AH1473" s="44"/>
      <c r="AI1473" s="276"/>
      <c r="AJ1473" s="50"/>
      <c r="AK1473" s="198"/>
      <c r="AL1473" s="304"/>
      <c r="AM1473" s="198"/>
      <c r="AN1473" s="304"/>
      <c r="AO1473" s="198"/>
      <c r="AP1473" s="297"/>
      <c r="AQ1473" s="246"/>
      <c r="AR1473" s="303"/>
      <c r="AS1473" s="277"/>
      <c r="AT1473" s="50"/>
      <c r="AU1473" s="50"/>
      <c r="AV1473" s="51"/>
      <c r="AW1473" s="51"/>
      <c r="AX1473" s="44"/>
    </row>
    <row r="1474" spans="1:50" ht="18">
      <c r="A1474" s="37"/>
      <c r="B1474" s="44"/>
      <c r="C1474" s="102"/>
      <c r="D1474" s="38"/>
      <c r="E1474" s="44"/>
      <c r="F1474" s="43"/>
      <c r="G1474" s="44"/>
      <c r="H1474" s="44"/>
      <c r="I1474" s="44"/>
      <c r="J1474" s="37"/>
      <c r="K1474" s="44"/>
      <c r="L1474" s="44"/>
      <c r="M1474" s="44"/>
      <c r="N1474" s="50"/>
      <c r="O1474" s="49"/>
      <c r="P1474" s="154"/>
      <c r="Q1474" s="44"/>
      <c r="R1474" s="101"/>
      <c r="S1474" s="154"/>
      <c r="T1474" s="44"/>
      <c r="U1474" s="240"/>
      <c r="V1474" s="275"/>
      <c r="W1474" s="157"/>
      <c r="X1474" s="102"/>
      <c r="Y1474" s="51"/>
      <c r="Z1474" s="102"/>
      <c r="AA1474" s="102"/>
      <c r="AB1474" s="50"/>
      <c r="AC1474" s="37"/>
      <c r="AD1474" s="44"/>
      <c r="AE1474" s="44"/>
      <c r="AF1474" s="44"/>
      <c r="AG1474" s="44"/>
      <c r="AH1474" s="44"/>
      <c r="AI1474" s="276"/>
      <c r="AJ1474" s="50"/>
      <c r="AK1474" s="198"/>
      <c r="AL1474" s="304"/>
      <c r="AM1474" s="198"/>
      <c r="AN1474" s="304"/>
      <c r="AO1474" s="198"/>
      <c r="AP1474" s="297"/>
      <c r="AQ1474" s="246"/>
      <c r="AR1474" s="303"/>
      <c r="AS1474" s="277"/>
      <c r="AT1474" s="50"/>
      <c r="AU1474" s="50"/>
      <c r="AV1474" s="51"/>
      <c r="AW1474" s="51"/>
      <c r="AX1474" s="44"/>
    </row>
    <row r="1475" spans="1:50" ht="18">
      <c r="A1475" s="37"/>
      <c r="B1475" s="44"/>
      <c r="C1475" s="102"/>
      <c r="D1475" s="38"/>
      <c r="E1475" s="44"/>
      <c r="F1475" s="43"/>
      <c r="G1475" s="44"/>
      <c r="H1475" s="44"/>
      <c r="I1475" s="44"/>
      <c r="J1475" s="37"/>
      <c r="K1475" s="44"/>
      <c r="L1475" s="44"/>
      <c r="M1475" s="44"/>
      <c r="N1475" s="50"/>
      <c r="O1475" s="49"/>
      <c r="P1475" s="154"/>
      <c r="Q1475" s="44"/>
      <c r="R1475" s="101"/>
      <c r="S1475" s="154"/>
      <c r="T1475" s="44"/>
      <c r="U1475" s="240"/>
      <c r="V1475" s="275"/>
      <c r="W1475" s="157"/>
      <c r="X1475" s="102"/>
      <c r="Y1475" s="51"/>
      <c r="Z1475" s="102"/>
      <c r="AA1475" s="102"/>
      <c r="AB1475" s="50"/>
      <c r="AC1475" s="37"/>
      <c r="AD1475" s="44"/>
      <c r="AE1475" s="44"/>
      <c r="AF1475" s="44"/>
      <c r="AG1475" s="44"/>
      <c r="AH1475" s="44"/>
      <c r="AI1475" s="276"/>
      <c r="AJ1475" s="50"/>
      <c r="AK1475" s="198"/>
      <c r="AL1475" s="304"/>
      <c r="AM1475" s="198"/>
      <c r="AN1475" s="304"/>
      <c r="AO1475" s="198"/>
      <c r="AP1475" s="297"/>
      <c r="AQ1475" s="246"/>
      <c r="AR1475" s="303"/>
      <c r="AS1475" s="277"/>
      <c r="AT1475" s="50"/>
      <c r="AU1475" s="50"/>
      <c r="AV1475" s="51"/>
      <c r="AW1475" s="51"/>
      <c r="AX1475" s="44"/>
    </row>
    <row r="1476" spans="1:50" ht="18">
      <c r="A1476" s="37"/>
      <c r="B1476" s="44"/>
      <c r="C1476" s="102"/>
      <c r="D1476" s="38"/>
      <c r="E1476" s="44"/>
      <c r="F1476" s="43"/>
      <c r="G1476" s="44"/>
      <c r="H1476" s="44"/>
      <c r="I1476" s="44"/>
      <c r="J1476" s="37"/>
      <c r="K1476" s="44"/>
      <c r="L1476" s="44"/>
      <c r="M1476" s="44"/>
      <c r="N1476" s="50"/>
      <c r="O1476" s="49"/>
      <c r="P1476" s="154"/>
      <c r="Q1476" s="44"/>
      <c r="R1476" s="101"/>
      <c r="S1476" s="154"/>
      <c r="T1476" s="44"/>
      <c r="U1476" s="240"/>
      <c r="V1476" s="275"/>
      <c r="W1476" s="157"/>
      <c r="X1476" s="102"/>
      <c r="Y1476" s="51"/>
      <c r="Z1476" s="102"/>
      <c r="AA1476" s="102"/>
      <c r="AB1476" s="50"/>
      <c r="AC1476" s="37"/>
      <c r="AD1476" s="44"/>
      <c r="AE1476" s="44"/>
      <c r="AF1476" s="44"/>
      <c r="AG1476" s="44"/>
      <c r="AH1476" s="44"/>
      <c r="AI1476" s="276"/>
      <c r="AJ1476" s="50"/>
      <c r="AK1476" s="198"/>
      <c r="AL1476" s="304"/>
      <c r="AM1476" s="198"/>
      <c r="AN1476" s="304"/>
      <c r="AO1476" s="198"/>
      <c r="AP1476" s="297"/>
      <c r="AQ1476" s="246"/>
      <c r="AR1476" s="303"/>
      <c r="AS1476" s="277"/>
      <c r="AT1476" s="50"/>
      <c r="AU1476" s="50"/>
      <c r="AV1476" s="51"/>
      <c r="AW1476" s="51"/>
      <c r="AX1476" s="44"/>
    </row>
    <row r="1477" spans="1:50" ht="18">
      <c r="A1477" s="37"/>
      <c r="B1477" s="44"/>
      <c r="C1477" s="102"/>
      <c r="D1477" s="38"/>
      <c r="E1477" s="44"/>
      <c r="F1477" s="43"/>
      <c r="G1477" s="44"/>
      <c r="H1477" s="44"/>
      <c r="I1477" s="44"/>
      <c r="J1477" s="37"/>
      <c r="K1477" s="44"/>
      <c r="L1477" s="44"/>
      <c r="M1477" s="44"/>
      <c r="N1477" s="50"/>
      <c r="O1477" s="49"/>
      <c r="P1477" s="154"/>
      <c r="Q1477" s="44"/>
      <c r="R1477" s="101"/>
      <c r="S1477" s="154"/>
      <c r="T1477" s="44"/>
      <c r="U1477" s="240"/>
      <c r="V1477" s="275"/>
      <c r="W1477" s="157"/>
      <c r="X1477" s="102"/>
      <c r="Y1477" s="51"/>
      <c r="Z1477" s="102"/>
      <c r="AA1477" s="102"/>
      <c r="AB1477" s="50"/>
      <c r="AC1477" s="37"/>
      <c r="AD1477" s="44"/>
      <c r="AE1477" s="44"/>
      <c r="AF1477" s="44"/>
      <c r="AG1477" s="44"/>
      <c r="AH1477" s="44"/>
      <c r="AI1477" s="276"/>
      <c r="AJ1477" s="50"/>
      <c r="AK1477" s="198"/>
      <c r="AL1477" s="304"/>
      <c r="AM1477" s="198"/>
      <c r="AN1477" s="304"/>
      <c r="AO1477" s="198"/>
      <c r="AP1477" s="297"/>
      <c r="AQ1477" s="246"/>
      <c r="AR1477" s="303"/>
      <c r="AS1477" s="277"/>
      <c r="AT1477" s="50"/>
      <c r="AU1477" s="50"/>
      <c r="AV1477" s="51"/>
      <c r="AW1477" s="51"/>
      <c r="AX1477" s="44"/>
    </row>
    <row r="1478" spans="1:50" ht="18">
      <c r="A1478" s="37"/>
      <c r="B1478" s="44"/>
      <c r="C1478" s="102"/>
      <c r="D1478" s="38"/>
      <c r="E1478" s="44"/>
      <c r="F1478" s="43"/>
      <c r="G1478" s="44"/>
      <c r="H1478" s="44"/>
      <c r="I1478" s="44"/>
      <c r="J1478" s="37"/>
      <c r="K1478" s="44"/>
      <c r="L1478" s="44"/>
      <c r="M1478" s="44"/>
      <c r="N1478" s="50"/>
      <c r="O1478" s="49"/>
      <c r="P1478" s="154"/>
      <c r="Q1478" s="44"/>
      <c r="R1478" s="101"/>
      <c r="S1478" s="154"/>
      <c r="T1478" s="44"/>
      <c r="U1478" s="240"/>
      <c r="V1478" s="275"/>
      <c r="W1478" s="157"/>
      <c r="X1478" s="102"/>
      <c r="Y1478" s="51"/>
      <c r="Z1478" s="102"/>
      <c r="AA1478" s="102"/>
      <c r="AB1478" s="50"/>
      <c r="AC1478" s="37"/>
      <c r="AD1478" s="44"/>
      <c r="AE1478" s="44"/>
      <c r="AF1478" s="44"/>
      <c r="AG1478" s="44"/>
      <c r="AH1478" s="44"/>
      <c r="AI1478" s="276"/>
      <c r="AJ1478" s="50"/>
      <c r="AK1478" s="198"/>
      <c r="AL1478" s="304"/>
      <c r="AM1478" s="198"/>
      <c r="AN1478" s="304"/>
      <c r="AO1478" s="198"/>
      <c r="AP1478" s="297"/>
      <c r="AQ1478" s="246"/>
      <c r="AR1478" s="303"/>
      <c r="AS1478" s="277"/>
      <c r="AT1478" s="50"/>
      <c r="AU1478" s="50"/>
      <c r="AV1478" s="51"/>
      <c r="AW1478" s="51"/>
      <c r="AX1478" s="44"/>
    </row>
    <row r="1479" spans="1:50" ht="18">
      <c r="A1479" s="37"/>
      <c r="B1479" s="44"/>
      <c r="C1479" s="102"/>
      <c r="D1479" s="38"/>
      <c r="E1479" s="44"/>
      <c r="F1479" s="43"/>
      <c r="G1479" s="44"/>
      <c r="H1479" s="44"/>
      <c r="I1479" s="44"/>
      <c r="J1479" s="37"/>
      <c r="K1479" s="44"/>
      <c r="L1479" s="44"/>
      <c r="M1479" s="44"/>
      <c r="N1479" s="50"/>
      <c r="O1479" s="49"/>
      <c r="P1479" s="154"/>
      <c r="Q1479" s="44"/>
      <c r="R1479" s="101"/>
      <c r="S1479" s="154"/>
      <c r="T1479" s="44"/>
      <c r="U1479" s="240"/>
      <c r="V1479" s="275"/>
      <c r="W1479" s="157"/>
      <c r="X1479" s="102"/>
      <c r="Y1479" s="51"/>
      <c r="Z1479" s="102"/>
      <c r="AA1479" s="102"/>
      <c r="AB1479" s="50"/>
      <c r="AC1479" s="37"/>
      <c r="AD1479" s="44"/>
      <c r="AE1479" s="44"/>
      <c r="AF1479" s="44"/>
      <c r="AG1479" s="44"/>
      <c r="AH1479" s="44"/>
      <c r="AI1479" s="276"/>
      <c r="AJ1479" s="50"/>
      <c r="AK1479" s="198"/>
      <c r="AL1479" s="304"/>
      <c r="AM1479" s="198"/>
      <c r="AN1479" s="304"/>
      <c r="AO1479" s="198"/>
      <c r="AP1479" s="297"/>
      <c r="AQ1479" s="246"/>
      <c r="AR1479" s="303"/>
      <c r="AS1479" s="277"/>
      <c r="AT1479" s="50"/>
      <c r="AU1479" s="50"/>
      <c r="AV1479" s="51"/>
      <c r="AW1479" s="51"/>
      <c r="AX1479" s="44"/>
    </row>
    <row r="1480" spans="1:50" ht="18">
      <c r="A1480" s="37"/>
      <c r="B1480" s="44"/>
      <c r="C1480" s="102"/>
      <c r="D1480" s="38"/>
      <c r="E1480" s="44"/>
      <c r="F1480" s="43"/>
      <c r="G1480" s="44"/>
      <c r="H1480" s="44"/>
      <c r="I1480" s="44"/>
      <c r="J1480" s="37"/>
      <c r="K1480" s="44"/>
      <c r="L1480" s="44"/>
      <c r="M1480" s="44"/>
      <c r="N1480" s="50"/>
      <c r="O1480" s="49"/>
      <c r="P1480" s="154"/>
      <c r="Q1480" s="44"/>
      <c r="R1480" s="101"/>
      <c r="S1480" s="154"/>
      <c r="T1480" s="44"/>
      <c r="U1480" s="240"/>
      <c r="V1480" s="275"/>
      <c r="W1480" s="157"/>
      <c r="X1480" s="102"/>
      <c r="Y1480" s="51"/>
      <c r="Z1480" s="102"/>
      <c r="AA1480" s="102"/>
      <c r="AB1480" s="50"/>
      <c r="AC1480" s="37"/>
      <c r="AD1480" s="44"/>
      <c r="AE1480" s="44"/>
      <c r="AF1480" s="44"/>
      <c r="AG1480" s="44"/>
      <c r="AH1480" s="44"/>
      <c r="AI1480" s="276"/>
      <c r="AJ1480" s="50"/>
      <c r="AK1480" s="198"/>
      <c r="AL1480" s="304"/>
      <c r="AM1480" s="198"/>
      <c r="AN1480" s="304"/>
      <c r="AO1480" s="198"/>
      <c r="AP1480" s="297"/>
      <c r="AQ1480" s="246"/>
      <c r="AR1480" s="303"/>
      <c r="AS1480" s="277"/>
      <c r="AT1480" s="50"/>
      <c r="AU1480" s="50"/>
      <c r="AV1480" s="51"/>
      <c r="AW1480" s="51"/>
      <c r="AX1480" s="44"/>
    </row>
    <row r="1481" spans="1:50" ht="18">
      <c r="A1481" s="37"/>
      <c r="B1481" s="44"/>
      <c r="C1481" s="102"/>
      <c r="D1481" s="38"/>
      <c r="E1481" s="44"/>
      <c r="F1481" s="43"/>
      <c r="G1481" s="44"/>
      <c r="H1481" s="44"/>
      <c r="I1481" s="44"/>
      <c r="J1481" s="37"/>
      <c r="K1481" s="44"/>
      <c r="L1481" s="44"/>
      <c r="M1481" s="44"/>
      <c r="N1481" s="50"/>
      <c r="O1481" s="49"/>
      <c r="P1481" s="154"/>
      <c r="Q1481" s="44"/>
      <c r="R1481" s="101"/>
      <c r="S1481" s="154"/>
      <c r="T1481" s="44"/>
      <c r="U1481" s="240"/>
      <c r="V1481" s="275"/>
      <c r="W1481" s="157"/>
      <c r="X1481" s="102"/>
      <c r="Y1481" s="51"/>
      <c r="Z1481" s="102"/>
      <c r="AA1481" s="102"/>
      <c r="AB1481" s="50"/>
      <c r="AC1481" s="37"/>
      <c r="AD1481" s="44"/>
      <c r="AE1481" s="44"/>
      <c r="AF1481" s="44"/>
      <c r="AG1481" s="44"/>
      <c r="AH1481" s="44"/>
      <c r="AI1481" s="276"/>
      <c r="AJ1481" s="50"/>
      <c r="AK1481" s="198"/>
      <c r="AL1481" s="304"/>
      <c r="AM1481" s="198"/>
      <c r="AN1481" s="304"/>
      <c r="AO1481" s="198"/>
      <c r="AP1481" s="297"/>
      <c r="AQ1481" s="246"/>
      <c r="AR1481" s="303"/>
      <c r="AS1481" s="277"/>
      <c r="AT1481" s="50"/>
      <c r="AU1481" s="50"/>
      <c r="AV1481" s="51"/>
      <c r="AW1481" s="51"/>
      <c r="AX1481" s="44"/>
    </row>
    <row r="1482" spans="1:50" ht="18">
      <c r="A1482" s="37"/>
      <c r="B1482" s="44"/>
      <c r="C1482" s="102"/>
      <c r="D1482" s="38"/>
      <c r="E1482" s="44"/>
      <c r="F1482" s="43"/>
      <c r="G1482" s="44"/>
      <c r="H1482" s="44"/>
      <c r="I1482" s="44"/>
      <c r="J1482" s="37"/>
      <c r="K1482" s="44"/>
      <c r="L1482" s="44"/>
      <c r="M1482" s="44"/>
      <c r="N1482" s="50"/>
      <c r="O1482" s="49"/>
      <c r="P1482" s="154"/>
      <c r="Q1482" s="44"/>
      <c r="R1482" s="101"/>
      <c r="S1482" s="154"/>
      <c r="T1482" s="44"/>
      <c r="U1482" s="240"/>
      <c r="V1482" s="275"/>
      <c r="W1482" s="157"/>
      <c r="X1482" s="102"/>
      <c r="Y1482" s="51"/>
      <c r="Z1482" s="102"/>
      <c r="AA1482" s="102"/>
      <c r="AB1482" s="50"/>
      <c r="AC1482" s="37"/>
      <c r="AD1482" s="44"/>
      <c r="AE1482" s="44"/>
      <c r="AF1482" s="44"/>
      <c r="AG1482" s="44"/>
      <c r="AH1482" s="44"/>
      <c r="AI1482" s="276"/>
      <c r="AJ1482" s="50"/>
      <c r="AK1482" s="198"/>
      <c r="AL1482" s="304"/>
      <c r="AM1482" s="198"/>
      <c r="AN1482" s="304"/>
      <c r="AO1482" s="198"/>
      <c r="AP1482" s="297"/>
      <c r="AQ1482" s="246"/>
      <c r="AR1482" s="303"/>
      <c r="AS1482" s="277"/>
      <c r="AT1482" s="50"/>
      <c r="AU1482" s="50"/>
      <c r="AV1482" s="51"/>
      <c r="AW1482" s="51"/>
      <c r="AX1482" s="44"/>
    </row>
    <row r="1483" spans="1:50" ht="18">
      <c r="A1483" s="37"/>
      <c r="B1483" s="44"/>
      <c r="C1483" s="102"/>
      <c r="D1483" s="38"/>
      <c r="E1483" s="44"/>
      <c r="F1483" s="43"/>
      <c r="G1483" s="44"/>
      <c r="H1483" s="44"/>
      <c r="I1483" s="44"/>
      <c r="J1483" s="37"/>
      <c r="K1483" s="44"/>
      <c r="L1483" s="44"/>
      <c r="M1483" s="44"/>
      <c r="N1483" s="50"/>
      <c r="O1483" s="49"/>
      <c r="P1483" s="154"/>
      <c r="Q1483" s="44"/>
      <c r="R1483" s="101"/>
      <c r="S1483" s="154"/>
      <c r="T1483" s="44"/>
      <c r="U1483" s="240"/>
      <c r="V1483" s="275"/>
      <c r="W1483" s="157"/>
      <c r="X1483" s="102"/>
      <c r="Y1483" s="51"/>
      <c r="Z1483" s="102"/>
      <c r="AA1483" s="102"/>
      <c r="AB1483" s="50"/>
      <c r="AC1483" s="37"/>
      <c r="AD1483" s="44"/>
      <c r="AE1483" s="44"/>
      <c r="AF1483" s="44"/>
      <c r="AG1483" s="44"/>
      <c r="AH1483" s="44"/>
      <c r="AI1483" s="276"/>
      <c r="AJ1483" s="50"/>
      <c r="AK1483" s="198"/>
      <c r="AL1483" s="304"/>
      <c r="AM1483" s="198"/>
      <c r="AN1483" s="304"/>
      <c r="AO1483" s="198"/>
      <c r="AP1483" s="297"/>
      <c r="AQ1483" s="246"/>
      <c r="AR1483" s="303"/>
      <c r="AS1483" s="277"/>
      <c r="AT1483" s="50"/>
      <c r="AU1483" s="50"/>
      <c r="AV1483" s="51"/>
      <c r="AW1483" s="51"/>
      <c r="AX1483" s="44"/>
    </row>
    <row r="1484" spans="1:50" ht="18">
      <c r="A1484" s="37"/>
      <c r="B1484" s="44"/>
      <c r="C1484" s="102"/>
      <c r="D1484" s="38"/>
      <c r="E1484" s="44"/>
      <c r="F1484" s="43"/>
      <c r="G1484" s="44"/>
      <c r="H1484" s="44"/>
      <c r="I1484" s="44"/>
      <c r="J1484" s="37"/>
      <c r="K1484" s="44"/>
      <c r="L1484" s="44"/>
      <c r="M1484" s="44"/>
      <c r="N1484" s="50"/>
      <c r="O1484" s="49"/>
      <c r="P1484" s="154"/>
      <c r="Q1484" s="44"/>
      <c r="R1484" s="101"/>
      <c r="S1484" s="154"/>
      <c r="T1484" s="44"/>
      <c r="U1484" s="240"/>
      <c r="V1484" s="275"/>
      <c r="W1484" s="157"/>
      <c r="X1484" s="102"/>
      <c r="Y1484" s="51"/>
      <c r="Z1484" s="102"/>
      <c r="AA1484" s="102"/>
      <c r="AB1484" s="50"/>
      <c r="AC1484" s="37"/>
      <c r="AD1484" s="44"/>
      <c r="AE1484" s="44"/>
      <c r="AF1484" s="44"/>
      <c r="AG1484" s="44"/>
      <c r="AH1484" s="44"/>
      <c r="AI1484" s="276"/>
      <c r="AJ1484" s="50"/>
      <c r="AK1484" s="198"/>
      <c r="AL1484" s="304"/>
      <c r="AM1484" s="198"/>
      <c r="AN1484" s="304"/>
      <c r="AO1484" s="198"/>
      <c r="AP1484" s="297"/>
      <c r="AQ1484" s="246"/>
      <c r="AR1484" s="303"/>
      <c r="AS1484" s="277"/>
      <c r="AT1484" s="50"/>
      <c r="AU1484" s="50"/>
      <c r="AV1484" s="51"/>
      <c r="AW1484" s="51"/>
      <c r="AX1484" s="44"/>
    </row>
    <row r="1485" spans="1:50" ht="18">
      <c r="A1485" s="37"/>
      <c r="B1485" s="44"/>
      <c r="C1485" s="102"/>
      <c r="D1485" s="38"/>
      <c r="E1485" s="44"/>
      <c r="F1485" s="43"/>
      <c r="G1485" s="44"/>
      <c r="H1485" s="44"/>
      <c r="I1485" s="44"/>
      <c r="J1485" s="37"/>
      <c r="K1485" s="44"/>
      <c r="L1485" s="44"/>
      <c r="M1485" s="44"/>
      <c r="N1485" s="50"/>
      <c r="O1485" s="49"/>
      <c r="P1485" s="154"/>
      <c r="Q1485" s="44"/>
      <c r="R1485" s="101"/>
      <c r="S1485" s="154"/>
      <c r="T1485" s="44"/>
      <c r="U1485" s="240"/>
      <c r="V1485" s="275"/>
      <c r="W1485" s="157"/>
      <c r="X1485" s="102"/>
      <c r="Y1485" s="51"/>
      <c r="Z1485" s="102"/>
      <c r="AA1485" s="102"/>
      <c r="AB1485" s="50"/>
      <c r="AC1485" s="37"/>
      <c r="AD1485" s="44"/>
      <c r="AE1485" s="44"/>
      <c r="AF1485" s="44"/>
      <c r="AG1485" s="44"/>
      <c r="AH1485" s="44"/>
      <c r="AI1485" s="276"/>
      <c r="AJ1485" s="50"/>
      <c r="AK1485" s="198"/>
      <c r="AL1485" s="304"/>
      <c r="AM1485" s="198"/>
      <c r="AN1485" s="304"/>
      <c r="AO1485" s="198"/>
      <c r="AP1485" s="297"/>
      <c r="AQ1485" s="246"/>
      <c r="AR1485" s="303"/>
      <c r="AS1485" s="277"/>
      <c r="AT1485" s="50"/>
      <c r="AU1485" s="50"/>
      <c r="AV1485" s="51"/>
      <c r="AW1485" s="51"/>
      <c r="AX1485" s="44"/>
    </row>
    <row r="1486" spans="1:50" ht="18">
      <c r="A1486" s="37"/>
      <c r="B1486" s="44"/>
      <c r="C1486" s="102"/>
      <c r="D1486" s="38"/>
      <c r="E1486" s="44"/>
      <c r="F1486" s="43"/>
      <c r="G1486" s="44"/>
      <c r="H1486" s="44"/>
      <c r="I1486" s="44"/>
      <c r="J1486" s="37"/>
      <c r="K1486" s="44"/>
      <c r="L1486" s="44"/>
      <c r="M1486" s="44"/>
      <c r="N1486" s="50"/>
      <c r="O1486" s="49"/>
      <c r="P1486" s="154"/>
      <c r="Q1486" s="44"/>
      <c r="R1486" s="101"/>
      <c r="S1486" s="154"/>
      <c r="T1486" s="44"/>
      <c r="U1486" s="240"/>
      <c r="V1486" s="275"/>
      <c r="W1486" s="157"/>
      <c r="X1486" s="102"/>
      <c r="Y1486" s="51"/>
      <c r="Z1486" s="102"/>
      <c r="AA1486" s="102"/>
      <c r="AB1486" s="50"/>
      <c r="AC1486" s="37"/>
      <c r="AD1486" s="44"/>
      <c r="AE1486" s="44"/>
      <c r="AF1486" s="44"/>
      <c r="AG1486" s="44"/>
      <c r="AH1486" s="44"/>
      <c r="AI1486" s="276"/>
      <c r="AJ1486" s="50"/>
      <c r="AK1486" s="198"/>
      <c r="AL1486" s="304"/>
      <c r="AM1486" s="198"/>
      <c r="AN1486" s="304"/>
      <c r="AO1486" s="198"/>
      <c r="AP1486" s="297"/>
      <c r="AQ1486" s="246"/>
      <c r="AR1486" s="303"/>
      <c r="AS1486" s="277"/>
      <c r="AT1486" s="50"/>
      <c r="AU1486" s="50"/>
      <c r="AV1486" s="51"/>
      <c r="AW1486" s="51"/>
      <c r="AX1486" s="44"/>
    </row>
    <row r="1487" spans="1:50" ht="18">
      <c r="A1487" s="37"/>
      <c r="B1487" s="44"/>
      <c r="C1487" s="102"/>
      <c r="D1487" s="38"/>
      <c r="E1487" s="44"/>
      <c r="F1487" s="43"/>
      <c r="G1487" s="44"/>
      <c r="H1487" s="44"/>
      <c r="I1487" s="44"/>
      <c r="J1487" s="37"/>
      <c r="K1487" s="44"/>
      <c r="L1487" s="44"/>
      <c r="M1487" s="44"/>
      <c r="N1487" s="50"/>
      <c r="O1487" s="49"/>
      <c r="P1487" s="154"/>
      <c r="Q1487" s="44"/>
      <c r="R1487" s="101"/>
      <c r="S1487" s="154"/>
      <c r="T1487" s="44"/>
      <c r="U1487" s="240"/>
      <c r="V1487" s="275"/>
      <c r="W1487" s="157"/>
      <c r="X1487" s="102"/>
      <c r="Y1487" s="51"/>
      <c r="Z1487" s="102"/>
      <c r="AA1487" s="102"/>
      <c r="AB1487" s="50"/>
      <c r="AC1487" s="37"/>
      <c r="AD1487" s="44"/>
      <c r="AE1487" s="44"/>
      <c r="AF1487" s="44"/>
      <c r="AG1487" s="44"/>
      <c r="AH1487" s="44"/>
      <c r="AI1487" s="276"/>
      <c r="AJ1487" s="50"/>
      <c r="AK1487" s="198"/>
      <c r="AL1487" s="304"/>
      <c r="AM1487" s="198"/>
      <c r="AN1487" s="304"/>
      <c r="AO1487" s="198"/>
      <c r="AP1487" s="297"/>
      <c r="AQ1487" s="246"/>
      <c r="AR1487" s="303"/>
      <c r="AS1487" s="277"/>
      <c r="AT1487" s="50"/>
      <c r="AU1487" s="50"/>
      <c r="AV1487" s="51"/>
      <c r="AW1487" s="51"/>
      <c r="AX1487" s="44"/>
    </row>
  </sheetData>
  <dataValidations count="2">
    <dataValidation type="list" allowBlank="1" sqref="AI4:AI1487" xr:uid="{13708A2E-E9F7-4E6A-93EE-F65488BCBAD3}">
      <formula1>#REF!</formula1>
    </dataValidation>
    <dataValidation type="list" allowBlank="1" sqref="AM4:AM1487 H4:H1487 AO4:AO1487 AQ4:AQ1487 AK4:AK1487 S2 R4:R1487 AU4:AU1487 F4:F1487 AB4:AB1487 N4:O1487" xr:uid="{AC1D1C51-0E19-414E-B9A9-23F882396E56}">
      <formula1>#REF!</formula1>
    </dataValidation>
  </dataValidations>
  <hyperlinks>
    <hyperlink ref="Q5" r:id="rId1" xr:uid="{9867528A-F6B1-4701-9F0E-02BEF9982FEC}"/>
    <hyperlink ref="Q6" r:id="rId2" xr:uid="{2CDD0F9E-53C8-4ED0-8E9F-1FAE4BEBAA9F}"/>
    <hyperlink ref="Q21" r:id="rId3" xr:uid="{75742803-1BA6-4C41-960C-03E74D6EB319}"/>
    <hyperlink ref="Q24" r:id="rId4" xr:uid="{A88CD701-B6D7-430C-8771-479A72303042}"/>
    <hyperlink ref="Q25" r:id="rId5" xr:uid="{91E96A8C-9870-4486-85F5-1255824F4448}"/>
    <hyperlink ref="Q26" r:id="rId6" xr:uid="{76BA3DD1-7652-4B77-826C-6BDB84094C26}"/>
    <hyperlink ref="Q27" r:id="rId7" xr:uid="{8FB409AA-6352-45A3-AA51-C67D177EA0D2}"/>
    <hyperlink ref="Q28" r:id="rId8" xr:uid="{6BCC7C97-5927-4657-82D5-BB74C705195B}"/>
    <hyperlink ref="Q31" r:id="rId9" xr:uid="{62C83882-CF69-43AE-9737-7D2F89A13BF6}"/>
    <hyperlink ref="Q32" r:id="rId10" xr:uid="{E2A9DA0D-6490-448A-B79C-3EFBCF37B694}"/>
    <hyperlink ref="Q34" r:id="rId11" xr:uid="{CFD39048-6EE9-42A9-AD9E-0BF71B7F2242}"/>
    <hyperlink ref="Q35" r:id="rId12" xr:uid="{34D219F0-211A-4C0B-984B-75AA7A3A8080}"/>
    <hyperlink ref="Q36" r:id="rId13" xr:uid="{90396286-BFA1-4925-A0C4-5C76FCE836F2}"/>
    <hyperlink ref="Q37" r:id="rId14" xr:uid="{DCDF7DF8-D5DD-40E6-83C9-2DCD2B0526F9}"/>
    <hyperlink ref="Q38" r:id="rId15" xr:uid="{C3AC4304-385A-47A4-A22D-949AAAE96AE6}"/>
    <hyperlink ref="Q40" r:id="rId16" xr:uid="{D94F6750-13B2-4955-A36F-FB86CF85BB54}"/>
    <hyperlink ref="Q42" r:id="rId17" xr:uid="{8CCCF7A5-2210-414A-9F0E-1B7759A3E9B4}"/>
    <hyperlink ref="Q44" r:id="rId18" xr:uid="{7BC96149-AC8A-4452-B255-07D30DB19C4F}"/>
    <hyperlink ref="Q46" r:id="rId19" xr:uid="{5C4B297A-948A-4538-BE99-6737F572EB9F}"/>
    <hyperlink ref="Q47" r:id="rId20" xr:uid="{C9B7741F-05B0-402C-ABCF-E60AC77A7904}"/>
    <hyperlink ref="Q48" r:id="rId21" xr:uid="{77C6BD41-6D6D-409C-BE30-4FB1B66866E6}"/>
    <hyperlink ref="Q50" r:id="rId22" xr:uid="{055B1856-ECA2-40CE-B1EB-33CCFE1C9A00}"/>
    <hyperlink ref="Q52" r:id="rId23" xr:uid="{14A7DDC0-8F35-45AD-880C-8C51A0DAC349}"/>
    <hyperlink ref="Q53" r:id="rId24" xr:uid="{F61202FD-E1E2-4E27-8B49-C92B75675433}"/>
    <hyperlink ref="Q56" r:id="rId25" xr:uid="{CD23B903-DA21-4741-BB27-676E1C848DEA}"/>
    <hyperlink ref="Q57" r:id="rId26" xr:uid="{327B1901-A3DE-48CA-8F21-F214D960BACA}"/>
    <hyperlink ref="Q58" r:id="rId27" xr:uid="{0C626895-6BCB-49FA-9151-4B507FC58927}"/>
    <hyperlink ref="Q59" r:id="rId28" xr:uid="{31DDF40C-316C-4F40-95A4-B39CC8726B17}"/>
    <hyperlink ref="Q60" r:id="rId29" xr:uid="{8C605CF7-6A1A-40C3-8A53-C3AAA3C73AE1}"/>
    <hyperlink ref="Q62" r:id="rId30" xr:uid="{D7A69CCC-E41E-4341-95B0-FE1735E07633}"/>
    <hyperlink ref="Q63" r:id="rId31" xr:uid="{2B457D33-CA77-4581-98B5-C95FC4111047}"/>
    <hyperlink ref="Q66" r:id="rId32" xr:uid="{7F34EBAF-3D6B-4A06-9259-E96B96FE4E87}"/>
    <hyperlink ref="Q71" r:id="rId33" xr:uid="{A8264661-EE52-4DD1-AC24-D51F47608B45}"/>
    <hyperlink ref="Q72" r:id="rId34" xr:uid="{FC35A7DB-4153-4032-84E7-2CBBDBBA7FCA}"/>
    <hyperlink ref="Q76" r:id="rId35" xr:uid="{9BC89966-26D0-4D07-A8FC-B1D54618FBEA}"/>
    <hyperlink ref="Q77" r:id="rId36" xr:uid="{07811FAA-E7BB-4C35-8D8B-43CB8F7F1279}"/>
    <hyperlink ref="Q81" r:id="rId37" xr:uid="{8456B5D4-56C3-4D3A-A9AE-E9EED0627AFD}"/>
    <hyperlink ref="Q83" r:id="rId38" xr:uid="{FB44E64C-C05A-4D33-805E-2791B876D764}"/>
    <hyperlink ref="Q84" r:id="rId39" xr:uid="{94AD18B3-7A13-4CA7-8997-8B0E1F41647B}"/>
    <hyperlink ref="Q87" r:id="rId40" xr:uid="{1D19F3FD-7DC4-4A43-AFDF-589D481BD8B8}"/>
    <hyperlink ref="Q89" r:id="rId41" xr:uid="{5051C497-EB4A-4B18-A560-0DC48BA23020}"/>
    <hyperlink ref="Q90" r:id="rId42" xr:uid="{A41F977A-7F0F-41F1-848C-0A01376746A7}"/>
    <hyperlink ref="Q91" r:id="rId43" xr:uid="{49D91BBD-6A2A-4F84-AB58-AF0F6B8A076A}"/>
    <hyperlink ref="Q92" r:id="rId44" xr:uid="{F902A664-F2C6-46E2-AF28-C24E5B3DA48F}"/>
    <hyperlink ref="Q93" r:id="rId45" xr:uid="{68A54E3E-34E5-4258-AC59-B0E86EABA831}"/>
    <hyperlink ref="Q94" r:id="rId46" xr:uid="{349C521A-1D68-42F5-BCC4-D7B057449488}"/>
    <hyperlink ref="Q96" r:id="rId47" xr:uid="{5C2E7959-10FC-4126-B371-C78E9082B257}"/>
    <hyperlink ref="Q97" r:id="rId48" xr:uid="{D41CD36B-4ECA-4632-83AF-B3177E77E135}"/>
    <hyperlink ref="Q98" r:id="rId49" xr:uid="{4750EFBA-F44A-4E3B-8383-F399C1813008}"/>
    <hyperlink ref="Q100" r:id="rId50" xr:uid="{BE59ABC6-49F3-41F3-94DB-0A38B7E1C1E9}"/>
    <hyperlink ref="Q102" r:id="rId51" xr:uid="{B211D379-0B47-4D8E-8D2D-B5F4D6B56130}"/>
    <hyperlink ref="Q103" r:id="rId52" xr:uid="{34A3F6FD-8527-414F-A17A-34E445DE65DA}"/>
    <hyperlink ref="Q104" r:id="rId53" xr:uid="{3CD1BCEE-A5F3-4131-97A2-5976DF8A2095}"/>
    <hyperlink ref="Q108" r:id="rId54" xr:uid="{91588ABE-7F5E-48C5-87EE-CE18891B0C03}"/>
    <hyperlink ref="Q112" r:id="rId55" xr:uid="{ABAFDAD1-38C5-4ADC-9E0E-6C04D64F5747}"/>
    <hyperlink ref="Q113" r:id="rId56" xr:uid="{C6C9F804-4014-4553-85D5-F9D1FE62DC23}"/>
    <hyperlink ref="Q114" r:id="rId57" xr:uid="{93E65794-F492-483F-8EC5-26E4E44D0C08}"/>
    <hyperlink ref="Q115" r:id="rId58" xr:uid="{38C917D5-E698-46E7-A0B6-3A9224A1EB20}"/>
    <hyperlink ref="Q116" r:id="rId59" xr:uid="{BDFDAB4E-871D-4129-B6CE-09C64523FFCD}"/>
    <hyperlink ref="Q117" r:id="rId60" xr:uid="{420F45AB-2132-4772-B222-B330532D0B3C}"/>
    <hyperlink ref="Q118" r:id="rId61" xr:uid="{C46083BB-4CF2-4D34-8B8A-FB2B94F1CBD8}"/>
    <hyperlink ref="Q120" r:id="rId62" xr:uid="{67D1EABA-55AF-4E5C-8BDA-64A98B490A28}"/>
    <hyperlink ref="Q125" r:id="rId63" xr:uid="{7F2D27ED-8D36-4A56-9F05-8320BC7BEB3D}"/>
    <hyperlink ref="Q126" r:id="rId64" xr:uid="{E4391352-D09A-4EF1-B668-9B95F37A9D71}"/>
  </hyperlinks>
  <pageMargins left="0.7" right="0.7" top="0.75" bottom="0.75" header="0.3" footer="0.3"/>
  <tableParts count="9">
    <tablePart r:id="rId65"/>
    <tablePart r:id="rId66"/>
    <tablePart r:id="rId67"/>
    <tablePart r:id="rId68"/>
    <tablePart r:id="rId69"/>
    <tablePart r:id="rId70"/>
    <tablePart r:id="rId71"/>
    <tablePart r:id="rId72"/>
    <tablePart r:id="rId7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ED5B7-84DA-44EE-A64C-4A124CD55B58}">
  <sheetPr>
    <outlinePr summaryBelow="0" summaryRight="0"/>
  </sheetPr>
  <dimension ref="A1:AX1047"/>
  <sheetViews>
    <sheetView tabSelected="1" topLeftCell="B1" zoomScale="125" zoomScaleNormal="125" workbookViewId="0">
      <selection activeCell="Q3" sqref="Q3"/>
    </sheetView>
  </sheetViews>
  <sheetFormatPr defaultColWidth="12.6640625" defaultRowHeight="15.75" customHeight="1"/>
  <cols>
    <col min="1" max="1" width="5.6640625" style="334" customWidth="1"/>
    <col min="2" max="2" width="19.77734375" style="334" customWidth="1"/>
    <col min="3" max="4" width="12.6640625" style="334"/>
    <col min="5" max="5" width="23.6640625" style="334" customWidth="1"/>
    <col min="6" max="6" width="12.6640625" style="334"/>
    <col min="7" max="7" width="25.6640625" style="334" customWidth="1"/>
    <col min="8" max="10" width="12.6640625" style="334"/>
    <col min="11" max="11" width="12" style="334" customWidth="1"/>
    <col min="12" max="12" width="36.77734375" style="334" customWidth="1"/>
    <col min="13" max="13" width="19.44140625" style="334" customWidth="1"/>
    <col min="14" max="15" width="12.6640625" style="334"/>
    <col min="16" max="16" width="45" style="334" customWidth="1"/>
    <col min="17" max="17" width="31.109375" style="334" customWidth="1"/>
    <col min="18" max="18" width="12.6640625" style="334"/>
    <col min="19" max="19" width="31.6640625" style="334" customWidth="1"/>
    <col min="20" max="20" width="12.6640625" style="334"/>
    <col min="21" max="21" width="11.109375" style="334" customWidth="1"/>
    <col min="22" max="22" width="12" style="334" customWidth="1"/>
    <col min="23" max="29" width="12.6640625" style="334"/>
    <col min="30" max="30" width="32.77734375" style="334" customWidth="1"/>
    <col min="31" max="31" width="21.6640625" style="334" customWidth="1"/>
    <col min="32" max="32" width="18" style="334" customWidth="1"/>
    <col min="33" max="33" width="27.109375" style="334" customWidth="1"/>
    <col min="34" max="34" width="18.77734375" style="334" customWidth="1"/>
    <col min="35" max="44" width="9.6640625" style="334" customWidth="1"/>
    <col min="45" max="45" width="17.109375" style="334" customWidth="1"/>
    <col min="46" max="16384" width="12.6640625" style="334"/>
  </cols>
  <sheetData>
    <row r="1" spans="1:50" ht="15.75" customHeight="1">
      <c r="A1" s="257" t="s">
        <v>227</v>
      </c>
      <c r="C1" s="256" t="s">
        <v>13318</v>
      </c>
      <c r="I1" s="260"/>
      <c r="J1" s="257"/>
      <c r="M1" s="2"/>
      <c r="P1" s="67"/>
      <c r="S1" s="67"/>
      <c r="AE1" s="67"/>
      <c r="AF1" s="67"/>
      <c r="AL1" s="259"/>
      <c r="AP1" s="259"/>
      <c r="AR1" s="260"/>
    </row>
    <row r="2" spans="1:50" ht="15.75" customHeight="1">
      <c r="A2" s="257"/>
      <c r="B2" s="256">
        <f>C2+'2c2p'!C2</f>
        <v>909254</v>
      </c>
      <c r="C2" s="230">
        <f>SUM(C4:C1047)</f>
        <v>262455</v>
      </c>
      <c r="D2" s="256">
        <f>C2*2.6%</f>
        <v>6823.8300000000008</v>
      </c>
      <c r="E2" s="6" t="s">
        <v>13319</v>
      </c>
      <c r="I2" s="260"/>
      <c r="J2" s="257"/>
      <c r="L2" s="258"/>
      <c r="M2" s="2"/>
      <c r="P2" s="67"/>
      <c r="S2" s="67"/>
      <c r="AB2" s="12" t="s">
        <v>226</v>
      </c>
      <c r="AE2" s="67"/>
      <c r="AF2" s="67"/>
      <c r="AL2" s="259"/>
      <c r="AP2" s="259"/>
      <c r="AR2" s="260"/>
    </row>
    <row r="3" spans="1:50" ht="41.4">
      <c r="A3" s="267" t="s">
        <v>0</v>
      </c>
      <c r="B3" s="267" t="s">
        <v>10752</v>
      </c>
      <c r="C3" s="305" t="s">
        <v>10753</v>
      </c>
      <c r="D3" s="306" t="s">
        <v>3</v>
      </c>
      <c r="E3" s="267" t="s">
        <v>10754</v>
      </c>
      <c r="F3" s="267" t="s">
        <v>6</v>
      </c>
      <c r="G3" s="307" t="s">
        <v>10755</v>
      </c>
      <c r="H3" s="267" t="s">
        <v>8</v>
      </c>
      <c r="I3" s="308" t="s">
        <v>9</v>
      </c>
      <c r="J3" s="309" t="s">
        <v>10756</v>
      </c>
      <c r="K3" s="267" t="s">
        <v>10</v>
      </c>
      <c r="L3" s="267" t="s">
        <v>11</v>
      </c>
      <c r="M3" s="14" t="s">
        <v>12</v>
      </c>
      <c r="N3" s="310" t="s">
        <v>13</v>
      </c>
      <c r="O3" s="310" t="s">
        <v>14</v>
      </c>
      <c r="P3" s="311" t="s">
        <v>76</v>
      </c>
      <c r="Q3" s="267" t="s">
        <v>10757</v>
      </c>
      <c r="R3" s="267" t="s">
        <v>5</v>
      </c>
      <c r="S3" s="267" t="s">
        <v>16</v>
      </c>
      <c r="T3" s="267" t="s">
        <v>17</v>
      </c>
      <c r="U3" s="233" t="s">
        <v>18</v>
      </c>
      <c r="V3" s="312" t="s">
        <v>19</v>
      </c>
      <c r="W3" s="233" t="s">
        <v>20</v>
      </c>
      <c r="X3" s="233" t="s">
        <v>21</v>
      </c>
      <c r="Y3" s="267" t="s">
        <v>22</v>
      </c>
      <c r="Z3" s="233" t="s">
        <v>23</v>
      </c>
      <c r="AA3" s="233" t="s">
        <v>24</v>
      </c>
      <c r="AB3" s="267" t="s">
        <v>79</v>
      </c>
      <c r="AC3" s="313" t="s">
        <v>80</v>
      </c>
      <c r="AD3" s="267" t="s">
        <v>25</v>
      </c>
      <c r="AE3" s="267" t="s">
        <v>26</v>
      </c>
      <c r="AF3" s="267" t="s">
        <v>27</v>
      </c>
      <c r="AG3" s="267" t="s">
        <v>28</v>
      </c>
      <c r="AH3" s="314" t="s">
        <v>29</v>
      </c>
      <c r="AI3" s="267" t="s">
        <v>30</v>
      </c>
      <c r="AJ3" s="30" t="s">
        <v>31</v>
      </c>
      <c r="AK3" s="28" t="s">
        <v>15202</v>
      </c>
      <c r="AL3" s="29" t="s">
        <v>15203</v>
      </c>
      <c r="AM3" s="30" t="s">
        <v>228</v>
      </c>
      <c r="AN3" s="31" t="s">
        <v>15204</v>
      </c>
      <c r="AO3" s="30" t="s">
        <v>229</v>
      </c>
      <c r="AP3" s="29" t="s">
        <v>15206</v>
      </c>
      <c r="AQ3" s="32" t="s">
        <v>15168</v>
      </c>
      <c r="AR3" s="33" t="s">
        <v>15169</v>
      </c>
      <c r="AS3" s="30" t="s">
        <v>32</v>
      </c>
      <c r="AT3" s="30" t="s">
        <v>33</v>
      </c>
      <c r="AU3" s="30" t="s">
        <v>34</v>
      </c>
      <c r="AV3" s="30" t="s">
        <v>81</v>
      </c>
      <c r="AW3" s="30" t="s">
        <v>74</v>
      </c>
      <c r="AX3" s="30" t="s">
        <v>75</v>
      </c>
    </row>
    <row r="4" spans="1:50" ht="14.4">
      <c r="A4" s="37" t="s">
        <v>13320</v>
      </c>
      <c r="B4" s="50" t="s">
        <v>13321</v>
      </c>
      <c r="C4" s="274">
        <v>107</v>
      </c>
      <c r="D4" s="38" t="s">
        <v>13322</v>
      </c>
      <c r="E4" s="50" t="s">
        <v>13323</v>
      </c>
      <c r="F4" s="43"/>
      <c r="G4" s="50" t="s">
        <v>13324</v>
      </c>
      <c r="H4" s="44"/>
      <c r="I4" s="65"/>
      <c r="J4" s="315">
        <v>75998</v>
      </c>
      <c r="K4" s="50"/>
      <c r="L4" s="50"/>
      <c r="M4" s="44"/>
      <c r="N4" s="50"/>
      <c r="O4" s="49"/>
      <c r="P4" s="50"/>
      <c r="Q4" s="50" t="s">
        <v>10763</v>
      </c>
      <c r="R4" s="101"/>
      <c r="S4" s="154"/>
      <c r="T4" s="44"/>
      <c r="U4" s="44"/>
      <c r="V4" s="51"/>
      <c r="W4" s="102"/>
      <c r="X4" s="102"/>
      <c r="Y4" s="51"/>
      <c r="Z4" s="102"/>
      <c r="AA4" s="102"/>
      <c r="AB4" s="50"/>
      <c r="AC4" s="37"/>
      <c r="AD4" s="44"/>
      <c r="AE4" s="154"/>
      <c r="AF4" s="154"/>
      <c r="AG4" s="44" t="s">
        <v>13325</v>
      </c>
      <c r="AH4" s="44"/>
      <c r="AI4" s="276"/>
      <c r="AJ4" s="50"/>
      <c r="AK4" s="55" t="s">
        <v>50</v>
      </c>
      <c r="AL4" s="108">
        <v>44776</v>
      </c>
      <c r="AM4" s="55" t="s">
        <v>53</v>
      </c>
      <c r="AN4" s="108">
        <v>44807</v>
      </c>
      <c r="AO4" s="55" t="s">
        <v>41</v>
      </c>
      <c r="AP4" s="109" t="s">
        <v>6290</v>
      </c>
      <c r="AQ4" s="55" t="s">
        <v>50</v>
      </c>
      <c r="AR4" s="108">
        <v>44837</v>
      </c>
      <c r="AS4" s="44"/>
      <c r="AT4" s="50"/>
      <c r="AU4" s="50"/>
      <c r="AV4" s="50"/>
      <c r="AW4" s="50"/>
      <c r="AX4" s="50"/>
    </row>
    <row r="5" spans="1:50" ht="14.4">
      <c r="A5" s="37" t="s">
        <v>13320</v>
      </c>
      <c r="B5" s="50" t="s">
        <v>13326</v>
      </c>
      <c r="C5" s="274">
        <v>342</v>
      </c>
      <c r="D5" s="38" t="s">
        <v>13327</v>
      </c>
      <c r="E5" s="50" t="s">
        <v>13328</v>
      </c>
      <c r="F5" s="43"/>
      <c r="G5" s="50" t="s">
        <v>13329</v>
      </c>
      <c r="H5" s="44"/>
      <c r="I5" s="65"/>
      <c r="J5" s="315">
        <v>122254</v>
      </c>
      <c r="K5" s="50"/>
      <c r="L5" s="50"/>
      <c r="M5" s="44"/>
      <c r="N5" s="50"/>
      <c r="O5" s="49"/>
      <c r="P5" s="50"/>
      <c r="Q5" s="316" t="s">
        <v>13330</v>
      </c>
      <c r="R5" s="101"/>
      <c r="S5" s="154"/>
      <c r="T5" s="44"/>
      <c r="U5" s="44"/>
      <c r="V5" s="51"/>
      <c r="W5" s="102"/>
      <c r="X5" s="102"/>
      <c r="Y5" s="51"/>
      <c r="Z5" s="102"/>
      <c r="AA5" s="102"/>
      <c r="AB5" s="50"/>
      <c r="AC5" s="37"/>
      <c r="AD5" s="44"/>
      <c r="AE5" s="154"/>
      <c r="AF5" s="154"/>
      <c r="AG5" s="44" t="s">
        <v>13331</v>
      </c>
      <c r="AH5" s="44"/>
      <c r="AI5" s="276"/>
      <c r="AJ5" s="50"/>
      <c r="AK5" s="55" t="s">
        <v>50</v>
      </c>
      <c r="AL5" s="108">
        <v>44776</v>
      </c>
      <c r="AM5" s="55" t="s">
        <v>53</v>
      </c>
      <c r="AN5" s="108">
        <v>44807</v>
      </c>
      <c r="AO5" s="55" t="s">
        <v>41</v>
      </c>
      <c r="AP5" s="109" t="s">
        <v>6290</v>
      </c>
      <c r="AQ5" s="55" t="s">
        <v>50</v>
      </c>
      <c r="AR5" s="108">
        <v>44837</v>
      </c>
      <c r="AS5" s="44"/>
      <c r="AT5" s="50"/>
      <c r="AU5" s="50"/>
      <c r="AV5" s="50"/>
      <c r="AW5" s="50"/>
      <c r="AX5" s="50"/>
    </row>
    <row r="6" spans="1:50" ht="14.4">
      <c r="A6" s="37" t="s">
        <v>13320</v>
      </c>
      <c r="B6" s="50" t="s">
        <v>13332</v>
      </c>
      <c r="C6" s="274">
        <v>3210</v>
      </c>
      <c r="D6" s="38" t="s">
        <v>13333</v>
      </c>
      <c r="E6" s="50" t="s">
        <v>13334</v>
      </c>
      <c r="F6" s="43"/>
      <c r="G6" s="50" t="s">
        <v>13335</v>
      </c>
      <c r="H6" s="44"/>
      <c r="I6" s="65"/>
      <c r="J6" s="315">
        <v>9822</v>
      </c>
      <c r="K6" s="50"/>
      <c r="L6" s="50"/>
      <c r="M6" s="44"/>
      <c r="N6" s="50"/>
      <c r="O6" s="49"/>
      <c r="P6" s="50"/>
      <c r="Q6" s="50" t="s">
        <v>10763</v>
      </c>
      <c r="R6" s="101"/>
      <c r="S6" s="154"/>
      <c r="T6" s="44"/>
      <c r="U6" s="44"/>
      <c r="V6" s="51"/>
      <c r="W6" s="102"/>
      <c r="X6" s="102"/>
      <c r="Y6" s="51"/>
      <c r="Z6" s="102"/>
      <c r="AA6" s="102"/>
      <c r="AB6" s="50"/>
      <c r="AC6" s="37"/>
      <c r="AD6" s="44"/>
      <c r="AE6" s="154"/>
      <c r="AF6" s="154"/>
      <c r="AG6" s="44" t="s">
        <v>13336</v>
      </c>
      <c r="AH6" s="44"/>
      <c r="AI6" s="276"/>
      <c r="AJ6" s="50"/>
      <c r="AK6" s="55" t="s">
        <v>50</v>
      </c>
      <c r="AL6" s="108">
        <v>44776</v>
      </c>
      <c r="AM6" s="55" t="s">
        <v>53</v>
      </c>
      <c r="AN6" s="108">
        <v>44807</v>
      </c>
      <c r="AO6" s="55" t="s">
        <v>41</v>
      </c>
      <c r="AP6" s="109" t="s">
        <v>6290</v>
      </c>
      <c r="AQ6" s="55" t="s">
        <v>50</v>
      </c>
      <c r="AR6" s="108">
        <v>44837</v>
      </c>
      <c r="AS6" s="44"/>
      <c r="AT6" s="50"/>
      <c r="AU6" s="50"/>
      <c r="AV6" s="50"/>
      <c r="AW6" s="50"/>
      <c r="AX6" s="50"/>
    </row>
    <row r="7" spans="1:50" ht="14.4">
      <c r="A7" s="37" t="s">
        <v>13320</v>
      </c>
      <c r="B7" s="50" t="s">
        <v>13337</v>
      </c>
      <c r="C7" s="274">
        <v>428</v>
      </c>
      <c r="D7" s="38" t="s">
        <v>13338</v>
      </c>
      <c r="E7" s="50" t="s">
        <v>13339</v>
      </c>
      <c r="F7" s="43"/>
      <c r="G7" s="50" t="s">
        <v>13340</v>
      </c>
      <c r="H7" s="44"/>
      <c r="I7" s="65"/>
      <c r="J7" s="315">
        <v>89746</v>
      </c>
      <c r="K7" s="50"/>
      <c r="L7" s="50"/>
      <c r="M7" s="44"/>
      <c r="N7" s="50"/>
      <c r="O7" s="49"/>
      <c r="P7" s="50"/>
      <c r="Q7" s="50" t="s">
        <v>10763</v>
      </c>
      <c r="R7" s="101"/>
      <c r="S7" s="154"/>
      <c r="T7" s="44"/>
      <c r="U7" s="44"/>
      <c r="V7" s="51"/>
      <c r="W7" s="102"/>
      <c r="X7" s="102"/>
      <c r="Y7" s="51"/>
      <c r="Z7" s="102"/>
      <c r="AA7" s="102"/>
      <c r="AB7" s="50"/>
      <c r="AC7" s="37"/>
      <c r="AD7" s="44"/>
      <c r="AE7" s="154"/>
      <c r="AF7" s="154"/>
      <c r="AG7" s="44" t="s">
        <v>13316</v>
      </c>
      <c r="AH7" s="44"/>
      <c r="AI7" s="276"/>
      <c r="AJ7" s="50"/>
      <c r="AK7" s="55" t="s">
        <v>50</v>
      </c>
      <c r="AL7" s="108">
        <v>44776</v>
      </c>
      <c r="AM7" s="55" t="s">
        <v>53</v>
      </c>
      <c r="AN7" s="108">
        <v>44807</v>
      </c>
      <c r="AO7" s="55" t="s">
        <v>41</v>
      </c>
      <c r="AP7" s="109" t="s">
        <v>6290</v>
      </c>
      <c r="AQ7" s="55" t="s">
        <v>50</v>
      </c>
      <c r="AR7" s="108">
        <v>44837</v>
      </c>
      <c r="AS7" s="44"/>
      <c r="AT7" s="50"/>
      <c r="AU7" s="50"/>
      <c r="AV7" s="50"/>
      <c r="AW7" s="50"/>
      <c r="AX7" s="50"/>
    </row>
    <row r="8" spans="1:50" ht="14.4">
      <c r="A8" s="37" t="s">
        <v>13320</v>
      </c>
      <c r="B8" s="50" t="s">
        <v>13341</v>
      </c>
      <c r="C8" s="274">
        <v>428</v>
      </c>
      <c r="D8" s="38" t="s">
        <v>13342</v>
      </c>
      <c r="E8" s="50" t="s">
        <v>13343</v>
      </c>
      <c r="F8" s="43"/>
      <c r="G8" s="50" t="s">
        <v>13344</v>
      </c>
      <c r="H8" s="44"/>
      <c r="I8" s="65"/>
      <c r="J8" s="315">
        <v>89704</v>
      </c>
      <c r="K8" s="50"/>
      <c r="L8" s="50"/>
      <c r="M8" s="44"/>
      <c r="N8" s="50"/>
      <c r="O8" s="49"/>
      <c r="P8" s="50"/>
      <c r="Q8" s="50" t="s">
        <v>10763</v>
      </c>
      <c r="R8" s="101"/>
      <c r="S8" s="154"/>
      <c r="T8" s="44"/>
      <c r="U8" s="44"/>
      <c r="V8" s="51"/>
      <c r="W8" s="102"/>
      <c r="X8" s="102"/>
      <c r="Y8" s="51"/>
      <c r="Z8" s="102"/>
      <c r="AA8" s="102"/>
      <c r="AB8" s="50"/>
      <c r="AC8" s="37"/>
      <c r="AD8" s="44"/>
      <c r="AE8" s="154"/>
      <c r="AF8" s="154"/>
      <c r="AG8" s="44" t="s">
        <v>13317</v>
      </c>
      <c r="AH8" s="44"/>
      <c r="AI8" s="276"/>
      <c r="AJ8" s="50"/>
      <c r="AK8" s="55" t="s">
        <v>50</v>
      </c>
      <c r="AL8" s="108">
        <v>44776</v>
      </c>
      <c r="AM8" s="55" t="s">
        <v>53</v>
      </c>
      <c r="AN8" s="108">
        <v>44807</v>
      </c>
      <c r="AO8" s="55" t="s">
        <v>41</v>
      </c>
      <c r="AP8" s="109" t="s">
        <v>6290</v>
      </c>
      <c r="AQ8" s="55" t="s">
        <v>50</v>
      </c>
      <c r="AR8" s="108">
        <v>44837</v>
      </c>
      <c r="AS8" s="44"/>
      <c r="AT8" s="50"/>
      <c r="AU8" s="50"/>
      <c r="AV8" s="50"/>
      <c r="AW8" s="50"/>
      <c r="AX8" s="50"/>
    </row>
    <row r="9" spans="1:50" ht="14.4">
      <c r="A9" s="37" t="s">
        <v>13320</v>
      </c>
      <c r="B9" s="50" t="s">
        <v>13345</v>
      </c>
      <c r="C9" s="274">
        <v>428</v>
      </c>
      <c r="D9" s="38" t="s">
        <v>13346</v>
      </c>
      <c r="E9" s="50" t="s">
        <v>13347</v>
      </c>
      <c r="F9" s="43"/>
      <c r="G9" s="50" t="s">
        <v>13348</v>
      </c>
      <c r="H9" s="44"/>
      <c r="I9" s="65"/>
      <c r="J9" s="315">
        <v>35542</v>
      </c>
      <c r="K9" s="50"/>
      <c r="L9" s="50"/>
      <c r="M9" s="44"/>
      <c r="N9" s="50"/>
      <c r="O9" s="49"/>
      <c r="P9" s="50"/>
      <c r="Q9" s="50" t="s">
        <v>10763</v>
      </c>
      <c r="R9" s="101"/>
      <c r="S9" s="154"/>
      <c r="T9" s="44"/>
      <c r="U9" s="44"/>
      <c r="V9" s="51"/>
      <c r="W9" s="102"/>
      <c r="X9" s="102"/>
      <c r="Y9" s="51"/>
      <c r="Z9" s="102"/>
      <c r="AA9" s="102"/>
      <c r="AB9" s="50"/>
      <c r="AC9" s="37"/>
      <c r="AD9" s="44"/>
      <c r="AE9" s="154"/>
      <c r="AF9" s="154"/>
      <c r="AG9" s="44" t="s">
        <v>13349</v>
      </c>
      <c r="AH9" s="44"/>
      <c r="AI9" s="276"/>
      <c r="AJ9" s="50"/>
      <c r="AK9" s="55" t="s">
        <v>50</v>
      </c>
      <c r="AL9" s="108">
        <v>44776</v>
      </c>
      <c r="AM9" s="55" t="s">
        <v>53</v>
      </c>
      <c r="AN9" s="108">
        <v>44807</v>
      </c>
      <c r="AO9" s="55" t="s">
        <v>41</v>
      </c>
      <c r="AP9" s="109" t="s">
        <v>6290</v>
      </c>
      <c r="AQ9" s="55" t="s">
        <v>50</v>
      </c>
      <c r="AR9" s="108">
        <v>44837</v>
      </c>
      <c r="AS9" s="44"/>
      <c r="AT9" s="50"/>
      <c r="AU9" s="50"/>
      <c r="AV9" s="50"/>
      <c r="AW9" s="50"/>
      <c r="AX9" s="50"/>
    </row>
    <row r="10" spans="1:50" ht="14.4">
      <c r="A10" s="37" t="s">
        <v>13320</v>
      </c>
      <c r="B10" s="50" t="s">
        <v>13350</v>
      </c>
      <c r="C10" s="274">
        <v>428</v>
      </c>
      <c r="D10" s="38" t="s">
        <v>13351</v>
      </c>
      <c r="E10" s="50" t="s">
        <v>13352</v>
      </c>
      <c r="F10" s="43"/>
      <c r="G10" s="50" t="s">
        <v>13353</v>
      </c>
      <c r="H10" s="44"/>
      <c r="I10" s="65"/>
      <c r="J10" s="315">
        <v>90578</v>
      </c>
      <c r="K10" s="50"/>
      <c r="L10" s="50"/>
      <c r="M10" s="44"/>
      <c r="N10" s="50"/>
      <c r="O10" s="49"/>
      <c r="P10" s="50"/>
      <c r="Q10" s="50" t="s">
        <v>10763</v>
      </c>
      <c r="R10" s="101"/>
      <c r="S10" s="154"/>
      <c r="T10" s="44"/>
      <c r="U10" s="44"/>
      <c r="V10" s="51"/>
      <c r="W10" s="102"/>
      <c r="X10" s="102"/>
      <c r="Y10" s="51"/>
      <c r="Z10" s="102"/>
      <c r="AA10" s="102"/>
      <c r="AB10" s="50"/>
      <c r="AC10" s="37"/>
      <c r="AD10" s="44"/>
      <c r="AE10" s="154"/>
      <c r="AF10" s="154"/>
      <c r="AG10" s="44" t="s">
        <v>13354</v>
      </c>
      <c r="AH10" s="44"/>
      <c r="AI10" s="276"/>
      <c r="AJ10" s="50"/>
      <c r="AK10" s="55" t="s">
        <v>50</v>
      </c>
      <c r="AL10" s="108">
        <v>44776</v>
      </c>
      <c r="AM10" s="55" t="s">
        <v>53</v>
      </c>
      <c r="AN10" s="108">
        <v>44807</v>
      </c>
      <c r="AO10" s="55" t="s">
        <v>41</v>
      </c>
      <c r="AP10" s="109" t="s">
        <v>6290</v>
      </c>
      <c r="AQ10" s="55" t="s">
        <v>50</v>
      </c>
      <c r="AR10" s="108">
        <v>44837</v>
      </c>
      <c r="AS10" s="44"/>
      <c r="AT10" s="50"/>
      <c r="AU10" s="50"/>
      <c r="AV10" s="50"/>
      <c r="AW10" s="50"/>
      <c r="AX10" s="50"/>
    </row>
    <row r="11" spans="1:50" ht="14.4">
      <c r="A11" s="37" t="s">
        <v>13320</v>
      </c>
      <c r="B11" s="50" t="s">
        <v>13355</v>
      </c>
      <c r="C11" s="274">
        <v>856</v>
      </c>
      <c r="D11" s="38" t="s">
        <v>13356</v>
      </c>
      <c r="E11" s="50" t="s">
        <v>13357</v>
      </c>
      <c r="F11" s="43"/>
      <c r="G11" s="50" t="s">
        <v>13358</v>
      </c>
      <c r="H11" s="44"/>
      <c r="I11" s="65"/>
      <c r="J11" s="315">
        <v>103282</v>
      </c>
      <c r="K11" s="50"/>
      <c r="L11" s="50"/>
      <c r="M11" s="44"/>
      <c r="N11" s="50"/>
      <c r="O11" s="49"/>
      <c r="P11" s="50"/>
      <c r="Q11" s="50" t="s">
        <v>10763</v>
      </c>
      <c r="R11" s="101"/>
      <c r="S11" s="154"/>
      <c r="T11" s="44"/>
      <c r="U11" s="44"/>
      <c r="V11" s="51"/>
      <c r="W11" s="102"/>
      <c r="X11" s="102"/>
      <c r="Y11" s="51"/>
      <c r="Z11" s="102"/>
      <c r="AA11" s="102"/>
      <c r="AB11" s="50"/>
      <c r="AC11" s="37"/>
      <c r="AD11" s="44"/>
      <c r="AE11" s="154"/>
      <c r="AF11" s="154"/>
      <c r="AG11" s="44" t="s">
        <v>13359</v>
      </c>
      <c r="AH11" s="44"/>
      <c r="AI11" s="276"/>
      <c r="AJ11" s="50"/>
      <c r="AK11" s="55" t="s">
        <v>50</v>
      </c>
      <c r="AL11" s="108">
        <v>44776</v>
      </c>
      <c r="AM11" s="55" t="s">
        <v>53</v>
      </c>
      <c r="AN11" s="108">
        <v>44807</v>
      </c>
      <c r="AO11" s="55" t="s">
        <v>41</v>
      </c>
      <c r="AP11" s="109" t="s">
        <v>6290</v>
      </c>
      <c r="AQ11" s="55" t="s">
        <v>50</v>
      </c>
      <c r="AR11" s="108">
        <v>44837</v>
      </c>
      <c r="AS11" s="44"/>
      <c r="AT11" s="50"/>
      <c r="AU11" s="50"/>
      <c r="AV11" s="50"/>
      <c r="AW11" s="50"/>
      <c r="AX11" s="50"/>
    </row>
    <row r="12" spans="1:50" ht="14.4">
      <c r="A12" s="37" t="s">
        <v>13320</v>
      </c>
      <c r="B12" s="50" t="s">
        <v>13360</v>
      </c>
      <c r="C12" s="274">
        <v>428</v>
      </c>
      <c r="D12" s="38" t="s">
        <v>13361</v>
      </c>
      <c r="E12" s="50" t="s">
        <v>13362</v>
      </c>
      <c r="F12" s="43"/>
      <c r="G12" s="50" t="s">
        <v>13363</v>
      </c>
      <c r="H12" s="44"/>
      <c r="I12" s="65"/>
      <c r="J12" s="315">
        <v>97546</v>
      </c>
      <c r="K12" s="50"/>
      <c r="L12" s="50"/>
      <c r="M12" s="44"/>
      <c r="N12" s="50"/>
      <c r="O12" s="49"/>
      <c r="P12" s="50"/>
      <c r="Q12" s="50" t="s">
        <v>10763</v>
      </c>
      <c r="R12" s="101"/>
      <c r="S12" s="154"/>
      <c r="T12" s="44"/>
      <c r="U12" s="44"/>
      <c r="V12" s="51"/>
      <c r="W12" s="102"/>
      <c r="X12" s="102"/>
      <c r="Y12" s="51"/>
      <c r="Z12" s="102"/>
      <c r="AA12" s="102"/>
      <c r="AB12" s="50"/>
      <c r="AC12" s="37"/>
      <c r="AD12" s="44"/>
      <c r="AE12" s="154"/>
      <c r="AF12" s="154"/>
      <c r="AG12" s="44" t="s">
        <v>13364</v>
      </c>
      <c r="AH12" s="44"/>
      <c r="AI12" s="276"/>
      <c r="AJ12" s="50"/>
      <c r="AK12" s="55" t="s">
        <v>50</v>
      </c>
      <c r="AL12" s="108">
        <v>44776</v>
      </c>
      <c r="AM12" s="55" t="s">
        <v>53</v>
      </c>
      <c r="AN12" s="108">
        <v>44807</v>
      </c>
      <c r="AO12" s="55" t="s">
        <v>41</v>
      </c>
      <c r="AP12" s="109" t="s">
        <v>6290</v>
      </c>
      <c r="AQ12" s="55" t="s">
        <v>50</v>
      </c>
      <c r="AR12" s="108">
        <v>44837</v>
      </c>
      <c r="AS12" s="44"/>
      <c r="AT12" s="50"/>
      <c r="AU12" s="50"/>
      <c r="AV12" s="50"/>
      <c r="AW12" s="50"/>
      <c r="AX12" s="50"/>
    </row>
    <row r="13" spans="1:50" ht="14.4">
      <c r="A13" s="37" t="s">
        <v>13320</v>
      </c>
      <c r="B13" s="50" t="s">
        <v>13365</v>
      </c>
      <c r="C13" s="274">
        <v>331</v>
      </c>
      <c r="D13" s="38" t="s">
        <v>13366</v>
      </c>
      <c r="E13" s="50" t="s">
        <v>13367</v>
      </c>
      <c r="F13" s="43"/>
      <c r="G13" s="50" t="s">
        <v>13368</v>
      </c>
      <c r="H13" s="44"/>
      <c r="I13" s="65"/>
      <c r="J13" s="315">
        <v>157272</v>
      </c>
      <c r="K13" s="50"/>
      <c r="L13" s="50"/>
      <c r="M13" s="44"/>
      <c r="N13" s="50"/>
      <c r="O13" s="49"/>
      <c r="P13" s="50"/>
      <c r="Q13" s="316" t="s">
        <v>13369</v>
      </c>
      <c r="R13" s="101"/>
      <c r="S13" s="154"/>
      <c r="T13" s="44"/>
      <c r="U13" s="44"/>
      <c r="V13" s="51"/>
      <c r="W13" s="102"/>
      <c r="X13" s="102"/>
      <c r="Y13" s="51"/>
      <c r="Z13" s="102"/>
      <c r="AA13" s="102"/>
      <c r="AB13" s="50"/>
      <c r="AC13" s="37"/>
      <c r="AD13" s="44"/>
      <c r="AE13" s="154"/>
      <c r="AF13" s="154"/>
      <c r="AG13" s="44" t="s">
        <v>13370</v>
      </c>
      <c r="AH13" s="44"/>
      <c r="AI13" s="276"/>
      <c r="AJ13" s="50"/>
      <c r="AK13" s="55" t="s">
        <v>50</v>
      </c>
      <c r="AL13" s="108">
        <v>44776</v>
      </c>
      <c r="AM13" s="55" t="s">
        <v>53</v>
      </c>
      <c r="AN13" s="108">
        <v>44807</v>
      </c>
      <c r="AO13" s="55" t="s">
        <v>41</v>
      </c>
      <c r="AP13" s="109" t="s">
        <v>6290</v>
      </c>
      <c r="AQ13" s="55" t="s">
        <v>50</v>
      </c>
      <c r="AR13" s="108">
        <v>44837</v>
      </c>
      <c r="AS13" s="44"/>
      <c r="AT13" s="50"/>
      <c r="AU13" s="50"/>
      <c r="AV13" s="50"/>
      <c r="AW13" s="50"/>
      <c r="AX13" s="50"/>
    </row>
    <row r="14" spans="1:50" ht="14.4">
      <c r="A14" s="37" t="s">
        <v>13320</v>
      </c>
      <c r="B14" s="50" t="s">
        <v>13371</v>
      </c>
      <c r="C14" s="274">
        <v>121</v>
      </c>
      <c r="D14" s="38" t="s">
        <v>13372</v>
      </c>
      <c r="E14" s="50" t="s">
        <v>13373</v>
      </c>
      <c r="F14" s="43"/>
      <c r="G14" s="50" t="s">
        <v>13374</v>
      </c>
      <c r="H14" s="44"/>
      <c r="I14" s="65"/>
      <c r="J14" s="315">
        <v>100832</v>
      </c>
      <c r="K14" s="50"/>
      <c r="L14" s="50"/>
      <c r="M14" s="44"/>
      <c r="N14" s="50"/>
      <c r="O14" s="49"/>
      <c r="P14" s="50"/>
      <c r="Q14" s="50" t="s">
        <v>10763</v>
      </c>
      <c r="R14" s="101"/>
      <c r="S14" s="154"/>
      <c r="T14" s="44"/>
      <c r="U14" s="44"/>
      <c r="V14" s="51"/>
      <c r="W14" s="102"/>
      <c r="X14" s="102"/>
      <c r="Y14" s="51"/>
      <c r="Z14" s="102"/>
      <c r="AA14" s="102"/>
      <c r="AB14" s="50"/>
      <c r="AC14" s="37"/>
      <c r="AD14" s="44"/>
      <c r="AE14" s="154"/>
      <c r="AF14" s="154"/>
      <c r="AG14" s="44" t="s">
        <v>13375</v>
      </c>
      <c r="AH14" s="44"/>
      <c r="AI14" s="276"/>
      <c r="AJ14" s="50"/>
      <c r="AK14" s="55" t="s">
        <v>50</v>
      </c>
      <c r="AL14" s="108">
        <v>44776</v>
      </c>
      <c r="AM14" s="55" t="s">
        <v>53</v>
      </c>
      <c r="AN14" s="108">
        <v>44807</v>
      </c>
      <c r="AO14" s="55" t="s">
        <v>41</v>
      </c>
      <c r="AP14" s="109" t="s">
        <v>6290</v>
      </c>
      <c r="AQ14" s="55" t="s">
        <v>50</v>
      </c>
      <c r="AR14" s="108">
        <v>44837</v>
      </c>
      <c r="AS14" s="44"/>
      <c r="AT14" s="50"/>
      <c r="AU14" s="50"/>
      <c r="AV14" s="50"/>
      <c r="AW14" s="50"/>
      <c r="AX14" s="50"/>
    </row>
    <row r="15" spans="1:50" ht="14.4">
      <c r="A15" s="37" t="s">
        <v>13320</v>
      </c>
      <c r="B15" s="50" t="s">
        <v>13376</v>
      </c>
      <c r="C15" s="274">
        <v>121</v>
      </c>
      <c r="D15" s="38" t="s">
        <v>13377</v>
      </c>
      <c r="E15" s="50" t="s">
        <v>13378</v>
      </c>
      <c r="F15" s="43"/>
      <c r="G15" s="50" t="s">
        <v>13379</v>
      </c>
      <c r="H15" s="44"/>
      <c r="I15" s="65"/>
      <c r="J15" s="315">
        <v>61854</v>
      </c>
      <c r="K15" s="50"/>
      <c r="L15" s="50"/>
      <c r="M15" s="44"/>
      <c r="N15" s="50"/>
      <c r="O15" s="49"/>
      <c r="P15" s="50"/>
      <c r="Q15" s="50" t="s">
        <v>10763</v>
      </c>
      <c r="R15" s="101"/>
      <c r="S15" s="154"/>
      <c r="T15" s="44"/>
      <c r="U15" s="44"/>
      <c r="V15" s="51"/>
      <c r="W15" s="102"/>
      <c r="X15" s="102"/>
      <c r="Y15" s="51"/>
      <c r="Z15" s="102"/>
      <c r="AA15" s="102"/>
      <c r="AB15" s="50"/>
      <c r="AC15" s="37"/>
      <c r="AD15" s="44"/>
      <c r="AE15" s="154"/>
      <c r="AF15" s="154"/>
      <c r="AG15" s="44" t="s">
        <v>13380</v>
      </c>
      <c r="AH15" s="44"/>
      <c r="AI15" s="276"/>
      <c r="AJ15" s="50"/>
      <c r="AK15" s="55" t="s">
        <v>50</v>
      </c>
      <c r="AL15" s="108">
        <v>44776</v>
      </c>
      <c r="AM15" s="55" t="s">
        <v>53</v>
      </c>
      <c r="AN15" s="108">
        <v>44807</v>
      </c>
      <c r="AO15" s="55" t="s">
        <v>41</v>
      </c>
      <c r="AP15" s="109" t="s">
        <v>6290</v>
      </c>
      <c r="AQ15" s="55" t="s">
        <v>50</v>
      </c>
      <c r="AR15" s="108">
        <v>44837</v>
      </c>
      <c r="AS15" s="44"/>
      <c r="AT15" s="50"/>
      <c r="AU15" s="50"/>
      <c r="AV15" s="50"/>
      <c r="AW15" s="50"/>
      <c r="AX15" s="50"/>
    </row>
    <row r="16" spans="1:50" ht="14.4">
      <c r="A16" s="37" t="s">
        <v>13320</v>
      </c>
      <c r="B16" s="50" t="s">
        <v>13381</v>
      </c>
      <c r="C16" s="274">
        <v>121</v>
      </c>
      <c r="D16" s="38" t="s">
        <v>13382</v>
      </c>
      <c r="E16" s="50" t="s">
        <v>13383</v>
      </c>
      <c r="F16" s="43"/>
      <c r="G16" s="50" t="s">
        <v>13384</v>
      </c>
      <c r="H16" s="44"/>
      <c r="I16" s="65"/>
      <c r="J16" s="315">
        <v>65044</v>
      </c>
      <c r="K16" s="50"/>
      <c r="L16" s="50"/>
      <c r="M16" s="44"/>
      <c r="N16" s="50"/>
      <c r="O16" s="49"/>
      <c r="P16" s="50"/>
      <c r="Q16" s="50" t="s">
        <v>10763</v>
      </c>
      <c r="R16" s="101"/>
      <c r="S16" s="154"/>
      <c r="T16" s="44"/>
      <c r="U16" s="44"/>
      <c r="V16" s="51"/>
      <c r="W16" s="102"/>
      <c r="X16" s="102"/>
      <c r="Y16" s="51"/>
      <c r="Z16" s="102"/>
      <c r="AA16" s="102"/>
      <c r="AB16" s="50"/>
      <c r="AC16" s="37"/>
      <c r="AD16" s="44"/>
      <c r="AE16" s="154"/>
      <c r="AF16" s="154"/>
      <c r="AG16" s="44" t="s">
        <v>13385</v>
      </c>
      <c r="AH16" s="44"/>
      <c r="AI16" s="276"/>
      <c r="AJ16" s="50"/>
      <c r="AK16" s="55" t="s">
        <v>50</v>
      </c>
      <c r="AL16" s="108">
        <v>44776</v>
      </c>
      <c r="AM16" s="55" t="s">
        <v>53</v>
      </c>
      <c r="AN16" s="108">
        <v>44807</v>
      </c>
      <c r="AO16" s="55" t="s">
        <v>41</v>
      </c>
      <c r="AP16" s="109" t="s">
        <v>6290</v>
      </c>
      <c r="AQ16" s="55" t="s">
        <v>50</v>
      </c>
      <c r="AR16" s="108">
        <v>44837</v>
      </c>
      <c r="AS16" s="44"/>
      <c r="AT16" s="50"/>
      <c r="AU16" s="50"/>
      <c r="AV16" s="50"/>
      <c r="AW16" s="50"/>
      <c r="AX16" s="50"/>
    </row>
    <row r="17" spans="1:50" ht="14.4">
      <c r="A17" s="37" t="s">
        <v>13320</v>
      </c>
      <c r="B17" s="50" t="s">
        <v>13386</v>
      </c>
      <c r="C17" s="274">
        <v>428</v>
      </c>
      <c r="D17" s="38" t="s">
        <v>13387</v>
      </c>
      <c r="E17" s="50" t="s">
        <v>13388</v>
      </c>
      <c r="F17" s="43"/>
      <c r="G17" s="50" t="s">
        <v>13389</v>
      </c>
      <c r="H17" s="44"/>
      <c r="I17" s="65"/>
      <c r="J17" s="315">
        <v>26120</v>
      </c>
      <c r="K17" s="50"/>
      <c r="L17" s="50"/>
      <c r="M17" s="44"/>
      <c r="N17" s="50"/>
      <c r="O17" s="49"/>
      <c r="P17" s="50"/>
      <c r="Q17" s="50" t="s">
        <v>13390</v>
      </c>
      <c r="R17" s="101"/>
      <c r="S17" s="154"/>
      <c r="T17" s="44"/>
      <c r="U17" s="44"/>
      <c r="V17" s="51"/>
      <c r="W17" s="102"/>
      <c r="X17" s="102"/>
      <c r="Y17" s="51"/>
      <c r="Z17" s="102"/>
      <c r="AA17" s="102"/>
      <c r="AB17" s="50"/>
      <c r="AC17" s="37"/>
      <c r="AD17" s="44"/>
      <c r="AE17" s="154"/>
      <c r="AF17" s="154"/>
      <c r="AG17" s="44" t="s">
        <v>13391</v>
      </c>
      <c r="AH17" s="44"/>
      <c r="AI17" s="276"/>
      <c r="AJ17" s="50"/>
      <c r="AK17" s="55" t="s">
        <v>50</v>
      </c>
      <c r="AL17" s="108">
        <v>44776</v>
      </c>
      <c r="AM17" s="55" t="s">
        <v>53</v>
      </c>
      <c r="AN17" s="108">
        <v>44807</v>
      </c>
      <c r="AO17" s="55" t="s">
        <v>41</v>
      </c>
      <c r="AP17" s="109" t="s">
        <v>6290</v>
      </c>
      <c r="AQ17" s="55" t="s">
        <v>50</v>
      </c>
      <c r="AR17" s="108">
        <v>44837</v>
      </c>
      <c r="AS17" s="44"/>
      <c r="AT17" s="50"/>
      <c r="AU17" s="50"/>
      <c r="AV17" s="50"/>
      <c r="AW17" s="50"/>
      <c r="AX17" s="50"/>
    </row>
    <row r="18" spans="1:50" ht="14.4">
      <c r="A18" s="37" t="s">
        <v>13320</v>
      </c>
      <c r="B18" s="50" t="s">
        <v>13392</v>
      </c>
      <c r="C18" s="274">
        <v>1926</v>
      </c>
      <c r="D18" s="38" t="s">
        <v>13393</v>
      </c>
      <c r="E18" s="50" t="s">
        <v>13394</v>
      </c>
      <c r="F18" s="43"/>
      <c r="G18" s="50" t="s">
        <v>13395</v>
      </c>
      <c r="H18" s="44"/>
      <c r="I18" s="65"/>
      <c r="J18" s="315">
        <v>62122</v>
      </c>
      <c r="K18" s="50"/>
      <c r="L18" s="50"/>
      <c r="M18" s="44"/>
      <c r="N18" s="50"/>
      <c r="O18" s="49"/>
      <c r="P18" s="50"/>
      <c r="Q18" s="50" t="s">
        <v>11075</v>
      </c>
      <c r="R18" s="101"/>
      <c r="S18" s="154"/>
      <c r="T18" s="44"/>
      <c r="U18" s="44"/>
      <c r="V18" s="51"/>
      <c r="W18" s="102"/>
      <c r="X18" s="102"/>
      <c r="Y18" s="51"/>
      <c r="Z18" s="102"/>
      <c r="AA18" s="102"/>
      <c r="AB18" s="50"/>
      <c r="AC18" s="37"/>
      <c r="AD18" s="44"/>
      <c r="AE18" s="154"/>
      <c r="AF18" s="154"/>
      <c r="AG18" s="44" t="s">
        <v>13396</v>
      </c>
      <c r="AH18" s="44"/>
      <c r="AI18" s="276"/>
      <c r="AJ18" s="50"/>
      <c r="AK18" s="55" t="s">
        <v>50</v>
      </c>
      <c r="AL18" s="108">
        <v>44776</v>
      </c>
      <c r="AM18" s="55" t="s">
        <v>53</v>
      </c>
      <c r="AN18" s="108">
        <v>44807</v>
      </c>
      <c r="AO18" s="55" t="s">
        <v>41</v>
      </c>
      <c r="AP18" s="109" t="s">
        <v>6290</v>
      </c>
      <c r="AQ18" s="55" t="s">
        <v>50</v>
      </c>
      <c r="AR18" s="108">
        <v>44837</v>
      </c>
      <c r="AS18" s="44"/>
      <c r="AT18" s="50"/>
      <c r="AU18" s="50"/>
      <c r="AV18" s="50"/>
      <c r="AW18" s="50"/>
      <c r="AX18" s="50"/>
    </row>
    <row r="19" spans="1:50" ht="14.4">
      <c r="A19" s="37" t="s">
        <v>13320</v>
      </c>
      <c r="B19" s="50" t="s">
        <v>13397</v>
      </c>
      <c r="C19" s="274">
        <v>856</v>
      </c>
      <c r="D19" s="38" t="s">
        <v>13398</v>
      </c>
      <c r="E19" s="50" t="s">
        <v>13399</v>
      </c>
      <c r="F19" s="43"/>
      <c r="G19" s="50" t="s">
        <v>13400</v>
      </c>
      <c r="H19" s="44"/>
      <c r="I19" s="65"/>
      <c r="J19" s="315">
        <v>62122</v>
      </c>
      <c r="K19" s="50"/>
      <c r="L19" s="50"/>
      <c r="M19" s="44"/>
      <c r="N19" s="50"/>
      <c r="O19" s="49"/>
      <c r="P19" s="50"/>
      <c r="Q19" s="316" t="s">
        <v>13401</v>
      </c>
      <c r="R19" s="101"/>
      <c r="S19" s="154"/>
      <c r="T19" s="44"/>
      <c r="U19" s="44"/>
      <c r="V19" s="51"/>
      <c r="W19" s="102"/>
      <c r="X19" s="102"/>
      <c r="Y19" s="51"/>
      <c r="Z19" s="102"/>
      <c r="AA19" s="102"/>
      <c r="AB19" s="50"/>
      <c r="AC19" s="37"/>
      <c r="AD19" s="44"/>
      <c r="AE19" s="154"/>
      <c r="AF19" s="154"/>
      <c r="AG19" s="44" t="s">
        <v>13396</v>
      </c>
      <c r="AH19" s="44"/>
      <c r="AI19" s="276"/>
      <c r="AJ19" s="50"/>
      <c r="AK19" s="55" t="s">
        <v>50</v>
      </c>
      <c r="AL19" s="108">
        <v>44776</v>
      </c>
      <c r="AM19" s="55" t="s">
        <v>53</v>
      </c>
      <c r="AN19" s="108">
        <v>44807</v>
      </c>
      <c r="AO19" s="55" t="s">
        <v>41</v>
      </c>
      <c r="AP19" s="109" t="s">
        <v>6290</v>
      </c>
      <c r="AQ19" s="55" t="s">
        <v>50</v>
      </c>
      <c r="AR19" s="108">
        <v>44837</v>
      </c>
      <c r="AS19" s="44"/>
      <c r="AT19" s="50"/>
      <c r="AU19" s="50"/>
      <c r="AV19" s="50"/>
      <c r="AW19" s="50"/>
      <c r="AX19" s="50"/>
    </row>
    <row r="20" spans="1:50" ht="14.4">
      <c r="A20" s="37" t="s">
        <v>13320</v>
      </c>
      <c r="B20" s="50" t="s">
        <v>13402</v>
      </c>
      <c r="C20" s="274">
        <v>214</v>
      </c>
      <c r="D20" s="38" t="s">
        <v>13403</v>
      </c>
      <c r="E20" s="50" t="s">
        <v>13404</v>
      </c>
      <c r="F20" s="43"/>
      <c r="G20" s="50" t="s">
        <v>13405</v>
      </c>
      <c r="H20" s="44"/>
      <c r="I20" s="65"/>
      <c r="J20" s="315">
        <v>18116</v>
      </c>
      <c r="K20" s="50"/>
      <c r="L20" s="50"/>
      <c r="M20" s="44"/>
      <c r="N20" s="50"/>
      <c r="O20" s="49"/>
      <c r="P20" s="50"/>
      <c r="Q20" s="50" t="s">
        <v>10763</v>
      </c>
      <c r="R20" s="101"/>
      <c r="S20" s="154"/>
      <c r="T20" s="44"/>
      <c r="U20" s="44"/>
      <c r="V20" s="51"/>
      <c r="W20" s="102"/>
      <c r="X20" s="102"/>
      <c r="Y20" s="51"/>
      <c r="Z20" s="102"/>
      <c r="AA20" s="102"/>
      <c r="AB20" s="50"/>
      <c r="AC20" s="37"/>
      <c r="AD20" s="44"/>
      <c r="AE20" s="154"/>
      <c r="AF20" s="154"/>
      <c r="AG20" s="44" t="s">
        <v>13406</v>
      </c>
      <c r="AH20" s="44"/>
      <c r="AI20" s="276"/>
      <c r="AJ20" s="50"/>
      <c r="AK20" s="55" t="s">
        <v>50</v>
      </c>
      <c r="AL20" s="108">
        <v>44776</v>
      </c>
      <c r="AM20" s="55" t="s">
        <v>53</v>
      </c>
      <c r="AN20" s="108">
        <v>44807</v>
      </c>
      <c r="AO20" s="55" t="s">
        <v>41</v>
      </c>
      <c r="AP20" s="109" t="s">
        <v>6290</v>
      </c>
      <c r="AQ20" s="55" t="s">
        <v>50</v>
      </c>
      <c r="AR20" s="108">
        <v>44837</v>
      </c>
      <c r="AS20" s="44"/>
      <c r="AT20" s="50"/>
      <c r="AU20" s="50"/>
      <c r="AV20" s="50"/>
      <c r="AW20" s="50"/>
      <c r="AX20" s="50"/>
    </row>
    <row r="21" spans="1:50" ht="14.4">
      <c r="A21" s="37" t="s">
        <v>13320</v>
      </c>
      <c r="B21" s="50" t="s">
        <v>13407</v>
      </c>
      <c r="C21" s="274">
        <v>1268</v>
      </c>
      <c r="D21" s="38" t="s">
        <v>13408</v>
      </c>
      <c r="E21" s="50" t="s">
        <v>13409</v>
      </c>
      <c r="F21" s="43"/>
      <c r="G21" s="50" t="s">
        <v>13410</v>
      </c>
      <c r="H21" s="44"/>
      <c r="I21" s="65"/>
      <c r="J21" s="315">
        <v>175272</v>
      </c>
      <c r="K21" s="50"/>
      <c r="L21" s="50"/>
      <c r="M21" s="44"/>
      <c r="N21" s="50"/>
      <c r="O21" s="49"/>
      <c r="P21" s="50"/>
      <c r="Q21" s="316" t="s">
        <v>13411</v>
      </c>
      <c r="R21" s="101"/>
      <c r="S21" s="154"/>
      <c r="T21" s="44"/>
      <c r="U21" s="44"/>
      <c r="V21" s="51"/>
      <c r="W21" s="102"/>
      <c r="X21" s="102"/>
      <c r="Y21" s="51"/>
      <c r="Z21" s="102"/>
      <c r="AA21" s="102"/>
      <c r="AB21" s="50"/>
      <c r="AC21" s="37"/>
      <c r="AD21" s="44"/>
      <c r="AE21" s="154"/>
      <c r="AF21" s="154"/>
      <c r="AG21" s="44" t="s">
        <v>13412</v>
      </c>
      <c r="AH21" s="44"/>
      <c r="AI21" s="276"/>
      <c r="AJ21" s="50"/>
      <c r="AK21" s="55" t="s">
        <v>50</v>
      </c>
      <c r="AL21" s="108">
        <v>44776</v>
      </c>
      <c r="AM21" s="55" t="s">
        <v>53</v>
      </c>
      <c r="AN21" s="108">
        <v>44807</v>
      </c>
      <c r="AO21" s="55" t="s">
        <v>41</v>
      </c>
      <c r="AP21" s="109" t="s">
        <v>6290</v>
      </c>
      <c r="AQ21" s="55" t="s">
        <v>50</v>
      </c>
      <c r="AR21" s="108">
        <v>44837</v>
      </c>
      <c r="AS21" s="44"/>
      <c r="AT21" s="50"/>
      <c r="AU21" s="50"/>
      <c r="AV21" s="50"/>
      <c r="AW21" s="50"/>
      <c r="AX21" s="50"/>
    </row>
    <row r="22" spans="1:50" ht="14.4">
      <c r="A22" s="37" t="s">
        <v>13320</v>
      </c>
      <c r="B22" s="50" t="s">
        <v>13413</v>
      </c>
      <c r="C22" s="274">
        <v>385</v>
      </c>
      <c r="D22" s="38" t="s">
        <v>13414</v>
      </c>
      <c r="E22" s="50" t="s">
        <v>13415</v>
      </c>
      <c r="F22" s="43"/>
      <c r="G22" s="50" t="s">
        <v>13416</v>
      </c>
      <c r="H22" s="44"/>
      <c r="I22" s="65"/>
      <c r="J22" s="315">
        <v>176986</v>
      </c>
      <c r="K22" s="50"/>
      <c r="L22" s="50"/>
      <c r="M22" s="44"/>
      <c r="N22" s="50"/>
      <c r="O22" s="49"/>
      <c r="P22" s="50"/>
      <c r="Q22" s="316" t="s">
        <v>13417</v>
      </c>
      <c r="R22" s="101"/>
      <c r="S22" s="154"/>
      <c r="T22" s="44"/>
      <c r="U22" s="44"/>
      <c r="V22" s="51"/>
      <c r="W22" s="102"/>
      <c r="X22" s="102"/>
      <c r="Y22" s="51"/>
      <c r="Z22" s="102"/>
      <c r="AA22" s="102"/>
      <c r="AB22" s="50"/>
      <c r="AC22" s="37"/>
      <c r="AD22" s="44"/>
      <c r="AE22" s="154"/>
      <c r="AF22" s="154"/>
      <c r="AG22" s="44" t="s">
        <v>13418</v>
      </c>
      <c r="AH22" s="44"/>
      <c r="AI22" s="276"/>
      <c r="AJ22" s="50"/>
      <c r="AK22" s="55" t="s">
        <v>50</v>
      </c>
      <c r="AL22" s="108">
        <v>44776</v>
      </c>
      <c r="AM22" s="55" t="s">
        <v>53</v>
      </c>
      <c r="AN22" s="108">
        <v>44807</v>
      </c>
      <c r="AO22" s="55" t="s">
        <v>41</v>
      </c>
      <c r="AP22" s="109" t="s">
        <v>6290</v>
      </c>
      <c r="AQ22" s="55" t="s">
        <v>50</v>
      </c>
      <c r="AR22" s="108">
        <v>44837</v>
      </c>
      <c r="AS22" s="44"/>
      <c r="AT22" s="50"/>
      <c r="AU22" s="50"/>
      <c r="AV22" s="50"/>
      <c r="AW22" s="50"/>
      <c r="AX22" s="50"/>
    </row>
    <row r="23" spans="1:50" ht="14.4">
      <c r="A23" s="37" t="s">
        <v>13320</v>
      </c>
      <c r="B23" s="50" t="s">
        <v>13419</v>
      </c>
      <c r="C23" s="274">
        <v>845</v>
      </c>
      <c r="D23" s="38" t="s">
        <v>13420</v>
      </c>
      <c r="E23" s="50" t="s">
        <v>13421</v>
      </c>
      <c r="F23" s="43"/>
      <c r="G23" s="50" t="s">
        <v>13422</v>
      </c>
      <c r="H23" s="44"/>
      <c r="I23" s="65"/>
      <c r="J23" s="315">
        <v>64754</v>
      </c>
      <c r="K23" s="50"/>
      <c r="L23" s="50"/>
      <c r="M23" s="44"/>
      <c r="N23" s="50"/>
      <c r="O23" s="49"/>
      <c r="P23" s="50"/>
      <c r="Q23" s="316" t="s">
        <v>13423</v>
      </c>
      <c r="R23" s="101"/>
      <c r="S23" s="154"/>
      <c r="T23" s="44"/>
      <c r="U23" s="44"/>
      <c r="V23" s="51"/>
      <c r="W23" s="102"/>
      <c r="X23" s="102"/>
      <c r="Y23" s="51"/>
      <c r="Z23" s="102"/>
      <c r="AA23" s="102"/>
      <c r="AB23" s="50"/>
      <c r="AC23" s="37"/>
      <c r="AD23" s="44"/>
      <c r="AE23" s="154"/>
      <c r="AF23" s="154"/>
      <c r="AG23" s="44" t="s">
        <v>13424</v>
      </c>
      <c r="AH23" s="44"/>
      <c r="AI23" s="276"/>
      <c r="AJ23" s="50"/>
      <c r="AK23" s="55" t="s">
        <v>50</v>
      </c>
      <c r="AL23" s="108">
        <v>44776</v>
      </c>
      <c r="AM23" s="55" t="s">
        <v>53</v>
      </c>
      <c r="AN23" s="108">
        <v>44807</v>
      </c>
      <c r="AO23" s="55" t="s">
        <v>41</v>
      </c>
      <c r="AP23" s="109" t="s">
        <v>6290</v>
      </c>
      <c r="AQ23" s="55" t="s">
        <v>50</v>
      </c>
      <c r="AR23" s="108">
        <v>44837</v>
      </c>
      <c r="AS23" s="44"/>
      <c r="AT23" s="50"/>
      <c r="AU23" s="50"/>
      <c r="AV23" s="50"/>
      <c r="AW23" s="50"/>
      <c r="AX23" s="50"/>
    </row>
    <row r="24" spans="1:50" ht="14.4">
      <c r="A24" s="37" t="s">
        <v>13320</v>
      </c>
      <c r="B24" s="50" t="s">
        <v>13425</v>
      </c>
      <c r="C24" s="274">
        <v>331</v>
      </c>
      <c r="D24" s="38" t="s">
        <v>13426</v>
      </c>
      <c r="E24" s="50" t="s">
        <v>13427</v>
      </c>
      <c r="F24" s="43"/>
      <c r="G24" s="50" t="s">
        <v>13428</v>
      </c>
      <c r="H24" s="44"/>
      <c r="I24" s="65"/>
      <c r="J24" s="315">
        <v>163948</v>
      </c>
      <c r="K24" s="50"/>
      <c r="L24" s="50"/>
      <c r="M24" s="44"/>
      <c r="N24" s="50"/>
      <c r="O24" s="49"/>
      <c r="P24" s="50"/>
      <c r="Q24" s="316" t="s">
        <v>13429</v>
      </c>
      <c r="R24" s="101"/>
      <c r="S24" s="154"/>
      <c r="T24" s="44"/>
      <c r="U24" s="44"/>
      <c r="V24" s="51"/>
      <c r="W24" s="102"/>
      <c r="X24" s="102"/>
      <c r="Y24" s="51"/>
      <c r="Z24" s="102"/>
      <c r="AA24" s="102"/>
      <c r="AB24" s="50"/>
      <c r="AC24" s="37"/>
      <c r="AD24" s="44"/>
      <c r="AE24" s="154"/>
      <c r="AF24" s="154"/>
      <c r="AG24" s="44" t="s">
        <v>13430</v>
      </c>
      <c r="AH24" s="44"/>
      <c r="AI24" s="276"/>
      <c r="AJ24" s="50"/>
      <c r="AK24" s="55" t="s">
        <v>50</v>
      </c>
      <c r="AL24" s="108">
        <v>44776</v>
      </c>
      <c r="AM24" s="55" t="s">
        <v>53</v>
      </c>
      <c r="AN24" s="108">
        <v>44807</v>
      </c>
      <c r="AO24" s="55" t="s">
        <v>41</v>
      </c>
      <c r="AP24" s="109" t="s">
        <v>6290</v>
      </c>
      <c r="AQ24" s="55" t="s">
        <v>50</v>
      </c>
      <c r="AR24" s="108">
        <v>44837</v>
      </c>
      <c r="AS24" s="44"/>
      <c r="AT24" s="50"/>
      <c r="AU24" s="50"/>
      <c r="AV24" s="50"/>
      <c r="AW24" s="50"/>
      <c r="AX24" s="50"/>
    </row>
    <row r="25" spans="1:50" ht="14.4">
      <c r="A25" s="37" t="s">
        <v>13320</v>
      </c>
      <c r="B25" s="50" t="s">
        <v>13431</v>
      </c>
      <c r="C25" s="274">
        <v>502</v>
      </c>
      <c r="D25" s="38" t="s">
        <v>13432</v>
      </c>
      <c r="E25" s="50" t="s">
        <v>13433</v>
      </c>
      <c r="F25" s="43"/>
      <c r="G25" s="50" t="s">
        <v>13434</v>
      </c>
      <c r="H25" s="44"/>
      <c r="I25" s="65"/>
      <c r="J25" s="315">
        <v>55426</v>
      </c>
      <c r="K25" s="50"/>
      <c r="L25" s="50"/>
      <c r="M25" s="44"/>
      <c r="N25" s="50"/>
      <c r="O25" s="49"/>
      <c r="P25" s="50"/>
      <c r="Q25" s="50" t="s">
        <v>13435</v>
      </c>
      <c r="R25" s="101"/>
      <c r="S25" s="154"/>
      <c r="T25" s="44"/>
      <c r="U25" s="44"/>
      <c r="V25" s="51"/>
      <c r="W25" s="102"/>
      <c r="X25" s="102"/>
      <c r="Y25" s="51"/>
      <c r="Z25" s="102"/>
      <c r="AA25" s="102"/>
      <c r="AB25" s="50"/>
      <c r="AC25" s="37"/>
      <c r="AD25" s="44"/>
      <c r="AE25" s="154"/>
      <c r="AF25" s="154"/>
      <c r="AG25" s="44" t="s">
        <v>13436</v>
      </c>
      <c r="AH25" s="44"/>
      <c r="AI25" s="276"/>
      <c r="AJ25" s="50"/>
      <c r="AK25" s="55" t="s">
        <v>50</v>
      </c>
      <c r="AL25" s="108">
        <v>44776</v>
      </c>
      <c r="AM25" s="55" t="s">
        <v>53</v>
      </c>
      <c r="AN25" s="108">
        <v>44807</v>
      </c>
      <c r="AO25" s="55" t="s">
        <v>41</v>
      </c>
      <c r="AP25" s="109" t="s">
        <v>6290</v>
      </c>
      <c r="AQ25" s="55" t="s">
        <v>50</v>
      </c>
      <c r="AR25" s="108">
        <v>44837</v>
      </c>
      <c r="AS25" s="44"/>
      <c r="AT25" s="50"/>
      <c r="AU25" s="50"/>
      <c r="AV25" s="50"/>
      <c r="AW25" s="50"/>
      <c r="AX25" s="50"/>
    </row>
    <row r="26" spans="1:50" ht="14.4">
      <c r="A26" s="37" t="s">
        <v>13320</v>
      </c>
      <c r="B26" s="50" t="s">
        <v>13437</v>
      </c>
      <c r="C26" s="274">
        <v>502</v>
      </c>
      <c r="D26" s="38" t="s">
        <v>13438</v>
      </c>
      <c r="E26" s="50" t="s">
        <v>13439</v>
      </c>
      <c r="F26" s="43"/>
      <c r="G26" s="50" t="s">
        <v>13440</v>
      </c>
      <c r="H26" s="44"/>
      <c r="I26" s="65"/>
      <c r="J26" s="315">
        <v>43156</v>
      </c>
      <c r="K26" s="50"/>
      <c r="L26" s="50"/>
      <c r="M26" s="44"/>
      <c r="N26" s="50"/>
      <c r="O26" s="49"/>
      <c r="P26" s="50"/>
      <c r="Q26" s="316" t="s">
        <v>13441</v>
      </c>
      <c r="R26" s="101"/>
      <c r="S26" s="154"/>
      <c r="T26" s="44"/>
      <c r="U26" s="44"/>
      <c r="V26" s="51"/>
      <c r="W26" s="102"/>
      <c r="X26" s="102"/>
      <c r="Y26" s="51"/>
      <c r="Z26" s="102"/>
      <c r="AA26" s="102"/>
      <c r="AB26" s="50"/>
      <c r="AC26" s="37"/>
      <c r="AD26" s="44"/>
      <c r="AE26" s="154"/>
      <c r="AF26" s="154"/>
      <c r="AG26" s="44" t="s">
        <v>13442</v>
      </c>
      <c r="AH26" s="44"/>
      <c r="AI26" s="276"/>
      <c r="AJ26" s="50"/>
      <c r="AK26" s="55" t="s">
        <v>50</v>
      </c>
      <c r="AL26" s="108">
        <v>44776</v>
      </c>
      <c r="AM26" s="55" t="s">
        <v>53</v>
      </c>
      <c r="AN26" s="108">
        <v>44807</v>
      </c>
      <c r="AO26" s="55" t="s">
        <v>41</v>
      </c>
      <c r="AP26" s="109" t="s">
        <v>6290</v>
      </c>
      <c r="AQ26" s="55" t="s">
        <v>50</v>
      </c>
      <c r="AR26" s="108">
        <v>44837</v>
      </c>
      <c r="AS26" s="44"/>
      <c r="AT26" s="50"/>
      <c r="AU26" s="50"/>
      <c r="AV26" s="50"/>
      <c r="AW26" s="50"/>
      <c r="AX26" s="50"/>
    </row>
    <row r="27" spans="1:50" ht="14.4">
      <c r="A27" s="37" t="s">
        <v>13320</v>
      </c>
      <c r="B27" s="50" t="s">
        <v>13443</v>
      </c>
      <c r="C27" s="274">
        <v>428</v>
      </c>
      <c r="D27" s="38" t="s">
        <v>13444</v>
      </c>
      <c r="E27" s="50" t="s">
        <v>13445</v>
      </c>
      <c r="F27" s="43"/>
      <c r="G27" s="50" t="s">
        <v>13446</v>
      </c>
      <c r="H27" s="44"/>
      <c r="I27" s="65"/>
      <c r="J27" s="315">
        <v>173256</v>
      </c>
      <c r="K27" s="50"/>
      <c r="L27" s="50"/>
      <c r="M27" s="44"/>
      <c r="N27" s="50"/>
      <c r="O27" s="49"/>
      <c r="P27" s="50"/>
      <c r="Q27" s="50" t="s">
        <v>10763</v>
      </c>
      <c r="R27" s="101"/>
      <c r="S27" s="154"/>
      <c r="T27" s="44"/>
      <c r="U27" s="44"/>
      <c r="V27" s="51"/>
      <c r="W27" s="102"/>
      <c r="X27" s="102"/>
      <c r="Y27" s="51"/>
      <c r="Z27" s="102"/>
      <c r="AA27" s="102"/>
      <c r="AB27" s="50"/>
      <c r="AC27" s="37"/>
      <c r="AD27" s="44"/>
      <c r="AE27" s="154"/>
      <c r="AF27" s="154"/>
      <c r="AG27" s="44" t="s">
        <v>13447</v>
      </c>
      <c r="AH27" s="44"/>
      <c r="AI27" s="276"/>
      <c r="AJ27" s="50"/>
      <c r="AK27" s="55" t="s">
        <v>50</v>
      </c>
      <c r="AL27" s="108">
        <v>44776</v>
      </c>
      <c r="AM27" s="55" t="s">
        <v>53</v>
      </c>
      <c r="AN27" s="108">
        <v>44807</v>
      </c>
      <c r="AO27" s="55" t="s">
        <v>41</v>
      </c>
      <c r="AP27" s="109" t="s">
        <v>6290</v>
      </c>
      <c r="AQ27" s="55" t="s">
        <v>50</v>
      </c>
      <c r="AR27" s="108">
        <v>44837</v>
      </c>
      <c r="AS27" s="44"/>
      <c r="AT27" s="50"/>
      <c r="AU27" s="50"/>
      <c r="AV27" s="50"/>
      <c r="AW27" s="50"/>
      <c r="AX27" s="50"/>
    </row>
    <row r="28" spans="1:50" ht="14.4">
      <c r="A28" s="37" t="s">
        <v>13320</v>
      </c>
      <c r="B28" s="50" t="s">
        <v>13448</v>
      </c>
      <c r="C28" s="274">
        <v>53</v>
      </c>
      <c r="D28" s="38" t="s">
        <v>13449</v>
      </c>
      <c r="E28" s="50" t="s">
        <v>13450</v>
      </c>
      <c r="F28" s="43"/>
      <c r="G28" s="50" t="s">
        <v>13451</v>
      </c>
      <c r="H28" s="44"/>
      <c r="I28" s="65"/>
      <c r="J28" s="315">
        <v>176996</v>
      </c>
      <c r="K28" s="50"/>
      <c r="L28" s="50"/>
      <c r="M28" s="44"/>
      <c r="N28" s="50"/>
      <c r="O28" s="49"/>
      <c r="P28" s="50"/>
      <c r="Q28" s="50" t="s">
        <v>13452</v>
      </c>
      <c r="R28" s="101"/>
      <c r="S28" s="154"/>
      <c r="T28" s="44"/>
      <c r="U28" s="44"/>
      <c r="V28" s="51"/>
      <c r="W28" s="102"/>
      <c r="X28" s="102"/>
      <c r="Y28" s="51"/>
      <c r="Z28" s="102"/>
      <c r="AA28" s="102"/>
      <c r="AB28" s="50"/>
      <c r="AC28" s="37"/>
      <c r="AD28" s="44"/>
      <c r="AE28" s="154"/>
      <c r="AF28" s="154"/>
      <c r="AG28" s="44" t="s">
        <v>13453</v>
      </c>
      <c r="AH28" s="44"/>
      <c r="AI28" s="276"/>
      <c r="AJ28" s="50"/>
      <c r="AK28" s="55" t="s">
        <v>50</v>
      </c>
      <c r="AL28" s="108">
        <v>44776</v>
      </c>
      <c r="AM28" s="55" t="s">
        <v>53</v>
      </c>
      <c r="AN28" s="108">
        <v>44807</v>
      </c>
      <c r="AO28" s="55" t="s">
        <v>41</v>
      </c>
      <c r="AP28" s="109" t="s">
        <v>6290</v>
      </c>
      <c r="AQ28" s="55" t="s">
        <v>50</v>
      </c>
      <c r="AR28" s="108">
        <v>44837</v>
      </c>
      <c r="AS28" s="44"/>
      <c r="AT28" s="50"/>
      <c r="AU28" s="50"/>
      <c r="AV28" s="50"/>
      <c r="AW28" s="50"/>
      <c r="AX28" s="50"/>
    </row>
    <row r="29" spans="1:50" ht="14.4">
      <c r="A29" s="37" t="s">
        <v>13320</v>
      </c>
      <c r="B29" s="50" t="s">
        <v>13454</v>
      </c>
      <c r="C29" s="274">
        <v>4815</v>
      </c>
      <c r="D29" s="38" t="s">
        <v>13455</v>
      </c>
      <c r="E29" s="50" t="s">
        <v>13456</v>
      </c>
      <c r="F29" s="43"/>
      <c r="G29" s="50" t="s">
        <v>13457</v>
      </c>
      <c r="H29" s="44"/>
      <c r="I29" s="65"/>
      <c r="J29" s="315">
        <v>156740</v>
      </c>
      <c r="K29" s="50"/>
      <c r="L29" s="50"/>
      <c r="M29" s="44"/>
      <c r="N29" s="50"/>
      <c r="O29" s="49"/>
      <c r="P29" s="50"/>
      <c r="Q29" s="50" t="s">
        <v>13311</v>
      </c>
      <c r="R29" s="101"/>
      <c r="S29" s="154"/>
      <c r="T29" s="44"/>
      <c r="U29" s="44"/>
      <c r="V29" s="51"/>
      <c r="W29" s="102"/>
      <c r="X29" s="102"/>
      <c r="Y29" s="51"/>
      <c r="Z29" s="102"/>
      <c r="AA29" s="102"/>
      <c r="AB29" s="50"/>
      <c r="AC29" s="37"/>
      <c r="AD29" s="44"/>
      <c r="AE29" s="154"/>
      <c r="AF29" s="154"/>
      <c r="AG29" s="44" t="s">
        <v>13458</v>
      </c>
      <c r="AH29" s="44"/>
      <c r="AI29" s="276"/>
      <c r="AJ29" s="50"/>
      <c r="AK29" s="55" t="s">
        <v>50</v>
      </c>
      <c r="AL29" s="108">
        <v>44776</v>
      </c>
      <c r="AM29" s="55" t="s">
        <v>53</v>
      </c>
      <c r="AN29" s="108">
        <v>44807</v>
      </c>
      <c r="AO29" s="55" t="s">
        <v>41</v>
      </c>
      <c r="AP29" s="109" t="s">
        <v>6290</v>
      </c>
      <c r="AQ29" s="55" t="s">
        <v>50</v>
      </c>
      <c r="AR29" s="108">
        <v>44837</v>
      </c>
      <c r="AS29" s="44"/>
      <c r="AT29" s="50"/>
      <c r="AU29" s="50"/>
      <c r="AV29" s="50"/>
      <c r="AW29" s="50"/>
      <c r="AX29" s="50"/>
    </row>
    <row r="30" spans="1:50" ht="14.4">
      <c r="A30" s="37" t="s">
        <v>13320</v>
      </c>
      <c r="B30" s="50" t="s">
        <v>13459</v>
      </c>
      <c r="C30" s="274">
        <v>502</v>
      </c>
      <c r="D30" s="38" t="s">
        <v>13460</v>
      </c>
      <c r="E30" s="50" t="s">
        <v>13461</v>
      </c>
      <c r="F30" s="43"/>
      <c r="G30" s="50" t="s">
        <v>13462</v>
      </c>
      <c r="H30" s="44"/>
      <c r="I30" s="65"/>
      <c r="J30" s="315">
        <v>175796</v>
      </c>
      <c r="K30" s="50"/>
      <c r="L30" s="50"/>
      <c r="M30" s="44"/>
      <c r="N30" s="50"/>
      <c r="O30" s="49"/>
      <c r="P30" s="50"/>
      <c r="Q30" s="316" t="s">
        <v>13463</v>
      </c>
      <c r="R30" s="101"/>
      <c r="S30" s="154"/>
      <c r="T30" s="44"/>
      <c r="U30" s="44"/>
      <c r="V30" s="51"/>
      <c r="W30" s="102"/>
      <c r="X30" s="102"/>
      <c r="Y30" s="51"/>
      <c r="Z30" s="102"/>
      <c r="AA30" s="102"/>
      <c r="AB30" s="50"/>
      <c r="AC30" s="37"/>
      <c r="AD30" s="44"/>
      <c r="AE30" s="154"/>
      <c r="AF30" s="154"/>
      <c r="AG30" s="44" t="s">
        <v>13464</v>
      </c>
      <c r="AH30" s="44"/>
      <c r="AI30" s="276"/>
      <c r="AJ30" s="50"/>
      <c r="AK30" s="55" t="s">
        <v>50</v>
      </c>
      <c r="AL30" s="108">
        <v>44776</v>
      </c>
      <c r="AM30" s="55" t="s">
        <v>53</v>
      </c>
      <c r="AN30" s="108">
        <v>44807</v>
      </c>
      <c r="AO30" s="55" t="s">
        <v>41</v>
      </c>
      <c r="AP30" s="109" t="s">
        <v>6290</v>
      </c>
      <c r="AQ30" s="55" t="s">
        <v>50</v>
      </c>
      <c r="AR30" s="108">
        <v>44837</v>
      </c>
      <c r="AS30" s="44"/>
      <c r="AT30" s="50"/>
      <c r="AU30" s="50"/>
      <c r="AV30" s="50"/>
      <c r="AW30" s="50"/>
      <c r="AX30" s="50"/>
    </row>
    <row r="31" spans="1:50" ht="14.4">
      <c r="A31" s="37" t="s">
        <v>13320</v>
      </c>
      <c r="B31" s="50" t="s">
        <v>13465</v>
      </c>
      <c r="C31" s="274">
        <v>684</v>
      </c>
      <c r="D31" s="38" t="s">
        <v>13466</v>
      </c>
      <c r="E31" s="50" t="s">
        <v>13467</v>
      </c>
      <c r="F31" s="43"/>
      <c r="G31" s="50" t="s">
        <v>13468</v>
      </c>
      <c r="H31" s="44"/>
      <c r="I31" s="65"/>
      <c r="J31" s="315">
        <v>43156</v>
      </c>
      <c r="K31" s="50"/>
      <c r="L31" s="50"/>
      <c r="M31" s="44"/>
      <c r="N31" s="50"/>
      <c r="O31" s="49"/>
      <c r="P31" s="50"/>
      <c r="Q31" s="50" t="s">
        <v>13469</v>
      </c>
      <c r="R31" s="101"/>
      <c r="S31" s="154"/>
      <c r="T31" s="44"/>
      <c r="U31" s="44"/>
      <c r="V31" s="51"/>
      <c r="W31" s="102"/>
      <c r="X31" s="102"/>
      <c r="Y31" s="51"/>
      <c r="Z31" s="102"/>
      <c r="AA31" s="102"/>
      <c r="AB31" s="50"/>
      <c r="AC31" s="37"/>
      <c r="AD31" s="44"/>
      <c r="AE31" s="154"/>
      <c r="AF31" s="154"/>
      <c r="AG31" s="44" t="s">
        <v>13442</v>
      </c>
      <c r="AH31" s="44"/>
      <c r="AI31" s="276"/>
      <c r="AJ31" s="50"/>
      <c r="AK31" s="55" t="s">
        <v>50</v>
      </c>
      <c r="AL31" s="108">
        <v>44776</v>
      </c>
      <c r="AM31" s="55" t="s">
        <v>53</v>
      </c>
      <c r="AN31" s="108">
        <v>44807</v>
      </c>
      <c r="AO31" s="55" t="s">
        <v>41</v>
      </c>
      <c r="AP31" s="109" t="s">
        <v>6290</v>
      </c>
      <c r="AQ31" s="55" t="s">
        <v>50</v>
      </c>
      <c r="AR31" s="108">
        <v>44837</v>
      </c>
      <c r="AS31" s="44"/>
      <c r="AT31" s="50"/>
      <c r="AU31" s="50"/>
      <c r="AV31" s="50"/>
      <c r="AW31" s="50"/>
      <c r="AX31" s="50"/>
    </row>
    <row r="32" spans="1:50" ht="14.4">
      <c r="A32" s="37" t="s">
        <v>13320</v>
      </c>
      <c r="B32" s="50" t="s">
        <v>13470</v>
      </c>
      <c r="C32" s="274">
        <v>53</v>
      </c>
      <c r="D32" s="38" t="s">
        <v>13471</v>
      </c>
      <c r="E32" s="50" t="s">
        <v>13472</v>
      </c>
      <c r="F32" s="43"/>
      <c r="G32" s="50" t="s">
        <v>13473</v>
      </c>
      <c r="H32" s="44"/>
      <c r="I32" s="65"/>
      <c r="J32" s="315">
        <v>177000</v>
      </c>
      <c r="K32" s="50"/>
      <c r="L32" s="50"/>
      <c r="M32" s="44"/>
      <c r="N32" s="50"/>
      <c r="O32" s="49"/>
      <c r="P32" s="50"/>
      <c r="Q32" s="50" t="s">
        <v>13474</v>
      </c>
      <c r="R32" s="101"/>
      <c r="S32" s="154"/>
      <c r="T32" s="44"/>
      <c r="U32" s="44"/>
      <c r="V32" s="51"/>
      <c r="W32" s="102"/>
      <c r="X32" s="102"/>
      <c r="Y32" s="51"/>
      <c r="Z32" s="102"/>
      <c r="AA32" s="102"/>
      <c r="AB32" s="50"/>
      <c r="AC32" s="37"/>
      <c r="AD32" s="44"/>
      <c r="AE32" s="154"/>
      <c r="AF32" s="154"/>
      <c r="AG32" s="44" t="s">
        <v>13475</v>
      </c>
      <c r="AH32" s="44"/>
      <c r="AI32" s="276"/>
      <c r="AJ32" s="50"/>
      <c r="AK32" s="55" t="s">
        <v>50</v>
      </c>
      <c r="AL32" s="108">
        <v>44776</v>
      </c>
      <c r="AM32" s="55" t="s">
        <v>53</v>
      </c>
      <c r="AN32" s="108">
        <v>44807</v>
      </c>
      <c r="AO32" s="55" t="s">
        <v>41</v>
      </c>
      <c r="AP32" s="109" t="s">
        <v>6290</v>
      </c>
      <c r="AQ32" s="55" t="s">
        <v>50</v>
      </c>
      <c r="AR32" s="108">
        <v>44837</v>
      </c>
      <c r="AS32" s="44"/>
      <c r="AT32" s="50"/>
      <c r="AU32" s="50"/>
      <c r="AV32" s="50"/>
      <c r="AW32" s="50"/>
      <c r="AX32" s="50"/>
    </row>
    <row r="33" spans="1:50" ht="14.4">
      <c r="A33" s="37" t="s">
        <v>13320</v>
      </c>
      <c r="B33" s="50" t="s">
        <v>13476</v>
      </c>
      <c r="C33" s="274">
        <v>107</v>
      </c>
      <c r="D33" s="38" t="s">
        <v>13477</v>
      </c>
      <c r="E33" s="50" t="s">
        <v>13478</v>
      </c>
      <c r="F33" s="43"/>
      <c r="G33" s="50" t="s">
        <v>13479</v>
      </c>
      <c r="H33" s="44"/>
      <c r="I33" s="65"/>
      <c r="J33" s="315">
        <v>176386</v>
      </c>
      <c r="K33" s="50"/>
      <c r="L33" s="50"/>
      <c r="M33" s="44"/>
      <c r="N33" s="50"/>
      <c r="O33" s="49"/>
      <c r="P33" s="50"/>
      <c r="Q33" s="50" t="s">
        <v>10763</v>
      </c>
      <c r="R33" s="101"/>
      <c r="S33" s="154"/>
      <c r="T33" s="44"/>
      <c r="U33" s="44"/>
      <c r="V33" s="51"/>
      <c r="W33" s="102"/>
      <c r="X33" s="102"/>
      <c r="Y33" s="51"/>
      <c r="Z33" s="102"/>
      <c r="AA33" s="102"/>
      <c r="AB33" s="50"/>
      <c r="AC33" s="37"/>
      <c r="AD33" s="44"/>
      <c r="AE33" s="154"/>
      <c r="AF33" s="154"/>
      <c r="AG33" s="44" t="s">
        <v>13480</v>
      </c>
      <c r="AH33" s="44"/>
      <c r="AI33" s="276"/>
      <c r="AJ33" s="50"/>
      <c r="AK33" s="55" t="s">
        <v>50</v>
      </c>
      <c r="AL33" s="108">
        <v>44776</v>
      </c>
      <c r="AM33" s="55" t="s">
        <v>53</v>
      </c>
      <c r="AN33" s="108">
        <v>44807</v>
      </c>
      <c r="AO33" s="55" t="s">
        <v>41</v>
      </c>
      <c r="AP33" s="109" t="s">
        <v>6290</v>
      </c>
      <c r="AQ33" s="55" t="s">
        <v>50</v>
      </c>
      <c r="AR33" s="108">
        <v>44837</v>
      </c>
      <c r="AS33" s="44"/>
      <c r="AT33" s="50"/>
      <c r="AU33" s="50"/>
      <c r="AV33" s="50"/>
      <c r="AW33" s="50"/>
      <c r="AX33" s="50"/>
    </row>
    <row r="34" spans="1:50" ht="14.4">
      <c r="A34" s="37" t="s">
        <v>13320</v>
      </c>
      <c r="B34" s="50" t="s">
        <v>13481</v>
      </c>
      <c r="C34" s="274">
        <v>107</v>
      </c>
      <c r="D34" s="38" t="s">
        <v>13482</v>
      </c>
      <c r="E34" s="50" t="s">
        <v>13483</v>
      </c>
      <c r="F34" s="43"/>
      <c r="G34" s="317">
        <v>2.02203E+25</v>
      </c>
      <c r="H34" s="44"/>
      <c r="I34" s="65"/>
      <c r="J34" s="315">
        <v>176704</v>
      </c>
      <c r="K34" s="50"/>
      <c r="L34" s="50"/>
      <c r="M34" s="44"/>
      <c r="N34" s="50"/>
      <c r="O34" s="49"/>
      <c r="P34" s="50"/>
      <c r="Q34" s="50" t="s">
        <v>10763</v>
      </c>
      <c r="R34" s="101"/>
      <c r="S34" s="154"/>
      <c r="T34" s="44"/>
      <c r="U34" s="44"/>
      <c r="V34" s="51"/>
      <c r="W34" s="102"/>
      <c r="X34" s="102"/>
      <c r="Y34" s="51"/>
      <c r="Z34" s="102"/>
      <c r="AA34" s="102"/>
      <c r="AB34" s="50"/>
      <c r="AC34" s="37"/>
      <c r="AD34" s="44"/>
      <c r="AE34" s="154"/>
      <c r="AF34" s="154"/>
      <c r="AG34" s="44" t="s">
        <v>13484</v>
      </c>
      <c r="AH34" s="44"/>
      <c r="AI34" s="276"/>
      <c r="AJ34" s="50"/>
      <c r="AK34" s="55" t="s">
        <v>50</v>
      </c>
      <c r="AL34" s="108">
        <v>44776</v>
      </c>
      <c r="AM34" s="55" t="s">
        <v>53</v>
      </c>
      <c r="AN34" s="108">
        <v>44807</v>
      </c>
      <c r="AO34" s="55" t="s">
        <v>41</v>
      </c>
      <c r="AP34" s="109" t="s">
        <v>6290</v>
      </c>
      <c r="AQ34" s="55" t="s">
        <v>50</v>
      </c>
      <c r="AR34" s="108">
        <v>44837</v>
      </c>
      <c r="AS34" s="44"/>
      <c r="AT34" s="50"/>
      <c r="AU34" s="50"/>
      <c r="AV34" s="50"/>
      <c r="AW34" s="50"/>
      <c r="AX34" s="50"/>
    </row>
    <row r="35" spans="1:50" ht="14.4">
      <c r="A35" s="37" t="s">
        <v>13320</v>
      </c>
      <c r="B35" s="50" t="s">
        <v>13485</v>
      </c>
      <c r="C35" s="274">
        <v>53</v>
      </c>
      <c r="D35" s="38" t="s">
        <v>13486</v>
      </c>
      <c r="E35" s="50" t="s">
        <v>13487</v>
      </c>
      <c r="F35" s="43"/>
      <c r="G35" s="50" t="s">
        <v>13488</v>
      </c>
      <c r="H35" s="44"/>
      <c r="I35" s="65"/>
      <c r="J35" s="315">
        <v>145514</v>
      </c>
      <c r="K35" s="50"/>
      <c r="L35" s="50"/>
      <c r="M35" s="44"/>
      <c r="N35" s="50"/>
      <c r="O35" s="49"/>
      <c r="P35" s="50"/>
      <c r="Q35" s="50" t="s">
        <v>13489</v>
      </c>
      <c r="R35" s="101"/>
      <c r="S35" s="154"/>
      <c r="T35" s="44"/>
      <c r="U35" s="44"/>
      <c r="V35" s="51"/>
      <c r="W35" s="102"/>
      <c r="X35" s="102"/>
      <c r="Y35" s="51"/>
      <c r="Z35" s="102"/>
      <c r="AA35" s="102"/>
      <c r="AB35" s="50"/>
      <c r="AC35" s="37"/>
      <c r="AD35" s="44"/>
      <c r="AE35" s="154"/>
      <c r="AF35" s="154"/>
      <c r="AG35" s="44" t="s">
        <v>13490</v>
      </c>
      <c r="AH35" s="44"/>
      <c r="AI35" s="276"/>
      <c r="AJ35" s="50"/>
      <c r="AK35" s="55" t="s">
        <v>50</v>
      </c>
      <c r="AL35" s="108">
        <v>44776</v>
      </c>
      <c r="AM35" s="55" t="s">
        <v>53</v>
      </c>
      <c r="AN35" s="108">
        <v>44807</v>
      </c>
      <c r="AO35" s="55" t="s">
        <v>41</v>
      </c>
      <c r="AP35" s="109" t="s">
        <v>6290</v>
      </c>
      <c r="AQ35" s="55" t="s">
        <v>50</v>
      </c>
      <c r="AR35" s="108">
        <v>44837</v>
      </c>
      <c r="AS35" s="44"/>
      <c r="AT35" s="50"/>
      <c r="AU35" s="50"/>
      <c r="AV35" s="50"/>
      <c r="AW35" s="50"/>
      <c r="AX35" s="50"/>
    </row>
    <row r="36" spans="1:50" ht="14.4">
      <c r="A36" s="37" t="s">
        <v>13320</v>
      </c>
      <c r="B36" s="50" t="s">
        <v>13491</v>
      </c>
      <c r="C36" s="274">
        <v>1080</v>
      </c>
      <c r="D36" s="38" t="s">
        <v>13492</v>
      </c>
      <c r="E36" s="50" t="s">
        <v>13493</v>
      </c>
      <c r="F36" s="43"/>
      <c r="G36" s="317">
        <v>2.02203E+25</v>
      </c>
      <c r="H36" s="44"/>
      <c r="I36" s="65"/>
      <c r="J36" s="315">
        <v>177002</v>
      </c>
      <c r="K36" s="50"/>
      <c r="L36" s="50"/>
      <c r="M36" s="44"/>
      <c r="N36" s="50"/>
      <c r="O36" s="49"/>
      <c r="P36" s="50"/>
      <c r="Q36" s="316" t="s">
        <v>13494</v>
      </c>
      <c r="R36" s="101"/>
      <c r="S36" s="154"/>
      <c r="T36" s="44"/>
      <c r="U36" s="44"/>
      <c r="V36" s="51"/>
      <c r="W36" s="102"/>
      <c r="X36" s="102"/>
      <c r="Y36" s="51"/>
      <c r="Z36" s="102"/>
      <c r="AA36" s="102"/>
      <c r="AB36" s="50"/>
      <c r="AC36" s="37"/>
      <c r="AD36" s="44"/>
      <c r="AE36" s="154"/>
      <c r="AF36" s="154"/>
      <c r="AG36" s="44" t="s">
        <v>13495</v>
      </c>
      <c r="AH36" s="44"/>
      <c r="AI36" s="276"/>
      <c r="AJ36" s="50"/>
      <c r="AK36" s="55" t="s">
        <v>50</v>
      </c>
      <c r="AL36" s="108">
        <v>44776</v>
      </c>
      <c r="AM36" s="55" t="s">
        <v>53</v>
      </c>
      <c r="AN36" s="108">
        <v>44807</v>
      </c>
      <c r="AO36" s="55" t="s">
        <v>41</v>
      </c>
      <c r="AP36" s="109" t="s">
        <v>6290</v>
      </c>
      <c r="AQ36" s="55" t="s">
        <v>50</v>
      </c>
      <c r="AR36" s="108">
        <v>44837</v>
      </c>
      <c r="AS36" s="44"/>
      <c r="AT36" s="50"/>
      <c r="AU36" s="50"/>
      <c r="AV36" s="50"/>
      <c r="AW36" s="50"/>
      <c r="AX36" s="50"/>
    </row>
    <row r="37" spans="1:50" ht="14.4">
      <c r="A37" s="37" t="s">
        <v>13320</v>
      </c>
      <c r="B37" s="50" t="s">
        <v>13496</v>
      </c>
      <c r="C37" s="274">
        <v>53</v>
      </c>
      <c r="D37" s="38" t="s">
        <v>13497</v>
      </c>
      <c r="E37" s="50" t="s">
        <v>13498</v>
      </c>
      <c r="F37" s="43"/>
      <c r="G37" s="50" t="s">
        <v>13499</v>
      </c>
      <c r="H37" s="44"/>
      <c r="I37" s="65"/>
      <c r="J37" s="315">
        <v>83118</v>
      </c>
      <c r="K37" s="50"/>
      <c r="L37" s="50"/>
      <c r="M37" s="44"/>
      <c r="N37" s="50"/>
      <c r="O37" s="49"/>
      <c r="P37" s="50"/>
      <c r="Q37" s="50" t="s">
        <v>13500</v>
      </c>
      <c r="R37" s="101"/>
      <c r="S37" s="154"/>
      <c r="T37" s="44"/>
      <c r="U37" s="44"/>
      <c r="V37" s="51"/>
      <c r="W37" s="102"/>
      <c r="X37" s="102"/>
      <c r="Y37" s="51"/>
      <c r="Z37" s="102"/>
      <c r="AA37" s="102"/>
      <c r="AB37" s="50"/>
      <c r="AC37" s="37"/>
      <c r="AD37" s="44"/>
      <c r="AE37" s="154"/>
      <c r="AF37" s="154"/>
      <c r="AG37" s="44" t="s">
        <v>13501</v>
      </c>
      <c r="AH37" s="44"/>
      <c r="AI37" s="276"/>
      <c r="AJ37" s="50"/>
      <c r="AK37" s="55" t="s">
        <v>50</v>
      </c>
      <c r="AL37" s="108">
        <v>44776</v>
      </c>
      <c r="AM37" s="55" t="s">
        <v>53</v>
      </c>
      <c r="AN37" s="108">
        <v>44807</v>
      </c>
      <c r="AO37" s="55" t="s">
        <v>41</v>
      </c>
      <c r="AP37" s="109" t="s">
        <v>6290</v>
      </c>
      <c r="AQ37" s="55" t="s">
        <v>50</v>
      </c>
      <c r="AR37" s="108">
        <v>44837</v>
      </c>
      <c r="AS37" s="44"/>
      <c r="AT37" s="50"/>
      <c r="AU37" s="50"/>
      <c r="AV37" s="50"/>
      <c r="AW37" s="50"/>
      <c r="AX37" s="50"/>
    </row>
    <row r="38" spans="1:50" ht="14.4">
      <c r="A38" s="37" t="s">
        <v>13320</v>
      </c>
      <c r="B38" s="50" t="s">
        <v>13502</v>
      </c>
      <c r="C38" s="274">
        <v>342</v>
      </c>
      <c r="D38" s="38" t="s">
        <v>13503</v>
      </c>
      <c r="E38" s="50" t="s">
        <v>13504</v>
      </c>
      <c r="F38" s="43"/>
      <c r="G38" s="50" t="s">
        <v>13505</v>
      </c>
      <c r="H38" s="44"/>
      <c r="I38" s="65"/>
      <c r="J38" s="315">
        <v>29854</v>
      </c>
      <c r="K38" s="50"/>
      <c r="L38" s="50"/>
      <c r="M38" s="44"/>
      <c r="N38" s="50"/>
      <c r="O38" s="49"/>
      <c r="P38" s="50"/>
      <c r="Q38" s="316" t="s">
        <v>13506</v>
      </c>
      <c r="R38" s="101"/>
      <c r="S38" s="154"/>
      <c r="T38" s="44"/>
      <c r="U38" s="44"/>
      <c r="V38" s="51"/>
      <c r="W38" s="102"/>
      <c r="X38" s="102"/>
      <c r="Y38" s="51"/>
      <c r="Z38" s="102"/>
      <c r="AA38" s="102"/>
      <c r="AB38" s="50"/>
      <c r="AC38" s="37"/>
      <c r="AD38" s="44"/>
      <c r="AE38" s="154"/>
      <c r="AF38" s="154"/>
      <c r="AG38" s="44" t="s">
        <v>13507</v>
      </c>
      <c r="AH38" s="44"/>
      <c r="AI38" s="276"/>
      <c r="AJ38" s="50"/>
      <c r="AK38" s="55" t="s">
        <v>50</v>
      </c>
      <c r="AL38" s="108">
        <v>44776</v>
      </c>
      <c r="AM38" s="55" t="s">
        <v>53</v>
      </c>
      <c r="AN38" s="108">
        <v>44807</v>
      </c>
      <c r="AO38" s="55" t="s">
        <v>41</v>
      </c>
      <c r="AP38" s="109" t="s">
        <v>6290</v>
      </c>
      <c r="AQ38" s="55" t="s">
        <v>50</v>
      </c>
      <c r="AR38" s="108">
        <v>44837</v>
      </c>
      <c r="AS38" s="44"/>
      <c r="AT38" s="50"/>
      <c r="AU38" s="50"/>
      <c r="AV38" s="50"/>
      <c r="AW38" s="50"/>
      <c r="AX38" s="50"/>
    </row>
    <row r="39" spans="1:50" ht="14.4">
      <c r="A39" s="37" t="s">
        <v>13320</v>
      </c>
      <c r="B39" s="50" t="s">
        <v>13508</v>
      </c>
      <c r="C39" s="274">
        <v>385</v>
      </c>
      <c r="D39" s="38" t="s">
        <v>13509</v>
      </c>
      <c r="E39" s="50" t="s">
        <v>13510</v>
      </c>
      <c r="F39" s="43"/>
      <c r="G39" s="50" t="s">
        <v>13511</v>
      </c>
      <c r="H39" s="44"/>
      <c r="I39" s="65"/>
      <c r="J39" s="315">
        <v>126460</v>
      </c>
      <c r="K39" s="50"/>
      <c r="L39" s="50"/>
      <c r="M39" s="44"/>
      <c r="N39" s="50"/>
      <c r="O39" s="49"/>
      <c r="P39" s="50"/>
      <c r="Q39" s="316" t="s">
        <v>13512</v>
      </c>
      <c r="R39" s="101"/>
      <c r="S39" s="154"/>
      <c r="T39" s="44"/>
      <c r="U39" s="44"/>
      <c r="V39" s="51"/>
      <c r="W39" s="102"/>
      <c r="X39" s="102"/>
      <c r="Y39" s="51"/>
      <c r="Z39" s="102"/>
      <c r="AA39" s="102"/>
      <c r="AB39" s="50"/>
      <c r="AC39" s="37"/>
      <c r="AD39" s="44"/>
      <c r="AE39" s="154"/>
      <c r="AF39" s="154"/>
      <c r="AG39" s="44" t="s">
        <v>13513</v>
      </c>
      <c r="AH39" s="44"/>
      <c r="AI39" s="276"/>
      <c r="AJ39" s="50"/>
      <c r="AK39" s="55" t="s">
        <v>50</v>
      </c>
      <c r="AL39" s="108">
        <v>44776</v>
      </c>
      <c r="AM39" s="55" t="s">
        <v>53</v>
      </c>
      <c r="AN39" s="108">
        <v>44807</v>
      </c>
      <c r="AO39" s="55" t="s">
        <v>41</v>
      </c>
      <c r="AP39" s="109" t="s">
        <v>6290</v>
      </c>
      <c r="AQ39" s="55" t="s">
        <v>50</v>
      </c>
      <c r="AR39" s="108">
        <v>44837</v>
      </c>
      <c r="AS39" s="44"/>
      <c r="AT39" s="50"/>
      <c r="AU39" s="50"/>
      <c r="AV39" s="50"/>
      <c r="AW39" s="50"/>
      <c r="AX39" s="50"/>
    </row>
    <row r="40" spans="1:50" ht="14.4">
      <c r="A40" s="37" t="s">
        <v>13320</v>
      </c>
      <c r="B40" s="50" t="s">
        <v>13514</v>
      </c>
      <c r="C40" s="274">
        <v>342</v>
      </c>
      <c r="D40" s="38" t="s">
        <v>13515</v>
      </c>
      <c r="E40" s="50" t="s">
        <v>13516</v>
      </c>
      <c r="F40" s="43"/>
      <c r="G40" s="50" t="s">
        <v>13517</v>
      </c>
      <c r="H40" s="44"/>
      <c r="I40" s="65"/>
      <c r="J40" s="315">
        <v>18670</v>
      </c>
      <c r="K40" s="50"/>
      <c r="L40" s="50"/>
      <c r="M40" s="44"/>
      <c r="N40" s="50"/>
      <c r="O40" s="49"/>
      <c r="P40" s="50"/>
      <c r="Q40" s="316" t="s">
        <v>13518</v>
      </c>
      <c r="R40" s="101"/>
      <c r="S40" s="154"/>
      <c r="T40" s="44"/>
      <c r="U40" s="44"/>
      <c r="V40" s="51"/>
      <c r="W40" s="102"/>
      <c r="X40" s="102"/>
      <c r="Y40" s="51"/>
      <c r="Z40" s="102"/>
      <c r="AA40" s="102"/>
      <c r="AB40" s="50"/>
      <c r="AC40" s="37"/>
      <c r="AD40" s="44"/>
      <c r="AE40" s="154"/>
      <c r="AF40" s="154"/>
      <c r="AG40" s="44" t="s">
        <v>13519</v>
      </c>
      <c r="AH40" s="44"/>
      <c r="AI40" s="276"/>
      <c r="AJ40" s="50"/>
      <c r="AK40" s="55" t="s">
        <v>50</v>
      </c>
      <c r="AL40" s="108">
        <v>44776</v>
      </c>
      <c r="AM40" s="55" t="s">
        <v>53</v>
      </c>
      <c r="AN40" s="108">
        <v>44807</v>
      </c>
      <c r="AO40" s="55" t="s">
        <v>41</v>
      </c>
      <c r="AP40" s="109" t="s">
        <v>6290</v>
      </c>
      <c r="AQ40" s="55" t="s">
        <v>50</v>
      </c>
      <c r="AR40" s="108">
        <v>44837</v>
      </c>
      <c r="AS40" s="44"/>
      <c r="AT40" s="50"/>
      <c r="AU40" s="50"/>
      <c r="AV40" s="50"/>
      <c r="AW40" s="50"/>
      <c r="AX40" s="50"/>
    </row>
    <row r="41" spans="1:50" ht="14.4">
      <c r="A41" s="37" t="s">
        <v>13320</v>
      </c>
      <c r="B41" s="50" t="s">
        <v>13520</v>
      </c>
      <c r="C41" s="274">
        <v>1594</v>
      </c>
      <c r="D41" s="38" t="s">
        <v>13521</v>
      </c>
      <c r="E41" s="50" t="s">
        <v>13522</v>
      </c>
      <c r="F41" s="43"/>
      <c r="G41" s="50" t="s">
        <v>13523</v>
      </c>
      <c r="H41" s="44"/>
      <c r="I41" s="65"/>
      <c r="J41" s="315">
        <v>175796</v>
      </c>
      <c r="K41" s="50"/>
      <c r="L41" s="50"/>
      <c r="M41" s="44"/>
      <c r="N41" s="50"/>
      <c r="O41" s="49"/>
      <c r="P41" s="50"/>
      <c r="Q41" s="50" t="s">
        <v>13306</v>
      </c>
      <c r="R41" s="101"/>
      <c r="S41" s="154"/>
      <c r="T41" s="44"/>
      <c r="U41" s="44"/>
      <c r="V41" s="51"/>
      <c r="W41" s="102"/>
      <c r="X41" s="102"/>
      <c r="Y41" s="51"/>
      <c r="Z41" s="102"/>
      <c r="AA41" s="102"/>
      <c r="AB41" s="50"/>
      <c r="AC41" s="37"/>
      <c r="AD41" s="44"/>
      <c r="AE41" s="154"/>
      <c r="AF41" s="154"/>
      <c r="AG41" s="44" t="s">
        <v>13464</v>
      </c>
      <c r="AH41" s="44"/>
      <c r="AI41" s="276"/>
      <c r="AJ41" s="50"/>
      <c r="AK41" s="55" t="s">
        <v>50</v>
      </c>
      <c r="AL41" s="108">
        <v>44776</v>
      </c>
      <c r="AM41" s="55" t="s">
        <v>53</v>
      </c>
      <c r="AN41" s="108">
        <v>44807</v>
      </c>
      <c r="AO41" s="55" t="s">
        <v>41</v>
      </c>
      <c r="AP41" s="109" t="s">
        <v>6290</v>
      </c>
      <c r="AQ41" s="55" t="s">
        <v>50</v>
      </c>
      <c r="AR41" s="108">
        <v>44837</v>
      </c>
      <c r="AS41" s="44"/>
      <c r="AT41" s="50"/>
      <c r="AU41" s="50"/>
      <c r="AV41" s="50"/>
      <c r="AW41" s="50"/>
      <c r="AX41" s="50"/>
    </row>
    <row r="42" spans="1:50" ht="53.4">
      <c r="A42" s="37" t="s">
        <v>13320</v>
      </c>
      <c r="B42" s="50" t="s">
        <v>13524</v>
      </c>
      <c r="C42" s="274">
        <v>1594</v>
      </c>
      <c r="D42" s="64" t="s">
        <v>13525</v>
      </c>
      <c r="E42" s="50" t="s">
        <v>13526</v>
      </c>
      <c r="F42" s="43" t="s">
        <v>38</v>
      </c>
      <c r="G42" s="50" t="s">
        <v>13527</v>
      </c>
      <c r="H42" s="44" t="s">
        <v>108</v>
      </c>
      <c r="I42" s="65" t="s">
        <v>236</v>
      </c>
      <c r="J42" s="315">
        <v>177020</v>
      </c>
      <c r="K42" s="94" t="s">
        <v>13528</v>
      </c>
      <c r="L42" s="50" t="s">
        <v>1761</v>
      </c>
      <c r="M42" s="44"/>
      <c r="N42" s="50" t="s">
        <v>44</v>
      </c>
      <c r="O42" s="49" t="s">
        <v>40</v>
      </c>
      <c r="P42" s="223" t="s">
        <v>13529</v>
      </c>
      <c r="Q42" s="50" t="s">
        <v>13306</v>
      </c>
      <c r="R42" s="101" t="s">
        <v>69</v>
      </c>
      <c r="S42" s="154" t="s">
        <v>13530</v>
      </c>
      <c r="T42" s="44" t="s">
        <v>94</v>
      </c>
      <c r="U42" s="44" t="s">
        <v>191</v>
      </c>
      <c r="V42" s="51">
        <v>500</v>
      </c>
      <c r="W42" s="102">
        <v>1490</v>
      </c>
      <c r="X42" s="102">
        <f>W42*7%</f>
        <v>104.30000000000001</v>
      </c>
      <c r="Y42" s="51"/>
      <c r="Z42" s="102">
        <f>W42+X42</f>
        <v>1594.3</v>
      </c>
      <c r="AA42" s="102">
        <f>C42-Z42</f>
        <v>-0.29999999999995453</v>
      </c>
      <c r="AB42" s="50" t="s">
        <v>58</v>
      </c>
      <c r="AC42" s="37" t="s">
        <v>241</v>
      </c>
      <c r="AD42" s="318" t="s">
        <v>13531</v>
      </c>
      <c r="AE42" s="154"/>
      <c r="AF42" s="154"/>
      <c r="AG42" s="44" t="s">
        <v>1006</v>
      </c>
      <c r="AH42" s="44"/>
      <c r="AI42" s="276"/>
      <c r="AJ42" s="50"/>
      <c r="AK42" s="55" t="s">
        <v>50</v>
      </c>
      <c r="AL42" s="108">
        <v>44776</v>
      </c>
      <c r="AM42" s="55" t="s">
        <v>53</v>
      </c>
      <c r="AN42" s="108">
        <v>44807</v>
      </c>
      <c r="AO42" s="55" t="s">
        <v>41</v>
      </c>
      <c r="AP42" s="109" t="s">
        <v>484</v>
      </c>
      <c r="AQ42" s="69" t="s">
        <v>50</v>
      </c>
      <c r="AR42" s="70" t="s">
        <v>526</v>
      </c>
      <c r="AS42" s="44"/>
      <c r="AT42" s="50"/>
      <c r="AU42" s="50"/>
      <c r="AV42" s="50"/>
      <c r="AW42" s="50"/>
      <c r="AX42" s="50"/>
    </row>
    <row r="43" spans="1:50" ht="14.4">
      <c r="A43" s="37" t="s">
        <v>13320</v>
      </c>
      <c r="B43" s="50" t="s">
        <v>13532</v>
      </c>
      <c r="C43" s="274">
        <v>684</v>
      </c>
      <c r="D43" s="38" t="s">
        <v>13533</v>
      </c>
      <c r="E43" s="50" t="s">
        <v>13534</v>
      </c>
      <c r="F43" s="43"/>
      <c r="G43" s="50" t="s">
        <v>13535</v>
      </c>
      <c r="H43" s="44"/>
      <c r="I43" s="65"/>
      <c r="J43" s="315">
        <v>177028</v>
      </c>
      <c r="K43" s="50"/>
      <c r="L43" s="50"/>
      <c r="M43" s="44"/>
      <c r="N43" s="50"/>
      <c r="O43" s="49"/>
      <c r="P43" s="50"/>
      <c r="Q43" s="316" t="s">
        <v>13536</v>
      </c>
      <c r="R43" s="101"/>
      <c r="S43" s="154"/>
      <c r="T43" s="44"/>
      <c r="U43" s="44"/>
      <c r="V43" s="51"/>
      <c r="W43" s="102"/>
      <c r="X43" s="102"/>
      <c r="Y43" s="51"/>
      <c r="Z43" s="102"/>
      <c r="AA43" s="102"/>
      <c r="AB43" s="50"/>
      <c r="AC43" s="37"/>
      <c r="AD43" s="44"/>
      <c r="AE43" s="154"/>
      <c r="AF43" s="154"/>
      <c r="AG43" s="44" t="s">
        <v>13537</v>
      </c>
      <c r="AH43" s="44"/>
      <c r="AI43" s="276"/>
      <c r="AJ43" s="50"/>
      <c r="AK43" s="55" t="s">
        <v>50</v>
      </c>
      <c r="AL43" s="108">
        <v>44776</v>
      </c>
      <c r="AM43" s="55" t="s">
        <v>53</v>
      </c>
      <c r="AN43" s="108">
        <v>44807</v>
      </c>
      <c r="AO43" s="55" t="s">
        <v>41</v>
      </c>
      <c r="AP43" s="109" t="s">
        <v>6290</v>
      </c>
      <c r="AQ43" s="55" t="s">
        <v>50</v>
      </c>
      <c r="AR43" s="108">
        <v>44837</v>
      </c>
      <c r="AS43" s="44"/>
      <c r="AT43" s="50"/>
      <c r="AU43" s="50"/>
      <c r="AV43" s="50"/>
      <c r="AW43" s="50"/>
      <c r="AX43" s="50"/>
    </row>
    <row r="44" spans="1:50" ht="14.4">
      <c r="A44" s="37" t="s">
        <v>13320</v>
      </c>
      <c r="B44" s="50" t="s">
        <v>13538</v>
      </c>
      <c r="C44" s="274">
        <v>53</v>
      </c>
      <c r="D44" s="38" t="s">
        <v>13539</v>
      </c>
      <c r="E44" s="50" t="s">
        <v>13540</v>
      </c>
      <c r="F44" s="43"/>
      <c r="G44" s="317">
        <v>2.02203E+25</v>
      </c>
      <c r="H44" s="44"/>
      <c r="I44" s="65"/>
      <c r="J44" s="315">
        <v>177022</v>
      </c>
      <c r="K44" s="50"/>
      <c r="L44" s="50"/>
      <c r="M44" s="44"/>
      <c r="N44" s="50"/>
      <c r="O44" s="49"/>
      <c r="P44" s="50"/>
      <c r="Q44" s="50" t="s">
        <v>13541</v>
      </c>
      <c r="R44" s="101"/>
      <c r="S44" s="154"/>
      <c r="T44" s="44"/>
      <c r="U44" s="44"/>
      <c r="V44" s="51"/>
      <c r="W44" s="102"/>
      <c r="X44" s="102"/>
      <c r="Y44" s="51"/>
      <c r="Z44" s="102"/>
      <c r="AA44" s="102"/>
      <c r="AB44" s="50"/>
      <c r="AC44" s="37"/>
      <c r="AD44" s="44"/>
      <c r="AE44" s="154"/>
      <c r="AF44" s="154"/>
      <c r="AG44" s="44" t="s">
        <v>13542</v>
      </c>
      <c r="AH44" s="44"/>
      <c r="AI44" s="276"/>
      <c r="AJ44" s="50"/>
      <c r="AK44" s="55" t="s">
        <v>50</v>
      </c>
      <c r="AL44" s="108">
        <v>44776</v>
      </c>
      <c r="AM44" s="55" t="s">
        <v>53</v>
      </c>
      <c r="AN44" s="108">
        <v>44807</v>
      </c>
      <c r="AO44" s="55" t="s">
        <v>41</v>
      </c>
      <c r="AP44" s="109" t="s">
        <v>6290</v>
      </c>
      <c r="AQ44" s="55" t="s">
        <v>50</v>
      </c>
      <c r="AR44" s="108">
        <v>44837</v>
      </c>
      <c r="AS44" s="44"/>
      <c r="AT44" s="50"/>
      <c r="AU44" s="50"/>
      <c r="AV44" s="50"/>
      <c r="AW44" s="50"/>
      <c r="AX44" s="50"/>
    </row>
    <row r="45" spans="1:50" ht="14.4">
      <c r="A45" s="37" t="s">
        <v>13320</v>
      </c>
      <c r="B45" s="50" t="s">
        <v>13543</v>
      </c>
      <c r="C45" s="274">
        <v>684</v>
      </c>
      <c r="D45" s="38" t="s">
        <v>13544</v>
      </c>
      <c r="E45" s="50" t="s">
        <v>13545</v>
      </c>
      <c r="F45" s="43"/>
      <c r="G45" s="50" t="s">
        <v>13546</v>
      </c>
      <c r="H45" s="44"/>
      <c r="I45" s="65"/>
      <c r="J45" s="315">
        <v>177030</v>
      </c>
      <c r="K45" s="50"/>
      <c r="L45" s="50"/>
      <c r="M45" s="44"/>
      <c r="N45" s="50"/>
      <c r="O45" s="49"/>
      <c r="P45" s="50"/>
      <c r="Q45" s="316" t="s">
        <v>13547</v>
      </c>
      <c r="R45" s="101"/>
      <c r="S45" s="154"/>
      <c r="T45" s="44"/>
      <c r="U45" s="44"/>
      <c r="V45" s="51"/>
      <c r="W45" s="102"/>
      <c r="X45" s="102"/>
      <c r="Y45" s="51"/>
      <c r="Z45" s="102"/>
      <c r="AA45" s="102"/>
      <c r="AB45" s="50"/>
      <c r="AC45" s="37"/>
      <c r="AD45" s="44"/>
      <c r="AE45" s="154"/>
      <c r="AF45" s="154"/>
      <c r="AG45" s="44" t="s">
        <v>13548</v>
      </c>
      <c r="AH45" s="44"/>
      <c r="AI45" s="276"/>
      <c r="AJ45" s="50"/>
      <c r="AK45" s="55" t="s">
        <v>50</v>
      </c>
      <c r="AL45" s="108">
        <v>44776</v>
      </c>
      <c r="AM45" s="55" t="s">
        <v>53</v>
      </c>
      <c r="AN45" s="108">
        <v>44807</v>
      </c>
      <c r="AO45" s="55" t="s">
        <v>41</v>
      </c>
      <c r="AP45" s="109" t="s">
        <v>6290</v>
      </c>
      <c r="AQ45" s="55" t="s">
        <v>50</v>
      </c>
      <c r="AR45" s="108">
        <v>44837</v>
      </c>
      <c r="AS45" s="44"/>
      <c r="AT45" s="50"/>
      <c r="AU45" s="50"/>
      <c r="AV45" s="50"/>
      <c r="AW45" s="50"/>
      <c r="AX45" s="50"/>
    </row>
    <row r="46" spans="1:50" ht="14.4">
      <c r="A46" s="37" t="s">
        <v>13320</v>
      </c>
      <c r="B46" s="50" t="s">
        <v>13549</v>
      </c>
      <c r="C46" s="274">
        <v>1070</v>
      </c>
      <c r="D46" s="38" t="s">
        <v>13550</v>
      </c>
      <c r="E46" s="50" t="s">
        <v>13551</v>
      </c>
      <c r="F46" s="43"/>
      <c r="G46" s="50" t="s">
        <v>13552</v>
      </c>
      <c r="H46" s="44"/>
      <c r="I46" s="65"/>
      <c r="J46" s="315">
        <v>136822</v>
      </c>
      <c r="K46" s="50"/>
      <c r="L46" s="50"/>
      <c r="M46" s="44"/>
      <c r="N46" s="50"/>
      <c r="O46" s="49"/>
      <c r="P46" s="50"/>
      <c r="Q46" s="50" t="s">
        <v>10763</v>
      </c>
      <c r="R46" s="101"/>
      <c r="S46" s="154"/>
      <c r="T46" s="44"/>
      <c r="U46" s="44"/>
      <c r="V46" s="51"/>
      <c r="W46" s="102"/>
      <c r="X46" s="102"/>
      <c r="Y46" s="51"/>
      <c r="Z46" s="102"/>
      <c r="AA46" s="102"/>
      <c r="AB46" s="50"/>
      <c r="AC46" s="37"/>
      <c r="AD46" s="44"/>
      <c r="AE46" s="154"/>
      <c r="AF46" s="154"/>
      <c r="AG46" s="44" t="s">
        <v>13553</v>
      </c>
      <c r="AH46" s="44"/>
      <c r="AI46" s="276"/>
      <c r="AJ46" s="50"/>
      <c r="AK46" s="55" t="s">
        <v>50</v>
      </c>
      <c r="AL46" s="108">
        <v>44776</v>
      </c>
      <c r="AM46" s="55" t="s">
        <v>53</v>
      </c>
      <c r="AN46" s="108">
        <v>44807</v>
      </c>
      <c r="AO46" s="55" t="s">
        <v>41</v>
      </c>
      <c r="AP46" s="109" t="s">
        <v>6290</v>
      </c>
      <c r="AQ46" s="55" t="s">
        <v>50</v>
      </c>
      <c r="AR46" s="108">
        <v>44837</v>
      </c>
      <c r="AS46" s="44"/>
      <c r="AT46" s="50"/>
      <c r="AU46" s="50"/>
      <c r="AV46" s="50"/>
      <c r="AW46" s="50"/>
      <c r="AX46" s="50"/>
    </row>
    <row r="47" spans="1:50" ht="14.4">
      <c r="A47" s="37" t="s">
        <v>13320</v>
      </c>
      <c r="B47" s="50" t="s">
        <v>13554</v>
      </c>
      <c r="C47" s="274">
        <v>4815</v>
      </c>
      <c r="D47" s="38" t="s">
        <v>13555</v>
      </c>
      <c r="E47" s="50" t="s">
        <v>13556</v>
      </c>
      <c r="F47" s="43"/>
      <c r="G47" s="50" t="s">
        <v>13557</v>
      </c>
      <c r="H47" s="44"/>
      <c r="I47" s="65"/>
      <c r="J47" s="315">
        <v>163672</v>
      </c>
      <c r="K47" s="50"/>
      <c r="L47" s="50"/>
      <c r="M47" s="44"/>
      <c r="N47" s="50"/>
      <c r="O47" s="49"/>
      <c r="P47" s="50"/>
      <c r="Q47" s="50" t="s">
        <v>13309</v>
      </c>
      <c r="R47" s="101"/>
      <c r="S47" s="154"/>
      <c r="T47" s="44"/>
      <c r="U47" s="44"/>
      <c r="V47" s="51"/>
      <c r="W47" s="102"/>
      <c r="X47" s="102"/>
      <c r="Y47" s="51"/>
      <c r="Z47" s="102"/>
      <c r="AA47" s="102"/>
      <c r="AB47" s="50"/>
      <c r="AC47" s="37"/>
      <c r="AD47" s="44"/>
      <c r="AE47" s="154"/>
      <c r="AF47" s="154"/>
      <c r="AG47" s="44" t="s">
        <v>13558</v>
      </c>
      <c r="AH47" s="44"/>
      <c r="AI47" s="276"/>
      <c r="AJ47" s="50"/>
      <c r="AK47" s="55" t="s">
        <v>50</v>
      </c>
      <c r="AL47" s="108">
        <v>44776</v>
      </c>
      <c r="AM47" s="55" t="s">
        <v>53</v>
      </c>
      <c r="AN47" s="108">
        <v>44807</v>
      </c>
      <c r="AO47" s="55" t="s">
        <v>41</v>
      </c>
      <c r="AP47" s="109" t="s">
        <v>6290</v>
      </c>
      <c r="AQ47" s="55" t="s">
        <v>50</v>
      </c>
      <c r="AR47" s="108">
        <v>44837</v>
      </c>
      <c r="AS47" s="44"/>
      <c r="AT47" s="50"/>
      <c r="AU47" s="50"/>
      <c r="AV47" s="50"/>
      <c r="AW47" s="50"/>
      <c r="AX47" s="50"/>
    </row>
    <row r="48" spans="1:50" ht="14.4">
      <c r="A48" s="37" t="s">
        <v>13320</v>
      </c>
      <c r="B48" s="50" t="s">
        <v>13559</v>
      </c>
      <c r="C48" s="274">
        <v>107</v>
      </c>
      <c r="D48" s="38" t="s">
        <v>13560</v>
      </c>
      <c r="E48" s="50" t="s">
        <v>13561</v>
      </c>
      <c r="F48" s="43"/>
      <c r="G48" s="50" t="s">
        <v>13562</v>
      </c>
      <c r="H48" s="44"/>
      <c r="I48" s="65"/>
      <c r="J48" s="315">
        <v>177034</v>
      </c>
      <c r="K48" s="50"/>
      <c r="L48" s="50"/>
      <c r="M48" s="44"/>
      <c r="N48" s="50"/>
      <c r="O48" s="49"/>
      <c r="P48" s="50"/>
      <c r="Q48" s="50" t="s">
        <v>10763</v>
      </c>
      <c r="R48" s="101"/>
      <c r="S48" s="154"/>
      <c r="T48" s="44"/>
      <c r="U48" s="44"/>
      <c r="V48" s="51"/>
      <c r="W48" s="102"/>
      <c r="X48" s="102"/>
      <c r="Y48" s="51"/>
      <c r="Z48" s="102"/>
      <c r="AA48" s="102"/>
      <c r="AB48" s="50"/>
      <c r="AC48" s="37"/>
      <c r="AD48" s="44"/>
      <c r="AE48" s="154"/>
      <c r="AF48" s="154"/>
      <c r="AG48" s="44" t="s">
        <v>13563</v>
      </c>
      <c r="AH48" s="44"/>
      <c r="AI48" s="276"/>
      <c r="AJ48" s="50"/>
      <c r="AK48" s="55" t="s">
        <v>50</v>
      </c>
      <c r="AL48" s="108">
        <v>44776</v>
      </c>
      <c r="AM48" s="55" t="s">
        <v>53</v>
      </c>
      <c r="AN48" s="108">
        <v>44807</v>
      </c>
      <c r="AO48" s="55" t="s">
        <v>41</v>
      </c>
      <c r="AP48" s="109" t="s">
        <v>6290</v>
      </c>
      <c r="AQ48" s="55" t="s">
        <v>50</v>
      </c>
      <c r="AR48" s="108">
        <v>44837</v>
      </c>
      <c r="AS48" s="44"/>
      <c r="AT48" s="50"/>
      <c r="AU48" s="50"/>
      <c r="AV48" s="50"/>
      <c r="AW48" s="50"/>
      <c r="AX48" s="50"/>
    </row>
    <row r="49" spans="1:50" ht="14.4">
      <c r="A49" s="37" t="s">
        <v>13320</v>
      </c>
      <c r="B49" s="50" t="s">
        <v>13564</v>
      </c>
      <c r="C49" s="274">
        <v>342</v>
      </c>
      <c r="D49" s="38" t="s">
        <v>13565</v>
      </c>
      <c r="E49" s="50" t="s">
        <v>13566</v>
      </c>
      <c r="F49" s="43"/>
      <c r="G49" s="50" t="s">
        <v>13567</v>
      </c>
      <c r="H49" s="44"/>
      <c r="I49" s="65"/>
      <c r="J49" s="315">
        <v>9838</v>
      </c>
      <c r="K49" s="50"/>
      <c r="L49" s="50"/>
      <c r="M49" s="44"/>
      <c r="N49" s="50"/>
      <c r="O49" s="49"/>
      <c r="P49" s="50"/>
      <c r="Q49" s="316" t="s">
        <v>13568</v>
      </c>
      <c r="R49" s="101"/>
      <c r="S49" s="154"/>
      <c r="T49" s="44"/>
      <c r="U49" s="44"/>
      <c r="V49" s="51"/>
      <c r="W49" s="102"/>
      <c r="X49" s="102"/>
      <c r="Y49" s="51"/>
      <c r="Z49" s="102"/>
      <c r="AA49" s="102"/>
      <c r="AB49" s="50"/>
      <c r="AC49" s="37"/>
      <c r="AD49" s="44"/>
      <c r="AE49" s="154"/>
      <c r="AF49" s="154"/>
      <c r="AG49" s="44" t="s">
        <v>13569</v>
      </c>
      <c r="AH49" s="44"/>
      <c r="AI49" s="276"/>
      <c r="AJ49" s="50"/>
      <c r="AK49" s="55" t="s">
        <v>50</v>
      </c>
      <c r="AL49" s="108">
        <v>44776</v>
      </c>
      <c r="AM49" s="55" t="s">
        <v>53</v>
      </c>
      <c r="AN49" s="108">
        <v>44807</v>
      </c>
      <c r="AO49" s="55" t="s">
        <v>41</v>
      </c>
      <c r="AP49" s="109" t="s">
        <v>6290</v>
      </c>
      <c r="AQ49" s="55" t="s">
        <v>50</v>
      </c>
      <c r="AR49" s="108">
        <v>44837</v>
      </c>
      <c r="AS49" s="44"/>
      <c r="AT49" s="50"/>
      <c r="AU49" s="50"/>
      <c r="AV49" s="50"/>
      <c r="AW49" s="50"/>
      <c r="AX49" s="50"/>
    </row>
    <row r="50" spans="1:50" ht="14.4">
      <c r="A50" s="37" t="s">
        <v>13320</v>
      </c>
      <c r="B50" s="50" t="s">
        <v>13570</v>
      </c>
      <c r="C50" s="274">
        <v>342</v>
      </c>
      <c r="D50" s="38" t="s">
        <v>13571</v>
      </c>
      <c r="E50" s="50" t="s">
        <v>13572</v>
      </c>
      <c r="F50" s="43"/>
      <c r="G50" s="50" t="s">
        <v>13573</v>
      </c>
      <c r="H50" s="44"/>
      <c r="I50" s="65"/>
      <c r="J50" s="315">
        <v>23476</v>
      </c>
      <c r="K50" s="50"/>
      <c r="L50" s="50"/>
      <c r="M50" s="44"/>
      <c r="N50" s="50"/>
      <c r="O50" s="49"/>
      <c r="P50" s="50"/>
      <c r="Q50" s="316" t="s">
        <v>13574</v>
      </c>
      <c r="R50" s="101"/>
      <c r="S50" s="154"/>
      <c r="T50" s="44"/>
      <c r="U50" s="44"/>
      <c r="V50" s="51"/>
      <c r="W50" s="102"/>
      <c r="X50" s="102"/>
      <c r="Y50" s="51"/>
      <c r="Z50" s="102"/>
      <c r="AA50" s="102"/>
      <c r="AB50" s="50"/>
      <c r="AC50" s="37"/>
      <c r="AD50" s="44"/>
      <c r="AE50" s="154"/>
      <c r="AF50" s="154"/>
      <c r="AG50" s="44" t="s">
        <v>13575</v>
      </c>
      <c r="AH50" s="44"/>
      <c r="AI50" s="276"/>
      <c r="AJ50" s="50"/>
      <c r="AK50" s="55" t="s">
        <v>50</v>
      </c>
      <c r="AL50" s="108">
        <v>44776</v>
      </c>
      <c r="AM50" s="55" t="s">
        <v>53</v>
      </c>
      <c r="AN50" s="108">
        <v>44807</v>
      </c>
      <c r="AO50" s="55" t="s">
        <v>41</v>
      </c>
      <c r="AP50" s="109" t="s">
        <v>6290</v>
      </c>
      <c r="AQ50" s="55" t="s">
        <v>50</v>
      </c>
      <c r="AR50" s="108">
        <v>44837</v>
      </c>
      <c r="AS50" s="44"/>
      <c r="AT50" s="50"/>
      <c r="AU50" s="50"/>
      <c r="AV50" s="50"/>
      <c r="AW50" s="50"/>
      <c r="AX50" s="50"/>
    </row>
    <row r="51" spans="1:50" ht="14.4">
      <c r="A51" s="37" t="s">
        <v>13320</v>
      </c>
      <c r="B51" s="50" t="s">
        <v>13576</v>
      </c>
      <c r="C51" s="274">
        <v>781</v>
      </c>
      <c r="D51" s="38" t="s">
        <v>13577</v>
      </c>
      <c r="E51" s="50" t="s">
        <v>13578</v>
      </c>
      <c r="F51" s="43"/>
      <c r="G51" s="50" t="s">
        <v>13579</v>
      </c>
      <c r="H51" s="44"/>
      <c r="I51" s="65"/>
      <c r="J51" s="315">
        <v>21164</v>
      </c>
      <c r="K51" s="50"/>
      <c r="L51" s="50"/>
      <c r="M51" s="44"/>
      <c r="N51" s="50"/>
      <c r="O51" s="49"/>
      <c r="P51" s="50"/>
      <c r="Q51" s="316" t="s">
        <v>13580</v>
      </c>
      <c r="R51" s="101"/>
      <c r="S51" s="154"/>
      <c r="T51" s="44"/>
      <c r="U51" s="44"/>
      <c r="V51" s="51"/>
      <c r="W51" s="102"/>
      <c r="X51" s="102"/>
      <c r="Y51" s="51"/>
      <c r="Z51" s="102"/>
      <c r="AA51" s="102"/>
      <c r="AB51" s="50"/>
      <c r="AC51" s="37"/>
      <c r="AD51" s="44"/>
      <c r="AE51" s="154"/>
      <c r="AF51" s="154"/>
      <c r="AG51" s="44" t="s">
        <v>13581</v>
      </c>
      <c r="AH51" s="44"/>
      <c r="AI51" s="276"/>
      <c r="AJ51" s="50"/>
      <c r="AK51" s="55" t="s">
        <v>50</v>
      </c>
      <c r="AL51" s="108">
        <v>44776</v>
      </c>
      <c r="AM51" s="55" t="s">
        <v>53</v>
      </c>
      <c r="AN51" s="108">
        <v>44807</v>
      </c>
      <c r="AO51" s="55" t="s">
        <v>41</v>
      </c>
      <c r="AP51" s="109" t="s">
        <v>6290</v>
      </c>
      <c r="AQ51" s="55" t="s">
        <v>50</v>
      </c>
      <c r="AR51" s="108">
        <v>44837</v>
      </c>
      <c r="AS51" s="44"/>
      <c r="AT51" s="50"/>
      <c r="AU51" s="50"/>
      <c r="AV51" s="50"/>
      <c r="AW51" s="50"/>
      <c r="AX51" s="50"/>
    </row>
    <row r="52" spans="1:50" ht="14.4">
      <c r="A52" s="37" t="s">
        <v>13320</v>
      </c>
      <c r="B52" s="50" t="s">
        <v>13582</v>
      </c>
      <c r="C52" s="274">
        <v>331</v>
      </c>
      <c r="D52" s="38" t="s">
        <v>13583</v>
      </c>
      <c r="E52" s="50" t="s">
        <v>13584</v>
      </c>
      <c r="F52" s="43"/>
      <c r="G52" s="50" t="s">
        <v>13585</v>
      </c>
      <c r="H52" s="44"/>
      <c r="I52" s="65"/>
      <c r="J52" s="315">
        <v>16862</v>
      </c>
      <c r="K52" s="50"/>
      <c r="L52" s="50"/>
      <c r="M52" s="44"/>
      <c r="N52" s="50"/>
      <c r="O52" s="49"/>
      <c r="P52" s="50"/>
      <c r="Q52" s="316" t="s">
        <v>13586</v>
      </c>
      <c r="R52" s="101"/>
      <c r="S52" s="154"/>
      <c r="T52" s="44"/>
      <c r="U52" s="44"/>
      <c r="V52" s="51"/>
      <c r="W52" s="102"/>
      <c r="X52" s="102"/>
      <c r="Y52" s="51"/>
      <c r="Z52" s="102"/>
      <c r="AA52" s="102"/>
      <c r="AB52" s="50"/>
      <c r="AC52" s="37"/>
      <c r="AD52" s="44"/>
      <c r="AE52" s="154"/>
      <c r="AF52" s="154"/>
      <c r="AG52" s="44" t="s">
        <v>13587</v>
      </c>
      <c r="AH52" s="44"/>
      <c r="AI52" s="276"/>
      <c r="AJ52" s="50"/>
      <c r="AK52" s="55" t="s">
        <v>50</v>
      </c>
      <c r="AL52" s="108">
        <v>44776</v>
      </c>
      <c r="AM52" s="55" t="s">
        <v>53</v>
      </c>
      <c r="AN52" s="108">
        <v>44807</v>
      </c>
      <c r="AO52" s="55" t="s">
        <v>41</v>
      </c>
      <c r="AP52" s="109" t="s">
        <v>6290</v>
      </c>
      <c r="AQ52" s="55" t="s">
        <v>50</v>
      </c>
      <c r="AR52" s="108">
        <v>44837</v>
      </c>
      <c r="AS52" s="44"/>
      <c r="AT52" s="50"/>
      <c r="AU52" s="50"/>
      <c r="AV52" s="50"/>
      <c r="AW52" s="50"/>
      <c r="AX52" s="50"/>
    </row>
    <row r="53" spans="1:50" ht="14.4">
      <c r="A53" s="37" t="s">
        <v>13320</v>
      </c>
      <c r="B53" s="50" t="s">
        <v>13588</v>
      </c>
      <c r="C53" s="274">
        <v>342</v>
      </c>
      <c r="D53" s="38" t="s">
        <v>13589</v>
      </c>
      <c r="E53" s="50" t="s">
        <v>13590</v>
      </c>
      <c r="F53" s="43"/>
      <c r="G53" s="50" t="s">
        <v>13591</v>
      </c>
      <c r="H53" s="44"/>
      <c r="I53" s="65"/>
      <c r="J53" s="315">
        <v>9838</v>
      </c>
      <c r="K53" s="50"/>
      <c r="L53" s="50"/>
      <c r="M53" s="44"/>
      <c r="N53" s="50"/>
      <c r="O53" s="49"/>
      <c r="P53" s="50"/>
      <c r="Q53" s="316" t="s">
        <v>13592</v>
      </c>
      <c r="R53" s="101"/>
      <c r="S53" s="154"/>
      <c r="T53" s="44"/>
      <c r="U53" s="44"/>
      <c r="V53" s="51"/>
      <c r="W53" s="102"/>
      <c r="X53" s="102"/>
      <c r="Y53" s="51"/>
      <c r="Z53" s="102"/>
      <c r="AA53" s="102"/>
      <c r="AB53" s="50"/>
      <c r="AC53" s="37"/>
      <c r="AD53" s="44"/>
      <c r="AE53" s="154"/>
      <c r="AF53" s="154"/>
      <c r="AG53" s="44" t="s">
        <v>13569</v>
      </c>
      <c r="AH53" s="44"/>
      <c r="AI53" s="276"/>
      <c r="AJ53" s="50"/>
      <c r="AK53" s="55" t="s">
        <v>50</v>
      </c>
      <c r="AL53" s="108">
        <v>44776</v>
      </c>
      <c r="AM53" s="55" t="s">
        <v>53</v>
      </c>
      <c r="AN53" s="108">
        <v>44807</v>
      </c>
      <c r="AO53" s="55" t="s">
        <v>41</v>
      </c>
      <c r="AP53" s="109" t="s">
        <v>6290</v>
      </c>
      <c r="AQ53" s="55" t="s">
        <v>50</v>
      </c>
      <c r="AR53" s="108">
        <v>44837</v>
      </c>
      <c r="AS53" s="44"/>
      <c r="AT53" s="50"/>
      <c r="AU53" s="50"/>
      <c r="AV53" s="50"/>
      <c r="AW53" s="50"/>
      <c r="AX53" s="50"/>
    </row>
    <row r="54" spans="1:50" ht="14.4">
      <c r="A54" s="37" t="s">
        <v>13320</v>
      </c>
      <c r="B54" s="50" t="s">
        <v>13593</v>
      </c>
      <c r="C54" s="274">
        <v>7639</v>
      </c>
      <c r="D54" s="38" t="s">
        <v>13594</v>
      </c>
      <c r="E54" s="50" t="s">
        <v>13595</v>
      </c>
      <c r="F54" s="43"/>
      <c r="G54" s="317">
        <v>2.02203E+25</v>
      </c>
      <c r="H54" s="44"/>
      <c r="I54" s="65"/>
      <c r="J54" s="315">
        <v>18164</v>
      </c>
      <c r="K54" s="50"/>
      <c r="L54" s="50"/>
      <c r="M54" s="44"/>
      <c r="N54" s="50"/>
      <c r="O54" s="49"/>
      <c r="P54" s="50"/>
      <c r="Q54" s="50" t="s">
        <v>13596</v>
      </c>
      <c r="R54" s="101"/>
      <c r="S54" s="154"/>
      <c r="T54" s="44"/>
      <c r="U54" s="44"/>
      <c r="V54" s="51"/>
      <c r="W54" s="102"/>
      <c r="X54" s="102"/>
      <c r="Y54" s="51"/>
      <c r="Z54" s="102"/>
      <c r="AA54" s="102"/>
      <c r="AB54" s="50"/>
      <c r="AC54" s="37"/>
      <c r="AD54" s="44"/>
      <c r="AE54" s="154"/>
      <c r="AF54" s="154"/>
      <c r="AG54" s="44" t="s">
        <v>5990</v>
      </c>
      <c r="AH54" s="44"/>
      <c r="AI54" s="276"/>
      <c r="AJ54" s="50"/>
      <c r="AK54" s="55" t="s">
        <v>50</v>
      </c>
      <c r="AL54" s="108">
        <v>44776</v>
      </c>
      <c r="AM54" s="55" t="s">
        <v>53</v>
      </c>
      <c r="AN54" s="108">
        <v>44807</v>
      </c>
      <c r="AO54" s="55" t="s">
        <v>41</v>
      </c>
      <c r="AP54" s="109" t="s">
        <v>6290</v>
      </c>
      <c r="AQ54" s="55" t="s">
        <v>50</v>
      </c>
      <c r="AR54" s="108">
        <v>44837</v>
      </c>
      <c r="AS54" s="44"/>
      <c r="AT54" s="50"/>
      <c r="AU54" s="50"/>
      <c r="AV54" s="50"/>
      <c r="AW54" s="50"/>
      <c r="AX54" s="50"/>
    </row>
    <row r="55" spans="1:50" ht="14.4">
      <c r="A55" s="37" t="s">
        <v>13320</v>
      </c>
      <c r="B55" s="50" t="s">
        <v>13597</v>
      </c>
      <c r="C55" s="274">
        <v>331</v>
      </c>
      <c r="D55" s="38" t="s">
        <v>13598</v>
      </c>
      <c r="E55" s="50" t="s">
        <v>13599</v>
      </c>
      <c r="F55" s="43"/>
      <c r="G55" s="50" t="s">
        <v>13600</v>
      </c>
      <c r="H55" s="44"/>
      <c r="I55" s="65"/>
      <c r="J55" s="315">
        <v>176236</v>
      </c>
      <c r="K55" s="50"/>
      <c r="L55" s="50"/>
      <c r="M55" s="44"/>
      <c r="N55" s="50"/>
      <c r="O55" s="49"/>
      <c r="P55" s="50"/>
      <c r="Q55" s="316" t="s">
        <v>13601</v>
      </c>
      <c r="R55" s="101"/>
      <c r="S55" s="154"/>
      <c r="T55" s="44"/>
      <c r="U55" s="44"/>
      <c r="V55" s="51"/>
      <c r="W55" s="102"/>
      <c r="X55" s="102"/>
      <c r="Y55" s="51"/>
      <c r="Z55" s="102"/>
      <c r="AA55" s="102"/>
      <c r="AB55" s="50"/>
      <c r="AC55" s="37"/>
      <c r="AD55" s="44"/>
      <c r="AE55" s="154"/>
      <c r="AF55" s="154"/>
      <c r="AG55" s="44" t="s">
        <v>13602</v>
      </c>
      <c r="AH55" s="44"/>
      <c r="AI55" s="276"/>
      <c r="AJ55" s="50"/>
      <c r="AK55" s="55" t="s">
        <v>50</v>
      </c>
      <c r="AL55" s="108">
        <v>44776</v>
      </c>
      <c r="AM55" s="55" t="s">
        <v>53</v>
      </c>
      <c r="AN55" s="108">
        <v>44807</v>
      </c>
      <c r="AO55" s="55" t="s">
        <v>41</v>
      </c>
      <c r="AP55" s="109" t="s">
        <v>6290</v>
      </c>
      <c r="AQ55" s="55" t="s">
        <v>50</v>
      </c>
      <c r="AR55" s="108">
        <v>44837</v>
      </c>
      <c r="AS55" s="44"/>
      <c r="AT55" s="50"/>
      <c r="AU55" s="50"/>
      <c r="AV55" s="50"/>
      <c r="AW55" s="50"/>
      <c r="AX55" s="50"/>
    </row>
    <row r="56" spans="1:50" ht="14.4">
      <c r="A56" s="37" t="s">
        <v>13320</v>
      </c>
      <c r="B56" s="50" t="s">
        <v>13603</v>
      </c>
      <c r="C56" s="274">
        <v>1070</v>
      </c>
      <c r="D56" s="38" t="s">
        <v>13604</v>
      </c>
      <c r="E56" s="50" t="s">
        <v>13605</v>
      </c>
      <c r="F56" s="43"/>
      <c r="G56" s="317">
        <v>2.02203E+25</v>
      </c>
      <c r="H56" s="44"/>
      <c r="I56" s="65"/>
      <c r="J56" s="315">
        <v>177044</v>
      </c>
      <c r="K56" s="50"/>
      <c r="L56" s="50"/>
      <c r="M56" s="44"/>
      <c r="N56" s="50"/>
      <c r="O56" s="49"/>
      <c r="P56" s="50"/>
      <c r="Q56" s="50" t="s">
        <v>10763</v>
      </c>
      <c r="R56" s="101"/>
      <c r="S56" s="154"/>
      <c r="T56" s="44"/>
      <c r="U56" s="44"/>
      <c r="V56" s="51"/>
      <c r="W56" s="102"/>
      <c r="X56" s="102"/>
      <c r="Y56" s="51"/>
      <c r="Z56" s="102"/>
      <c r="AA56" s="102"/>
      <c r="AB56" s="50"/>
      <c r="AC56" s="37"/>
      <c r="AD56" s="44"/>
      <c r="AE56" s="154"/>
      <c r="AF56" s="154"/>
      <c r="AG56" s="44" t="s">
        <v>13606</v>
      </c>
      <c r="AH56" s="44"/>
      <c r="AI56" s="276"/>
      <c r="AJ56" s="50"/>
      <c r="AK56" s="55" t="s">
        <v>50</v>
      </c>
      <c r="AL56" s="108">
        <v>44776</v>
      </c>
      <c r="AM56" s="55" t="s">
        <v>53</v>
      </c>
      <c r="AN56" s="108">
        <v>44807</v>
      </c>
      <c r="AO56" s="55" t="s">
        <v>41</v>
      </c>
      <c r="AP56" s="109" t="s">
        <v>6290</v>
      </c>
      <c r="AQ56" s="55" t="s">
        <v>50</v>
      </c>
      <c r="AR56" s="108">
        <v>44837</v>
      </c>
      <c r="AS56" s="44"/>
      <c r="AT56" s="50"/>
      <c r="AU56" s="50"/>
      <c r="AV56" s="50"/>
      <c r="AW56" s="50"/>
      <c r="AX56" s="50"/>
    </row>
    <row r="57" spans="1:50" ht="14.4">
      <c r="A57" s="37" t="s">
        <v>13320</v>
      </c>
      <c r="B57" s="50" t="s">
        <v>13607</v>
      </c>
      <c r="C57" s="274">
        <v>502</v>
      </c>
      <c r="D57" s="38" t="s">
        <v>13608</v>
      </c>
      <c r="E57" s="50" t="s">
        <v>13609</v>
      </c>
      <c r="F57" s="43"/>
      <c r="G57" s="50" t="s">
        <v>13610</v>
      </c>
      <c r="H57" s="44"/>
      <c r="I57" s="65"/>
      <c r="J57" s="315">
        <v>104050</v>
      </c>
      <c r="K57" s="50"/>
      <c r="L57" s="50"/>
      <c r="M57" s="44"/>
      <c r="N57" s="50"/>
      <c r="O57" s="49"/>
      <c r="P57" s="50"/>
      <c r="Q57" s="316" t="s">
        <v>13611</v>
      </c>
      <c r="R57" s="101"/>
      <c r="S57" s="154"/>
      <c r="T57" s="44"/>
      <c r="U57" s="44"/>
      <c r="V57" s="51"/>
      <c r="W57" s="102"/>
      <c r="X57" s="102"/>
      <c r="Y57" s="51"/>
      <c r="Z57" s="102"/>
      <c r="AA57" s="102"/>
      <c r="AB57" s="50"/>
      <c r="AC57" s="37"/>
      <c r="AD57" s="44"/>
      <c r="AE57" s="154"/>
      <c r="AF57" s="154"/>
      <c r="AG57" s="44" t="s">
        <v>13612</v>
      </c>
      <c r="AH57" s="44"/>
      <c r="AI57" s="276"/>
      <c r="AJ57" s="50"/>
      <c r="AK57" s="55" t="s">
        <v>50</v>
      </c>
      <c r="AL57" s="108">
        <v>44776</v>
      </c>
      <c r="AM57" s="55" t="s">
        <v>53</v>
      </c>
      <c r="AN57" s="108">
        <v>44807</v>
      </c>
      <c r="AO57" s="55" t="s">
        <v>41</v>
      </c>
      <c r="AP57" s="109" t="s">
        <v>6290</v>
      </c>
      <c r="AQ57" s="55" t="s">
        <v>50</v>
      </c>
      <c r="AR57" s="108">
        <v>44837</v>
      </c>
      <c r="AS57" s="44"/>
      <c r="AT57" s="50"/>
      <c r="AU57" s="50"/>
      <c r="AV57" s="50"/>
      <c r="AW57" s="50"/>
      <c r="AX57" s="50"/>
    </row>
    <row r="58" spans="1:50" ht="14.4">
      <c r="A58" s="37" t="s">
        <v>13320</v>
      </c>
      <c r="B58" s="50" t="s">
        <v>13613</v>
      </c>
      <c r="C58" s="274">
        <v>53</v>
      </c>
      <c r="D58" s="38" t="s">
        <v>13614</v>
      </c>
      <c r="E58" s="50" t="s">
        <v>13615</v>
      </c>
      <c r="F58" s="43"/>
      <c r="G58" s="50" t="s">
        <v>13616</v>
      </c>
      <c r="H58" s="44"/>
      <c r="I58" s="65"/>
      <c r="J58" s="315">
        <v>177052</v>
      </c>
      <c r="K58" s="50"/>
      <c r="L58" s="50"/>
      <c r="M58" s="44"/>
      <c r="N58" s="50"/>
      <c r="O58" s="49"/>
      <c r="P58" s="50"/>
      <c r="Q58" s="50" t="s">
        <v>13617</v>
      </c>
      <c r="R58" s="101"/>
      <c r="S58" s="154"/>
      <c r="T58" s="44"/>
      <c r="U58" s="44"/>
      <c r="V58" s="51"/>
      <c r="W58" s="102"/>
      <c r="X58" s="102"/>
      <c r="Y58" s="51"/>
      <c r="Z58" s="102"/>
      <c r="AA58" s="102"/>
      <c r="AB58" s="50"/>
      <c r="AC58" s="37"/>
      <c r="AD58" s="44"/>
      <c r="AE58" s="154"/>
      <c r="AF58" s="154"/>
      <c r="AG58" s="44" t="s">
        <v>13618</v>
      </c>
      <c r="AH58" s="44"/>
      <c r="AI58" s="276"/>
      <c r="AJ58" s="50"/>
      <c r="AK58" s="55" t="s">
        <v>50</v>
      </c>
      <c r="AL58" s="108">
        <v>44776</v>
      </c>
      <c r="AM58" s="55" t="s">
        <v>53</v>
      </c>
      <c r="AN58" s="108">
        <v>44807</v>
      </c>
      <c r="AO58" s="55" t="s">
        <v>41</v>
      </c>
      <c r="AP58" s="109" t="s">
        <v>6290</v>
      </c>
      <c r="AQ58" s="55" t="s">
        <v>50</v>
      </c>
      <c r="AR58" s="108">
        <v>44837</v>
      </c>
      <c r="AS58" s="44"/>
      <c r="AT58" s="50"/>
      <c r="AU58" s="50"/>
      <c r="AV58" s="50"/>
      <c r="AW58" s="50"/>
      <c r="AX58" s="50"/>
    </row>
    <row r="59" spans="1:50" ht="14.4">
      <c r="A59" s="37" t="s">
        <v>13320</v>
      </c>
      <c r="B59" s="50" t="s">
        <v>13619</v>
      </c>
      <c r="C59" s="274">
        <v>331</v>
      </c>
      <c r="D59" s="38" t="s">
        <v>13620</v>
      </c>
      <c r="E59" s="50" t="s">
        <v>13621</v>
      </c>
      <c r="F59" s="43"/>
      <c r="G59" s="50" t="s">
        <v>13622</v>
      </c>
      <c r="H59" s="44"/>
      <c r="I59" s="65"/>
      <c r="J59" s="315">
        <v>26468</v>
      </c>
      <c r="K59" s="50"/>
      <c r="L59" s="50"/>
      <c r="M59" s="44"/>
      <c r="N59" s="50"/>
      <c r="O59" s="49"/>
      <c r="P59" s="50"/>
      <c r="Q59" s="316" t="s">
        <v>13623</v>
      </c>
      <c r="R59" s="101"/>
      <c r="S59" s="154"/>
      <c r="T59" s="44"/>
      <c r="U59" s="44"/>
      <c r="V59" s="51"/>
      <c r="W59" s="102"/>
      <c r="X59" s="102"/>
      <c r="Y59" s="51"/>
      <c r="Z59" s="102"/>
      <c r="AA59" s="102"/>
      <c r="AB59" s="50"/>
      <c r="AC59" s="37"/>
      <c r="AD59" s="44"/>
      <c r="AE59" s="154"/>
      <c r="AF59" s="154"/>
      <c r="AG59" s="44" t="s">
        <v>13624</v>
      </c>
      <c r="AH59" s="44"/>
      <c r="AI59" s="276"/>
      <c r="AJ59" s="50"/>
      <c r="AK59" s="55" t="s">
        <v>50</v>
      </c>
      <c r="AL59" s="108">
        <v>44776</v>
      </c>
      <c r="AM59" s="55" t="s">
        <v>53</v>
      </c>
      <c r="AN59" s="108">
        <v>44807</v>
      </c>
      <c r="AO59" s="55" t="s">
        <v>41</v>
      </c>
      <c r="AP59" s="109" t="s">
        <v>6290</v>
      </c>
      <c r="AQ59" s="55" t="s">
        <v>50</v>
      </c>
      <c r="AR59" s="108">
        <v>44837</v>
      </c>
      <c r="AS59" s="44"/>
      <c r="AT59" s="50"/>
      <c r="AU59" s="50"/>
      <c r="AV59" s="50"/>
      <c r="AW59" s="50"/>
      <c r="AX59" s="50"/>
    </row>
    <row r="60" spans="1:50" ht="14.4">
      <c r="A60" s="37" t="s">
        <v>13320</v>
      </c>
      <c r="B60" s="50" t="s">
        <v>13625</v>
      </c>
      <c r="C60" s="274">
        <v>856</v>
      </c>
      <c r="D60" s="38" t="s">
        <v>13626</v>
      </c>
      <c r="E60" s="50" t="s">
        <v>13627</v>
      </c>
      <c r="F60" s="43"/>
      <c r="G60" s="50" t="s">
        <v>13628</v>
      </c>
      <c r="H60" s="44"/>
      <c r="I60" s="65"/>
      <c r="J60" s="315">
        <v>120484</v>
      </c>
      <c r="K60" s="50"/>
      <c r="L60" s="50"/>
      <c r="M60" s="44"/>
      <c r="N60" s="50"/>
      <c r="O60" s="49"/>
      <c r="P60" s="50"/>
      <c r="Q60" s="50" t="s">
        <v>10763</v>
      </c>
      <c r="R60" s="101"/>
      <c r="S60" s="154"/>
      <c r="T60" s="44"/>
      <c r="U60" s="44"/>
      <c r="V60" s="51"/>
      <c r="W60" s="102"/>
      <c r="X60" s="102"/>
      <c r="Y60" s="51"/>
      <c r="Z60" s="102"/>
      <c r="AA60" s="102"/>
      <c r="AB60" s="50"/>
      <c r="AC60" s="37"/>
      <c r="AD60" s="44"/>
      <c r="AE60" s="154"/>
      <c r="AF60" s="154"/>
      <c r="AG60" s="44" t="s">
        <v>13629</v>
      </c>
      <c r="AH60" s="44"/>
      <c r="AI60" s="276"/>
      <c r="AJ60" s="50"/>
      <c r="AK60" s="55" t="s">
        <v>50</v>
      </c>
      <c r="AL60" s="108">
        <v>44776</v>
      </c>
      <c r="AM60" s="55" t="s">
        <v>53</v>
      </c>
      <c r="AN60" s="108">
        <v>44807</v>
      </c>
      <c r="AO60" s="55" t="s">
        <v>41</v>
      </c>
      <c r="AP60" s="109" t="s">
        <v>6290</v>
      </c>
      <c r="AQ60" s="55" t="s">
        <v>50</v>
      </c>
      <c r="AR60" s="108">
        <v>44837</v>
      </c>
      <c r="AS60" s="44"/>
      <c r="AT60" s="50"/>
      <c r="AU60" s="50"/>
      <c r="AV60" s="50"/>
      <c r="AW60" s="50"/>
      <c r="AX60" s="50"/>
    </row>
    <row r="61" spans="1:50" ht="14.4">
      <c r="A61" s="37" t="s">
        <v>13320</v>
      </c>
      <c r="B61" s="50" t="s">
        <v>13630</v>
      </c>
      <c r="C61" s="274">
        <v>53</v>
      </c>
      <c r="D61" s="38" t="s">
        <v>13631</v>
      </c>
      <c r="E61" s="50" t="s">
        <v>13632</v>
      </c>
      <c r="F61" s="43"/>
      <c r="G61" s="50" t="s">
        <v>13633</v>
      </c>
      <c r="H61" s="44"/>
      <c r="I61" s="65"/>
      <c r="J61" s="315">
        <v>177060</v>
      </c>
      <c r="K61" s="50"/>
      <c r="L61" s="50"/>
      <c r="M61" s="44"/>
      <c r="N61" s="50"/>
      <c r="O61" s="49"/>
      <c r="P61" s="50"/>
      <c r="Q61" s="50" t="s">
        <v>13634</v>
      </c>
      <c r="R61" s="101"/>
      <c r="S61" s="154"/>
      <c r="T61" s="44"/>
      <c r="U61" s="44"/>
      <c r="V61" s="51"/>
      <c r="W61" s="102"/>
      <c r="X61" s="102"/>
      <c r="Y61" s="51"/>
      <c r="Z61" s="102"/>
      <c r="AA61" s="102"/>
      <c r="AB61" s="50"/>
      <c r="AC61" s="37"/>
      <c r="AD61" s="44"/>
      <c r="AE61" s="154"/>
      <c r="AF61" s="154"/>
      <c r="AG61" s="44" t="s">
        <v>13635</v>
      </c>
      <c r="AH61" s="44"/>
      <c r="AI61" s="276"/>
      <c r="AJ61" s="50"/>
      <c r="AK61" s="55" t="s">
        <v>50</v>
      </c>
      <c r="AL61" s="108">
        <v>44776</v>
      </c>
      <c r="AM61" s="55" t="s">
        <v>53</v>
      </c>
      <c r="AN61" s="108">
        <v>44807</v>
      </c>
      <c r="AO61" s="55" t="s">
        <v>41</v>
      </c>
      <c r="AP61" s="109" t="s">
        <v>6290</v>
      </c>
      <c r="AQ61" s="55" t="s">
        <v>50</v>
      </c>
      <c r="AR61" s="108">
        <v>44837</v>
      </c>
      <c r="AS61" s="44"/>
      <c r="AT61" s="50"/>
      <c r="AU61" s="50"/>
      <c r="AV61" s="50"/>
      <c r="AW61" s="50"/>
      <c r="AX61" s="50"/>
    </row>
    <row r="62" spans="1:50" ht="14.4">
      <c r="A62" s="37" t="s">
        <v>13320</v>
      </c>
      <c r="B62" s="50" t="s">
        <v>13636</v>
      </c>
      <c r="C62" s="274">
        <v>342</v>
      </c>
      <c r="D62" s="38" t="s">
        <v>13637</v>
      </c>
      <c r="E62" s="50" t="s">
        <v>13638</v>
      </c>
      <c r="F62" s="43"/>
      <c r="G62" s="50" t="s">
        <v>13639</v>
      </c>
      <c r="H62" s="44"/>
      <c r="I62" s="65"/>
      <c r="J62" s="315">
        <v>9838</v>
      </c>
      <c r="K62" s="50"/>
      <c r="L62" s="50"/>
      <c r="M62" s="44"/>
      <c r="N62" s="50"/>
      <c r="O62" s="49"/>
      <c r="P62" s="50"/>
      <c r="Q62" s="316" t="s">
        <v>13640</v>
      </c>
      <c r="R62" s="101"/>
      <c r="S62" s="154"/>
      <c r="T62" s="44"/>
      <c r="U62" s="44"/>
      <c r="V62" s="51"/>
      <c r="W62" s="102"/>
      <c r="X62" s="102"/>
      <c r="Y62" s="51"/>
      <c r="Z62" s="102"/>
      <c r="AA62" s="102"/>
      <c r="AB62" s="50"/>
      <c r="AC62" s="37"/>
      <c r="AD62" s="44"/>
      <c r="AE62" s="154"/>
      <c r="AF62" s="154"/>
      <c r="AG62" s="44" t="s">
        <v>13569</v>
      </c>
      <c r="AH62" s="44"/>
      <c r="AI62" s="276"/>
      <c r="AJ62" s="50"/>
      <c r="AK62" s="55" t="s">
        <v>50</v>
      </c>
      <c r="AL62" s="108">
        <v>44776</v>
      </c>
      <c r="AM62" s="55" t="s">
        <v>53</v>
      </c>
      <c r="AN62" s="108">
        <v>44807</v>
      </c>
      <c r="AO62" s="55" t="s">
        <v>41</v>
      </c>
      <c r="AP62" s="109" t="s">
        <v>6290</v>
      </c>
      <c r="AQ62" s="55" t="s">
        <v>50</v>
      </c>
      <c r="AR62" s="108">
        <v>44837</v>
      </c>
      <c r="AS62" s="44"/>
      <c r="AT62" s="50"/>
      <c r="AU62" s="50"/>
      <c r="AV62" s="50"/>
      <c r="AW62" s="50"/>
      <c r="AX62" s="50"/>
    </row>
    <row r="63" spans="1:50" ht="14.4">
      <c r="A63" s="37" t="s">
        <v>13320</v>
      </c>
      <c r="B63" s="50" t="s">
        <v>13641</v>
      </c>
      <c r="C63" s="274">
        <v>331</v>
      </c>
      <c r="D63" s="38" t="s">
        <v>13642</v>
      </c>
      <c r="E63" s="50" t="s">
        <v>13643</v>
      </c>
      <c r="F63" s="43"/>
      <c r="G63" s="317">
        <v>2.02203E+25</v>
      </c>
      <c r="H63" s="44"/>
      <c r="I63" s="65"/>
      <c r="J63" s="315">
        <v>46574</v>
      </c>
      <c r="K63" s="50"/>
      <c r="L63" s="50"/>
      <c r="M63" s="44"/>
      <c r="N63" s="50"/>
      <c r="O63" s="49"/>
      <c r="P63" s="50"/>
      <c r="Q63" s="316" t="s">
        <v>13644</v>
      </c>
      <c r="R63" s="101"/>
      <c r="S63" s="154"/>
      <c r="T63" s="44"/>
      <c r="U63" s="44"/>
      <c r="V63" s="51"/>
      <c r="W63" s="102"/>
      <c r="X63" s="102"/>
      <c r="Y63" s="51"/>
      <c r="Z63" s="102"/>
      <c r="AA63" s="102"/>
      <c r="AB63" s="50"/>
      <c r="AC63" s="37"/>
      <c r="AD63" s="44"/>
      <c r="AE63" s="154"/>
      <c r="AF63" s="154"/>
      <c r="AG63" s="44" t="s">
        <v>13645</v>
      </c>
      <c r="AH63" s="44"/>
      <c r="AI63" s="276"/>
      <c r="AJ63" s="50"/>
      <c r="AK63" s="55" t="s">
        <v>50</v>
      </c>
      <c r="AL63" s="108">
        <v>44776</v>
      </c>
      <c r="AM63" s="55" t="s">
        <v>53</v>
      </c>
      <c r="AN63" s="108">
        <v>44807</v>
      </c>
      <c r="AO63" s="55" t="s">
        <v>41</v>
      </c>
      <c r="AP63" s="109" t="s">
        <v>6290</v>
      </c>
      <c r="AQ63" s="55" t="s">
        <v>50</v>
      </c>
      <c r="AR63" s="108">
        <v>44837</v>
      </c>
      <c r="AS63" s="44"/>
      <c r="AT63" s="50"/>
      <c r="AU63" s="50"/>
      <c r="AV63" s="50"/>
      <c r="AW63" s="50"/>
      <c r="AX63" s="50"/>
    </row>
    <row r="64" spans="1:50" ht="14.4">
      <c r="A64" s="293" t="s">
        <v>13320</v>
      </c>
      <c r="B64" s="50" t="s">
        <v>13646</v>
      </c>
      <c r="C64" s="274">
        <v>331</v>
      </c>
      <c r="D64" s="38" t="s">
        <v>13647</v>
      </c>
      <c r="E64" s="50" t="s">
        <v>13648</v>
      </c>
      <c r="F64" s="43"/>
      <c r="G64" s="50" t="s">
        <v>13649</v>
      </c>
      <c r="H64" s="44"/>
      <c r="I64" s="65"/>
      <c r="J64" s="315">
        <v>140734</v>
      </c>
      <c r="K64" s="50"/>
      <c r="L64" s="50"/>
      <c r="M64" s="44"/>
      <c r="N64" s="50"/>
      <c r="O64" s="49"/>
      <c r="P64" s="50"/>
      <c r="Q64" s="316" t="s">
        <v>13650</v>
      </c>
      <c r="R64" s="101"/>
      <c r="S64" s="154"/>
      <c r="T64" s="44"/>
      <c r="U64" s="44"/>
      <c r="V64" s="51"/>
      <c r="W64" s="102"/>
      <c r="X64" s="102"/>
      <c r="Y64" s="51"/>
      <c r="Z64" s="102"/>
      <c r="AA64" s="102"/>
      <c r="AB64" s="50"/>
      <c r="AC64" s="37"/>
      <c r="AD64" s="44"/>
      <c r="AE64" s="154"/>
      <c r="AF64" s="154"/>
      <c r="AG64" s="44" t="s">
        <v>13651</v>
      </c>
      <c r="AH64" s="44"/>
      <c r="AI64" s="276"/>
      <c r="AJ64" s="50"/>
      <c r="AK64" s="55" t="s">
        <v>50</v>
      </c>
      <c r="AL64" s="108">
        <v>44776</v>
      </c>
      <c r="AM64" s="55" t="s">
        <v>53</v>
      </c>
      <c r="AN64" s="108">
        <v>44807</v>
      </c>
      <c r="AO64" s="55" t="s">
        <v>41</v>
      </c>
      <c r="AP64" s="109" t="s">
        <v>6290</v>
      </c>
      <c r="AQ64" s="55" t="s">
        <v>50</v>
      </c>
      <c r="AR64" s="108">
        <v>44837</v>
      </c>
      <c r="AS64" s="44"/>
      <c r="AT64" s="50"/>
      <c r="AU64" s="50"/>
      <c r="AV64" s="50"/>
      <c r="AW64" s="50"/>
      <c r="AX64" s="50"/>
    </row>
    <row r="65" spans="1:50" ht="14.4">
      <c r="A65" s="37" t="s">
        <v>13320</v>
      </c>
      <c r="B65" s="50" t="s">
        <v>13652</v>
      </c>
      <c r="C65" s="274">
        <v>321</v>
      </c>
      <c r="D65" s="38" t="s">
        <v>13653</v>
      </c>
      <c r="E65" s="50" t="s">
        <v>13654</v>
      </c>
      <c r="F65" s="43"/>
      <c r="G65" s="50" t="s">
        <v>13655</v>
      </c>
      <c r="H65" s="44"/>
      <c r="I65" s="65"/>
      <c r="J65" s="315">
        <v>11232</v>
      </c>
      <c r="K65" s="50"/>
      <c r="L65" s="50"/>
      <c r="M65" s="44"/>
      <c r="N65" s="50"/>
      <c r="O65" s="49"/>
      <c r="P65" s="50"/>
      <c r="Q65" s="50" t="s">
        <v>10763</v>
      </c>
      <c r="R65" s="101"/>
      <c r="S65" s="154"/>
      <c r="T65" s="44"/>
      <c r="U65" s="44"/>
      <c r="V65" s="51"/>
      <c r="W65" s="102"/>
      <c r="X65" s="102"/>
      <c r="Y65" s="51"/>
      <c r="Z65" s="102"/>
      <c r="AA65" s="102"/>
      <c r="AB65" s="50"/>
      <c r="AC65" s="37"/>
      <c r="AD65" s="44"/>
      <c r="AE65" s="154"/>
      <c r="AF65" s="154"/>
      <c r="AG65" s="44" t="s">
        <v>13656</v>
      </c>
      <c r="AH65" s="44"/>
      <c r="AI65" s="276"/>
      <c r="AJ65" s="50"/>
      <c r="AK65" s="55" t="s">
        <v>50</v>
      </c>
      <c r="AL65" s="108">
        <v>44776</v>
      </c>
      <c r="AM65" s="55" t="s">
        <v>53</v>
      </c>
      <c r="AN65" s="108">
        <v>44807</v>
      </c>
      <c r="AO65" s="55" t="s">
        <v>41</v>
      </c>
      <c r="AP65" s="109" t="s">
        <v>6290</v>
      </c>
      <c r="AQ65" s="55" t="s">
        <v>50</v>
      </c>
      <c r="AR65" s="108">
        <v>44837</v>
      </c>
      <c r="AS65" s="44"/>
      <c r="AT65" s="50"/>
      <c r="AU65" s="50"/>
      <c r="AV65" s="50"/>
      <c r="AW65" s="50"/>
      <c r="AX65" s="50"/>
    </row>
    <row r="66" spans="1:50" ht="14.4">
      <c r="A66" s="37" t="s">
        <v>13320</v>
      </c>
      <c r="B66" s="50" t="s">
        <v>13657</v>
      </c>
      <c r="C66" s="274">
        <v>107</v>
      </c>
      <c r="D66" s="38" t="s">
        <v>13658</v>
      </c>
      <c r="E66" s="50">
        <v>1000</v>
      </c>
      <c r="F66" s="43"/>
      <c r="G66" s="50" t="s">
        <v>13659</v>
      </c>
      <c r="H66" s="44"/>
      <c r="I66" s="65"/>
      <c r="J66" s="315">
        <v>16318</v>
      </c>
      <c r="K66" s="50"/>
      <c r="L66" s="50"/>
      <c r="M66" s="44"/>
      <c r="N66" s="50"/>
      <c r="O66" s="49"/>
      <c r="P66" s="50"/>
      <c r="Q66" s="50" t="s">
        <v>13660</v>
      </c>
      <c r="R66" s="101"/>
      <c r="S66" s="154"/>
      <c r="T66" s="44"/>
      <c r="U66" s="44"/>
      <c r="V66" s="51"/>
      <c r="W66" s="102"/>
      <c r="X66" s="102"/>
      <c r="Y66" s="51"/>
      <c r="Z66" s="102"/>
      <c r="AA66" s="102"/>
      <c r="AB66" s="50"/>
      <c r="AC66" s="37"/>
      <c r="AD66" s="44"/>
      <c r="AE66" s="154"/>
      <c r="AF66" s="154"/>
      <c r="AG66" s="44" t="s">
        <v>13661</v>
      </c>
      <c r="AH66" s="44"/>
      <c r="AI66" s="276"/>
      <c r="AJ66" s="50"/>
      <c r="AK66" s="55" t="s">
        <v>50</v>
      </c>
      <c r="AL66" s="108">
        <v>44776</v>
      </c>
      <c r="AM66" s="55" t="s">
        <v>53</v>
      </c>
      <c r="AN66" s="108">
        <v>44807</v>
      </c>
      <c r="AO66" s="55" t="s">
        <v>41</v>
      </c>
      <c r="AP66" s="109" t="s">
        <v>6290</v>
      </c>
      <c r="AQ66" s="55" t="s">
        <v>50</v>
      </c>
      <c r="AR66" s="108">
        <v>44837</v>
      </c>
      <c r="AS66" s="44"/>
      <c r="AT66" s="50"/>
      <c r="AU66" s="50"/>
      <c r="AV66" s="50"/>
      <c r="AW66" s="50"/>
      <c r="AX66" s="50"/>
    </row>
    <row r="67" spans="1:50" ht="14.4">
      <c r="A67" s="37" t="s">
        <v>13320</v>
      </c>
      <c r="B67" s="50" t="s">
        <v>13662</v>
      </c>
      <c r="C67" s="274">
        <v>331</v>
      </c>
      <c r="D67" s="38" t="s">
        <v>13663</v>
      </c>
      <c r="E67" s="50" t="s">
        <v>13664</v>
      </c>
      <c r="F67" s="43"/>
      <c r="G67" s="50" t="s">
        <v>13665</v>
      </c>
      <c r="H67" s="44"/>
      <c r="I67" s="65"/>
      <c r="J67" s="315">
        <v>177068</v>
      </c>
      <c r="K67" s="50"/>
      <c r="L67" s="50"/>
      <c r="M67" s="44"/>
      <c r="N67" s="50"/>
      <c r="O67" s="49"/>
      <c r="P67" s="50"/>
      <c r="Q67" s="316" t="s">
        <v>13666</v>
      </c>
      <c r="R67" s="101"/>
      <c r="S67" s="154"/>
      <c r="T67" s="44"/>
      <c r="U67" s="44"/>
      <c r="V67" s="51"/>
      <c r="W67" s="102"/>
      <c r="X67" s="102"/>
      <c r="Y67" s="51"/>
      <c r="Z67" s="102"/>
      <c r="AA67" s="102"/>
      <c r="AB67" s="50"/>
      <c r="AC67" s="37"/>
      <c r="AD67" s="44"/>
      <c r="AE67" s="154"/>
      <c r="AF67" s="154"/>
      <c r="AG67" s="44" t="s">
        <v>13667</v>
      </c>
      <c r="AH67" s="44"/>
      <c r="AI67" s="276"/>
      <c r="AJ67" s="50"/>
      <c r="AK67" s="55" t="s">
        <v>50</v>
      </c>
      <c r="AL67" s="108">
        <v>44776</v>
      </c>
      <c r="AM67" s="55" t="s">
        <v>53</v>
      </c>
      <c r="AN67" s="108">
        <v>44807</v>
      </c>
      <c r="AO67" s="55" t="s">
        <v>41</v>
      </c>
      <c r="AP67" s="109" t="s">
        <v>6290</v>
      </c>
      <c r="AQ67" s="55" t="s">
        <v>50</v>
      </c>
      <c r="AR67" s="108">
        <v>44837</v>
      </c>
      <c r="AS67" s="44"/>
      <c r="AT67" s="50"/>
      <c r="AU67" s="50"/>
      <c r="AV67" s="50"/>
      <c r="AW67" s="50"/>
      <c r="AX67" s="50"/>
    </row>
    <row r="68" spans="1:50" ht="14.4">
      <c r="A68" s="37" t="s">
        <v>13320</v>
      </c>
      <c r="B68" s="50" t="s">
        <v>13668</v>
      </c>
      <c r="C68" s="274">
        <v>331</v>
      </c>
      <c r="D68" s="38" t="s">
        <v>13669</v>
      </c>
      <c r="E68" s="50" t="s">
        <v>13670</v>
      </c>
      <c r="F68" s="43"/>
      <c r="G68" s="50" t="s">
        <v>13671</v>
      </c>
      <c r="H68" s="44"/>
      <c r="I68" s="65"/>
      <c r="J68" s="315">
        <v>177070</v>
      </c>
      <c r="K68" s="50"/>
      <c r="L68" s="50"/>
      <c r="M68" s="44"/>
      <c r="N68" s="50"/>
      <c r="O68" s="49"/>
      <c r="P68" s="50"/>
      <c r="Q68" s="50" t="s">
        <v>13672</v>
      </c>
      <c r="R68" s="101"/>
      <c r="S68" s="154"/>
      <c r="T68" s="44"/>
      <c r="U68" s="44"/>
      <c r="V68" s="51"/>
      <c r="W68" s="102"/>
      <c r="X68" s="102"/>
      <c r="Y68" s="51"/>
      <c r="Z68" s="102"/>
      <c r="AA68" s="102"/>
      <c r="AB68" s="50"/>
      <c r="AC68" s="37"/>
      <c r="AD68" s="44"/>
      <c r="AE68" s="154"/>
      <c r="AF68" s="154"/>
      <c r="AG68" s="44" t="s">
        <v>13673</v>
      </c>
      <c r="AH68" s="44"/>
      <c r="AI68" s="276"/>
      <c r="AJ68" s="50"/>
      <c r="AK68" s="55" t="s">
        <v>50</v>
      </c>
      <c r="AL68" s="108">
        <v>44776</v>
      </c>
      <c r="AM68" s="55" t="s">
        <v>53</v>
      </c>
      <c r="AN68" s="108">
        <v>44807</v>
      </c>
      <c r="AO68" s="55" t="s">
        <v>41</v>
      </c>
      <c r="AP68" s="109" t="s">
        <v>6290</v>
      </c>
      <c r="AQ68" s="55" t="s">
        <v>50</v>
      </c>
      <c r="AR68" s="108">
        <v>44837</v>
      </c>
      <c r="AS68" s="44"/>
      <c r="AT68" s="50"/>
      <c r="AU68" s="50"/>
      <c r="AV68" s="50"/>
      <c r="AW68" s="50"/>
      <c r="AX68" s="50"/>
    </row>
    <row r="69" spans="1:50" ht="14.4">
      <c r="A69" s="37" t="s">
        <v>13320</v>
      </c>
      <c r="B69" s="50" t="s">
        <v>13674</v>
      </c>
      <c r="C69" s="274">
        <v>331</v>
      </c>
      <c r="D69" s="38" t="s">
        <v>13675</v>
      </c>
      <c r="E69" s="50" t="s">
        <v>13676</v>
      </c>
      <c r="F69" s="43"/>
      <c r="G69" s="317">
        <v>2.02E+26</v>
      </c>
      <c r="H69" s="44"/>
      <c r="I69" s="65"/>
      <c r="J69" s="315">
        <v>177074</v>
      </c>
      <c r="K69" s="50"/>
      <c r="L69" s="50"/>
      <c r="M69" s="44"/>
      <c r="N69" s="50"/>
      <c r="O69" s="49"/>
      <c r="P69" s="50"/>
      <c r="Q69" s="316" t="s">
        <v>13677</v>
      </c>
      <c r="R69" s="101"/>
      <c r="S69" s="154"/>
      <c r="T69" s="44"/>
      <c r="U69" s="44"/>
      <c r="V69" s="51"/>
      <c r="W69" s="102"/>
      <c r="X69" s="102"/>
      <c r="Y69" s="51"/>
      <c r="Z69" s="102"/>
      <c r="AA69" s="102"/>
      <c r="AB69" s="50"/>
      <c r="AC69" s="37"/>
      <c r="AD69" s="44"/>
      <c r="AE69" s="154"/>
      <c r="AF69" s="154"/>
      <c r="AG69" s="44" t="s">
        <v>13678</v>
      </c>
      <c r="AH69" s="44"/>
      <c r="AI69" s="276"/>
      <c r="AJ69" s="50"/>
      <c r="AK69" s="55" t="s">
        <v>50</v>
      </c>
      <c r="AL69" s="108">
        <v>44776</v>
      </c>
      <c r="AM69" s="55" t="s">
        <v>53</v>
      </c>
      <c r="AN69" s="108">
        <v>44807</v>
      </c>
      <c r="AO69" s="55" t="s">
        <v>41</v>
      </c>
      <c r="AP69" s="109" t="s">
        <v>6290</v>
      </c>
      <c r="AQ69" s="55" t="s">
        <v>50</v>
      </c>
      <c r="AR69" s="108">
        <v>44837</v>
      </c>
      <c r="AS69" s="44"/>
      <c r="AT69" s="50"/>
      <c r="AU69" s="50"/>
      <c r="AV69" s="50"/>
      <c r="AW69" s="50"/>
      <c r="AX69" s="50"/>
    </row>
    <row r="70" spans="1:50" ht="14.4">
      <c r="A70" s="37" t="s">
        <v>13320</v>
      </c>
      <c r="B70" s="50" t="s">
        <v>13679</v>
      </c>
      <c r="C70" s="274">
        <v>331</v>
      </c>
      <c r="D70" s="38" t="s">
        <v>13680</v>
      </c>
      <c r="E70" s="50" t="s">
        <v>13681</v>
      </c>
      <c r="F70" s="43"/>
      <c r="G70" s="50" t="s">
        <v>13682</v>
      </c>
      <c r="H70" s="44"/>
      <c r="I70" s="65"/>
      <c r="J70" s="315">
        <v>177076</v>
      </c>
      <c r="K70" s="50"/>
      <c r="L70" s="50"/>
      <c r="M70" s="44"/>
      <c r="N70" s="50"/>
      <c r="O70" s="49"/>
      <c r="P70" s="50"/>
      <c r="Q70" s="316" t="s">
        <v>13683</v>
      </c>
      <c r="R70" s="101"/>
      <c r="S70" s="154"/>
      <c r="T70" s="44"/>
      <c r="U70" s="44"/>
      <c r="V70" s="51"/>
      <c r="W70" s="102"/>
      <c r="X70" s="102"/>
      <c r="Y70" s="51"/>
      <c r="Z70" s="102"/>
      <c r="AA70" s="102"/>
      <c r="AB70" s="50"/>
      <c r="AC70" s="37"/>
      <c r="AD70" s="44"/>
      <c r="AE70" s="154"/>
      <c r="AF70" s="154"/>
      <c r="AG70" s="44" t="s">
        <v>13684</v>
      </c>
      <c r="AH70" s="44"/>
      <c r="AI70" s="276"/>
      <c r="AJ70" s="50"/>
      <c r="AK70" s="55" t="s">
        <v>50</v>
      </c>
      <c r="AL70" s="108">
        <v>44776</v>
      </c>
      <c r="AM70" s="55" t="s">
        <v>53</v>
      </c>
      <c r="AN70" s="108">
        <v>44807</v>
      </c>
      <c r="AO70" s="55" t="s">
        <v>41</v>
      </c>
      <c r="AP70" s="109" t="s">
        <v>6290</v>
      </c>
      <c r="AQ70" s="55" t="s">
        <v>50</v>
      </c>
      <c r="AR70" s="108">
        <v>44837</v>
      </c>
      <c r="AS70" s="44"/>
      <c r="AT70" s="50"/>
      <c r="AU70" s="50"/>
      <c r="AV70" s="50"/>
      <c r="AW70" s="50"/>
      <c r="AX70" s="50"/>
    </row>
    <row r="71" spans="1:50" ht="14.4">
      <c r="A71" s="37" t="s">
        <v>13320</v>
      </c>
      <c r="B71" s="50" t="s">
        <v>13685</v>
      </c>
      <c r="C71" s="274">
        <v>160</v>
      </c>
      <c r="D71" s="38" t="s">
        <v>13686</v>
      </c>
      <c r="E71" s="50" t="s">
        <v>13687</v>
      </c>
      <c r="F71" s="43"/>
      <c r="G71" s="50" t="s">
        <v>13688</v>
      </c>
      <c r="H71" s="44"/>
      <c r="I71" s="65"/>
      <c r="J71" s="315">
        <v>57944</v>
      </c>
      <c r="K71" s="50"/>
      <c r="L71" s="50"/>
      <c r="M71" s="44"/>
      <c r="N71" s="50"/>
      <c r="O71" s="49"/>
      <c r="P71" s="50"/>
      <c r="Q71" s="50" t="s">
        <v>10763</v>
      </c>
      <c r="R71" s="101"/>
      <c r="S71" s="154"/>
      <c r="T71" s="44"/>
      <c r="U71" s="44"/>
      <c r="V71" s="51"/>
      <c r="W71" s="102"/>
      <c r="X71" s="102"/>
      <c r="Y71" s="51"/>
      <c r="Z71" s="102"/>
      <c r="AA71" s="102"/>
      <c r="AB71" s="50"/>
      <c r="AC71" s="37"/>
      <c r="AD71" s="44"/>
      <c r="AE71" s="154"/>
      <c r="AF71" s="154"/>
      <c r="AG71" s="44" t="s">
        <v>13689</v>
      </c>
      <c r="AH71" s="44"/>
      <c r="AI71" s="276"/>
      <c r="AJ71" s="50"/>
      <c r="AK71" s="55" t="s">
        <v>50</v>
      </c>
      <c r="AL71" s="108">
        <v>44776</v>
      </c>
      <c r="AM71" s="55" t="s">
        <v>53</v>
      </c>
      <c r="AN71" s="108">
        <v>44807</v>
      </c>
      <c r="AO71" s="55" t="s">
        <v>41</v>
      </c>
      <c r="AP71" s="109" t="s">
        <v>6290</v>
      </c>
      <c r="AQ71" s="55" t="s">
        <v>50</v>
      </c>
      <c r="AR71" s="108">
        <v>44837</v>
      </c>
      <c r="AS71" s="44"/>
      <c r="AT71" s="50"/>
      <c r="AU71" s="50"/>
      <c r="AV71" s="50"/>
      <c r="AW71" s="50"/>
      <c r="AX71" s="50"/>
    </row>
    <row r="72" spans="1:50" ht="14.4">
      <c r="A72" s="37" t="s">
        <v>13320</v>
      </c>
      <c r="B72" s="50" t="s">
        <v>13690</v>
      </c>
      <c r="C72" s="274">
        <v>53</v>
      </c>
      <c r="D72" s="38" t="s">
        <v>13691</v>
      </c>
      <c r="E72" s="50" t="s">
        <v>13692</v>
      </c>
      <c r="F72" s="43"/>
      <c r="G72" s="50" t="s">
        <v>13693</v>
      </c>
      <c r="H72" s="44"/>
      <c r="I72" s="65"/>
      <c r="J72" s="315">
        <v>173212</v>
      </c>
      <c r="K72" s="50"/>
      <c r="L72" s="50"/>
      <c r="M72" s="44"/>
      <c r="N72" s="50"/>
      <c r="O72" s="49"/>
      <c r="P72" s="50"/>
      <c r="Q72" s="50" t="s">
        <v>13694</v>
      </c>
      <c r="R72" s="101"/>
      <c r="S72" s="154"/>
      <c r="T72" s="44"/>
      <c r="U72" s="44"/>
      <c r="V72" s="51"/>
      <c r="W72" s="102"/>
      <c r="X72" s="102"/>
      <c r="Y72" s="51"/>
      <c r="Z72" s="102"/>
      <c r="AA72" s="102"/>
      <c r="AB72" s="50"/>
      <c r="AC72" s="37"/>
      <c r="AD72" s="44"/>
      <c r="AE72" s="154"/>
      <c r="AF72" s="154"/>
      <c r="AG72" s="44" t="s">
        <v>13695</v>
      </c>
      <c r="AH72" s="44"/>
      <c r="AI72" s="276"/>
      <c r="AJ72" s="50"/>
      <c r="AK72" s="55" t="s">
        <v>50</v>
      </c>
      <c r="AL72" s="108">
        <v>44776</v>
      </c>
      <c r="AM72" s="55" t="s">
        <v>53</v>
      </c>
      <c r="AN72" s="108">
        <v>44807</v>
      </c>
      <c r="AO72" s="55" t="s">
        <v>41</v>
      </c>
      <c r="AP72" s="109" t="s">
        <v>6290</v>
      </c>
      <c r="AQ72" s="55" t="s">
        <v>50</v>
      </c>
      <c r="AR72" s="108">
        <v>44837</v>
      </c>
      <c r="AS72" s="44"/>
      <c r="AT72" s="50"/>
      <c r="AU72" s="50"/>
      <c r="AV72" s="50"/>
      <c r="AW72" s="50"/>
      <c r="AX72" s="50"/>
    </row>
    <row r="73" spans="1:50" ht="14.4">
      <c r="A73" s="37" t="s">
        <v>13320</v>
      </c>
      <c r="B73" s="50" t="s">
        <v>13696</v>
      </c>
      <c r="C73" s="274">
        <v>963</v>
      </c>
      <c r="D73" s="38" t="s">
        <v>13697</v>
      </c>
      <c r="E73" s="50" t="s">
        <v>13698</v>
      </c>
      <c r="F73" s="43"/>
      <c r="G73" s="50" t="s">
        <v>13699</v>
      </c>
      <c r="H73" s="44"/>
      <c r="I73" s="65"/>
      <c r="J73" s="315">
        <v>122560</v>
      </c>
      <c r="K73" s="50"/>
      <c r="L73" s="50"/>
      <c r="M73" s="44"/>
      <c r="N73" s="50"/>
      <c r="O73" s="49"/>
      <c r="P73" s="50"/>
      <c r="Q73" s="316" t="s">
        <v>13700</v>
      </c>
      <c r="R73" s="101"/>
      <c r="S73" s="154"/>
      <c r="T73" s="44"/>
      <c r="U73" s="44"/>
      <c r="V73" s="51"/>
      <c r="W73" s="102"/>
      <c r="X73" s="102"/>
      <c r="Y73" s="51"/>
      <c r="Z73" s="102"/>
      <c r="AA73" s="102"/>
      <c r="AB73" s="50"/>
      <c r="AC73" s="37"/>
      <c r="AD73" s="44"/>
      <c r="AE73" s="154"/>
      <c r="AF73" s="154"/>
      <c r="AG73" s="44" t="s">
        <v>13701</v>
      </c>
      <c r="AH73" s="44"/>
      <c r="AI73" s="276"/>
      <c r="AJ73" s="50"/>
      <c r="AK73" s="55" t="s">
        <v>50</v>
      </c>
      <c r="AL73" s="108">
        <v>44776</v>
      </c>
      <c r="AM73" s="55" t="s">
        <v>53</v>
      </c>
      <c r="AN73" s="108">
        <v>44807</v>
      </c>
      <c r="AO73" s="55" t="s">
        <v>41</v>
      </c>
      <c r="AP73" s="109" t="s">
        <v>6290</v>
      </c>
      <c r="AQ73" s="55" t="s">
        <v>50</v>
      </c>
      <c r="AR73" s="108">
        <v>44837</v>
      </c>
      <c r="AS73" s="44"/>
      <c r="AT73" s="50"/>
      <c r="AU73" s="50"/>
      <c r="AV73" s="50"/>
      <c r="AW73" s="50"/>
      <c r="AX73" s="50"/>
    </row>
    <row r="74" spans="1:50" ht="14.4">
      <c r="A74" s="37" t="s">
        <v>13320</v>
      </c>
      <c r="B74" s="50" t="s">
        <v>13702</v>
      </c>
      <c r="C74" s="274">
        <v>684</v>
      </c>
      <c r="D74" s="38" t="s">
        <v>13703</v>
      </c>
      <c r="E74" s="50" t="s">
        <v>13704</v>
      </c>
      <c r="F74" s="43"/>
      <c r="G74" s="50" t="s">
        <v>13705</v>
      </c>
      <c r="H74" s="44"/>
      <c r="I74" s="65"/>
      <c r="J74" s="315">
        <v>32644</v>
      </c>
      <c r="K74" s="50"/>
      <c r="L74" s="50"/>
      <c r="M74" s="44"/>
      <c r="N74" s="50"/>
      <c r="O74" s="49"/>
      <c r="P74" s="50"/>
      <c r="Q74" s="316" t="s">
        <v>13706</v>
      </c>
      <c r="R74" s="101"/>
      <c r="S74" s="154"/>
      <c r="T74" s="44"/>
      <c r="U74" s="44"/>
      <c r="V74" s="51"/>
      <c r="W74" s="102"/>
      <c r="X74" s="102"/>
      <c r="Y74" s="51"/>
      <c r="Z74" s="102"/>
      <c r="AA74" s="102"/>
      <c r="AB74" s="50"/>
      <c r="AC74" s="37"/>
      <c r="AD74" s="44"/>
      <c r="AE74" s="154"/>
      <c r="AF74" s="154"/>
      <c r="AG74" s="44" t="s">
        <v>13707</v>
      </c>
      <c r="AH74" s="44"/>
      <c r="AI74" s="276"/>
      <c r="AJ74" s="50"/>
      <c r="AK74" s="55" t="s">
        <v>50</v>
      </c>
      <c r="AL74" s="108">
        <v>44776</v>
      </c>
      <c r="AM74" s="55" t="s">
        <v>53</v>
      </c>
      <c r="AN74" s="108">
        <v>44807</v>
      </c>
      <c r="AO74" s="55" t="s">
        <v>41</v>
      </c>
      <c r="AP74" s="109" t="s">
        <v>6290</v>
      </c>
      <c r="AQ74" s="55" t="s">
        <v>50</v>
      </c>
      <c r="AR74" s="108">
        <v>44837</v>
      </c>
      <c r="AS74" s="44"/>
      <c r="AT74" s="50"/>
      <c r="AU74" s="50"/>
      <c r="AV74" s="50"/>
      <c r="AW74" s="50"/>
      <c r="AX74" s="50"/>
    </row>
    <row r="75" spans="1:50" ht="14.4">
      <c r="A75" s="37" t="s">
        <v>13320</v>
      </c>
      <c r="B75" s="50" t="s">
        <v>13708</v>
      </c>
      <c r="C75" s="274">
        <v>684</v>
      </c>
      <c r="D75" s="38" t="s">
        <v>13709</v>
      </c>
      <c r="E75" s="50" t="s">
        <v>13710</v>
      </c>
      <c r="F75" s="43"/>
      <c r="G75" s="317">
        <v>2.0200000000000002E+25</v>
      </c>
      <c r="H75" s="44"/>
      <c r="I75" s="65"/>
      <c r="J75" s="315">
        <v>21454</v>
      </c>
      <c r="K75" s="50"/>
      <c r="L75" s="50"/>
      <c r="M75" s="44"/>
      <c r="N75" s="50"/>
      <c r="O75" s="49"/>
      <c r="P75" s="50"/>
      <c r="Q75" s="316" t="s">
        <v>13711</v>
      </c>
      <c r="R75" s="101"/>
      <c r="S75" s="154"/>
      <c r="T75" s="44"/>
      <c r="U75" s="44"/>
      <c r="V75" s="51"/>
      <c r="W75" s="102"/>
      <c r="X75" s="102"/>
      <c r="Y75" s="51"/>
      <c r="Z75" s="102"/>
      <c r="AA75" s="102"/>
      <c r="AB75" s="50"/>
      <c r="AC75" s="37"/>
      <c r="AD75" s="44"/>
      <c r="AE75" s="154"/>
      <c r="AF75" s="154"/>
      <c r="AG75" s="44" t="s">
        <v>13712</v>
      </c>
      <c r="AH75" s="44"/>
      <c r="AI75" s="276"/>
      <c r="AJ75" s="50"/>
      <c r="AK75" s="55" t="s">
        <v>50</v>
      </c>
      <c r="AL75" s="108">
        <v>44807</v>
      </c>
      <c r="AM75" s="55" t="s">
        <v>53</v>
      </c>
      <c r="AN75" s="108">
        <v>44807</v>
      </c>
      <c r="AO75" s="55" t="s">
        <v>41</v>
      </c>
      <c r="AP75" s="109" t="s">
        <v>6290</v>
      </c>
      <c r="AQ75" s="55" t="s">
        <v>50</v>
      </c>
      <c r="AR75" s="108">
        <v>44837</v>
      </c>
      <c r="AS75" s="44"/>
      <c r="AT75" s="50"/>
      <c r="AU75" s="50"/>
      <c r="AV75" s="50"/>
      <c r="AW75" s="50"/>
      <c r="AX75" s="50"/>
    </row>
    <row r="76" spans="1:50" ht="14.4">
      <c r="A76" s="37" t="s">
        <v>13320</v>
      </c>
      <c r="B76" s="50" t="s">
        <v>13713</v>
      </c>
      <c r="C76" s="274">
        <v>1070</v>
      </c>
      <c r="D76" s="38" t="s">
        <v>13714</v>
      </c>
      <c r="E76" s="50" t="s">
        <v>13715</v>
      </c>
      <c r="F76" s="43"/>
      <c r="G76" s="50" t="s">
        <v>13716</v>
      </c>
      <c r="H76" s="44"/>
      <c r="I76" s="65"/>
      <c r="J76" s="315">
        <v>53700</v>
      </c>
      <c r="K76" s="50"/>
      <c r="L76" s="50"/>
      <c r="M76" s="44"/>
      <c r="N76" s="50"/>
      <c r="O76" s="49"/>
      <c r="P76" s="50"/>
      <c r="Q76" s="50" t="s">
        <v>10763</v>
      </c>
      <c r="R76" s="101"/>
      <c r="S76" s="154"/>
      <c r="T76" s="44"/>
      <c r="U76" s="44"/>
      <c r="V76" s="51"/>
      <c r="W76" s="102"/>
      <c r="X76" s="102"/>
      <c r="Y76" s="51"/>
      <c r="Z76" s="102"/>
      <c r="AA76" s="102"/>
      <c r="AB76" s="50"/>
      <c r="AC76" s="37"/>
      <c r="AD76" s="44"/>
      <c r="AE76" s="154"/>
      <c r="AF76" s="154"/>
      <c r="AG76" s="44" t="s">
        <v>13717</v>
      </c>
      <c r="AH76" s="44"/>
      <c r="AI76" s="276"/>
      <c r="AJ76" s="50"/>
      <c r="AK76" s="55" t="s">
        <v>50</v>
      </c>
      <c r="AL76" s="108">
        <v>44807</v>
      </c>
      <c r="AM76" s="55" t="s">
        <v>53</v>
      </c>
      <c r="AN76" s="108">
        <v>44807</v>
      </c>
      <c r="AO76" s="55" t="s">
        <v>41</v>
      </c>
      <c r="AP76" s="109" t="s">
        <v>6290</v>
      </c>
      <c r="AQ76" s="55" t="s">
        <v>50</v>
      </c>
      <c r="AR76" s="108">
        <v>44837</v>
      </c>
      <c r="AS76" s="44"/>
      <c r="AT76" s="50"/>
      <c r="AU76" s="50"/>
      <c r="AV76" s="50"/>
      <c r="AW76" s="50"/>
      <c r="AX76" s="50"/>
    </row>
    <row r="77" spans="1:50" ht="14.4">
      <c r="A77" s="37" t="s">
        <v>13320</v>
      </c>
      <c r="B77" s="50" t="s">
        <v>13718</v>
      </c>
      <c r="C77" s="274">
        <v>321</v>
      </c>
      <c r="D77" s="38" t="s">
        <v>13719</v>
      </c>
      <c r="E77" s="50" t="s">
        <v>13720</v>
      </c>
      <c r="F77" s="43"/>
      <c r="G77" s="50" t="s">
        <v>13721</v>
      </c>
      <c r="H77" s="44"/>
      <c r="I77" s="65"/>
      <c r="J77" s="315">
        <v>133194</v>
      </c>
      <c r="K77" s="50"/>
      <c r="L77" s="50"/>
      <c r="M77" s="44"/>
      <c r="N77" s="50"/>
      <c r="O77" s="49"/>
      <c r="P77" s="50"/>
      <c r="Q77" s="50" t="s">
        <v>10763</v>
      </c>
      <c r="R77" s="101"/>
      <c r="S77" s="154"/>
      <c r="T77" s="44"/>
      <c r="U77" s="44"/>
      <c r="V77" s="51"/>
      <c r="W77" s="102"/>
      <c r="X77" s="102"/>
      <c r="Y77" s="51"/>
      <c r="Z77" s="102"/>
      <c r="AA77" s="102"/>
      <c r="AB77" s="50"/>
      <c r="AC77" s="37"/>
      <c r="AD77" s="44"/>
      <c r="AE77" s="154"/>
      <c r="AF77" s="154"/>
      <c r="AG77" s="44" t="s">
        <v>13722</v>
      </c>
      <c r="AH77" s="44"/>
      <c r="AI77" s="276"/>
      <c r="AJ77" s="50"/>
      <c r="AK77" s="55" t="s">
        <v>50</v>
      </c>
      <c r="AL77" s="108">
        <v>44807</v>
      </c>
      <c r="AM77" s="55" t="s">
        <v>53</v>
      </c>
      <c r="AN77" s="108">
        <v>44807</v>
      </c>
      <c r="AO77" s="55" t="s">
        <v>41</v>
      </c>
      <c r="AP77" s="109" t="s">
        <v>6290</v>
      </c>
      <c r="AQ77" s="55" t="s">
        <v>50</v>
      </c>
      <c r="AR77" s="108">
        <v>44837</v>
      </c>
      <c r="AS77" s="44"/>
      <c r="AT77" s="50"/>
      <c r="AU77" s="50"/>
      <c r="AV77" s="50"/>
      <c r="AW77" s="50"/>
      <c r="AX77" s="50"/>
    </row>
    <row r="78" spans="1:50" ht="14.4">
      <c r="A78" s="37" t="s">
        <v>13320</v>
      </c>
      <c r="B78" s="50" t="s">
        <v>13723</v>
      </c>
      <c r="C78" s="274">
        <v>3952</v>
      </c>
      <c r="D78" s="38" t="s">
        <v>13724</v>
      </c>
      <c r="E78" s="50" t="s">
        <v>13725</v>
      </c>
      <c r="F78" s="43"/>
      <c r="G78" s="50" t="s">
        <v>13726</v>
      </c>
      <c r="H78" s="44"/>
      <c r="I78" s="65"/>
      <c r="J78" s="315">
        <v>35240</v>
      </c>
      <c r="K78" s="50"/>
      <c r="L78" s="50"/>
      <c r="M78" s="44"/>
      <c r="N78" s="50"/>
      <c r="O78" s="49"/>
      <c r="P78" s="50"/>
      <c r="Q78" s="50" t="s">
        <v>12370</v>
      </c>
      <c r="R78" s="101"/>
      <c r="S78" s="154"/>
      <c r="T78" s="44"/>
      <c r="U78" s="44"/>
      <c r="V78" s="51"/>
      <c r="W78" s="102"/>
      <c r="X78" s="102"/>
      <c r="Y78" s="51"/>
      <c r="Z78" s="102"/>
      <c r="AA78" s="102"/>
      <c r="AB78" s="50"/>
      <c r="AC78" s="37"/>
      <c r="AD78" s="44"/>
      <c r="AE78" s="154"/>
      <c r="AF78" s="154"/>
      <c r="AG78" s="44" t="s">
        <v>13727</v>
      </c>
      <c r="AH78" s="44"/>
      <c r="AI78" s="276"/>
      <c r="AJ78" s="50"/>
      <c r="AK78" s="55" t="s">
        <v>50</v>
      </c>
      <c r="AL78" s="108">
        <v>44807</v>
      </c>
      <c r="AM78" s="55" t="s">
        <v>53</v>
      </c>
      <c r="AN78" s="108">
        <v>44807</v>
      </c>
      <c r="AO78" s="55" t="s">
        <v>41</v>
      </c>
      <c r="AP78" s="109" t="s">
        <v>6290</v>
      </c>
      <c r="AQ78" s="55" t="s">
        <v>50</v>
      </c>
      <c r="AR78" s="108">
        <v>44837</v>
      </c>
      <c r="AS78" s="44"/>
      <c r="AT78" s="50"/>
      <c r="AU78" s="50"/>
      <c r="AV78" s="50"/>
      <c r="AW78" s="50"/>
      <c r="AX78" s="50"/>
    </row>
    <row r="79" spans="1:50" ht="14.4">
      <c r="A79" s="37" t="s">
        <v>13320</v>
      </c>
      <c r="B79" s="50" t="s">
        <v>13728</v>
      </c>
      <c r="C79" s="274">
        <v>502</v>
      </c>
      <c r="D79" s="38" t="s">
        <v>13729</v>
      </c>
      <c r="E79" s="50" t="s">
        <v>13730</v>
      </c>
      <c r="F79" s="43"/>
      <c r="G79" s="50" t="s">
        <v>13731</v>
      </c>
      <c r="H79" s="44"/>
      <c r="I79" s="65"/>
      <c r="J79" s="315">
        <v>55426</v>
      </c>
      <c r="K79" s="50"/>
      <c r="L79" s="50"/>
      <c r="M79" s="44"/>
      <c r="N79" s="50"/>
      <c r="O79" s="49"/>
      <c r="P79" s="50"/>
      <c r="Q79" s="50" t="s">
        <v>13732</v>
      </c>
      <c r="R79" s="101"/>
      <c r="S79" s="154"/>
      <c r="T79" s="44"/>
      <c r="U79" s="44"/>
      <c r="V79" s="51"/>
      <c r="W79" s="102"/>
      <c r="X79" s="102"/>
      <c r="Y79" s="51"/>
      <c r="Z79" s="102"/>
      <c r="AA79" s="102"/>
      <c r="AB79" s="50"/>
      <c r="AC79" s="37"/>
      <c r="AD79" s="44"/>
      <c r="AE79" s="154"/>
      <c r="AF79" s="154"/>
      <c r="AG79" s="44" t="s">
        <v>13436</v>
      </c>
      <c r="AH79" s="44"/>
      <c r="AI79" s="276"/>
      <c r="AJ79" s="50"/>
      <c r="AK79" s="55" t="s">
        <v>50</v>
      </c>
      <c r="AL79" s="108">
        <v>44807</v>
      </c>
      <c r="AM79" s="55" t="s">
        <v>53</v>
      </c>
      <c r="AN79" s="108">
        <v>44807</v>
      </c>
      <c r="AO79" s="55" t="s">
        <v>41</v>
      </c>
      <c r="AP79" s="109" t="s">
        <v>6290</v>
      </c>
      <c r="AQ79" s="55" t="s">
        <v>50</v>
      </c>
      <c r="AR79" s="108">
        <v>44837</v>
      </c>
      <c r="AS79" s="44"/>
      <c r="AT79" s="50"/>
      <c r="AU79" s="50"/>
      <c r="AV79" s="50"/>
      <c r="AW79" s="50"/>
      <c r="AX79" s="50"/>
    </row>
    <row r="80" spans="1:50" ht="14.4">
      <c r="A80" s="37" t="s">
        <v>13320</v>
      </c>
      <c r="B80" s="50" t="s">
        <v>13733</v>
      </c>
      <c r="C80" s="274">
        <v>3369</v>
      </c>
      <c r="D80" s="38" t="s">
        <v>13734</v>
      </c>
      <c r="E80" s="50" t="s">
        <v>13735</v>
      </c>
      <c r="F80" s="43"/>
      <c r="G80" s="50" t="s">
        <v>13736</v>
      </c>
      <c r="H80" s="44"/>
      <c r="I80" s="65"/>
      <c r="J80" s="315">
        <v>146998</v>
      </c>
      <c r="K80" s="50"/>
      <c r="L80" s="50"/>
      <c r="M80" s="44"/>
      <c r="N80" s="50"/>
      <c r="O80" s="49"/>
      <c r="P80" s="50"/>
      <c r="Q80" s="50" t="s">
        <v>11075</v>
      </c>
      <c r="R80" s="101"/>
      <c r="S80" s="154"/>
      <c r="T80" s="44"/>
      <c r="U80" s="44"/>
      <c r="V80" s="51"/>
      <c r="W80" s="102"/>
      <c r="X80" s="102"/>
      <c r="Y80" s="51"/>
      <c r="Z80" s="102"/>
      <c r="AA80" s="102"/>
      <c r="AB80" s="50"/>
      <c r="AC80" s="37"/>
      <c r="AD80" s="44"/>
      <c r="AE80" s="154"/>
      <c r="AF80" s="154"/>
      <c r="AG80" s="44" t="s">
        <v>13737</v>
      </c>
      <c r="AH80" s="44"/>
      <c r="AI80" s="276"/>
      <c r="AJ80" s="50"/>
      <c r="AK80" s="55" t="s">
        <v>50</v>
      </c>
      <c r="AL80" s="108">
        <v>44807</v>
      </c>
      <c r="AM80" s="55" t="s">
        <v>53</v>
      </c>
      <c r="AN80" s="108">
        <v>44807</v>
      </c>
      <c r="AO80" s="55" t="s">
        <v>41</v>
      </c>
      <c r="AP80" s="109" t="s">
        <v>6290</v>
      </c>
      <c r="AQ80" s="55" t="s">
        <v>50</v>
      </c>
      <c r="AR80" s="108">
        <v>44837</v>
      </c>
      <c r="AS80" s="44"/>
      <c r="AT80" s="50"/>
      <c r="AU80" s="50"/>
      <c r="AV80" s="50"/>
      <c r="AW80" s="50"/>
      <c r="AX80" s="50"/>
    </row>
    <row r="81" spans="1:50" ht="14.4">
      <c r="A81" s="37" t="s">
        <v>13320</v>
      </c>
      <c r="B81" s="50" t="s">
        <v>13738</v>
      </c>
      <c r="C81" s="274">
        <v>535</v>
      </c>
      <c r="D81" s="38" t="s">
        <v>13739</v>
      </c>
      <c r="E81" s="50" t="s">
        <v>13740</v>
      </c>
      <c r="F81" s="43"/>
      <c r="G81" s="50" t="s">
        <v>13741</v>
      </c>
      <c r="H81" s="44"/>
      <c r="I81" s="65"/>
      <c r="J81" s="315">
        <v>173256</v>
      </c>
      <c r="K81" s="50"/>
      <c r="L81" s="50"/>
      <c r="M81" s="44"/>
      <c r="N81" s="50"/>
      <c r="O81" s="49"/>
      <c r="P81" s="50"/>
      <c r="Q81" s="50" t="s">
        <v>10763</v>
      </c>
      <c r="R81" s="101"/>
      <c r="S81" s="154"/>
      <c r="T81" s="44"/>
      <c r="U81" s="44"/>
      <c r="V81" s="51"/>
      <c r="W81" s="102"/>
      <c r="X81" s="102"/>
      <c r="Y81" s="51"/>
      <c r="Z81" s="102"/>
      <c r="AA81" s="102"/>
      <c r="AB81" s="50"/>
      <c r="AC81" s="37"/>
      <c r="AD81" s="44"/>
      <c r="AE81" s="154"/>
      <c r="AF81" s="154"/>
      <c r="AG81" s="44" t="s">
        <v>13447</v>
      </c>
      <c r="AH81" s="44"/>
      <c r="AI81" s="276"/>
      <c r="AJ81" s="50"/>
      <c r="AK81" s="55" t="s">
        <v>50</v>
      </c>
      <c r="AL81" s="108">
        <v>44807</v>
      </c>
      <c r="AM81" s="55" t="s">
        <v>53</v>
      </c>
      <c r="AN81" s="108">
        <v>44807</v>
      </c>
      <c r="AO81" s="55" t="s">
        <v>41</v>
      </c>
      <c r="AP81" s="109" t="s">
        <v>6290</v>
      </c>
      <c r="AQ81" s="55" t="s">
        <v>50</v>
      </c>
      <c r="AR81" s="108">
        <v>44837</v>
      </c>
      <c r="AS81" s="44"/>
      <c r="AT81" s="50"/>
      <c r="AU81" s="50"/>
      <c r="AV81" s="50"/>
      <c r="AW81" s="50"/>
      <c r="AX81" s="50"/>
    </row>
    <row r="82" spans="1:50" ht="14.4">
      <c r="A82" s="37" t="s">
        <v>13320</v>
      </c>
      <c r="B82" s="50" t="s">
        <v>13742</v>
      </c>
      <c r="C82" s="274">
        <v>684</v>
      </c>
      <c r="D82" s="38" t="s">
        <v>13743</v>
      </c>
      <c r="E82" s="50" t="s">
        <v>13744</v>
      </c>
      <c r="F82" s="43"/>
      <c r="G82" s="50" t="s">
        <v>13745</v>
      </c>
      <c r="H82" s="44"/>
      <c r="I82" s="65"/>
      <c r="J82" s="315">
        <v>20326</v>
      </c>
      <c r="K82" s="50"/>
      <c r="L82" s="50"/>
      <c r="M82" s="44"/>
      <c r="N82" s="50"/>
      <c r="O82" s="49"/>
      <c r="P82" s="50"/>
      <c r="Q82" s="316" t="s">
        <v>13746</v>
      </c>
      <c r="R82" s="101"/>
      <c r="S82" s="154"/>
      <c r="T82" s="44"/>
      <c r="U82" s="44"/>
      <c r="V82" s="51"/>
      <c r="W82" s="102"/>
      <c r="X82" s="102"/>
      <c r="Y82" s="51"/>
      <c r="Z82" s="102"/>
      <c r="AA82" s="102"/>
      <c r="AB82" s="50"/>
      <c r="AC82" s="37"/>
      <c r="AD82" s="44"/>
      <c r="AE82" s="154"/>
      <c r="AF82" s="154"/>
      <c r="AG82" s="44" t="s">
        <v>13747</v>
      </c>
      <c r="AH82" s="44"/>
      <c r="AI82" s="276"/>
      <c r="AJ82" s="50"/>
      <c r="AK82" s="55" t="s">
        <v>50</v>
      </c>
      <c r="AL82" s="108">
        <v>44807</v>
      </c>
      <c r="AM82" s="55" t="s">
        <v>53</v>
      </c>
      <c r="AN82" s="108">
        <v>44807</v>
      </c>
      <c r="AO82" s="55" t="s">
        <v>41</v>
      </c>
      <c r="AP82" s="109" t="s">
        <v>6290</v>
      </c>
      <c r="AQ82" s="55" t="s">
        <v>50</v>
      </c>
      <c r="AR82" s="108">
        <v>44837</v>
      </c>
      <c r="AS82" s="44"/>
      <c r="AT82" s="50"/>
      <c r="AU82" s="50"/>
      <c r="AV82" s="50"/>
      <c r="AW82" s="50"/>
      <c r="AX82" s="50"/>
    </row>
    <row r="83" spans="1:50" ht="14.4">
      <c r="A83" s="37" t="s">
        <v>13320</v>
      </c>
      <c r="B83" s="50" t="s">
        <v>13748</v>
      </c>
      <c r="C83" s="274">
        <v>1070</v>
      </c>
      <c r="D83" s="38" t="s">
        <v>13749</v>
      </c>
      <c r="E83" s="50" t="s">
        <v>13750</v>
      </c>
      <c r="F83" s="43"/>
      <c r="G83" s="50" t="s">
        <v>13751</v>
      </c>
      <c r="H83" s="44"/>
      <c r="I83" s="65"/>
      <c r="J83" s="315">
        <v>57944</v>
      </c>
      <c r="K83" s="50"/>
      <c r="L83" s="50"/>
      <c r="M83" s="44"/>
      <c r="N83" s="50"/>
      <c r="O83" s="49"/>
      <c r="P83" s="50"/>
      <c r="Q83" s="50" t="s">
        <v>10763</v>
      </c>
      <c r="R83" s="101"/>
      <c r="S83" s="154"/>
      <c r="T83" s="44"/>
      <c r="U83" s="44"/>
      <c r="V83" s="51"/>
      <c r="W83" s="102"/>
      <c r="X83" s="102"/>
      <c r="Y83" s="51"/>
      <c r="Z83" s="102"/>
      <c r="AA83" s="102"/>
      <c r="AB83" s="50"/>
      <c r="AC83" s="37"/>
      <c r="AD83" s="44"/>
      <c r="AE83" s="154"/>
      <c r="AF83" s="154"/>
      <c r="AG83" s="44" t="s">
        <v>13689</v>
      </c>
      <c r="AH83" s="44"/>
      <c r="AI83" s="276"/>
      <c r="AJ83" s="50"/>
      <c r="AK83" s="55" t="s">
        <v>50</v>
      </c>
      <c r="AL83" s="108">
        <v>44807</v>
      </c>
      <c r="AM83" s="55" t="s">
        <v>53</v>
      </c>
      <c r="AN83" s="108">
        <v>44807</v>
      </c>
      <c r="AO83" s="55" t="s">
        <v>41</v>
      </c>
      <c r="AP83" s="109" t="s">
        <v>6290</v>
      </c>
      <c r="AQ83" s="55" t="s">
        <v>50</v>
      </c>
      <c r="AR83" s="108">
        <v>44837</v>
      </c>
      <c r="AS83" s="44"/>
      <c r="AT83" s="50"/>
      <c r="AU83" s="50"/>
      <c r="AV83" s="50"/>
      <c r="AW83" s="50"/>
      <c r="AX83" s="50"/>
    </row>
    <row r="84" spans="1:50" ht="14.4">
      <c r="A84" s="37" t="s">
        <v>13320</v>
      </c>
      <c r="B84" s="50" t="s">
        <v>13752</v>
      </c>
      <c r="C84" s="274">
        <v>342</v>
      </c>
      <c r="D84" s="38" t="s">
        <v>13753</v>
      </c>
      <c r="E84" s="50" t="s">
        <v>13754</v>
      </c>
      <c r="F84" s="43"/>
      <c r="G84" s="50" t="s">
        <v>13755</v>
      </c>
      <c r="H84" s="44"/>
      <c r="I84" s="65"/>
      <c r="J84" s="315">
        <v>34846</v>
      </c>
      <c r="K84" s="50"/>
      <c r="L84" s="50"/>
      <c r="M84" s="44"/>
      <c r="N84" s="50"/>
      <c r="O84" s="49"/>
      <c r="P84" s="50"/>
      <c r="Q84" s="50" t="s">
        <v>13756</v>
      </c>
      <c r="R84" s="101"/>
      <c r="S84" s="154"/>
      <c r="T84" s="44"/>
      <c r="U84" s="44"/>
      <c r="V84" s="51"/>
      <c r="W84" s="102"/>
      <c r="X84" s="102"/>
      <c r="Y84" s="51"/>
      <c r="Z84" s="102"/>
      <c r="AA84" s="102"/>
      <c r="AB84" s="50"/>
      <c r="AC84" s="37"/>
      <c r="AD84" s="44"/>
      <c r="AE84" s="154"/>
      <c r="AF84" s="154"/>
      <c r="AG84" s="44" t="s">
        <v>13757</v>
      </c>
      <c r="AH84" s="44"/>
      <c r="AI84" s="276"/>
      <c r="AJ84" s="50"/>
      <c r="AK84" s="55" t="s">
        <v>50</v>
      </c>
      <c r="AL84" s="108">
        <v>44807</v>
      </c>
      <c r="AM84" s="55" t="s">
        <v>53</v>
      </c>
      <c r="AN84" s="108">
        <v>44807</v>
      </c>
      <c r="AO84" s="55" t="s">
        <v>41</v>
      </c>
      <c r="AP84" s="109" t="s">
        <v>6290</v>
      </c>
      <c r="AQ84" s="55" t="s">
        <v>50</v>
      </c>
      <c r="AR84" s="108">
        <v>44837</v>
      </c>
      <c r="AS84" s="44"/>
      <c r="AT84" s="50"/>
      <c r="AU84" s="50"/>
      <c r="AV84" s="50"/>
      <c r="AW84" s="50"/>
      <c r="AX84" s="50"/>
    </row>
    <row r="85" spans="1:50" ht="14.4">
      <c r="A85" s="37" t="s">
        <v>13320</v>
      </c>
      <c r="B85" s="50" t="s">
        <v>13758</v>
      </c>
      <c r="C85" s="274">
        <v>1958</v>
      </c>
      <c r="D85" s="38" t="s">
        <v>13759</v>
      </c>
      <c r="E85" s="50" t="s">
        <v>13760</v>
      </c>
      <c r="F85" s="43"/>
      <c r="G85" s="50" t="s">
        <v>13761</v>
      </c>
      <c r="H85" s="44"/>
      <c r="I85" s="65"/>
      <c r="J85" s="315">
        <v>43156</v>
      </c>
      <c r="K85" s="50"/>
      <c r="L85" s="50"/>
      <c r="M85" s="44"/>
      <c r="N85" s="50"/>
      <c r="O85" s="49"/>
      <c r="P85" s="50"/>
      <c r="Q85" s="316" t="s">
        <v>13762</v>
      </c>
      <c r="R85" s="101"/>
      <c r="S85" s="154"/>
      <c r="T85" s="44"/>
      <c r="U85" s="44"/>
      <c r="V85" s="51"/>
      <c r="W85" s="102"/>
      <c r="X85" s="102"/>
      <c r="Y85" s="51"/>
      <c r="Z85" s="102"/>
      <c r="AA85" s="102"/>
      <c r="AB85" s="50"/>
      <c r="AC85" s="37"/>
      <c r="AD85" s="44"/>
      <c r="AE85" s="154"/>
      <c r="AF85" s="154"/>
      <c r="AG85" s="44" t="s">
        <v>13442</v>
      </c>
      <c r="AH85" s="44"/>
      <c r="AI85" s="276"/>
      <c r="AJ85" s="50"/>
      <c r="AK85" s="55" t="s">
        <v>50</v>
      </c>
      <c r="AL85" s="108">
        <v>44807</v>
      </c>
      <c r="AM85" s="55" t="s">
        <v>53</v>
      </c>
      <c r="AN85" s="108">
        <v>44807</v>
      </c>
      <c r="AO85" s="55" t="s">
        <v>41</v>
      </c>
      <c r="AP85" s="109" t="s">
        <v>6290</v>
      </c>
      <c r="AQ85" s="55" t="s">
        <v>50</v>
      </c>
      <c r="AR85" s="108">
        <v>44837</v>
      </c>
      <c r="AS85" s="44"/>
      <c r="AT85" s="50"/>
      <c r="AU85" s="50"/>
      <c r="AV85" s="50"/>
      <c r="AW85" s="50"/>
      <c r="AX85" s="50"/>
    </row>
    <row r="86" spans="1:50" ht="14.4">
      <c r="A86" s="37" t="s">
        <v>13320</v>
      </c>
      <c r="B86" s="50" t="s">
        <v>13763</v>
      </c>
      <c r="C86" s="274">
        <v>1733</v>
      </c>
      <c r="D86" s="38" t="s">
        <v>13764</v>
      </c>
      <c r="E86" s="50" t="s">
        <v>13765</v>
      </c>
      <c r="F86" s="43"/>
      <c r="G86" s="50" t="s">
        <v>13766</v>
      </c>
      <c r="H86" s="44"/>
      <c r="I86" s="65"/>
      <c r="J86" s="315">
        <v>12880</v>
      </c>
      <c r="K86" s="50"/>
      <c r="L86" s="50"/>
      <c r="M86" s="44"/>
      <c r="N86" s="50"/>
      <c r="O86" s="49"/>
      <c r="P86" s="50"/>
      <c r="Q86" s="50" t="s">
        <v>11075</v>
      </c>
      <c r="R86" s="101"/>
      <c r="S86" s="154"/>
      <c r="T86" s="44"/>
      <c r="U86" s="44"/>
      <c r="V86" s="51"/>
      <c r="W86" s="102"/>
      <c r="X86" s="102"/>
      <c r="Y86" s="51"/>
      <c r="Z86" s="102"/>
      <c r="AA86" s="102"/>
      <c r="AB86" s="50"/>
      <c r="AC86" s="37"/>
      <c r="AD86" s="44"/>
      <c r="AE86" s="154"/>
      <c r="AF86" s="154"/>
      <c r="AG86" s="44" t="s">
        <v>13767</v>
      </c>
      <c r="AH86" s="44"/>
      <c r="AI86" s="276"/>
      <c r="AJ86" s="50"/>
      <c r="AK86" s="55" t="s">
        <v>50</v>
      </c>
      <c r="AL86" s="108">
        <v>44807</v>
      </c>
      <c r="AM86" s="55" t="s">
        <v>53</v>
      </c>
      <c r="AN86" s="108">
        <v>44807</v>
      </c>
      <c r="AO86" s="55" t="s">
        <v>41</v>
      </c>
      <c r="AP86" s="109" t="s">
        <v>6290</v>
      </c>
      <c r="AQ86" s="55" t="s">
        <v>50</v>
      </c>
      <c r="AR86" s="108">
        <v>44837</v>
      </c>
      <c r="AS86" s="44"/>
      <c r="AT86" s="50"/>
      <c r="AU86" s="50"/>
      <c r="AV86" s="50"/>
      <c r="AW86" s="50"/>
      <c r="AX86" s="50"/>
    </row>
    <row r="87" spans="1:50" ht="14.4">
      <c r="A87" s="37" t="s">
        <v>13320</v>
      </c>
      <c r="B87" s="50" t="s">
        <v>13768</v>
      </c>
      <c r="C87" s="274">
        <v>107</v>
      </c>
      <c r="D87" s="38" t="s">
        <v>13769</v>
      </c>
      <c r="E87" s="50" t="s">
        <v>13770</v>
      </c>
      <c r="F87" s="43"/>
      <c r="G87" s="50" t="s">
        <v>13771</v>
      </c>
      <c r="H87" s="44"/>
      <c r="I87" s="65"/>
      <c r="J87" s="315">
        <v>176386</v>
      </c>
      <c r="K87" s="50"/>
      <c r="L87" s="50"/>
      <c r="M87" s="44"/>
      <c r="N87" s="50"/>
      <c r="O87" s="49"/>
      <c r="P87" s="50"/>
      <c r="Q87" s="50" t="s">
        <v>10763</v>
      </c>
      <c r="R87" s="101"/>
      <c r="S87" s="154"/>
      <c r="T87" s="44"/>
      <c r="U87" s="44"/>
      <c r="V87" s="51"/>
      <c r="W87" s="102"/>
      <c r="X87" s="102"/>
      <c r="Y87" s="51"/>
      <c r="Z87" s="102"/>
      <c r="AA87" s="102"/>
      <c r="AB87" s="50"/>
      <c r="AC87" s="37"/>
      <c r="AD87" s="44"/>
      <c r="AE87" s="154"/>
      <c r="AF87" s="154"/>
      <c r="AG87" s="44" t="s">
        <v>13480</v>
      </c>
      <c r="AH87" s="44"/>
      <c r="AI87" s="276"/>
      <c r="AJ87" s="50"/>
      <c r="AK87" s="55" t="s">
        <v>50</v>
      </c>
      <c r="AL87" s="108">
        <v>44807</v>
      </c>
      <c r="AM87" s="55" t="s">
        <v>53</v>
      </c>
      <c r="AN87" s="108">
        <v>44807</v>
      </c>
      <c r="AO87" s="55" t="s">
        <v>41</v>
      </c>
      <c r="AP87" s="109" t="s">
        <v>6290</v>
      </c>
      <c r="AQ87" s="55" t="s">
        <v>50</v>
      </c>
      <c r="AR87" s="108">
        <v>44837</v>
      </c>
      <c r="AS87" s="44"/>
      <c r="AT87" s="50"/>
      <c r="AU87" s="50"/>
      <c r="AV87" s="50"/>
      <c r="AW87" s="50"/>
      <c r="AX87" s="50"/>
    </row>
    <row r="88" spans="1:50" ht="14.4">
      <c r="A88" s="37" t="s">
        <v>13320</v>
      </c>
      <c r="B88" s="50" t="s">
        <v>13772</v>
      </c>
      <c r="C88" s="274">
        <v>214</v>
      </c>
      <c r="D88" s="38" t="s">
        <v>13773</v>
      </c>
      <c r="E88" s="50" t="s">
        <v>13774</v>
      </c>
      <c r="F88" s="43"/>
      <c r="G88" s="50" t="s">
        <v>13775</v>
      </c>
      <c r="H88" s="44"/>
      <c r="I88" s="65"/>
      <c r="J88" s="315">
        <v>175506</v>
      </c>
      <c r="K88" s="50"/>
      <c r="L88" s="50"/>
      <c r="M88" s="44"/>
      <c r="N88" s="50"/>
      <c r="O88" s="49"/>
      <c r="P88" s="50"/>
      <c r="Q88" s="50" t="s">
        <v>10763</v>
      </c>
      <c r="R88" s="101"/>
      <c r="S88" s="154"/>
      <c r="T88" s="44"/>
      <c r="U88" s="44"/>
      <c r="V88" s="51"/>
      <c r="W88" s="102"/>
      <c r="X88" s="102"/>
      <c r="Y88" s="51"/>
      <c r="Z88" s="102"/>
      <c r="AA88" s="102"/>
      <c r="AB88" s="50"/>
      <c r="AC88" s="37"/>
      <c r="AD88" s="44"/>
      <c r="AE88" s="154"/>
      <c r="AF88" s="154"/>
      <c r="AG88" s="44" t="s">
        <v>13776</v>
      </c>
      <c r="AH88" s="44"/>
      <c r="AI88" s="276"/>
      <c r="AJ88" s="50"/>
      <c r="AK88" s="55" t="s">
        <v>50</v>
      </c>
      <c r="AL88" s="108">
        <v>44807</v>
      </c>
      <c r="AM88" s="55" t="s">
        <v>53</v>
      </c>
      <c r="AN88" s="108">
        <v>44807</v>
      </c>
      <c r="AO88" s="55" t="s">
        <v>41</v>
      </c>
      <c r="AP88" s="109" t="s">
        <v>6290</v>
      </c>
      <c r="AQ88" s="55" t="s">
        <v>50</v>
      </c>
      <c r="AR88" s="108">
        <v>44837</v>
      </c>
      <c r="AS88" s="44"/>
      <c r="AT88" s="50"/>
      <c r="AU88" s="50"/>
      <c r="AV88" s="50"/>
      <c r="AW88" s="50"/>
      <c r="AX88" s="50"/>
    </row>
    <row r="89" spans="1:50" ht="14.4">
      <c r="A89" s="37" t="s">
        <v>13320</v>
      </c>
      <c r="B89" s="50" t="s">
        <v>13777</v>
      </c>
      <c r="C89" s="274">
        <v>53</v>
      </c>
      <c r="D89" s="38" t="s">
        <v>13778</v>
      </c>
      <c r="E89" s="50" t="s">
        <v>13779</v>
      </c>
      <c r="F89" s="43"/>
      <c r="G89" s="50" t="s">
        <v>13780</v>
      </c>
      <c r="H89" s="44"/>
      <c r="I89" s="65"/>
      <c r="J89" s="315">
        <v>172680</v>
      </c>
      <c r="K89" s="50"/>
      <c r="L89" s="50"/>
      <c r="M89" s="44"/>
      <c r="N89" s="50"/>
      <c r="O89" s="49"/>
      <c r="P89" s="50"/>
      <c r="Q89" s="50" t="s">
        <v>13781</v>
      </c>
      <c r="R89" s="101"/>
      <c r="S89" s="154"/>
      <c r="T89" s="44"/>
      <c r="U89" s="44"/>
      <c r="V89" s="51"/>
      <c r="W89" s="102"/>
      <c r="X89" s="102"/>
      <c r="Y89" s="51"/>
      <c r="Z89" s="102"/>
      <c r="AA89" s="102"/>
      <c r="AB89" s="50"/>
      <c r="AC89" s="37"/>
      <c r="AD89" s="44"/>
      <c r="AE89" s="154"/>
      <c r="AF89" s="154"/>
      <c r="AG89" s="44" t="s">
        <v>13782</v>
      </c>
      <c r="AH89" s="44"/>
      <c r="AI89" s="276"/>
      <c r="AJ89" s="50"/>
      <c r="AK89" s="55" t="s">
        <v>50</v>
      </c>
      <c r="AL89" s="108">
        <v>44807</v>
      </c>
      <c r="AM89" s="55" t="s">
        <v>53</v>
      </c>
      <c r="AN89" s="108">
        <v>44807</v>
      </c>
      <c r="AO89" s="55" t="s">
        <v>41</v>
      </c>
      <c r="AP89" s="109" t="s">
        <v>6290</v>
      </c>
      <c r="AQ89" s="55" t="s">
        <v>50</v>
      </c>
      <c r="AR89" s="108">
        <v>44837</v>
      </c>
      <c r="AS89" s="44"/>
      <c r="AT89" s="50"/>
      <c r="AU89" s="50"/>
      <c r="AV89" s="50"/>
      <c r="AW89" s="50"/>
      <c r="AX89" s="50"/>
    </row>
    <row r="90" spans="1:50" ht="14.4">
      <c r="A90" s="37" t="s">
        <v>13320</v>
      </c>
      <c r="B90" s="50" t="s">
        <v>13783</v>
      </c>
      <c r="C90" s="274">
        <v>178</v>
      </c>
      <c r="D90" s="38" t="s">
        <v>13784</v>
      </c>
      <c r="E90" s="50" t="s">
        <v>13785</v>
      </c>
      <c r="F90" s="43"/>
      <c r="G90" s="50" t="s">
        <v>13786</v>
      </c>
      <c r="H90" s="44"/>
      <c r="I90" s="65"/>
      <c r="J90" s="315">
        <v>46372</v>
      </c>
      <c r="K90" s="50"/>
      <c r="L90" s="50"/>
      <c r="M90" s="44"/>
      <c r="N90" s="50"/>
      <c r="O90" s="49"/>
      <c r="P90" s="50"/>
      <c r="Q90" s="50" t="s">
        <v>10763</v>
      </c>
      <c r="R90" s="101"/>
      <c r="S90" s="154"/>
      <c r="T90" s="44"/>
      <c r="U90" s="44"/>
      <c r="V90" s="51"/>
      <c r="W90" s="102"/>
      <c r="X90" s="102"/>
      <c r="Y90" s="51"/>
      <c r="Z90" s="102"/>
      <c r="AA90" s="102"/>
      <c r="AB90" s="50"/>
      <c r="AC90" s="37"/>
      <c r="AD90" s="44"/>
      <c r="AE90" s="154"/>
      <c r="AF90" s="154"/>
      <c r="AG90" s="44" t="s">
        <v>13787</v>
      </c>
      <c r="AH90" s="44"/>
      <c r="AI90" s="276"/>
      <c r="AJ90" s="50"/>
      <c r="AK90" s="55" t="s">
        <v>50</v>
      </c>
      <c r="AL90" s="108">
        <v>44807</v>
      </c>
      <c r="AM90" s="55" t="s">
        <v>53</v>
      </c>
      <c r="AN90" s="108">
        <v>44807</v>
      </c>
      <c r="AO90" s="55" t="s">
        <v>41</v>
      </c>
      <c r="AP90" s="109" t="s">
        <v>6290</v>
      </c>
      <c r="AQ90" s="55" t="s">
        <v>50</v>
      </c>
      <c r="AR90" s="108">
        <v>44837</v>
      </c>
      <c r="AS90" s="44"/>
      <c r="AT90" s="50"/>
      <c r="AU90" s="50"/>
      <c r="AV90" s="50"/>
      <c r="AW90" s="50"/>
      <c r="AX90" s="50"/>
    </row>
    <row r="91" spans="1:50" ht="14.4">
      <c r="A91" s="37" t="s">
        <v>13320</v>
      </c>
      <c r="B91" s="50" t="s">
        <v>13788</v>
      </c>
      <c r="C91" s="274">
        <v>4622</v>
      </c>
      <c r="D91" s="38" t="s">
        <v>13789</v>
      </c>
      <c r="E91" s="50" t="s">
        <v>13790</v>
      </c>
      <c r="F91" s="43"/>
      <c r="G91" s="50" t="s">
        <v>13791</v>
      </c>
      <c r="H91" s="44"/>
      <c r="I91" s="65"/>
      <c r="J91" s="315">
        <v>169988</v>
      </c>
      <c r="K91" s="50"/>
      <c r="L91" s="50"/>
      <c r="M91" s="44"/>
      <c r="N91" s="50"/>
      <c r="O91" s="49"/>
      <c r="P91" s="50"/>
      <c r="Q91" s="50" t="s">
        <v>13304</v>
      </c>
      <c r="R91" s="101"/>
      <c r="S91" s="154"/>
      <c r="T91" s="44"/>
      <c r="U91" s="44"/>
      <c r="V91" s="51"/>
      <c r="W91" s="102"/>
      <c r="X91" s="102"/>
      <c r="Y91" s="51"/>
      <c r="Z91" s="102"/>
      <c r="AA91" s="102"/>
      <c r="AB91" s="50"/>
      <c r="AC91" s="37"/>
      <c r="AD91" s="44"/>
      <c r="AE91" s="154"/>
      <c r="AF91" s="154"/>
      <c r="AG91" s="44" t="s">
        <v>13792</v>
      </c>
      <c r="AH91" s="44"/>
      <c r="AI91" s="276"/>
      <c r="AJ91" s="50"/>
      <c r="AK91" s="55" t="s">
        <v>50</v>
      </c>
      <c r="AL91" s="108">
        <v>44807</v>
      </c>
      <c r="AM91" s="55" t="s">
        <v>53</v>
      </c>
      <c r="AN91" s="108">
        <v>44807</v>
      </c>
      <c r="AO91" s="55" t="s">
        <v>41</v>
      </c>
      <c r="AP91" s="109" t="s">
        <v>6290</v>
      </c>
      <c r="AQ91" s="55" t="s">
        <v>50</v>
      </c>
      <c r="AR91" s="108">
        <v>44837</v>
      </c>
      <c r="AS91" s="44"/>
      <c r="AT91" s="50"/>
      <c r="AU91" s="50"/>
      <c r="AV91" s="50"/>
      <c r="AW91" s="50"/>
      <c r="AX91" s="50"/>
    </row>
    <row r="92" spans="1:50" ht="14.4">
      <c r="A92" s="37" t="s">
        <v>13320</v>
      </c>
      <c r="B92" s="50" t="s">
        <v>13793</v>
      </c>
      <c r="C92" s="274">
        <v>107</v>
      </c>
      <c r="D92" s="38" t="s">
        <v>13794</v>
      </c>
      <c r="E92" s="50" t="s">
        <v>13795</v>
      </c>
      <c r="F92" s="43"/>
      <c r="G92" s="50" t="s">
        <v>13796</v>
      </c>
      <c r="H92" s="44"/>
      <c r="I92" s="65"/>
      <c r="J92" s="315">
        <v>177082</v>
      </c>
      <c r="K92" s="50"/>
      <c r="L92" s="50"/>
      <c r="M92" s="44"/>
      <c r="N92" s="50"/>
      <c r="O92" s="49"/>
      <c r="P92" s="50"/>
      <c r="Q92" s="50" t="s">
        <v>13797</v>
      </c>
      <c r="R92" s="101"/>
      <c r="S92" s="154"/>
      <c r="T92" s="44"/>
      <c r="U92" s="44"/>
      <c r="V92" s="51"/>
      <c r="W92" s="102"/>
      <c r="X92" s="102"/>
      <c r="Y92" s="51"/>
      <c r="Z92" s="102"/>
      <c r="AA92" s="102"/>
      <c r="AB92" s="50"/>
      <c r="AC92" s="37"/>
      <c r="AD92" s="44"/>
      <c r="AE92" s="154"/>
      <c r="AF92" s="154"/>
      <c r="AG92" s="44" t="s">
        <v>13798</v>
      </c>
      <c r="AH92" s="44"/>
      <c r="AI92" s="276"/>
      <c r="AJ92" s="50"/>
      <c r="AK92" s="55" t="s">
        <v>50</v>
      </c>
      <c r="AL92" s="108">
        <v>44807</v>
      </c>
      <c r="AM92" s="55" t="s">
        <v>53</v>
      </c>
      <c r="AN92" s="108">
        <v>44807</v>
      </c>
      <c r="AO92" s="55" t="s">
        <v>41</v>
      </c>
      <c r="AP92" s="109" t="s">
        <v>6290</v>
      </c>
      <c r="AQ92" s="55" t="s">
        <v>50</v>
      </c>
      <c r="AR92" s="108">
        <v>44837</v>
      </c>
      <c r="AS92" s="44"/>
      <c r="AT92" s="50"/>
      <c r="AU92" s="50"/>
      <c r="AV92" s="50"/>
      <c r="AW92" s="50"/>
      <c r="AX92" s="50"/>
    </row>
    <row r="93" spans="1:50" ht="14.4">
      <c r="A93" s="37" t="s">
        <v>13320</v>
      </c>
      <c r="B93" s="50" t="s">
        <v>13799</v>
      </c>
      <c r="C93" s="274">
        <v>1070</v>
      </c>
      <c r="D93" s="38" t="s">
        <v>13800</v>
      </c>
      <c r="E93" s="50" t="s">
        <v>13801</v>
      </c>
      <c r="F93" s="43"/>
      <c r="G93" s="50" t="s">
        <v>13802</v>
      </c>
      <c r="H93" s="44"/>
      <c r="I93" s="65"/>
      <c r="J93" s="315">
        <v>152556</v>
      </c>
      <c r="K93" s="50"/>
      <c r="L93" s="50"/>
      <c r="M93" s="44"/>
      <c r="N93" s="50"/>
      <c r="O93" s="49"/>
      <c r="P93" s="50"/>
      <c r="Q93" s="50" t="s">
        <v>13803</v>
      </c>
      <c r="R93" s="101"/>
      <c r="S93" s="154"/>
      <c r="T93" s="44"/>
      <c r="U93" s="44"/>
      <c r="V93" s="51"/>
      <c r="W93" s="102"/>
      <c r="X93" s="102"/>
      <c r="Y93" s="51"/>
      <c r="Z93" s="102"/>
      <c r="AA93" s="102"/>
      <c r="AB93" s="50"/>
      <c r="AC93" s="37"/>
      <c r="AD93" s="44"/>
      <c r="AE93" s="154"/>
      <c r="AF93" s="154"/>
      <c r="AG93" s="44" t="s">
        <v>13804</v>
      </c>
      <c r="AH93" s="44"/>
      <c r="AI93" s="276"/>
      <c r="AJ93" s="50"/>
      <c r="AK93" s="55" t="s">
        <v>50</v>
      </c>
      <c r="AL93" s="108">
        <v>44807</v>
      </c>
      <c r="AM93" s="55" t="s">
        <v>53</v>
      </c>
      <c r="AN93" s="108">
        <v>44807</v>
      </c>
      <c r="AO93" s="55" t="s">
        <v>41</v>
      </c>
      <c r="AP93" s="109" t="s">
        <v>6290</v>
      </c>
      <c r="AQ93" s="55" t="s">
        <v>50</v>
      </c>
      <c r="AR93" s="108">
        <v>44837</v>
      </c>
      <c r="AS93" s="44"/>
      <c r="AT93" s="50"/>
      <c r="AU93" s="50"/>
      <c r="AV93" s="50"/>
      <c r="AW93" s="50"/>
      <c r="AX93" s="50"/>
    </row>
    <row r="94" spans="1:50" ht="14.4">
      <c r="A94" s="37" t="s">
        <v>13320</v>
      </c>
      <c r="B94" s="50" t="s">
        <v>13805</v>
      </c>
      <c r="C94" s="274">
        <v>1444</v>
      </c>
      <c r="D94" s="38" t="s">
        <v>13806</v>
      </c>
      <c r="E94" s="50" t="s">
        <v>13807</v>
      </c>
      <c r="F94" s="43"/>
      <c r="G94" s="50" t="s">
        <v>13808</v>
      </c>
      <c r="H94" s="44"/>
      <c r="I94" s="65"/>
      <c r="J94" s="315">
        <v>96178</v>
      </c>
      <c r="K94" s="50"/>
      <c r="L94" s="50"/>
      <c r="M94" s="44"/>
      <c r="N94" s="50"/>
      <c r="O94" s="49"/>
      <c r="P94" s="50"/>
      <c r="Q94" s="50" t="s">
        <v>11170</v>
      </c>
      <c r="R94" s="101"/>
      <c r="S94" s="154"/>
      <c r="T94" s="44"/>
      <c r="U94" s="44"/>
      <c r="V94" s="51"/>
      <c r="W94" s="102"/>
      <c r="X94" s="102"/>
      <c r="Y94" s="51"/>
      <c r="Z94" s="102"/>
      <c r="AA94" s="102"/>
      <c r="AB94" s="50"/>
      <c r="AC94" s="37"/>
      <c r="AD94" s="44"/>
      <c r="AE94" s="154"/>
      <c r="AF94" s="154"/>
      <c r="AG94" s="44" t="s">
        <v>823</v>
      </c>
      <c r="AH94" s="44"/>
      <c r="AI94" s="276"/>
      <c r="AJ94" s="50"/>
      <c r="AK94" s="55" t="s">
        <v>50</v>
      </c>
      <c r="AL94" s="108">
        <v>44807</v>
      </c>
      <c r="AM94" s="55" t="s">
        <v>53</v>
      </c>
      <c r="AN94" s="108">
        <v>44807</v>
      </c>
      <c r="AO94" s="55" t="s">
        <v>41</v>
      </c>
      <c r="AP94" s="109" t="s">
        <v>6290</v>
      </c>
      <c r="AQ94" s="55" t="s">
        <v>50</v>
      </c>
      <c r="AR94" s="108">
        <v>44837</v>
      </c>
      <c r="AS94" s="44"/>
      <c r="AT94" s="50"/>
      <c r="AU94" s="50"/>
      <c r="AV94" s="50"/>
      <c r="AW94" s="50"/>
      <c r="AX94" s="50"/>
    </row>
    <row r="95" spans="1:50" ht="14.4">
      <c r="A95" s="37" t="s">
        <v>13320</v>
      </c>
      <c r="B95" s="50" t="s">
        <v>13809</v>
      </c>
      <c r="C95" s="274">
        <v>1070</v>
      </c>
      <c r="D95" s="38" t="s">
        <v>13810</v>
      </c>
      <c r="E95" s="50" t="s">
        <v>13811</v>
      </c>
      <c r="F95" s="43"/>
      <c r="G95" s="50" t="s">
        <v>13812</v>
      </c>
      <c r="H95" s="44"/>
      <c r="I95" s="65"/>
      <c r="J95" s="315">
        <v>152556</v>
      </c>
      <c r="K95" s="50"/>
      <c r="L95" s="50"/>
      <c r="M95" s="44"/>
      <c r="N95" s="50"/>
      <c r="O95" s="49"/>
      <c r="P95" s="50"/>
      <c r="Q95" s="50" t="s">
        <v>13813</v>
      </c>
      <c r="R95" s="101"/>
      <c r="S95" s="154"/>
      <c r="T95" s="44"/>
      <c r="U95" s="44"/>
      <c r="V95" s="51"/>
      <c r="W95" s="102"/>
      <c r="X95" s="102"/>
      <c r="Y95" s="51"/>
      <c r="Z95" s="102"/>
      <c r="AA95" s="102"/>
      <c r="AB95" s="50"/>
      <c r="AC95" s="37"/>
      <c r="AD95" s="44"/>
      <c r="AE95" s="154"/>
      <c r="AF95" s="154"/>
      <c r="AG95" s="44" t="s">
        <v>13804</v>
      </c>
      <c r="AH95" s="44"/>
      <c r="AI95" s="276"/>
      <c r="AJ95" s="50"/>
      <c r="AK95" s="55" t="s">
        <v>50</v>
      </c>
      <c r="AL95" s="108">
        <v>44807</v>
      </c>
      <c r="AM95" s="55" t="s">
        <v>53</v>
      </c>
      <c r="AN95" s="108">
        <v>44807</v>
      </c>
      <c r="AO95" s="55" t="s">
        <v>41</v>
      </c>
      <c r="AP95" s="109" t="s">
        <v>6290</v>
      </c>
      <c r="AQ95" s="55" t="s">
        <v>50</v>
      </c>
      <c r="AR95" s="108">
        <v>44837</v>
      </c>
      <c r="AS95" s="44"/>
      <c r="AT95" s="50"/>
      <c r="AU95" s="50"/>
      <c r="AV95" s="50"/>
      <c r="AW95" s="50"/>
      <c r="AX95" s="50"/>
    </row>
    <row r="96" spans="1:50" ht="14.4">
      <c r="A96" s="37" t="s">
        <v>13320</v>
      </c>
      <c r="B96" s="50" t="s">
        <v>13814</v>
      </c>
      <c r="C96" s="274">
        <v>502</v>
      </c>
      <c r="D96" s="38" t="s">
        <v>13815</v>
      </c>
      <c r="E96" s="50" t="s">
        <v>13816</v>
      </c>
      <c r="F96" s="43"/>
      <c r="G96" s="50" t="s">
        <v>13817</v>
      </c>
      <c r="H96" s="44"/>
      <c r="I96" s="65"/>
      <c r="J96" s="315">
        <v>105184</v>
      </c>
      <c r="K96" s="50"/>
      <c r="L96" s="50"/>
      <c r="M96" s="44"/>
      <c r="N96" s="50"/>
      <c r="O96" s="49"/>
      <c r="P96" s="50"/>
      <c r="Q96" s="316" t="s">
        <v>13818</v>
      </c>
      <c r="R96" s="101"/>
      <c r="S96" s="154"/>
      <c r="T96" s="44"/>
      <c r="U96" s="44"/>
      <c r="V96" s="51"/>
      <c r="W96" s="102"/>
      <c r="X96" s="102"/>
      <c r="Y96" s="51"/>
      <c r="Z96" s="102"/>
      <c r="AA96" s="102"/>
      <c r="AB96" s="50"/>
      <c r="AC96" s="37"/>
      <c r="AD96" s="44"/>
      <c r="AE96" s="154"/>
      <c r="AF96" s="154"/>
      <c r="AG96" s="44" t="s">
        <v>13819</v>
      </c>
      <c r="AH96" s="44"/>
      <c r="AI96" s="276"/>
      <c r="AJ96" s="50"/>
      <c r="AK96" s="55" t="s">
        <v>50</v>
      </c>
      <c r="AL96" s="108">
        <v>44807</v>
      </c>
      <c r="AM96" s="55" t="s">
        <v>53</v>
      </c>
      <c r="AN96" s="108">
        <v>44807</v>
      </c>
      <c r="AO96" s="55" t="s">
        <v>41</v>
      </c>
      <c r="AP96" s="109" t="s">
        <v>6290</v>
      </c>
      <c r="AQ96" s="55" t="s">
        <v>50</v>
      </c>
      <c r="AR96" s="108">
        <v>44837</v>
      </c>
      <c r="AS96" s="44"/>
      <c r="AT96" s="50"/>
      <c r="AU96" s="50"/>
      <c r="AV96" s="50"/>
      <c r="AW96" s="50"/>
      <c r="AX96" s="50"/>
    </row>
    <row r="97" spans="1:50" ht="14.4">
      <c r="A97" s="37" t="s">
        <v>13320</v>
      </c>
      <c r="B97" s="50" t="s">
        <v>13820</v>
      </c>
      <c r="C97" s="274">
        <v>577</v>
      </c>
      <c r="D97" s="38" t="s">
        <v>13821</v>
      </c>
      <c r="E97" s="50" t="s">
        <v>13822</v>
      </c>
      <c r="F97" s="43"/>
      <c r="G97" s="50" t="s">
        <v>13823</v>
      </c>
      <c r="H97" s="44"/>
      <c r="I97" s="65"/>
      <c r="J97" s="315">
        <v>28172</v>
      </c>
      <c r="K97" s="50"/>
      <c r="L97" s="50"/>
      <c r="M97" s="44"/>
      <c r="N97" s="50"/>
      <c r="O97" s="49"/>
      <c r="P97" s="50"/>
      <c r="Q97" s="316" t="s">
        <v>13824</v>
      </c>
      <c r="R97" s="101"/>
      <c r="S97" s="154"/>
      <c r="T97" s="44"/>
      <c r="U97" s="44"/>
      <c r="V97" s="51"/>
      <c r="W97" s="102"/>
      <c r="X97" s="102"/>
      <c r="Y97" s="51"/>
      <c r="Z97" s="102"/>
      <c r="AA97" s="102"/>
      <c r="AB97" s="50"/>
      <c r="AC97" s="37"/>
      <c r="AD97" s="44"/>
      <c r="AE97" s="154"/>
      <c r="AF97" s="154"/>
      <c r="AG97" s="44" t="s">
        <v>13825</v>
      </c>
      <c r="AH97" s="44"/>
      <c r="AI97" s="276"/>
      <c r="AJ97" s="50"/>
      <c r="AK97" s="55" t="s">
        <v>50</v>
      </c>
      <c r="AL97" s="108">
        <v>44807</v>
      </c>
      <c r="AM97" s="55" t="s">
        <v>53</v>
      </c>
      <c r="AN97" s="108">
        <v>44807</v>
      </c>
      <c r="AO97" s="55" t="s">
        <v>41</v>
      </c>
      <c r="AP97" s="109" t="s">
        <v>6290</v>
      </c>
      <c r="AQ97" s="55" t="s">
        <v>50</v>
      </c>
      <c r="AR97" s="108">
        <v>44837</v>
      </c>
      <c r="AS97" s="44"/>
      <c r="AT97" s="50"/>
      <c r="AU97" s="50"/>
      <c r="AV97" s="50"/>
      <c r="AW97" s="50"/>
      <c r="AX97" s="50"/>
    </row>
    <row r="98" spans="1:50" ht="14.4">
      <c r="A98" s="37" t="s">
        <v>13320</v>
      </c>
      <c r="B98" s="50" t="s">
        <v>13826</v>
      </c>
      <c r="C98" s="274">
        <v>738</v>
      </c>
      <c r="D98" s="38" t="s">
        <v>13827</v>
      </c>
      <c r="E98" s="50" t="s">
        <v>13828</v>
      </c>
      <c r="F98" s="43"/>
      <c r="G98" s="317">
        <v>10000</v>
      </c>
      <c r="H98" s="44"/>
      <c r="I98" s="65"/>
      <c r="J98" s="315">
        <v>74298</v>
      </c>
      <c r="K98" s="50"/>
      <c r="L98" s="50"/>
      <c r="M98" s="44"/>
      <c r="N98" s="50"/>
      <c r="O98" s="49"/>
      <c r="P98" s="50"/>
      <c r="Q98" s="316" t="s">
        <v>13829</v>
      </c>
      <c r="R98" s="101"/>
      <c r="S98" s="154"/>
      <c r="T98" s="44"/>
      <c r="U98" s="44"/>
      <c r="V98" s="51"/>
      <c r="W98" s="102"/>
      <c r="X98" s="102"/>
      <c r="Y98" s="51"/>
      <c r="Z98" s="102"/>
      <c r="AA98" s="102"/>
      <c r="AB98" s="50"/>
      <c r="AC98" s="37"/>
      <c r="AD98" s="44"/>
      <c r="AE98" s="154"/>
      <c r="AF98" s="154"/>
      <c r="AG98" s="44" t="s">
        <v>13830</v>
      </c>
      <c r="AH98" s="44"/>
      <c r="AI98" s="276"/>
      <c r="AJ98" s="50"/>
      <c r="AK98" s="55" t="s">
        <v>50</v>
      </c>
      <c r="AL98" s="108">
        <v>44807</v>
      </c>
      <c r="AM98" s="55" t="s">
        <v>53</v>
      </c>
      <c r="AN98" s="108">
        <v>44807</v>
      </c>
      <c r="AO98" s="55" t="s">
        <v>41</v>
      </c>
      <c r="AP98" s="109" t="s">
        <v>6290</v>
      </c>
      <c r="AQ98" s="55" t="s">
        <v>50</v>
      </c>
      <c r="AR98" s="108">
        <v>44837</v>
      </c>
      <c r="AS98" s="44"/>
      <c r="AT98" s="50"/>
      <c r="AU98" s="50"/>
      <c r="AV98" s="50"/>
      <c r="AW98" s="50"/>
      <c r="AX98" s="50"/>
    </row>
    <row r="99" spans="1:50" ht="14.4">
      <c r="A99" s="37" t="s">
        <v>13320</v>
      </c>
      <c r="B99" s="50" t="s">
        <v>13831</v>
      </c>
      <c r="C99" s="274">
        <v>3210</v>
      </c>
      <c r="D99" s="38" t="s">
        <v>13832</v>
      </c>
      <c r="E99" s="50" t="s">
        <v>13833</v>
      </c>
      <c r="F99" s="43"/>
      <c r="G99" s="50" t="s">
        <v>13834</v>
      </c>
      <c r="H99" s="44"/>
      <c r="I99" s="65"/>
      <c r="J99" s="315">
        <v>95006</v>
      </c>
      <c r="K99" s="50"/>
      <c r="L99" s="50"/>
      <c r="M99" s="44"/>
      <c r="N99" s="50"/>
      <c r="O99" s="49"/>
      <c r="P99" s="50"/>
      <c r="Q99" s="50" t="s">
        <v>10763</v>
      </c>
      <c r="R99" s="101"/>
      <c r="S99" s="154"/>
      <c r="T99" s="44"/>
      <c r="U99" s="44"/>
      <c r="V99" s="51"/>
      <c r="W99" s="102"/>
      <c r="X99" s="102"/>
      <c r="Y99" s="51"/>
      <c r="Z99" s="102"/>
      <c r="AA99" s="102"/>
      <c r="AB99" s="50"/>
      <c r="AC99" s="37"/>
      <c r="AD99" s="44"/>
      <c r="AE99" s="154"/>
      <c r="AF99" s="154"/>
      <c r="AG99" s="44" t="s">
        <v>13835</v>
      </c>
      <c r="AH99" s="44"/>
      <c r="AI99" s="276"/>
      <c r="AJ99" s="50"/>
      <c r="AK99" s="55" t="s">
        <v>50</v>
      </c>
      <c r="AL99" s="108">
        <v>44807</v>
      </c>
      <c r="AM99" s="55" t="s">
        <v>53</v>
      </c>
      <c r="AN99" s="108">
        <v>44807</v>
      </c>
      <c r="AO99" s="55" t="s">
        <v>41</v>
      </c>
      <c r="AP99" s="109" t="s">
        <v>6290</v>
      </c>
      <c r="AQ99" s="55" t="s">
        <v>50</v>
      </c>
      <c r="AR99" s="108">
        <v>44837</v>
      </c>
      <c r="AS99" s="44"/>
      <c r="AT99" s="50"/>
      <c r="AU99" s="50"/>
      <c r="AV99" s="50"/>
      <c r="AW99" s="50"/>
      <c r="AX99" s="50"/>
    </row>
    <row r="100" spans="1:50" ht="14.4">
      <c r="A100" s="37" t="s">
        <v>13320</v>
      </c>
      <c r="B100" s="50" t="s">
        <v>13836</v>
      </c>
      <c r="C100" s="274">
        <v>577</v>
      </c>
      <c r="D100" s="38" t="s">
        <v>13837</v>
      </c>
      <c r="E100" s="50" t="s">
        <v>13838</v>
      </c>
      <c r="F100" s="43"/>
      <c r="G100" s="50" t="s">
        <v>13839</v>
      </c>
      <c r="H100" s="44"/>
      <c r="I100" s="65"/>
      <c r="J100" s="315">
        <v>100994</v>
      </c>
      <c r="K100" s="50"/>
      <c r="L100" s="50"/>
      <c r="M100" s="44"/>
      <c r="N100" s="50"/>
      <c r="O100" s="49"/>
      <c r="P100" s="50"/>
      <c r="Q100" s="316" t="s">
        <v>13840</v>
      </c>
      <c r="R100" s="101"/>
      <c r="S100" s="154"/>
      <c r="T100" s="44"/>
      <c r="U100" s="44"/>
      <c r="V100" s="51"/>
      <c r="W100" s="102"/>
      <c r="X100" s="102"/>
      <c r="Y100" s="51"/>
      <c r="Z100" s="102"/>
      <c r="AA100" s="102"/>
      <c r="AB100" s="50"/>
      <c r="AC100" s="37"/>
      <c r="AD100" s="44"/>
      <c r="AE100" s="154"/>
      <c r="AF100" s="154"/>
      <c r="AG100" s="44" t="s">
        <v>13841</v>
      </c>
      <c r="AH100" s="44"/>
      <c r="AI100" s="276"/>
      <c r="AJ100" s="50"/>
      <c r="AK100" s="55" t="s">
        <v>50</v>
      </c>
      <c r="AL100" s="108">
        <v>44807</v>
      </c>
      <c r="AM100" s="55" t="s">
        <v>53</v>
      </c>
      <c r="AN100" s="108">
        <v>44807</v>
      </c>
      <c r="AO100" s="55" t="s">
        <v>41</v>
      </c>
      <c r="AP100" s="109" t="s">
        <v>6290</v>
      </c>
      <c r="AQ100" s="55" t="s">
        <v>50</v>
      </c>
      <c r="AR100" s="108">
        <v>44837</v>
      </c>
      <c r="AS100" s="44"/>
      <c r="AT100" s="50"/>
      <c r="AU100" s="50"/>
      <c r="AV100" s="50"/>
      <c r="AW100" s="50"/>
      <c r="AX100" s="50"/>
    </row>
    <row r="101" spans="1:50" ht="14.4">
      <c r="A101" s="37" t="s">
        <v>13320</v>
      </c>
      <c r="B101" s="50" t="s">
        <v>13842</v>
      </c>
      <c r="C101" s="274">
        <v>160</v>
      </c>
      <c r="D101" s="38" t="s">
        <v>13843</v>
      </c>
      <c r="E101" s="50" t="s">
        <v>13844</v>
      </c>
      <c r="F101" s="43"/>
      <c r="G101" s="50" t="s">
        <v>13845</v>
      </c>
      <c r="H101" s="44"/>
      <c r="I101" s="65"/>
      <c r="J101" s="315">
        <v>60962</v>
      </c>
      <c r="K101" s="50"/>
      <c r="L101" s="50"/>
      <c r="M101" s="44"/>
      <c r="N101" s="50"/>
      <c r="O101" s="49"/>
      <c r="P101" s="50"/>
      <c r="Q101" s="316" t="s">
        <v>13846</v>
      </c>
      <c r="R101" s="101"/>
      <c r="S101" s="154"/>
      <c r="T101" s="44"/>
      <c r="U101" s="44"/>
      <c r="V101" s="51"/>
      <c r="W101" s="102"/>
      <c r="X101" s="102"/>
      <c r="Y101" s="51"/>
      <c r="Z101" s="102"/>
      <c r="AA101" s="102"/>
      <c r="AB101" s="50"/>
      <c r="AC101" s="37"/>
      <c r="AD101" s="44"/>
      <c r="AE101" s="154"/>
      <c r="AF101" s="154"/>
      <c r="AG101" s="44" t="s">
        <v>13847</v>
      </c>
      <c r="AH101" s="44"/>
      <c r="AI101" s="276"/>
      <c r="AJ101" s="50"/>
      <c r="AK101" s="55" t="s">
        <v>50</v>
      </c>
      <c r="AL101" s="108">
        <v>44807</v>
      </c>
      <c r="AM101" s="55" t="s">
        <v>53</v>
      </c>
      <c r="AN101" s="108">
        <v>44807</v>
      </c>
      <c r="AO101" s="55" t="s">
        <v>41</v>
      </c>
      <c r="AP101" s="109" t="s">
        <v>6290</v>
      </c>
      <c r="AQ101" s="55" t="s">
        <v>50</v>
      </c>
      <c r="AR101" s="108">
        <v>44837</v>
      </c>
      <c r="AS101" s="44"/>
      <c r="AT101" s="50"/>
      <c r="AU101" s="50"/>
      <c r="AV101" s="50"/>
      <c r="AW101" s="50"/>
      <c r="AX101" s="50"/>
    </row>
    <row r="102" spans="1:50" ht="14.4">
      <c r="A102" s="37" t="s">
        <v>13320</v>
      </c>
      <c r="B102" s="50" t="s">
        <v>13848</v>
      </c>
      <c r="C102" s="274">
        <v>331</v>
      </c>
      <c r="D102" s="38" t="s">
        <v>13849</v>
      </c>
      <c r="E102" s="50" t="s">
        <v>13850</v>
      </c>
      <c r="F102" s="43"/>
      <c r="G102" s="317">
        <v>2.0200000000000002E+25</v>
      </c>
      <c r="H102" s="44"/>
      <c r="I102" s="65"/>
      <c r="J102" s="315">
        <v>130012</v>
      </c>
      <c r="K102" s="50"/>
      <c r="L102" s="50"/>
      <c r="M102" s="44"/>
      <c r="N102" s="50"/>
      <c r="O102" s="49"/>
      <c r="P102" s="50"/>
      <c r="Q102" s="316" t="s">
        <v>13851</v>
      </c>
      <c r="R102" s="101"/>
      <c r="S102" s="154"/>
      <c r="T102" s="44"/>
      <c r="U102" s="44"/>
      <c r="V102" s="51"/>
      <c r="W102" s="102"/>
      <c r="X102" s="102"/>
      <c r="Y102" s="51"/>
      <c r="Z102" s="102"/>
      <c r="AA102" s="102"/>
      <c r="AB102" s="50"/>
      <c r="AC102" s="37"/>
      <c r="AD102" s="44"/>
      <c r="AE102" s="154"/>
      <c r="AF102" s="154"/>
      <c r="AG102" s="44" t="s">
        <v>13852</v>
      </c>
      <c r="AH102" s="44"/>
      <c r="AI102" s="276"/>
      <c r="AJ102" s="50"/>
      <c r="AK102" s="55" t="s">
        <v>50</v>
      </c>
      <c r="AL102" s="108">
        <v>44807</v>
      </c>
      <c r="AM102" s="55" t="s">
        <v>53</v>
      </c>
      <c r="AN102" s="108">
        <v>44807</v>
      </c>
      <c r="AO102" s="55" t="s">
        <v>41</v>
      </c>
      <c r="AP102" s="109" t="s">
        <v>6290</v>
      </c>
      <c r="AQ102" s="55" t="s">
        <v>50</v>
      </c>
      <c r="AR102" s="108">
        <v>44837</v>
      </c>
      <c r="AS102" s="44"/>
      <c r="AT102" s="50"/>
      <c r="AU102" s="50"/>
      <c r="AV102" s="50"/>
      <c r="AW102" s="50"/>
      <c r="AX102" s="50"/>
    </row>
    <row r="103" spans="1:50" ht="14.4">
      <c r="A103" s="37" t="s">
        <v>13320</v>
      </c>
      <c r="B103" s="50" t="s">
        <v>13853</v>
      </c>
      <c r="C103" s="274">
        <v>331</v>
      </c>
      <c r="D103" s="38" t="s">
        <v>13854</v>
      </c>
      <c r="E103" s="50" t="s">
        <v>13855</v>
      </c>
      <c r="F103" s="43"/>
      <c r="G103" s="317">
        <v>2.0200000000000002E+25</v>
      </c>
      <c r="H103" s="44"/>
      <c r="I103" s="65"/>
      <c r="J103" s="315">
        <v>17816</v>
      </c>
      <c r="K103" s="50"/>
      <c r="L103" s="50"/>
      <c r="M103" s="44"/>
      <c r="N103" s="50"/>
      <c r="O103" s="49"/>
      <c r="P103" s="50"/>
      <c r="Q103" s="316" t="s">
        <v>13856</v>
      </c>
      <c r="R103" s="101"/>
      <c r="S103" s="154"/>
      <c r="T103" s="44"/>
      <c r="U103" s="44"/>
      <c r="V103" s="51"/>
      <c r="W103" s="102"/>
      <c r="X103" s="102"/>
      <c r="Y103" s="51"/>
      <c r="Z103" s="102"/>
      <c r="AA103" s="102"/>
      <c r="AB103" s="50"/>
      <c r="AC103" s="37"/>
      <c r="AD103" s="44"/>
      <c r="AE103" s="154"/>
      <c r="AF103" s="154"/>
      <c r="AG103" s="44" t="s">
        <v>13857</v>
      </c>
      <c r="AH103" s="44"/>
      <c r="AI103" s="276"/>
      <c r="AJ103" s="50"/>
      <c r="AK103" s="55" t="s">
        <v>50</v>
      </c>
      <c r="AL103" s="108">
        <v>44807</v>
      </c>
      <c r="AM103" s="55" t="s">
        <v>53</v>
      </c>
      <c r="AN103" s="108">
        <v>44807</v>
      </c>
      <c r="AO103" s="55" t="s">
        <v>41</v>
      </c>
      <c r="AP103" s="109" t="s">
        <v>6290</v>
      </c>
      <c r="AQ103" s="55" t="s">
        <v>50</v>
      </c>
      <c r="AR103" s="108">
        <v>44837</v>
      </c>
      <c r="AS103" s="44"/>
      <c r="AT103" s="50"/>
      <c r="AU103" s="50"/>
      <c r="AV103" s="50"/>
      <c r="AW103" s="50"/>
      <c r="AX103" s="50"/>
    </row>
    <row r="104" spans="1:50" ht="14.4">
      <c r="A104" s="37" t="s">
        <v>13320</v>
      </c>
      <c r="B104" s="50" t="s">
        <v>13858</v>
      </c>
      <c r="C104" s="274">
        <v>53</v>
      </c>
      <c r="D104" s="38" t="s">
        <v>13859</v>
      </c>
      <c r="E104" s="50" t="s">
        <v>13860</v>
      </c>
      <c r="F104" s="43"/>
      <c r="G104" s="317">
        <v>2.0200000000000002E+25</v>
      </c>
      <c r="H104" s="44"/>
      <c r="I104" s="65"/>
      <c r="J104" s="315">
        <v>159444</v>
      </c>
      <c r="K104" s="50"/>
      <c r="L104" s="50"/>
      <c r="M104" s="44"/>
      <c r="N104" s="50"/>
      <c r="O104" s="49"/>
      <c r="P104" s="50"/>
      <c r="Q104" s="50" t="s">
        <v>13861</v>
      </c>
      <c r="R104" s="101"/>
      <c r="S104" s="154"/>
      <c r="T104" s="44"/>
      <c r="U104" s="44"/>
      <c r="V104" s="51"/>
      <c r="W104" s="102"/>
      <c r="X104" s="102"/>
      <c r="Y104" s="51"/>
      <c r="Z104" s="102"/>
      <c r="AA104" s="102"/>
      <c r="AB104" s="50"/>
      <c r="AC104" s="37"/>
      <c r="AD104" s="44"/>
      <c r="AE104" s="154"/>
      <c r="AF104" s="154"/>
      <c r="AG104" s="44" t="s">
        <v>13862</v>
      </c>
      <c r="AH104" s="44"/>
      <c r="AI104" s="276"/>
      <c r="AJ104" s="50"/>
      <c r="AK104" s="55" t="s">
        <v>50</v>
      </c>
      <c r="AL104" s="108">
        <v>44807</v>
      </c>
      <c r="AM104" s="55" t="s">
        <v>53</v>
      </c>
      <c r="AN104" s="108">
        <v>44807</v>
      </c>
      <c r="AO104" s="55" t="s">
        <v>41</v>
      </c>
      <c r="AP104" s="109" t="s">
        <v>6290</v>
      </c>
      <c r="AQ104" s="55" t="s">
        <v>50</v>
      </c>
      <c r="AR104" s="108">
        <v>44837</v>
      </c>
      <c r="AS104" s="44"/>
      <c r="AT104" s="50"/>
      <c r="AU104" s="50"/>
      <c r="AV104" s="50"/>
      <c r="AW104" s="50"/>
      <c r="AX104" s="50"/>
    </row>
    <row r="105" spans="1:50" ht="14.4">
      <c r="A105" s="37" t="s">
        <v>13320</v>
      </c>
      <c r="B105" s="50" t="s">
        <v>13863</v>
      </c>
      <c r="C105" s="274">
        <v>385</v>
      </c>
      <c r="D105" s="38" t="s">
        <v>13864</v>
      </c>
      <c r="E105" s="50" t="s">
        <v>13865</v>
      </c>
      <c r="F105" s="43"/>
      <c r="G105" s="50" t="s">
        <v>13866</v>
      </c>
      <c r="H105" s="44"/>
      <c r="I105" s="65"/>
      <c r="J105" s="315">
        <v>22160</v>
      </c>
      <c r="K105" s="50"/>
      <c r="L105" s="50"/>
      <c r="M105" s="44"/>
      <c r="N105" s="50"/>
      <c r="O105" s="49"/>
      <c r="P105" s="50"/>
      <c r="Q105" s="50" t="s">
        <v>13315</v>
      </c>
      <c r="R105" s="101"/>
      <c r="S105" s="154"/>
      <c r="T105" s="44"/>
      <c r="U105" s="44"/>
      <c r="V105" s="51"/>
      <c r="W105" s="102"/>
      <c r="X105" s="102"/>
      <c r="Y105" s="51"/>
      <c r="Z105" s="102"/>
      <c r="AA105" s="102"/>
      <c r="AB105" s="50"/>
      <c r="AC105" s="37"/>
      <c r="AD105" s="44"/>
      <c r="AE105" s="154"/>
      <c r="AF105" s="154"/>
      <c r="AG105" s="44" t="s">
        <v>13867</v>
      </c>
      <c r="AH105" s="44"/>
      <c r="AI105" s="276"/>
      <c r="AJ105" s="50"/>
      <c r="AK105" s="55" t="s">
        <v>50</v>
      </c>
      <c r="AL105" s="108">
        <v>44807</v>
      </c>
      <c r="AM105" s="55" t="s">
        <v>53</v>
      </c>
      <c r="AN105" s="108">
        <v>44807</v>
      </c>
      <c r="AO105" s="55" t="s">
        <v>41</v>
      </c>
      <c r="AP105" s="109" t="s">
        <v>6290</v>
      </c>
      <c r="AQ105" s="55" t="s">
        <v>50</v>
      </c>
      <c r="AR105" s="108">
        <v>44837</v>
      </c>
      <c r="AS105" s="44"/>
      <c r="AT105" s="50"/>
      <c r="AU105" s="50"/>
      <c r="AV105" s="50"/>
      <c r="AW105" s="50"/>
      <c r="AX105" s="50"/>
    </row>
    <row r="106" spans="1:50" ht="14.4">
      <c r="A106" s="37" t="s">
        <v>13320</v>
      </c>
      <c r="B106" s="50" t="s">
        <v>13868</v>
      </c>
      <c r="C106" s="274">
        <v>342</v>
      </c>
      <c r="D106" s="38" t="s">
        <v>13869</v>
      </c>
      <c r="E106" s="50" t="s">
        <v>13870</v>
      </c>
      <c r="F106" s="43"/>
      <c r="G106" s="50" t="s">
        <v>13871</v>
      </c>
      <c r="H106" s="44"/>
      <c r="I106" s="65"/>
      <c r="J106" s="315">
        <v>22160</v>
      </c>
      <c r="K106" s="50"/>
      <c r="L106" s="50"/>
      <c r="M106" s="44"/>
      <c r="N106" s="50"/>
      <c r="O106" s="49"/>
      <c r="P106" s="50"/>
      <c r="Q106" s="316" t="s">
        <v>13872</v>
      </c>
      <c r="R106" s="101"/>
      <c r="S106" s="154"/>
      <c r="T106" s="44"/>
      <c r="U106" s="44"/>
      <c r="V106" s="51"/>
      <c r="W106" s="102"/>
      <c r="X106" s="102"/>
      <c r="Y106" s="51"/>
      <c r="Z106" s="102"/>
      <c r="AA106" s="102"/>
      <c r="AB106" s="50"/>
      <c r="AC106" s="37"/>
      <c r="AD106" s="44"/>
      <c r="AE106" s="154"/>
      <c r="AF106" s="154"/>
      <c r="AG106" s="44" t="s">
        <v>13867</v>
      </c>
      <c r="AH106" s="44"/>
      <c r="AI106" s="276"/>
      <c r="AJ106" s="50"/>
      <c r="AK106" s="55" t="s">
        <v>50</v>
      </c>
      <c r="AL106" s="108">
        <v>44807</v>
      </c>
      <c r="AM106" s="55" t="s">
        <v>53</v>
      </c>
      <c r="AN106" s="108">
        <v>44807</v>
      </c>
      <c r="AO106" s="55" t="s">
        <v>41</v>
      </c>
      <c r="AP106" s="109" t="s">
        <v>6290</v>
      </c>
      <c r="AQ106" s="55" t="s">
        <v>50</v>
      </c>
      <c r="AR106" s="108">
        <v>44837</v>
      </c>
      <c r="AS106" s="44"/>
      <c r="AT106" s="50"/>
      <c r="AU106" s="50"/>
      <c r="AV106" s="50"/>
      <c r="AW106" s="50"/>
      <c r="AX106" s="50"/>
    </row>
    <row r="107" spans="1:50" ht="14.4">
      <c r="A107" s="37" t="s">
        <v>13320</v>
      </c>
      <c r="B107" s="50" t="s">
        <v>13873</v>
      </c>
      <c r="C107" s="274">
        <v>342</v>
      </c>
      <c r="D107" s="38" t="s">
        <v>13874</v>
      </c>
      <c r="E107" s="50" t="s">
        <v>13875</v>
      </c>
      <c r="F107" s="43"/>
      <c r="G107" s="50" t="s">
        <v>13876</v>
      </c>
      <c r="H107" s="44"/>
      <c r="I107" s="65"/>
      <c r="J107" s="315">
        <v>112058</v>
      </c>
      <c r="K107" s="50"/>
      <c r="L107" s="50"/>
      <c r="M107" s="44"/>
      <c r="N107" s="50"/>
      <c r="O107" s="49"/>
      <c r="P107" s="50"/>
      <c r="Q107" s="316" t="s">
        <v>13877</v>
      </c>
      <c r="R107" s="101"/>
      <c r="S107" s="154"/>
      <c r="T107" s="44"/>
      <c r="U107" s="44"/>
      <c r="V107" s="51"/>
      <c r="W107" s="102"/>
      <c r="X107" s="102"/>
      <c r="Y107" s="51"/>
      <c r="Z107" s="102"/>
      <c r="AA107" s="102"/>
      <c r="AB107" s="50"/>
      <c r="AC107" s="37"/>
      <c r="AD107" s="44"/>
      <c r="AE107" s="154"/>
      <c r="AF107" s="154"/>
      <c r="AG107" s="44" t="s">
        <v>13878</v>
      </c>
      <c r="AH107" s="44"/>
      <c r="AI107" s="276"/>
      <c r="AJ107" s="50"/>
      <c r="AK107" s="55" t="s">
        <v>50</v>
      </c>
      <c r="AL107" s="108">
        <v>44807</v>
      </c>
      <c r="AM107" s="55" t="s">
        <v>53</v>
      </c>
      <c r="AN107" s="108">
        <v>44807</v>
      </c>
      <c r="AO107" s="55" t="s">
        <v>41</v>
      </c>
      <c r="AP107" s="109" t="s">
        <v>6290</v>
      </c>
      <c r="AQ107" s="55" t="s">
        <v>50</v>
      </c>
      <c r="AR107" s="108">
        <v>44837</v>
      </c>
      <c r="AS107" s="44"/>
      <c r="AT107" s="50"/>
      <c r="AU107" s="50"/>
      <c r="AV107" s="50"/>
      <c r="AW107" s="50"/>
      <c r="AX107" s="50"/>
    </row>
    <row r="108" spans="1:50" ht="14.4">
      <c r="A108" s="37" t="s">
        <v>13320</v>
      </c>
      <c r="B108" s="50" t="s">
        <v>13879</v>
      </c>
      <c r="C108" s="274">
        <v>331</v>
      </c>
      <c r="D108" s="38" t="s">
        <v>13880</v>
      </c>
      <c r="E108" s="50" t="s">
        <v>13881</v>
      </c>
      <c r="F108" s="43"/>
      <c r="G108" s="50" t="s">
        <v>13882</v>
      </c>
      <c r="H108" s="44"/>
      <c r="I108" s="65"/>
      <c r="J108" s="315">
        <v>73266</v>
      </c>
      <c r="K108" s="50"/>
      <c r="L108" s="50"/>
      <c r="M108" s="44"/>
      <c r="N108" s="50"/>
      <c r="O108" s="49"/>
      <c r="P108" s="50"/>
      <c r="Q108" s="316" t="s">
        <v>13883</v>
      </c>
      <c r="R108" s="101"/>
      <c r="S108" s="154"/>
      <c r="T108" s="44"/>
      <c r="U108" s="44"/>
      <c r="V108" s="51"/>
      <c r="W108" s="102"/>
      <c r="X108" s="102"/>
      <c r="Y108" s="51"/>
      <c r="Z108" s="102"/>
      <c r="AA108" s="102"/>
      <c r="AB108" s="50"/>
      <c r="AC108" s="37"/>
      <c r="AD108" s="44"/>
      <c r="AE108" s="154"/>
      <c r="AF108" s="154"/>
      <c r="AG108" s="44" t="s">
        <v>13884</v>
      </c>
      <c r="AH108" s="44"/>
      <c r="AI108" s="276"/>
      <c r="AJ108" s="50"/>
      <c r="AK108" s="55" t="s">
        <v>50</v>
      </c>
      <c r="AL108" s="108">
        <v>44807</v>
      </c>
      <c r="AM108" s="55" t="s">
        <v>53</v>
      </c>
      <c r="AN108" s="108">
        <v>44807</v>
      </c>
      <c r="AO108" s="55" t="s">
        <v>41</v>
      </c>
      <c r="AP108" s="109" t="s">
        <v>6290</v>
      </c>
      <c r="AQ108" s="55" t="s">
        <v>50</v>
      </c>
      <c r="AR108" s="108">
        <v>44837</v>
      </c>
      <c r="AS108" s="44"/>
      <c r="AT108" s="50"/>
      <c r="AU108" s="50"/>
      <c r="AV108" s="50"/>
      <c r="AW108" s="50"/>
      <c r="AX108" s="50"/>
    </row>
    <row r="109" spans="1:50" ht="14.4">
      <c r="A109" s="37" t="s">
        <v>13320</v>
      </c>
      <c r="B109" s="50" t="s">
        <v>13885</v>
      </c>
      <c r="C109" s="274">
        <v>3317</v>
      </c>
      <c r="D109" s="38" t="s">
        <v>13886</v>
      </c>
      <c r="E109" s="50" t="s">
        <v>13887</v>
      </c>
      <c r="F109" s="43"/>
      <c r="G109" s="50" t="s">
        <v>13888</v>
      </c>
      <c r="H109" s="44"/>
      <c r="I109" s="65"/>
      <c r="J109" s="315">
        <v>177102</v>
      </c>
      <c r="K109" s="50"/>
      <c r="L109" s="50"/>
      <c r="M109" s="44"/>
      <c r="N109" s="50"/>
      <c r="O109" s="49"/>
      <c r="P109" s="50"/>
      <c r="Q109" s="316" t="s">
        <v>13889</v>
      </c>
      <c r="R109" s="101"/>
      <c r="S109" s="154"/>
      <c r="T109" s="44"/>
      <c r="U109" s="44"/>
      <c r="V109" s="51"/>
      <c r="W109" s="102"/>
      <c r="X109" s="102"/>
      <c r="Y109" s="51"/>
      <c r="Z109" s="102"/>
      <c r="AA109" s="102"/>
      <c r="AB109" s="50"/>
      <c r="AC109" s="37"/>
      <c r="AD109" s="44"/>
      <c r="AE109" s="154"/>
      <c r="AF109" s="154"/>
      <c r="AG109" s="44" t="s">
        <v>13307</v>
      </c>
      <c r="AH109" s="44"/>
      <c r="AI109" s="276"/>
      <c r="AJ109" s="50"/>
      <c r="AK109" s="55" t="s">
        <v>50</v>
      </c>
      <c r="AL109" s="108">
        <v>44807</v>
      </c>
      <c r="AM109" s="55" t="s">
        <v>53</v>
      </c>
      <c r="AN109" s="108">
        <v>44807</v>
      </c>
      <c r="AO109" s="55" t="s">
        <v>41</v>
      </c>
      <c r="AP109" s="109" t="s">
        <v>6290</v>
      </c>
      <c r="AQ109" s="55" t="s">
        <v>50</v>
      </c>
      <c r="AR109" s="108">
        <v>44837</v>
      </c>
      <c r="AS109" s="44"/>
      <c r="AT109" s="50"/>
      <c r="AU109" s="50"/>
      <c r="AV109" s="50"/>
      <c r="AW109" s="50"/>
      <c r="AX109" s="50"/>
    </row>
    <row r="110" spans="1:50" ht="14.4">
      <c r="A110" s="37" t="s">
        <v>13320</v>
      </c>
      <c r="B110" s="50" t="s">
        <v>13890</v>
      </c>
      <c r="C110" s="274">
        <v>920</v>
      </c>
      <c r="D110" s="38" t="s">
        <v>13891</v>
      </c>
      <c r="E110" s="50" t="s">
        <v>13892</v>
      </c>
      <c r="F110" s="43"/>
      <c r="G110" s="50" t="s">
        <v>13893</v>
      </c>
      <c r="H110" s="44"/>
      <c r="I110" s="65"/>
      <c r="J110" s="315">
        <v>14904</v>
      </c>
      <c r="K110" s="50"/>
      <c r="L110" s="50"/>
      <c r="M110" s="44"/>
      <c r="N110" s="50"/>
      <c r="O110" s="49"/>
      <c r="P110" s="50"/>
      <c r="Q110" s="316" t="s">
        <v>13894</v>
      </c>
      <c r="R110" s="101"/>
      <c r="S110" s="154"/>
      <c r="T110" s="44"/>
      <c r="U110" s="44"/>
      <c r="V110" s="51"/>
      <c r="W110" s="102"/>
      <c r="X110" s="102"/>
      <c r="Y110" s="51"/>
      <c r="Z110" s="102"/>
      <c r="AA110" s="102"/>
      <c r="AB110" s="50"/>
      <c r="AC110" s="37"/>
      <c r="AD110" s="44"/>
      <c r="AE110" s="154"/>
      <c r="AF110" s="154"/>
      <c r="AG110" s="44" t="s">
        <v>13895</v>
      </c>
      <c r="AH110" s="44"/>
      <c r="AI110" s="276"/>
      <c r="AJ110" s="50"/>
      <c r="AK110" s="55" t="s">
        <v>50</v>
      </c>
      <c r="AL110" s="108">
        <v>44807</v>
      </c>
      <c r="AM110" s="55" t="s">
        <v>53</v>
      </c>
      <c r="AN110" s="108">
        <v>44807</v>
      </c>
      <c r="AO110" s="55" t="s">
        <v>41</v>
      </c>
      <c r="AP110" s="109" t="s">
        <v>6290</v>
      </c>
      <c r="AQ110" s="55" t="s">
        <v>50</v>
      </c>
      <c r="AR110" s="108">
        <v>44837</v>
      </c>
      <c r="AS110" s="44"/>
      <c r="AT110" s="50"/>
      <c r="AU110" s="50"/>
      <c r="AV110" s="50"/>
      <c r="AW110" s="50"/>
      <c r="AX110" s="50"/>
    </row>
    <row r="111" spans="1:50" ht="14.4">
      <c r="A111" s="37" t="s">
        <v>13320</v>
      </c>
      <c r="B111" s="50" t="s">
        <v>13896</v>
      </c>
      <c r="C111" s="274">
        <v>342</v>
      </c>
      <c r="D111" s="38" t="s">
        <v>13897</v>
      </c>
      <c r="E111" s="50" t="s">
        <v>13898</v>
      </c>
      <c r="F111" s="43"/>
      <c r="G111" s="50" t="s">
        <v>13899</v>
      </c>
      <c r="H111" s="44"/>
      <c r="I111" s="65"/>
      <c r="J111" s="315">
        <v>30546</v>
      </c>
      <c r="K111" s="50"/>
      <c r="L111" s="50"/>
      <c r="M111" s="44"/>
      <c r="N111" s="50"/>
      <c r="O111" s="49"/>
      <c r="P111" s="50"/>
      <c r="Q111" s="316" t="s">
        <v>13900</v>
      </c>
      <c r="R111" s="101"/>
      <c r="S111" s="154"/>
      <c r="T111" s="44"/>
      <c r="U111" s="44"/>
      <c r="V111" s="51"/>
      <c r="W111" s="102"/>
      <c r="X111" s="102"/>
      <c r="Y111" s="51"/>
      <c r="Z111" s="102"/>
      <c r="AA111" s="102"/>
      <c r="AB111" s="50"/>
      <c r="AC111" s="37"/>
      <c r="AD111" s="44"/>
      <c r="AE111" s="154"/>
      <c r="AF111" s="154"/>
      <c r="AG111" s="44" t="s">
        <v>13901</v>
      </c>
      <c r="AH111" s="44"/>
      <c r="AI111" s="276"/>
      <c r="AJ111" s="50"/>
      <c r="AK111" s="55" t="s">
        <v>50</v>
      </c>
      <c r="AL111" s="108">
        <v>44807</v>
      </c>
      <c r="AM111" s="55" t="s">
        <v>53</v>
      </c>
      <c r="AN111" s="108">
        <v>44807</v>
      </c>
      <c r="AO111" s="55" t="s">
        <v>41</v>
      </c>
      <c r="AP111" s="109" t="s">
        <v>6290</v>
      </c>
      <c r="AQ111" s="55" t="s">
        <v>50</v>
      </c>
      <c r="AR111" s="108">
        <v>44837</v>
      </c>
      <c r="AS111" s="44"/>
      <c r="AT111" s="50"/>
      <c r="AU111" s="50"/>
      <c r="AV111" s="50"/>
      <c r="AW111" s="50"/>
      <c r="AX111" s="50"/>
    </row>
    <row r="112" spans="1:50" ht="14.4">
      <c r="A112" s="37" t="s">
        <v>13320</v>
      </c>
      <c r="B112" s="50" t="s">
        <v>13902</v>
      </c>
      <c r="C112" s="274">
        <v>428</v>
      </c>
      <c r="D112" s="38" t="s">
        <v>13903</v>
      </c>
      <c r="E112" s="50" t="s">
        <v>13904</v>
      </c>
      <c r="F112" s="43"/>
      <c r="G112" s="50" t="s">
        <v>13905</v>
      </c>
      <c r="H112" s="44"/>
      <c r="I112" s="65"/>
      <c r="J112" s="315">
        <v>96406</v>
      </c>
      <c r="K112" s="50"/>
      <c r="L112" s="50"/>
      <c r="M112" s="44"/>
      <c r="N112" s="50"/>
      <c r="O112" s="49"/>
      <c r="P112" s="50"/>
      <c r="Q112" s="316" t="s">
        <v>13906</v>
      </c>
      <c r="R112" s="101"/>
      <c r="S112" s="154"/>
      <c r="T112" s="44"/>
      <c r="U112" s="44"/>
      <c r="V112" s="51"/>
      <c r="W112" s="102"/>
      <c r="X112" s="102"/>
      <c r="Y112" s="51"/>
      <c r="Z112" s="102"/>
      <c r="AA112" s="102"/>
      <c r="AB112" s="50"/>
      <c r="AC112" s="37"/>
      <c r="AD112" s="44"/>
      <c r="AE112" s="154"/>
      <c r="AF112" s="154"/>
      <c r="AG112" s="44" t="s">
        <v>13907</v>
      </c>
      <c r="AH112" s="44"/>
      <c r="AI112" s="276"/>
      <c r="AJ112" s="50"/>
      <c r="AK112" s="55" t="s">
        <v>50</v>
      </c>
      <c r="AL112" s="108">
        <v>44807</v>
      </c>
      <c r="AM112" s="55" t="s">
        <v>53</v>
      </c>
      <c r="AN112" s="108">
        <v>44807</v>
      </c>
      <c r="AO112" s="55" t="s">
        <v>41</v>
      </c>
      <c r="AP112" s="109" t="s">
        <v>6290</v>
      </c>
      <c r="AQ112" s="55" t="s">
        <v>50</v>
      </c>
      <c r="AR112" s="108">
        <v>44837</v>
      </c>
      <c r="AS112" s="44"/>
      <c r="AT112" s="50"/>
      <c r="AU112" s="50"/>
      <c r="AV112" s="50"/>
      <c r="AW112" s="50"/>
      <c r="AX112" s="50"/>
    </row>
    <row r="113" spans="1:50" ht="14.4">
      <c r="A113" s="37" t="s">
        <v>13320</v>
      </c>
      <c r="B113" s="50" t="s">
        <v>13908</v>
      </c>
      <c r="C113" s="274">
        <v>331</v>
      </c>
      <c r="D113" s="38" t="s">
        <v>13909</v>
      </c>
      <c r="E113" s="50" t="s">
        <v>13910</v>
      </c>
      <c r="F113" s="43"/>
      <c r="G113" s="317">
        <v>2.0200000000000002E+25</v>
      </c>
      <c r="H113" s="44"/>
      <c r="I113" s="65"/>
      <c r="J113" s="315">
        <v>177112</v>
      </c>
      <c r="K113" s="50"/>
      <c r="L113" s="50"/>
      <c r="M113" s="44"/>
      <c r="N113" s="50"/>
      <c r="O113" s="49"/>
      <c r="P113" s="50"/>
      <c r="Q113" s="316" t="s">
        <v>13911</v>
      </c>
      <c r="R113" s="101"/>
      <c r="S113" s="154"/>
      <c r="T113" s="44"/>
      <c r="U113" s="44"/>
      <c r="V113" s="51"/>
      <c r="W113" s="102"/>
      <c r="X113" s="102"/>
      <c r="Y113" s="51"/>
      <c r="Z113" s="102"/>
      <c r="AA113" s="102"/>
      <c r="AB113" s="50"/>
      <c r="AC113" s="37"/>
      <c r="AD113" s="44"/>
      <c r="AE113" s="154"/>
      <c r="AF113" s="154"/>
      <c r="AG113" s="44" t="s">
        <v>13912</v>
      </c>
      <c r="AH113" s="44"/>
      <c r="AI113" s="276"/>
      <c r="AJ113" s="50"/>
      <c r="AK113" s="55" t="s">
        <v>50</v>
      </c>
      <c r="AL113" s="108">
        <v>44807</v>
      </c>
      <c r="AM113" s="55" t="s">
        <v>53</v>
      </c>
      <c r="AN113" s="108">
        <v>44807</v>
      </c>
      <c r="AO113" s="55" t="s">
        <v>41</v>
      </c>
      <c r="AP113" s="109" t="s">
        <v>6290</v>
      </c>
      <c r="AQ113" s="55" t="s">
        <v>50</v>
      </c>
      <c r="AR113" s="108">
        <v>44837</v>
      </c>
      <c r="AS113" s="44"/>
      <c r="AT113" s="50"/>
      <c r="AU113" s="50"/>
      <c r="AV113" s="50"/>
      <c r="AW113" s="50"/>
      <c r="AX113" s="50"/>
    </row>
    <row r="114" spans="1:50" ht="14.4">
      <c r="A114" s="37" t="s">
        <v>13320</v>
      </c>
      <c r="B114" s="50" t="s">
        <v>13913</v>
      </c>
      <c r="C114" s="274">
        <v>1605</v>
      </c>
      <c r="D114" s="38" t="s">
        <v>13914</v>
      </c>
      <c r="E114" s="50" t="s">
        <v>13915</v>
      </c>
      <c r="F114" s="43"/>
      <c r="G114" s="50" t="s">
        <v>13916</v>
      </c>
      <c r="H114" s="44"/>
      <c r="I114" s="65"/>
      <c r="J114" s="315">
        <v>127446</v>
      </c>
      <c r="K114" s="50"/>
      <c r="L114" s="50"/>
      <c r="M114" s="44"/>
      <c r="N114" s="50"/>
      <c r="O114" s="49"/>
      <c r="P114" s="50"/>
      <c r="Q114" s="50" t="s">
        <v>10763</v>
      </c>
      <c r="R114" s="101"/>
      <c r="S114" s="154"/>
      <c r="T114" s="44"/>
      <c r="U114" s="44"/>
      <c r="V114" s="51"/>
      <c r="W114" s="102"/>
      <c r="X114" s="102"/>
      <c r="Y114" s="51"/>
      <c r="Z114" s="102"/>
      <c r="AA114" s="102"/>
      <c r="AB114" s="50"/>
      <c r="AC114" s="37"/>
      <c r="AD114" s="44"/>
      <c r="AE114" s="154"/>
      <c r="AF114" s="154"/>
      <c r="AG114" s="44" t="s">
        <v>12306</v>
      </c>
      <c r="AH114" s="44"/>
      <c r="AI114" s="276"/>
      <c r="AJ114" s="50"/>
      <c r="AK114" s="55" t="s">
        <v>50</v>
      </c>
      <c r="AL114" s="108">
        <v>44807</v>
      </c>
      <c r="AM114" s="55" t="s">
        <v>53</v>
      </c>
      <c r="AN114" s="108">
        <v>44807</v>
      </c>
      <c r="AO114" s="55" t="s">
        <v>41</v>
      </c>
      <c r="AP114" s="109" t="s">
        <v>6290</v>
      </c>
      <c r="AQ114" s="55" t="s">
        <v>50</v>
      </c>
      <c r="AR114" s="108">
        <v>44837</v>
      </c>
      <c r="AS114" s="44"/>
      <c r="AT114" s="50"/>
      <c r="AU114" s="50"/>
      <c r="AV114" s="50"/>
      <c r="AW114" s="50"/>
      <c r="AX114" s="50"/>
    </row>
    <row r="115" spans="1:50" ht="14.4">
      <c r="A115" s="37" t="s">
        <v>13320</v>
      </c>
      <c r="B115" s="50" t="s">
        <v>13917</v>
      </c>
      <c r="C115" s="274">
        <v>1926</v>
      </c>
      <c r="D115" s="38" t="s">
        <v>13918</v>
      </c>
      <c r="E115" s="50" t="s">
        <v>13919</v>
      </c>
      <c r="F115" s="43"/>
      <c r="G115" s="50" t="s">
        <v>13920</v>
      </c>
      <c r="H115" s="44"/>
      <c r="I115" s="65"/>
      <c r="J115" s="315">
        <v>122600</v>
      </c>
      <c r="K115" s="50"/>
      <c r="L115" s="50"/>
      <c r="M115" s="44"/>
      <c r="N115" s="50"/>
      <c r="O115" s="49"/>
      <c r="P115" s="50"/>
      <c r="Q115" s="50" t="s">
        <v>11075</v>
      </c>
      <c r="R115" s="101"/>
      <c r="S115" s="154"/>
      <c r="T115" s="44"/>
      <c r="U115" s="44"/>
      <c r="V115" s="51"/>
      <c r="W115" s="102"/>
      <c r="X115" s="102"/>
      <c r="Y115" s="51"/>
      <c r="Z115" s="102"/>
      <c r="AA115" s="102"/>
      <c r="AB115" s="50"/>
      <c r="AC115" s="37"/>
      <c r="AD115" s="44"/>
      <c r="AE115" s="154"/>
      <c r="AF115" s="154"/>
      <c r="AG115" s="44" t="s">
        <v>13921</v>
      </c>
      <c r="AH115" s="44"/>
      <c r="AI115" s="276"/>
      <c r="AJ115" s="50"/>
      <c r="AK115" s="55" t="s">
        <v>50</v>
      </c>
      <c r="AL115" s="108">
        <v>44807</v>
      </c>
      <c r="AM115" s="55" t="s">
        <v>53</v>
      </c>
      <c r="AN115" s="108">
        <v>44807</v>
      </c>
      <c r="AO115" s="55" t="s">
        <v>41</v>
      </c>
      <c r="AP115" s="109" t="s">
        <v>6290</v>
      </c>
      <c r="AQ115" s="55" t="s">
        <v>50</v>
      </c>
      <c r="AR115" s="108">
        <v>44837</v>
      </c>
      <c r="AS115" s="44"/>
      <c r="AT115" s="50"/>
      <c r="AU115" s="50"/>
      <c r="AV115" s="50"/>
      <c r="AW115" s="50"/>
      <c r="AX115" s="50"/>
    </row>
    <row r="116" spans="1:50" ht="14.4">
      <c r="A116" s="37" t="s">
        <v>13320</v>
      </c>
      <c r="B116" s="50" t="s">
        <v>13922</v>
      </c>
      <c r="C116" s="274">
        <v>342</v>
      </c>
      <c r="D116" s="38" t="s">
        <v>13923</v>
      </c>
      <c r="E116" s="50" t="s">
        <v>13924</v>
      </c>
      <c r="F116" s="43"/>
      <c r="G116" s="50" t="s">
        <v>13925</v>
      </c>
      <c r="H116" s="44"/>
      <c r="I116" s="65"/>
      <c r="J116" s="315">
        <v>122600</v>
      </c>
      <c r="K116" s="50"/>
      <c r="L116" s="50"/>
      <c r="M116" s="44"/>
      <c r="N116" s="50"/>
      <c r="O116" s="49"/>
      <c r="P116" s="50"/>
      <c r="Q116" s="316" t="s">
        <v>13926</v>
      </c>
      <c r="R116" s="101"/>
      <c r="S116" s="154"/>
      <c r="T116" s="44"/>
      <c r="U116" s="44"/>
      <c r="V116" s="51"/>
      <c r="W116" s="102"/>
      <c r="X116" s="102"/>
      <c r="Y116" s="51"/>
      <c r="Z116" s="102"/>
      <c r="AA116" s="102"/>
      <c r="AB116" s="50"/>
      <c r="AC116" s="37"/>
      <c r="AD116" s="44"/>
      <c r="AE116" s="154"/>
      <c r="AF116" s="154"/>
      <c r="AG116" s="44" t="s">
        <v>13921</v>
      </c>
      <c r="AH116" s="44"/>
      <c r="AI116" s="276"/>
      <c r="AJ116" s="50"/>
      <c r="AK116" s="55" t="s">
        <v>50</v>
      </c>
      <c r="AL116" s="108">
        <v>44807</v>
      </c>
      <c r="AM116" s="55" t="s">
        <v>53</v>
      </c>
      <c r="AN116" s="108">
        <v>44807</v>
      </c>
      <c r="AO116" s="55" t="s">
        <v>41</v>
      </c>
      <c r="AP116" s="109" t="s">
        <v>6290</v>
      </c>
      <c r="AQ116" s="55" t="s">
        <v>50</v>
      </c>
      <c r="AR116" s="108">
        <v>44837</v>
      </c>
      <c r="AS116" s="44"/>
      <c r="AT116" s="50"/>
      <c r="AU116" s="50"/>
      <c r="AV116" s="50"/>
      <c r="AW116" s="50"/>
      <c r="AX116" s="50"/>
    </row>
    <row r="117" spans="1:50" ht="14.4">
      <c r="A117" s="37" t="s">
        <v>13320</v>
      </c>
      <c r="B117" s="50" t="s">
        <v>13927</v>
      </c>
      <c r="C117" s="274">
        <v>356</v>
      </c>
      <c r="D117" s="38" t="s">
        <v>13928</v>
      </c>
      <c r="E117" s="50" t="s">
        <v>13929</v>
      </c>
      <c r="F117" s="43"/>
      <c r="G117" s="50" t="s">
        <v>13930</v>
      </c>
      <c r="H117" s="44"/>
      <c r="I117" s="65"/>
      <c r="J117" s="315">
        <v>23430</v>
      </c>
      <c r="K117" s="50"/>
      <c r="L117" s="50"/>
      <c r="M117" s="44"/>
      <c r="N117" s="50"/>
      <c r="O117" s="49"/>
      <c r="P117" s="50"/>
      <c r="Q117" s="50" t="s">
        <v>13305</v>
      </c>
      <c r="R117" s="101"/>
      <c r="S117" s="154"/>
      <c r="T117" s="44"/>
      <c r="U117" s="44"/>
      <c r="V117" s="51"/>
      <c r="W117" s="102"/>
      <c r="X117" s="102"/>
      <c r="Y117" s="51"/>
      <c r="Z117" s="102"/>
      <c r="AA117" s="102"/>
      <c r="AB117" s="50"/>
      <c r="AC117" s="37"/>
      <c r="AD117" s="44"/>
      <c r="AE117" s="154"/>
      <c r="AF117" s="154"/>
      <c r="AG117" s="44" t="s">
        <v>13931</v>
      </c>
      <c r="AH117" s="44"/>
      <c r="AI117" s="276"/>
      <c r="AJ117" s="50"/>
      <c r="AK117" s="55" t="s">
        <v>50</v>
      </c>
      <c r="AL117" s="108">
        <v>44807</v>
      </c>
      <c r="AM117" s="55" t="s">
        <v>53</v>
      </c>
      <c r="AN117" s="108">
        <v>44807</v>
      </c>
      <c r="AO117" s="55" t="s">
        <v>41</v>
      </c>
      <c r="AP117" s="109" t="s">
        <v>6290</v>
      </c>
      <c r="AQ117" s="55" t="s">
        <v>50</v>
      </c>
      <c r="AR117" s="108">
        <v>44837</v>
      </c>
      <c r="AS117" s="44"/>
      <c r="AT117" s="50"/>
      <c r="AU117" s="50"/>
      <c r="AV117" s="50"/>
      <c r="AW117" s="50"/>
      <c r="AX117" s="50"/>
    </row>
    <row r="118" spans="1:50" ht="14.4">
      <c r="A118" s="37" t="s">
        <v>13320</v>
      </c>
      <c r="B118" s="50" t="s">
        <v>13932</v>
      </c>
      <c r="C118" s="274">
        <v>535</v>
      </c>
      <c r="D118" s="38" t="s">
        <v>13933</v>
      </c>
      <c r="E118" s="50" t="s">
        <v>13934</v>
      </c>
      <c r="F118" s="43"/>
      <c r="G118" s="50" t="s">
        <v>13935</v>
      </c>
      <c r="H118" s="44"/>
      <c r="I118" s="65"/>
      <c r="J118" s="315">
        <v>177034</v>
      </c>
      <c r="K118" s="50"/>
      <c r="L118" s="50"/>
      <c r="M118" s="44"/>
      <c r="N118" s="50"/>
      <c r="O118" s="49"/>
      <c r="P118" s="50"/>
      <c r="Q118" s="50" t="s">
        <v>10763</v>
      </c>
      <c r="R118" s="101"/>
      <c r="S118" s="154"/>
      <c r="T118" s="44"/>
      <c r="U118" s="44"/>
      <c r="V118" s="51"/>
      <c r="W118" s="102"/>
      <c r="X118" s="102"/>
      <c r="Y118" s="51"/>
      <c r="Z118" s="102"/>
      <c r="AA118" s="102"/>
      <c r="AB118" s="50"/>
      <c r="AC118" s="37"/>
      <c r="AD118" s="44"/>
      <c r="AE118" s="154"/>
      <c r="AF118" s="154"/>
      <c r="AG118" s="44" t="s">
        <v>13563</v>
      </c>
      <c r="AH118" s="44"/>
      <c r="AI118" s="276"/>
      <c r="AJ118" s="50"/>
      <c r="AK118" s="55" t="s">
        <v>50</v>
      </c>
      <c r="AL118" s="108">
        <v>44807</v>
      </c>
      <c r="AM118" s="55" t="s">
        <v>53</v>
      </c>
      <c r="AN118" s="108">
        <v>44807</v>
      </c>
      <c r="AO118" s="55" t="s">
        <v>41</v>
      </c>
      <c r="AP118" s="109" t="s">
        <v>6290</v>
      </c>
      <c r="AQ118" s="55" t="s">
        <v>50</v>
      </c>
      <c r="AR118" s="108">
        <v>44837</v>
      </c>
      <c r="AS118" s="44"/>
      <c r="AT118" s="50"/>
      <c r="AU118" s="50"/>
      <c r="AV118" s="50"/>
      <c r="AW118" s="50"/>
      <c r="AX118" s="50"/>
    </row>
    <row r="119" spans="1:50" ht="14.4">
      <c r="A119" s="37" t="s">
        <v>13320</v>
      </c>
      <c r="B119" s="50" t="s">
        <v>13936</v>
      </c>
      <c r="C119" s="274">
        <v>321</v>
      </c>
      <c r="D119" s="38" t="s">
        <v>13937</v>
      </c>
      <c r="E119" s="50" t="s">
        <v>13938</v>
      </c>
      <c r="F119" s="43"/>
      <c r="G119" s="50" t="s">
        <v>13939</v>
      </c>
      <c r="H119" s="44"/>
      <c r="I119" s="65"/>
      <c r="J119" s="315">
        <v>174482</v>
      </c>
      <c r="K119" s="50"/>
      <c r="L119" s="50"/>
      <c r="M119" s="44"/>
      <c r="N119" s="50"/>
      <c r="O119" s="49"/>
      <c r="P119" s="50"/>
      <c r="Q119" s="50" t="s">
        <v>13940</v>
      </c>
      <c r="R119" s="101"/>
      <c r="S119" s="154"/>
      <c r="T119" s="44"/>
      <c r="U119" s="44"/>
      <c r="V119" s="51"/>
      <c r="W119" s="102"/>
      <c r="X119" s="102"/>
      <c r="Y119" s="51"/>
      <c r="Z119" s="102"/>
      <c r="AA119" s="102"/>
      <c r="AB119" s="50"/>
      <c r="AC119" s="37"/>
      <c r="AD119" s="44"/>
      <c r="AE119" s="154"/>
      <c r="AF119" s="154"/>
      <c r="AG119" s="44" t="s">
        <v>13941</v>
      </c>
      <c r="AH119" s="44"/>
      <c r="AI119" s="276"/>
      <c r="AJ119" s="50"/>
      <c r="AK119" s="55" t="s">
        <v>50</v>
      </c>
      <c r="AL119" s="108">
        <v>44807</v>
      </c>
      <c r="AM119" s="55" t="s">
        <v>53</v>
      </c>
      <c r="AN119" s="108">
        <v>44807</v>
      </c>
      <c r="AO119" s="55" t="s">
        <v>41</v>
      </c>
      <c r="AP119" s="109" t="s">
        <v>6290</v>
      </c>
      <c r="AQ119" s="55" t="s">
        <v>50</v>
      </c>
      <c r="AR119" s="108">
        <v>44837</v>
      </c>
      <c r="AS119" s="44"/>
      <c r="AT119" s="50"/>
      <c r="AU119" s="50"/>
      <c r="AV119" s="50"/>
      <c r="AW119" s="50"/>
      <c r="AX119" s="50"/>
    </row>
    <row r="120" spans="1:50" ht="14.4">
      <c r="A120" s="37" t="s">
        <v>13320</v>
      </c>
      <c r="B120" s="50" t="s">
        <v>13942</v>
      </c>
      <c r="C120" s="274">
        <v>53</v>
      </c>
      <c r="D120" s="38" t="s">
        <v>13943</v>
      </c>
      <c r="E120" s="50" t="s">
        <v>13944</v>
      </c>
      <c r="F120" s="43"/>
      <c r="G120" s="50" t="s">
        <v>13945</v>
      </c>
      <c r="H120" s="44"/>
      <c r="I120" s="65"/>
      <c r="J120" s="315">
        <v>174518</v>
      </c>
      <c r="K120" s="50"/>
      <c r="L120" s="50"/>
      <c r="M120" s="44"/>
      <c r="N120" s="50"/>
      <c r="O120" s="49"/>
      <c r="P120" s="50"/>
      <c r="Q120" s="50" t="s">
        <v>13946</v>
      </c>
      <c r="R120" s="101"/>
      <c r="S120" s="154"/>
      <c r="T120" s="44"/>
      <c r="U120" s="44"/>
      <c r="V120" s="51"/>
      <c r="W120" s="102"/>
      <c r="X120" s="102"/>
      <c r="Y120" s="51"/>
      <c r="Z120" s="102"/>
      <c r="AA120" s="102"/>
      <c r="AB120" s="50"/>
      <c r="AC120" s="37"/>
      <c r="AD120" s="44"/>
      <c r="AE120" s="154"/>
      <c r="AF120" s="154"/>
      <c r="AG120" s="44" t="s">
        <v>13947</v>
      </c>
      <c r="AH120" s="44"/>
      <c r="AI120" s="276"/>
      <c r="AJ120" s="50"/>
      <c r="AK120" s="55" t="s">
        <v>50</v>
      </c>
      <c r="AL120" s="108">
        <v>44807</v>
      </c>
      <c r="AM120" s="55" t="s">
        <v>53</v>
      </c>
      <c r="AN120" s="108">
        <v>44807</v>
      </c>
      <c r="AO120" s="55" t="s">
        <v>41</v>
      </c>
      <c r="AP120" s="109" t="s">
        <v>6290</v>
      </c>
      <c r="AQ120" s="55" t="s">
        <v>50</v>
      </c>
      <c r="AR120" s="108">
        <v>44837</v>
      </c>
      <c r="AS120" s="44"/>
      <c r="AT120" s="50"/>
      <c r="AU120" s="50"/>
      <c r="AV120" s="50"/>
      <c r="AW120" s="50"/>
      <c r="AX120" s="50"/>
    </row>
    <row r="121" spans="1:50" ht="14.4">
      <c r="A121" s="37" t="s">
        <v>13320</v>
      </c>
      <c r="B121" s="50" t="s">
        <v>13948</v>
      </c>
      <c r="C121" s="274">
        <v>331</v>
      </c>
      <c r="D121" s="38" t="s">
        <v>13949</v>
      </c>
      <c r="E121" s="50" t="s">
        <v>13950</v>
      </c>
      <c r="F121" s="43"/>
      <c r="G121" s="50" t="s">
        <v>13951</v>
      </c>
      <c r="H121" s="44"/>
      <c r="I121" s="65"/>
      <c r="J121" s="315">
        <v>177136</v>
      </c>
      <c r="K121" s="50"/>
      <c r="L121" s="50"/>
      <c r="M121" s="44"/>
      <c r="N121" s="50"/>
      <c r="O121" s="49"/>
      <c r="P121" s="50"/>
      <c r="Q121" s="50" t="s">
        <v>13952</v>
      </c>
      <c r="R121" s="101"/>
      <c r="S121" s="154"/>
      <c r="T121" s="44"/>
      <c r="U121" s="44"/>
      <c r="V121" s="51"/>
      <c r="W121" s="102"/>
      <c r="X121" s="102"/>
      <c r="Y121" s="51"/>
      <c r="Z121" s="102"/>
      <c r="AA121" s="102"/>
      <c r="AB121" s="50"/>
      <c r="AC121" s="37"/>
      <c r="AD121" s="44"/>
      <c r="AE121" s="154"/>
      <c r="AF121" s="154"/>
      <c r="AG121" s="44" t="s">
        <v>13953</v>
      </c>
      <c r="AH121" s="44"/>
      <c r="AI121" s="276"/>
      <c r="AJ121" s="50"/>
      <c r="AK121" s="55" t="s">
        <v>50</v>
      </c>
      <c r="AL121" s="108">
        <v>44807</v>
      </c>
      <c r="AM121" s="55" t="s">
        <v>53</v>
      </c>
      <c r="AN121" s="108">
        <v>44807</v>
      </c>
      <c r="AO121" s="55" t="s">
        <v>41</v>
      </c>
      <c r="AP121" s="109" t="s">
        <v>6290</v>
      </c>
      <c r="AQ121" s="55" t="s">
        <v>50</v>
      </c>
      <c r="AR121" s="108">
        <v>44837</v>
      </c>
      <c r="AS121" s="44"/>
      <c r="AT121" s="50"/>
      <c r="AU121" s="50"/>
      <c r="AV121" s="50"/>
      <c r="AW121" s="50"/>
      <c r="AX121" s="50"/>
    </row>
    <row r="122" spans="1:50" ht="14.4">
      <c r="A122" s="37" t="s">
        <v>13320</v>
      </c>
      <c r="B122" s="50" t="s">
        <v>13954</v>
      </c>
      <c r="C122" s="274">
        <v>481</v>
      </c>
      <c r="D122" s="38" t="s">
        <v>13955</v>
      </c>
      <c r="E122" s="50" t="s">
        <v>13956</v>
      </c>
      <c r="F122" s="43"/>
      <c r="G122" s="50" t="s">
        <v>13957</v>
      </c>
      <c r="H122" s="44"/>
      <c r="I122" s="65"/>
      <c r="J122" s="315">
        <v>176350</v>
      </c>
      <c r="K122" s="50"/>
      <c r="L122" s="50"/>
      <c r="M122" s="44"/>
      <c r="N122" s="50"/>
      <c r="O122" s="49"/>
      <c r="P122" s="50"/>
      <c r="Q122" s="50" t="s">
        <v>13958</v>
      </c>
      <c r="R122" s="101"/>
      <c r="S122" s="154"/>
      <c r="T122" s="44"/>
      <c r="U122" s="44"/>
      <c r="V122" s="51"/>
      <c r="W122" s="102"/>
      <c r="X122" s="102"/>
      <c r="Y122" s="51"/>
      <c r="Z122" s="102"/>
      <c r="AA122" s="102"/>
      <c r="AB122" s="50"/>
      <c r="AC122" s="37"/>
      <c r="AD122" s="44"/>
      <c r="AE122" s="154"/>
      <c r="AF122" s="154"/>
      <c r="AG122" s="44" t="s">
        <v>13959</v>
      </c>
      <c r="AH122" s="44"/>
      <c r="AI122" s="276"/>
      <c r="AJ122" s="50"/>
      <c r="AK122" s="55" t="s">
        <v>50</v>
      </c>
      <c r="AL122" s="108">
        <v>44807</v>
      </c>
      <c r="AM122" s="55" t="s">
        <v>53</v>
      </c>
      <c r="AN122" s="108">
        <v>44807</v>
      </c>
      <c r="AO122" s="55" t="s">
        <v>41</v>
      </c>
      <c r="AP122" s="109" t="s">
        <v>6290</v>
      </c>
      <c r="AQ122" s="55" t="s">
        <v>50</v>
      </c>
      <c r="AR122" s="108">
        <v>44837</v>
      </c>
      <c r="AS122" s="44"/>
      <c r="AT122" s="50"/>
      <c r="AU122" s="50"/>
      <c r="AV122" s="50"/>
      <c r="AW122" s="50"/>
      <c r="AX122" s="50"/>
    </row>
    <row r="123" spans="1:50" ht="14.4">
      <c r="A123" s="37" t="s">
        <v>13320</v>
      </c>
      <c r="B123" s="50" t="s">
        <v>13960</v>
      </c>
      <c r="C123" s="274">
        <v>53</v>
      </c>
      <c r="D123" s="38" t="s">
        <v>13961</v>
      </c>
      <c r="E123" s="50" t="s">
        <v>13962</v>
      </c>
      <c r="F123" s="43"/>
      <c r="G123" s="50" t="s">
        <v>13963</v>
      </c>
      <c r="H123" s="44"/>
      <c r="I123" s="65"/>
      <c r="J123" s="315">
        <v>177138</v>
      </c>
      <c r="K123" s="50"/>
      <c r="L123" s="50"/>
      <c r="M123" s="44"/>
      <c r="N123" s="50"/>
      <c r="O123" s="49"/>
      <c r="P123" s="50"/>
      <c r="Q123" s="50" t="s">
        <v>13964</v>
      </c>
      <c r="R123" s="101"/>
      <c r="S123" s="154"/>
      <c r="T123" s="44"/>
      <c r="U123" s="44"/>
      <c r="V123" s="51"/>
      <c r="W123" s="102"/>
      <c r="X123" s="102"/>
      <c r="Y123" s="51"/>
      <c r="Z123" s="102"/>
      <c r="AA123" s="102"/>
      <c r="AB123" s="50"/>
      <c r="AC123" s="37"/>
      <c r="AD123" s="44"/>
      <c r="AE123" s="154"/>
      <c r="AF123" s="154"/>
      <c r="AG123" s="44" t="s">
        <v>13965</v>
      </c>
      <c r="AH123" s="44"/>
      <c r="AI123" s="276"/>
      <c r="AJ123" s="50"/>
      <c r="AK123" s="55" t="s">
        <v>50</v>
      </c>
      <c r="AL123" s="108">
        <v>44807</v>
      </c>
      <c r="AM123" s="55" t="s">
        <v>53</v>
      </c>
      <c r="AN123" s="108">
        <v>44807</v>
      </c>
      <c r="AO123" s="55" t="s">
        <v>41</v>
      </c>
      <c r="AP123" s="109" t="s">
        <v>6290</v>
      </c>
      <c r="AQ123" s="55" t="s">
        <v>50</v>
      </c>
      <c r="AR123" s="108">
        <v>44837</v>
      </c>
      <c r="AS123" s="44"/>
      <c r="AT123" s="50"/>
      <c r="AU123" s="50"/>
      <c r="AV123" s="50"/>
      <c r="AW123" s="50"/>
      <c r="AX123" s="50"/>
    </row>
    <row r="124" spans="1:50" ht="14.4">
      <c r="A124" s="293" t="s">
        <v>13320</v>
      </c>
      <c r="B124" s="50" t="s">
        <v>13966</v>
      </c>
      <c r="C124" s="274">
        <v>1915</v>
      </c>
      <c r="D124" s="38" t="s">
        <v>13967</v>
      </c>
      <c r="E124" s="50" t="s">
        <v>13968</v>
      </c>
      <c r="F124" s="43"/>
      <c r="G124" s="50" t="s">
        <v>13969</v>
      </c>
      <c r="H124" s="44"/>
      <c r="I124" s="65"/>
      <c r="J124" s="315">
        <v>160100</v>
      </c>
      <c r="K124" s="50"/>
      <c r="L124" s="50"/>
      <c r="M124" s="44"/>
      <c r="N124" s="50"/>
      <c r="O124" s="49"/>
      <c r="P124" s="50"/>
      <c r="Q124" s="50" t="s">
        <v>10763</v>
      </c>
      <c r="R124" s="101"/>
      <c r="S124" s="154"/>
      <c r="T124" s="44"/>
      <c r="U124" s="44"/>
      <c r="V124" s="51"/>
      <c r="W124" s="102"/>
      <c r="X124" s="102"/>
      <c r="Y124" s="51"/>
      <c r="Z124" s="102"/>
      <c r="AA124" s="102"/>
      <c r="AB124" s="50"/>
      <c r="AC124" s="37"/>
      <c r="AD124" s="44"/>
      <c r="AE124" s="154"/>
      <c r="AF124" s="154"/>
      <c r="AG124" s="44" t="s">
        <v>13970</v>
      </c>
      <c r="AH124" s="44"/>
      <c r="AI124" s="276"/>
      <c r="AJ124" s="50"/>
      <c r="AK124" s="55" t="s">
        <v>50</v>
      </c>
      <c r="AL124" s="108">
        <v>44807</v>
      </c>
      <c r="AM124" s="55" t="s">
        <v>53</v>
      </c>
      <c r="AN124" s="108">
        <v>44837</v>
      </c>
      <c r="AO124" s="55" t="s">
        <v>41</v>
      </c>
      <c r="AP124" s="109" t="s">
        <v>6290</v>
      </c>
      <c r="AQ124" s="55" t="s">
        <v>50</v>
      </c>
      <c r="AR124" s="108">
        <v>44837</v>
      </c>
      <c r="AS124" s="44"/>
      <c r="AT124" s="50"/>
      <c r="AU124" s="50"/>
      <c r="AV124" s="50"/>
      <c r="AW124" s="50"/>
      <c r="AX124" s="50"/>
    </row>
    <row r="125" spans="1:50" ht="14.4">
      <c r="A125" s="37" t="s">
        <v>13320</v>
      </c>
      <c r="B125" s="50" t="s">
        <v>13971</v>
      </c>
      <c r="C125" s="274">
        <v>428</v>
      </c>
      <c r="D125" s="38" t="s">
        <v>13972</v>
      </c>
      <c r="E125" s="50" t="s">
        <v>13973</v>
      </c>
      <c r="F125" s="43"/>
      <c r="G125" s="50" t="s">
        <v>13974</v>
      </c>
      <c r="H125" s="44"/>
      <c r="I125" s="65"/>
      <c r="J125" s="315">
        <v>29604</v>
      </c>
      <c r="K125" s="50"/>
      <c r="L125" s="50"/>
      <c r="M125" s="44"/>
      <c r="N125" s="50"/>
      <c r="O125" s="49"/>
      <c r="P125" s="50"/>
      <c r="Q125" s="316" t="s">
        <v>13975</v>
      </c>
      <c r="R125" s="101"/>
      <c r="S125" s="154"/>
      <c r="T125" s="44"/>
      <c r="U125" s="44"/>
      <c r="V125" s="51"/>
      <c r="W125" s="102"/>
      <c r="X125" s="102"/>
      <c r="Y125" s="51"/>
      <c r="Z125" s="102"/>
      <c r="AA125" s="102"/>
      <c r="AB125" s="50"/>
      <c r="AC125" s="37"/>
      <c r="AD125" s="44"/>
      <c r="AE125" s="154"/>
      <c r="AF125" s="154"/>
      <c r="AG125" s="44" t="s">
        <v>13976</v>
      </c>
      <c r="AH125" s="44"/>
      <c r="AI125" s="276"/>
      <c r="AJ125" s="50"/>
      <c r="AK125" s="55" t="s">
        <v>50</v>
      </c>
      <c r="AL125" s="108">
        <v>44807</v>
      </c>
      <c r="AM125" s="55" t="s">
        <v>53</v>
      </c>
      <c r="AN125" s="108">
        <v>44837</v>
      </c>
      <c r="AO125" s="55" t="s">
        <v>41</v>
      </c>
      <c r="AP125" s="109" t="s">
        <v>6290</v>
      </c>
      <c r="AQ125" s="55" t="s">
        <v>50</v>
      </c>
      <c r="AR125" s="108">
        <v>44837</v>
      </c>
      <c r="AS125" s="44"/>
      <c r="AT125" s="50"/>
      <c r="AU125" s="50"/>
      <c r="AV125" s="50"/>
      <c r="AW125" s="50"/>
      <c r="AX125" s="50"/>
    </row>
    <row r="126" spans="1:50" ht="14.4">
      <c r="A126" s="37" t="s">
        <v>13320</v>
      </c>
      <c r="B126" s="50" t="s">
        <v>13977</v>
      </c>
      <c r="C126" s="274">
        <v>502</v>
      </c>
      <c r="D126" s="38" t="s">
        <v>13978</v>
      </c>
      <c r="E126" s="50" t="s">
        <v>13979</v>
      </c>
      <c r="F126" s="43"/>
      <c r="G126" s="317">
        <v>2.02203E+25</v>
      </c>
      <c r="H126" s="44"/>
      <c r="I126" s="65"/>
      <c r="J126" s="315">
        <v>55426</v>
      </c>
      <c r="K126" s="50"/>
      <c r="L126" s="50"/>
      <c r="M126" s="44"/>
      <c r="N126" s="50"/>
      <c r="O126" s="49"/>
      <c r="P126" s="50"/>
      <c r="Q126" s="50" t="s">
        <v>13980</v>
      </c>
      <c r="R126" s="101"/>
      <c r="S126" s="154"/>
      <c r="T126" s="44"/>
      <c r="U126" s="44"/>
      <c r="V126" s="51"/>
      <c r="W126" s="102"/>
      <c r="X126" s="102"/>
      <c r="Y126" s="51"/>
      <c r="Z126" s="102"/>
      <c r="AA126" s="102"/>
      <c r="AB126" s="50"/>
      <c r="AC126" s="37"/>
      <c r="AD126" s="44"/>
      <c r="AE126" s="154"/>
      <c r="AF126" s="154"/>
      <c r="AG126" s="44" t="s">
        <v>13436</v>
      </c>
      <c r="AH126" s="44"/>
      <c r="AI126" s="276"/>
      <c r="AJ126" s="50"/>
      <c r="AK126" s="55" t="s">
        <v>50</v>
      </c>
      <c r="AL126" s="108">
        <v>44807</v>
      </c>
      <c r="AM126" s="55" t="s">
        <v>53</v>
      </c>
      <c r="AN126" s="108">
        <v>44837</v>
      </c>
      <c r="AO126" s="55" t="s">
        <v>41</v>
      </c>
      <c r="AP126" s="109" t="s">
        <v>6290</v>
      </c>
      <c r="AQ126" s="55" t="s">
        <v>50</v>
      </c>
      <c r="AR126" s="108">
        <v>44837</v>
      </c>
      <c r="AS126" s="44"/>
      <c r="AT126" s="50"/>
      <c r="AU126" s="50"/>
      <c r="AV126" s="50"/>
      <c r="AW126" s="50"/>
      <c r="AX126" s="50"/>
    </row>
    <row r="127" spans="1:50" ht="14.4">
      <c r="A127" s="37" t="s">
        <v>13320</v>
      </c>
      <c r="B127" s="50" t="s">
        <v>13981</v>
      </c>
      <c r="C127" s="274">
        <v>107</v>
      </c>
      <c r="D127" s="38" t="s">
        <v>13982</v>
      </c>
      <c r="E127" s="50" t="s">
        <v>13983</v>
      </c>
      <c r="F127" s="43"/>
      <c r="G127" s="50" t="s">
        <v>13984</v>
      </c>
      <c r="H127" s="44"/>
      <c r="I127" s="65"/>
      <c r="J127" s="315">
        <v>47740</v>
      </c>
      <c r="K127" s="50"/>
      <c r="L127" s="50"/>
      <c r="M127" s="44"/>
      <c r="N127" s="50"/>
      <c r="O127" s="49"/>
      <c r="P127" s="50"/>
      <c r="Q127" s="50" t="s">
        <v>10763</v>
      </c>
      <c r="R127" s="101"/>
      <c r="S127" s="154"/>
      <c r="T127" s="44"/>
      <c r="U127" s="44"/>
      <c r="V127" s="51"/>
      <c r="W127" s="102"/>
      <c r="X127" s="102"/>
      <c r="Y127" s="51"/>
      <c r="Z127" s="102"/>
      <c r="AA127" s="102"/>
      <c r="AB127" s="50"/>
      <c r="AC127" s="37"/>
      <c r="AD127" s="44"/>
      <c r="AE127" s="154"/>
      <c r="AF127" s="154"/>
      <c r="AG127" s="44" t="s">
        <v>13985</v>
      </c>
      <c r="AH127" s="44"/>
      <c r="AI127" s="276"/>
      <c r="AJ127" s="50"/>
      <c r="AK127" s="55" t="s">
        <v>50</v>
      </c>
      <c r="AL127" s="108">
        <v>44807</v>
      </c>
      <c r="AM127" s="55" t="s">
        <v>53</v>
      </c>
      <c r="AN127" s="108">
        <v>44837</v>
      </c>
      <c r="AO127" s="55" t="s">
        <v>41</v>
      </c>
      <c r="AP127" s="109" t="s">
        <v>6290</v>
      </c>
      <c r="AQ127" s="55" t="s">
        <v>50</v>
      </c>
      <c r="AR127" s="108">
        <v>44837</v>
      </c>
      <c r="AS127" s="44"/>
      <c r="AT127" s="50"/>
      <c r="AU127" s="50"/>
      <c r="AV127" s="50"/>
      <c r="AW127" s="50"/>
      <c r="AX127" s="50"/>
    </row>
    <row r="128" spans="1:50" ht="14.4">
      <c r="A128" s="37" t="s">
        <v>13320</v>
      </c>
      <c r="B128" s="50" t="s">
        <v>13986</v>
      </c>
      <c r="C128" s="274">
        <v>684</v>
      </c>
      <c r="D128" s="38" t="s">
        <v>13987</v>
      </c>
      <c r="E128" s="50" t="s">
        <v>13988</v>
      </c>
      <c r="F128" s="43"/>
      <c r="G128" s="50" t="s">
        <v>13989</v>
      </c>
      <c r="H128" s="44"/>
      <c r="I128" s="65"/>
      <c r="J128" s="315">
        <v>146998</v>
      </c>
      <c r="K128" s="50"/>
      <c r="L128" s="50"/>
      <c r="M128" s="44"/>
      <c r="N128" s="50"/>
      <c r="O128" s="49"/>
      <c r="P128" s="50"/>
      <c r="Q128" s="316" t="s">
        <v>13990</v>
      </c>
      <c r="R128" s="101"/>
      <c r="S128" s="154"/>
      <c r="T128" s="44"/>
      <c r="U128" s="44"/>
      <c r="V128" s="51"/>
      <c r="W128" s="102"/>
      <c r="X128" s="102"/>
      <c r="Y128" s="51"/>
      <c r="Z128" s="102"/>
      <c r="AA128" s="102"/>
      <c r="AB128" s="50"/>
      <c r="AC128" s="37"/>
      <c r="AD128" s="44"/>
      <c r="AE128" s="154"/>
      <c r="AF128" s="154"/>
      <c r="AG128" s="44" t="s">
        <v>13737</v>
      </c>
      <c r="AH128" s="44"/>
      <c r="AI128" s="276"/>
      <c r="AJ128" s="50"/>
      <c r="AK128" s="55" t="s">
        <v>50</v>
      </c>
      <c r="AL128" s="108">
        <v>44807</v>
      </c>
      <c r="AM128" s="55" t="s">
        <v>53</v>
      </c>
      <c r="AN128" s="108">
        <v>44837</v>
      </c>
      <c r="AO128" s="55" t="s">
        <v>41</v>
      </c>
      <c r="AP128" s="109" t="s">
        <v>6290</v>
      </c>
      <c r="AQ128" s="55" t="s">
        <v>50</v>
      </c>
      <c r="AR128" s="108">
        <v>44837</v>
      </c>
      <c r="AS128" s="44"/>
      <c r="AT128" s="50"/>
      <c r="AU128" s="50"/>
      <c r="AV128" s="50"/>
      <c r="AW128" s="50"/>
      <c r="AX128" s="50"/>
    </row>
    <row r="129" spans="1:50" ht="14.4">
      <c r="A129" s="37" t="s">
        <v>13320</v>
      </c>
      <c r="B129" s="50" t="s">
        <v>13991</v>
      </c>
      <c r="C129" s="274">
        <v>845</v>
      </c>
      <c r="D129" s="38" t="s">
        <v>13992</v>
      </c>
      <c r="E129" s="50" t="s">
        <v>13993</v>
      </c>
      <c r="F129" s="43"/>
      <c r="G129" s="50" t="s">
        <v>13994</v>
      </c>
      <c r="H129" s="44"/>
      <c r="I129" s="65"/>
      <c r="J129" s="315">
        <v>74300</v>
      </c>
      <c r="K129" s="50"/>
      <c r="L129" s="50"/>
      <c r="M129" s="44"/>
      <c r="N129" s="50"/>
      <c r="O129" s="49"/>
      <c r="P129" s="50"/>
      <c r="Q129" s="316" t="s">
        <v>13995</v>
      </c>
      <c r="R129" s="101"/>
      <c r="S129" s="154"/>
      <c r="T129" s="44"/>
      <c r="U129" s="44"/>
      <c r="V129" s="51"/>
      <c r="W129" s="102"/>
      <c r="X129" s="102"/>
      <c r="Y129" s="51"/>
      <c r="Z129" s="102"/>
      <c r="AA129" s="102"/>
      <c r="AB129" s="50"/>
      <c r="AC129" s="37"/>
      <c r="AD129" s="44"/>
      <c r="AE129" s="154"/>
      <c r="AF129" s="154"/>
      <c r="AG129" s="44" t="s">
        <v>13996</v>
      </c>
      <c r="AH129" s="44"/>
      <c r="AI129" s="276"/>
      <c r="AJ129" s="50"/>
      <c r="AK129" s="55" t="s">
        <v>50</v>
      </c>
      <c r="AL129" s="108">
        <v>44807</v>
      </c>
      <c r="AM129" s="55" t="s">
        <v>53</v>
      </c>
      <c r="AN129" s="108">
        <v>44837</v>
      </c>
      <c r="AO129" s="55" t="s">
        <v>41</v>
      </c>
      <c r="AP129" s="109" t="s">
        <v>6290</v>
      </c>
      <c r="AQ129" s="55" t="s">
        <v>50</v>
      </c>
      <c r="AR129" s="108">
        <v>44837</v>
      </c>
      <c r="AS129" s="44"/>
      <c r="AT129" s="50"/>
      <c r="AU129" s="50"/>
      <c r="AV129" s="50"/>
      <c r="AW129" s="50"/>
      <c r="AX129" s="50"/>
    </row>
    <row r="130" spans="1:50" ht="14.4">
      <c r="A130" s="37" t="s">
        <v>13320</v>
      </c>
      <c r="B130" s="50" t="s">
        <v>13997</v>
      </c>
      <c r="C130" s="274">
        <v>4408</v>
      </c>
      <c r="D130" s="38" t="s">
        <v>13998</v>
      </c>
      <c r="E130" s="50" t="s">
        <v>13999</v>
      </c>
      <c r="F130" s="43"/>
      <c r="G130" s="317">
        <v>2.02203E+25</v>
      </c>
      <c r="H130" s="44"/>
      <c r="I130" s="65"/>
      <c r="J130" s="315">
        <v>123092</v>
      </c>
      <c r="K130" s="50"/>
      <c r="L130" s="50"/>
      <c r="M130" s="44"/>
      <c r="N130" s="50"/>
      <c r="O130" s="49"/>
      <c r="P130" s="50"/>
      <c r="Q130" s="316" t="s">
        <v>14000</v>
      </c>
      <c r="R130" s="101"/>
      <c r="S130" s="154"/>
      <c r="T130" s="44"/>
      <c r="U130" s="44"/>
      <c r="V130" s="51"/>
      <c r="W130" s="102"/>
      <c r="X130" s="102"/>
      <c r="Y130" s="51"/>
      <c r="Z130" s="102"/>
      <c r="AA130" s="102"/>
      <c r="AB130" s="50"/>
      <c r="AC130" s="37"/>
      <c r="AD130" s="44"/>
      <c r="AE130" s="154"/>
      <c r="AF130" s="154"/>
      <c r="AG130" s="44" t="s">
        <v>14001</v>
      </c>
      <c r="AH130" s="44"/>
      <c r="AI130" s="276"/>
      <c r="AJ130" s="50"/>
      <c r="AK130" s="55" t="s">
        <v>50</v>
      </c>
      <c r="AL130" s="108">
        <v>44807</v>
      </c>
      <c r="AM130" s="55" t="s">
        <v>53</v>
      </c>
      <c r="AN130" s="108">
        <v>44837</v>
      </c>
      <c r="AO130" s="55" t="s">
        <v>41</v>
      </c>
      <c r="AP130" s="109" t="s">
        <v>6290</v>
      </c>
      <c r="AQ130" s="55" t="s">
        <v>50</v>
      </c>
      <c r="AR130" s="108">
        <v>44837</v>
      </c>
      <c r="AS130" s="44"/>
      <c r="AT130" s="50"/>
      <c r="AU130" s="50"/>
      <c r="AV130" s="50"/>
      <c r="AW130" s="50"/>
      <c r="AX130" s="50"/>
    </row>
    <row r="131" spans="1:50" ht="14.4">
      <c r="A131" s="37" t="s">
        <v>13320</v>
      </c>
      <c r="B131" s="50" t="s">
        <v>14002</v>
      </c>
      <c r="C131" s="274">
        <v>53</v>
      </c>
      <c r="D131" s="38" t="s">
        <v>14003</v>
      </c>
      <c r="E131" s="50" t="s">
        <v>14004</v>
      </c>
      <c r="F131" s="43"/>
      <c r="G131" s="50" t="s">
        <v>14005</v>
      </c>
      <c r="H131" s="44"/>
      <c r="I131" s="65"/>
      <c r="J131" s="315">
        <v>90456</v>
      </c>
      <c r="K131" s="50"/>
      <c r="L131" s="50"/>
      <c r="M131" s="44"/>
      <c r="N131" s="50"/>
      <c r="O131" s="49"/>
      <c r="P131" s="50"/>
      <c r="Q131" s="50" t="s">
        <v>14006</v>
      </c>
      <c r="R131" s="101"/>
      <c r="S131" s="154"/>
      <c r="T131" s="44"/>
      <c r="U131" s="44"/>
      <c r="V131" s="51"/>
      <c r="W131" s="102"/>
      <c r="X131" s="102"/>
      <c r="Y131" s="51"/>
      <c r="Z131" s="102"/>
      <c r="AA131" s="102"/>
      <c r="AB131" s="50"/>
      <c r="AC131" s="37"/>
      <c r="AD131" s="44"/>
      <c r="AE131" s="154"/>
      <c r="AF131" s="154"/>
      <c r="AG131" s="44" t="s">
        <v>8968</v>
      </c>
      <c r="AH131" s="44"/>
      <c r="AI131" s="276"/>
      <c r="AJ131" s="50"/>
      <c r="AK131" s="55" t="s">
        <v>50</v>
      </c>
      <c r="AL131" s="108">
        <v>44807</v>
      </c>
      <c r="AM131" s="55" t="s">
        <v>53</v>
      </c>
      <c r="AN131" s="108">
        <v>44837</v>
      </c>
      <c r="AO131" s="55" t="s">
        <v>41</v>
      </c>
      <c r="AP131" s="109" t="s">
        <v>6290</v>
      </c>
      <c r="AQ131" s="55" t="s">
        <v>50</v>
      </c>
      <c r="AR131" s="108">
        <v>44837</v>
      </c>
      <c r="AS131" s="44"/>
      <c r="AT131" s="50"/>
      <c r="AU131" s="50"/>
      <c r="AV131" s="50"/>
      <c r="AW131" s="50"/>
      <c r="AX131" s="50"/>
    </row>
    <row r="132" spans="1:50" ht="14.4">
      <c r="A132" s="37" t="s">
        <v>13320</v>
      </c>
      <c r="B132" s="50" t="s">
        <v>14007</v>
      </c>
      <c r="C132" s="274">
        <v>5350</v>
      </c>
      <c r="D132" s="38" t="s">
        <v>14008</v>
      </c>
      <c r="E132" s="50" t="s">
        <v>14009</v>
      </c>
      <c r="F132" s="43"/>
      <c r="G132" s="50" t="s">
        <v>14010</v>
      </c>
      <c r="H132" s="44"/>
      <c r="I132" s="65"/>
      <c r="J132" s="315">
        <v>14062</v>
      </c>
      <c r="K132" s="50"/>
      <c r="L132" s="50"/>
      <c r="M132" s="44"/>
      <c r="N132" s="50"/>
      <c r="O132" s="49"/>
      <c r="P132" s="50"/>
      <c r="Q132" s="50" t="s">
        <v>10763</v>
      </c>
      <c r="R132" s="101"/>
      <c r="S132" s="154"/>
      <c r="T132" s="44"/>
      <c r="U132" s="44"/>
      <c r="V132" s="51"/>
      <c r="W132" s="102"/>
      <c r="X132" s="102"/>
      <c r="Y132" s="51"/>
      <c r="Z132" s="102"/>
      <c r="AA132" s="102"/>
      <c r="AB132" s="50"/>
      <c r="AC132" s="37"/>
      <c r="AD132" s="44"/>
      <c r="AE132" s="154"/>
      <c r="AF132" s="154"/>
      <c r="AG132" s="44" t="s">
        <v>13312</v>
      </c>
      <c r="AH132" s="44"/>
      <c r="AI132" s="276"/>
      <c r="AJ132" s="50"/>
      <c r="AK132" s="55" t="s">
        <v>50</v>
      </c>
      <c r="AL132" s="108">
        <v>44807</v>
      </c>
      <c r="AM132" s="55" t="s">
        <v>53</v>
      </c>
      <c r="AN132" s="108">
        <v>44837</v>
      </c>
      <c r="AO132" s="55" t="s">
        <v>41</v>
      </c>
      <c r="AP132" s="109" t="s">
        <v>6290</v>
      </c>
      <c r="AQ132" s="55" t="s">
        <v>50</v>
      </c>
      <c r="AR132" s="108">
        <v>44837</v>
      </c>
      <c r="AS132" s="44"/>
      <c r="AT132" s="50"/>
      <c r="AU132" s="50"/>
      <c r="AV132" s="50"/>
      <c r="AW132" s="50"/>
      <c r="AX132" s="50"/>
    </row>
    <row r="133" spans="1:50" ht="14.4">
      <c r="A133" s="37" t="s">
        <v>13320</v>
      </c>
      <c r="B133" s="50" t="s">
        <v>14011</v>
      </c>
      <c r="C133" s="274">
        <v>331</v>
      </c>
      <c r="D133" s="38" t="s">
        <v>14012</v>
      </c>
      <c r="E133" s="50" t="s">
        <v>14013</v>
      </c>
      <c r="F133" s="43"/>
      <c r="G133" s="50" t="s">
        <v>14014</v>
      </c>
      <c r="H133" s="44"/>
      <c r="I133" s="65"/>
      <c r="J133" s="315">
        <v>175734</v>
      </c>
      <c r="K133" s="50"/>
      <c r="L133" s="50"/>
      <c r="M133" s="44"/>
      <c r="N133" s="50"/>
      <c r="O133" s="49"/>
      <c r="P133" s="50"/>
      <c r="Q133" s="50" t="s">
        <v>14015</v>
      </c>
      <c r="R133" s="101"/>
      <c r="S133" s="154"/>
      <c r="T133" s="44"/>
      <c r="U133" s="44"/>
      <c r="V133" s="51"/>
      <c r="W133" s="102"/>
      <c r="X133" s="102"/>
      <c r="Y133" s="51"/>
      <c r="Z133" s="102"/>
      <c r="AA133" s="102"/>
      <c r="AB133" s="50"/>
      <c r="AC133" s="37"/>
      <c r="AD133" s="44"/>
      <c r="AE133" s="154"/>
      <c r="AF133" s="154"/>
      <c r="AG133" s="44" t="s">
        <v>14016</v>
      </c>
      <c r="AH133" s="44"/>
      <c r="AI133" s="276"/>
      <c r="AJ133" s="50"/>
      <c r="AK133" s="55" t="s">
        <v>50</v>
      </c>
      <c r="AL133" s="108">
        <v>44807</v>
      </c>
      <c r="AM133" s="55" t="s">
        <v>53</v>
      </c>
      <c r="AN133" s="108">
        <v>44837</v>
      </c>
      <c r="AO133" s="55" t="s">
        <v>41</v>
      </c>
      <c r="AP133" s="109" t="s">
        <v>6290</v>
      </c>
      <c r="AQ133" s="55" t="s">
        <v>50</v>
      </c>
      <c r="AR133" s="108">
        <v>44837</v>
      </c>
      <c r="AS133" s="44"/>
      <c r="AT133" s="50"/>
      <c r="AU133" s="50"/>
      <c r="AV133" s="50"/>
      <c r="AW133" s="50"/>
      <c r="AX133" s="50"/>
    </row>
    <row r="134" spans="1:50" ht="14.4">
      <c r="A134" s="37" t="s">
        <v>13320</v>
      </c>
      <c r="B134" s="50" t="s">
        <v>14017</v>
      </c>
      <c r="C134" s="274">
        <v>129</v>
      </c>
      <c r="D134" s="38" t="s">
        <v>14018</v>
      </c>
      <c r="E134" s="50" t="s">
        <v>14019</v>
      </c>
      <c r="F134" s="43"/>
      <c r="G134" s="50" t="s">
        <v>14020</v>
      </c>
      <c r="H134" s="44"/>
      <c r="I134" s="65"/>
      <c r="J134" s="315">
        <v>61944</v>
      </c>
      <c r="K134" s="50"/>
      <c r="L134" s="50"/>
      <c r="M134" s="44"/>
      <c r="N134" s="50"/>
      <c r="O134" s="49"/>
      <c r="P134" s="50"/>
      <c r="Q134" s="50" t="s">
        <v>10763</v>
      </c>
      <c r="R134" s="101"/>
      <c r="S134" s="154"/>
      <c r="T134" s="44"/>
      <c r="U134" s="44"/>
      <c r="V134" s="51"/>
      <c r="W134" s="102"/>
      <c r="X134" s="102"/>
      <c r="Y134" s="51"/>
      <c r="Z134" s="102"/>
      <c r="AA134" s="102"/>
      <c r="AB134" s="50"/>
      <c r="AC134" s="37"/>
      <c r="AD134" s="44"/>
      <c r="AE134" s="154"/>
      <c r="AF134" s="154"/>
      <c r="AG134" s="44" t="s">
        <v>14021</v>
      </c>
      <c r="AH134" s="44"/>
      <c r="AI134" s="276"/>
      <c r="AJ134" s="50"/>
      <c r="AK134" s="55" t="s">
        <v>50</v>
      </c>
      <c r="AL134" s="108">
        <v>44807</v>
      </c>
      <c r="AM134" s="55" t="s">
        <v>53</v>
      </c>
      <c r="AN134" s="108">
        <v>44837</v>
      </c>
      <c r="AO134" s="55" t="s">
        <v>41</v>
      </c>
      <c r="AP134" s="109" t="s">
        <v>6290</v>
      </c>
      <c r="AQ134" s="55" t="s">
        <v>50</v>
      </c>
      <c r="AR134" s="108">
        <v>44837</v>
      </c>
      <c r="AS134" s="44"/>
      <c r="AT134" s="50"/>
      <c r="AU134" s="50"/>
      <c r="AV134" s="50"/>
      <c r="AW134" s="50"/>
      <c r="AX134" s="50"/>
    </row>
    <row r="135" spans="1:50" ht="14.4">
      <c r="A135" s="37" t="s">
        <v>13320</v>
      </c>
      <c r="B135" s="50" t="s">
        <v>14022</v>
      </c>
      <c r="C135" s="274">
        <v>129</v>
      </c>
      <c r="D135" s="38" t="s">
        <v>14023</v>
      </c>
      <c r="E135" s="50" t="s">
        <v>14024</v>
      </c>
      <c r="F135" s="43"/>
      <c r="G135" s="50" t="s">
        <v>14025</v>
      </c>
      <c r="H135" s="44"/>
      <c r="I135" s="65"/>
      <c r="J135" s="315">
        <v>135820</v>
      </c>
      <c r="K135" s="50"/>
      <c r="L135" s="50"/>
      <c r="M135" s="44"/>
      <c r="N135" s="50"/>
      <c r="O135" s="49"/>
      <c r="P135" s="50"/>
      <c r="Q135" s="50" t="s">
        <v>10763</v>
      </c>
      <c r="R135" s="101"/>
      <c r="S135" s="154"/>
      <c r="T135" s="44"/>
      <c r="U135" s="44"/>
      <c r="V135" s="51"/>
      <c r="W135" s="102"/>
      <c r="X135" s="102"/>
      <c r="Y135" s="51"/>
      <c r="Z135" s="102"/>
      <c r="AA135" s="102"/>
      <c r="AB135" s="50"/>
      <c r="AC135" s="37"/>
      <c r="AD135" s="44"/>
      <c r="AE135" s="154"/>
      <c r="AF135" s="154"/>
      <c r="AG135" s="44" t="s">
        <v>14026</v>
      </c>
      <c r="AH135" s="44"/>
      <c r="AI135" s="276"/>
      <c r="AJ135" s="50"/>
      <c r="AK135" s="55" t="s">
        <v>50</v>
      </c>
      <c r="AL135" s="108">
        <v>44807</v>
      </c>
      <c r="AM135" s="55" t="s">
        <v>53</v>
      </c>
      <c r="AN135" s="108">
        <v>44837</v>
      </c>
      <c r="AO135" s="55" t="s">
        <v>41</v>
      </c>
      <c r="AP135" s="109" t="s">
        <v>6290</v>
      </c>
      <c r="AQ135" s="55" t="s">
        <v>50</v>
      </c>
      <c r="AR135" s="108">
        <v>44837</v>
      </c>
      <c r="AS135" s="44"/>
      <c r="AT135" s="50"/>
      <c r="AU135" s="50"/>
      <c r="AV135" s="50"/>
      <c r="AW135" s="50"/>
      <c r="AX135" s="50"/>
    </row>
    <row r="136" spans="1:50" ht="14.4">
      <c r="A136" s="37" t="s">
        <v>13320</v>
      </c>
      <c r="B136" s="50" t="s">
        <v>14027</v>
      </c>
      <c r="C136" s="274">
        <v>4622</v>
      </c>
      <c r="D136" s="38" t="s">
        <v>14028</v>
      </c>
      <c r="E136" s="50" t="s">
        <v>14029</v>
      </c>
      <c r="F136" s="43"/>
      <c r="G136" s="50" t="s">
        <v>14030</v>
      </c>
      <c r="H136" s="44"/>
      <c r="I136" s="65"/>
      <c r="J136" s="315">
        <v>50162</v>
      </c>
      <c r="K136" s="50"/>
      <c r="L136" s="50"/>
      <c r="M136" s="44"/>
      <c r="N136" s="50"/>
      <c r="O136" s="49"/>
      <c r="P136" s="50"/>
      <c r="Q136" s="50" t="s">
        <v>11075</v>
      </c>
      <c r="R136" s="101"/>
      <c r="S136" s="154"/>
      <c r="T136" s="44"/>
      <c r="U136" s="44"/>
      <c r="V136" s="51"/>
      <c r="W136" s="102"/>
      <c r="X136" s="102"/>
      <c r="Y136" s="51"/>
      <c r="Z136" s="102"/>
      <c r="AA136" s="102"/>
      <c r="AB136" s="50"/>
      <c r="AC136" s="37"/>
      <c r="AD136" s="44"/>
      <c r="AE136" s="154"/>
      <c r="AF136" s="154"/>
      <c r="AG136" s="44" t="s">
        <v>14031</v>
      </c>
      <c r="AH136" s="44"/>
      <c r="AI136" s="276"/>
      <c r="AJ136" s="50"/>
      <c r="AK136" s="55" t="s">
        <v>50</v>
      </c>
      <c r="AL136" s="108">
        <v>44807</v>
      </c>
      <c r="AM136" s="55" t="s">
        <v>53</v>
      </c>
      <c r="AN136" s="108">
        <v>44837</v>
      </c>
      <c r="AO136" s="55" t="s">
        <v>41</v>
      </c>
      <c r="AP136" s="109" t="s">
        <v>6290</v>
      </c>
      <c r="AQ136" s="55" t="s">
        <v>50</v>
      </c>
      <c r="AR136" s="108">
        <v>44837</v>
      </c>
      <c r="AS136" s="44"/>
      <c r="AT136" s="50"/>
      <c r="AU136" s="50"/>
      <c r="AV136" s="50"/>
      <c r="AW136" s="50"/>
      <c r="AX136" s="50"/>
    </row>
    <row r="137" spans="1:50" ht="14.4">
      <c r="A137" s="37" t="s">
        <v>13320</v>
      </c>
      <c r="B137" s="50" t="s">
        <v>14032</v>
      </c>
      <c r="C137" s="274">
        <v>1926</v>
      </c>
      <c r="D137" s="38" t="s">
        <v>14033</v>
      </c>
      <c r="E137" s="50" t="s">
        <v>14034</v>
      </c>
      <c r="F137" s="43"/>
      <c r="G137" s="317">
        <v>2.02203E+25</v>
      </c>
      <c r="H137" s="44"/>
      <c r="I137" s="65"/>
      <c r="J137" s="315">
        <v>77920</v>
      </c>
      <c r="K137" s="50"/>
      <c r="L137" s="50"/>
      <c r="M137" s="44"/>
      <c r="N137" s="50"/>
      <c r="O137" s="49"/>
      <c r="P137" s="50"/>
      <c r="Q137" s="50" t="s">
        <v>11075</v>
      </c>
      <c r="R137" s="101"/>
      <c r="S137" s="154"/>
      <c r="T137" s="44"/>
      <c r="U137" s="44"/>
      <c r="V137" s="51"/>
      <c r="W137" s="102"/>
      <c r="X137" s="102"/>
      <c r="Y137" s="51"/>
      <c r="Z137" s="102"/>
      <c r="AA137" s="102"/>
      <c r="AB137" s="50"/>
      <c r="AC137" s="37"/>
      <c r="AD137" s="44"/>
      <c r="AE137" s="154"/>
      <c r="AF137" s="154"/>
      <c r="AG137" s="44" t="s">
        <v>14035</v>
      </c>
      <c r="AH137" s="44"/>
      <c r="AI137" s="276"/>
      <c r="AJ137" s="50"/>
      <c r="AK137" s="55" t="s">
        <v>50</v>
      </c>
      <c r="AL137" s="108">
        <v>44807</v>
      </c>
      <c r="AM137" s="55" t="s">
        <v>53</v>
      </c>
      <c r="AN137" s="108">
        <v>44837</v>
      </c>
      <c r="AO137" s="55" t="s">
        <v>41</v>
      </c>
      <c r="AP137" s="109" t="s">
        <v>6290</v>
      </c>
      <c r="AQ137" s="55" t="s">
        <v>50</v>
      </c>
      <c r="AR137" s="108">
        <v>44837</v>
      </c>
      <c r="AS137" s="44"/>
      <c r="AT137" s="50"/>
      <c r="AU137" s="50"/>
      <c r="AV137" s="50"/>
      <c r="AW137" s="50"/>
      <c r="AX137" s="50"/>
    </row>
    <row r="138" spans="1:50" ht="14.4">
      <c r="A138" s="37" t="s">
        <v>13320</v>
      </c>
      <c r="B138" s="50" t="s">
        <v>14036</v>
      </c>
      <c r="C138" s="274">
        <v>395</v>
      </c>
      <c r="D138" s="38" t="s">
        <v>14037</v>
      </c>
      <c r="E138" s="50" t="s">
        <v>14038</v>
      </c>
      <c r="F138" s="43"/>
      <c r="G138" s="50" t="s">
        <v>14039</v>
      </c>
      <c r="H138" s="44"/>
      <c r="I138" s="65"/>
      <c r="J138" s="315">
        <v>77920</v>
      </c>
      <c r="K138" s="50"/>
      <c r="L138" s="50"/>
      <c r="M138" s="44"/>
      <c r="N138" s="50"/>
      <c r="O138" s="49"/>
      <c r="P138" s="50"/>
      <c r="Q138" s="316" t="s">
        <v>14040</v>
      </c>
      <c r="R138" s="101"/>
      <c r="S138" s="154"/>
      <c r="T138" s="44"/>
      <c r="U138" s="44"/>
      <c r="V138" s="51"/>
      <c r="W138" s="102"/>
      <c r="X138" s="102"/>
      <c r="Y138" s="51"/>
      <c r="Z138" s="102"/>
      <c r="AA138" s="102"/>
      <c r="AB138" s="50"/>
      <c r="AC138" s="37"/>
      <c r="AD138" s="44"/>
      <c r="AE138" s="154"/>
      <c r="AF138" s="154"/>
      <c r="AG138" s="44" t="s">
        <v>14035</v>
      </c>
      <c r="AH138" s="44"/>
      <c r="AI138" s="276"/>
      <c r="AJ138" s="50"/>
      <c r="AK138" s="55" t="s">
        <v>50</v>
      </c>
      <c r="AL138" s="108">
        <v>44807</v>
      </c>
      <c r="AM138" s="55" t="s">
        <v>53</v>
      </c>
      <c r="AN138" s="108">
        <v>44837</v>
      </c>
      <c r="AO138" s="55" t="s">
        <v>41</v>
      </c>
      <c r="AP138" s="109" t="s">
        <v>6290</v>
      </c>
      <c r="AQ138" s="55" t="s">
        <v>50</v>
      </c>
      <c r="AR138" s="108">
        <v>44837</v>
      </c>
      <c r="AS138" s="44"/>
      <c r="AT138" s="50"/>
      <c r="AU138" s="50"/>
      <c r="AV138" s="50"/>
      <c r="AW138" s="50"/>
      <c r="AX138" s="50"/>
    </row>
    <row r="139" spans="1:50" ht="14.4">
      <c r="A139" s="37" t="s">
        <v>13320</v>
      </c>
      <c r="B139" s="50" t="s">
        <v>14041</v>
      </c>
      <c r="C139" s="274">
        <v>342</v>
      </c>
      <c r="D139" s="38" t="s">
        <v>14042</v>
      </c>
      <c r="E139" s="50" t="s">
        <v>14043</v>
      </c>
      <c r="F139" s="43"/>
      <c r="G139" s="50" t="s">
        <v>14044</v>
      </c>
      <c r="H139" s="44"/>
      <c r="I139" s="65"/>
      <c r="J139" s="315">
        <v>131640</v>
      </c>
      <c r="K139" s="50"/>
      <c r="L139" s="50"/>
      <c r="M139" s="44"/>
      <c r="N139" s="50"/>
      <c r="O139" s="49"/>
      <c r="P139" s="50"/>
      <c r="Q139" s="316" t="s">
        <v>14045</v>
      </c>
      <c r="R139" s="101"/>
      <c r="S139" s="154"/>
      <c r="T139" s="44"/>
      <c r="U139" s="44"/>
      <c r="V139" s="51"/>
      <c r="W139" s="102"/>
      <c r="X139" s="102"/>
      <c r="Y139" s="51"/>
      <c r="Z139" s="102"/>
      <c r="AA139" s="102"/>
      <c r="AB139" s="50"/>
      <c r="AC139" s="37"/>
      <c r="AD139" s="44"/>
      <c r="AE139" s="154"/>
      <c r="AF139" s="154"/>
      <c r="AG139" s="44" t="s">
        <v>14046</v>
      </c>
      <c r="AH139" s="44"/>
      <c r="AI139" s="276"/>
      <c r="AJ139" s="50"/>
      <c r="AK139" s="55" t="s">
        <v>50</v>
      </c>
      <c r="AL139" s="108">
        <v>44807</v>
      </c>
      <c r="AM139" s="55" t="s">
        <v>53</v>
      </c>
      <c r="AN139" s="108">
        <v>44837</v>
      </c>
      <c r="AO139" s="55" t="s">
        <v>41</v>
      </c>
      <c r="AP139" s="109" t="s">
        <v>6290</v>
      </c>
      <c r="AQ139" s="55" t="s">
        <v>50</v>
      </c>
      <c r="AR139" s="108">
        <v>44837</v>
      </c>
      <c r="AS139" s="44"/>
      <c r="AT139" s="50"/>
      <c r="AU139" s="50"/>
      <c r="AV139" s="50"/>
      <c r="AW139" s="50"/>
      <c r="AX139" s="50"/>
    </row>
    <row r="140" spans="1:50" ht="14.4">
      <c r="A140" s="37" t="s">
        <v>13320</v>
      </c>
      <c r="B140" s="50" t="s">
        <v>14047</v>
      </c>
      <c r="C140" s="274">
        <v>642</v>
      </c>
      <c r="D140" s="38" t="s">
        <v>14048</v>
      </c>
      <c r="E140" s="50" t="s">
        <v>14049</v>
      </c>
      <c r="F140" s="43"/>
      <c r="G140" s="50" t="s">
        <v>14050</v>
      </c>
      <c r="H140" s="44"/>
      <c r="I140" s="65"/>
      <c r="J140" s="315">
        <v>71134</v>
      </c>
      <c r="K140" s="50"/>
      <c r="L140" s="50"/>
      <c r="M140" s="44"/>
      <c r="N140" s="50"/>
      <c r="O140" s="49"/>
      <c r="P140" s="50"/>
      <c r="Q140" s="50" t="s">
        <v>10763</v>
      </c>
      <c r="R140" s="101"/>
      <c r="S140" s="154"/>
      <c r="T140" s="44"/>
      <c r="U140" s="44"/>
      <c r="V140" s="51"/>
      <c r="W140" s="102"/>
      <c r="X140" s="102"/>
      <c r="Y140" s="51"/>
      <c r="Z140" s="102"/>
      <c r="AA140" s="102"/>
      <c r="AB140" s="50"/>
      <c r="AC140" s="37"/>
      <c r="AD140" s="44"/>
      <c r="AE140" s="154"/>
      <c r="AF140" s="154"/>
      <c r="AG140" s="44" t="s">
        <v>14051</v>
      </c>
      <c r="AH140" s="44"/>
      <c r="AI140" s="276"/>
      <c r="AJ140" s="50"/>
      <c r="AK140" s="55" t="s">
        <v>50</v>
      </c>
      <c r="AL140" s="108">
        <v>44807</v>
      </c>
      <c r="AM140" s="55" t="s">
        <v>53</v>
      </c>
      <c r="AN140" s="108">
        <v>44837</v>
      </c>
      <c r="AO140" s="55" t="s">
        <v>41</v>
      </c>
      <c r="AP140" s="109" t="s">
        <v>6290</v>
      </c>
      <c r="AQ140" s="55" t="s">
        <v>50</v>
      </c>
      <c r="AR140" s="108">
        <v>44837</v>
      </c>
      <c r="AS140" s="44"/>
      <c r="AT140" s="50"/>
      <c r="AU140" s="50"/>
      <c r="AV140" s="50"/>
      <c r="AW140" s="50"/>
      <c r="AX140" s="50"/>
    </row>
    <row r="141" spans="1:50" ht="14.4">
      <c r="A141" s="37" t="s">
        <v>13320</v>
      </c>
      <c r="B141" s="50" t="s">
        <v>14052</v>
      </c>
      <c r="C141" s="274">
        <v>342</v>
      </c>
      <c r="D141" s="38" t="s">
        <v>14053</v>
      </c>
      <c r="E141" s="50" t="s">
        <v>14054</v>
      </c>
      <c r="F141" s="43"/>
      <c r="G141" s="50" t="s">
        <v>14055</v>
      </c>
      <c r="H141" s="44"/>
      <c r="I141" s="65"/>
      <c r="J141" s="315">
        <v>14890</v>
      </c>
      <c r="K141" s="50"/>
      <c r="L141" s="50"/>
      <c r="M141" s="44"/>
      <c r="N141" s="50"/>
      <c r="O141" s="49"/>
      <c r="P141" s="50"/>
      <c r="Q141" s="316" t="s">
        <v>14056</v>
      </c>
      <c r="R141" s="101"/>
      <c r="S141" s="154"/>
      <c r="T141" s="44"/>
      <c r="U141" s="44"/>
      <c r="V141" s="51"/>
      <c r="W141" s="102"/>
      <c r="X141" s="102"/>
      <c r="Y141" s="51"/>
      <c r="Z141" s="102"/>
      <c r="AA141" s="102"/>
      <c r="AB141" s="50"/>
      <c r="AC141" s="37"/>
      <c r="AD141" s="44"/>
      <c r="AE141" s="154"/>
      <c r="AF141" s="154"/>
      <c r="AG141" s="44" t="s">
        <v>14057</v>
      </c>
      <c r="AH141" s="44"/>
      <c r="AI141" s="276"/>
      <c r="AJ141" s="50"/>
      <c r="AK141" s="55" t="s">
        <v>50</v>
      </c>
      <c r="AL141" s="108">
        <v>44807</v>
      </c>
      <c r="AM141" s="55" t="s">
        <v>53</v>
      </c>
      <c r="AN141" s="108">
        <v>44837</v>
      </c>
      <c r="AO141" s="55" t="s">
        <v>41</v>
      </c>
      <c r="AP141" s="109" t="s">
        <v>6290</v>
      </c>
      <c r="AQ141" s="55" t="s">
        <v>50</v>
      </c>
      <c r="AR141" s="108">
        <v>44837</v>
      </c>
      <c r="AS141" s="44"/>
      <c r="AT141" s="50"/>
      <c r="AU141" s="50"/>
      <c r="AV141" s="50"/>
      <c r="AW141" s="50"/>
      <c r="AX141" s="50"/>
    </row>
    <row r="142" spans="1:50" ht="14.4">
      <c r="A142" s="37" t="s">
        <v>13320</v>
      </c>
      <c r="B142" s="50" t="s">
        <v>14058</v>
      </c>
      <c r="C142" s="274">
        <v>502</v>
      </c>
      <c r="D142" s="38" t="s">
        <v>14059</v>
      </c>
      <c r="E142" s="50" t="s">
        <v>14060</v>
      </c>
      <c r="F142" s="43"/>
      <c r="G142" s="317">
        <v>2.02203E+25</v>
      </c>
      <c r="H142" s="44"/>
      <c r="I142" s="65"/>
      <c r="J142" s="315">
        <v>173226</v>
      </c>
      <c r="K142" s="50"/>
      <c r="L142" s="50"/>
      <c r="M142" s="44"/>
      <c r="N142" s="50"/>
      <c r="O142" s="49"/>
      <c r="P142" s="50"/>
      <c r="Q142" s="316" t="s">
        <v>14061</v>
      </c>
      <c r="R142" s="101"/>
      <c r="S142" s="154"/>
      <c r="T142" s="44"/>
      <c r="U142" s="44"/>
      <c r="V142" s="51"/>
      <c r="W142" s="102"/>
      <c r="X142" s="102"/>
      <c r="Y142" s="51"/>
      <c r="Z142" s="102"/>
      <c r="AA142" s="102"/>
      <c r="AB142" s="50"/>
      <c r="AC142" s="37"/>
      <c r="AD142" s="44"/>
      <c r="AE142" s="154"/>
      <c r="AF142" s="154"/>
      <c r="AG142" s="44" t="s">
        <v>14062</v>
      </c>
      <c r="AH142" s="44"/>
      <c r="AI142" s="276"/>
      <c r="AJ142" s="50"/>
      <c r="AK142" s="55" t="s">
        <v>50</v>
      </c>
      <c r="AL142" s="108">
        <v>44807</v>
      </c>
      <c r="AM142" s="55" t="s">
        <v>53</v>
      </c>
      <c r="AN142" s="108">
        <v>44837</v>
      </c>
      <c r="AO142" s="55" t="s">
        <v>41</v>
      </c>
      <c r="AP142" s="109" t="s">
        <v>6290</v>
      </c>
      <c r="AQ142" s="55" t="s">
        <v>50</v>
      </c>
      <c r="AR142" s="108">
        <v>44837</v>
      </c>
      <c r="AS142" s="44"/>
      <c r="AT142" s="50"/>
      <c r="AU142" s="50"/>
      <c r="AV142" s="50"/>
      <c r="AW142" s="50"/>
      <c r="AX142" s="50"/>
    </row>
    <row r="143" spans="1:50" ht="14.4">
      <c r="A143" s="37" t="s">
        <v>13320</v>
      </c>
      <c r="B143" s="50" t="s">
        <v>14063</v>
      </c>
      <c r="C143" s="274">
        <v>342</v>
      </c>
      <c r="D143" s="38" t="s">
        <v>14064</v>
      </c>
      <c r="E143" s="50" t="s">
        <v>14065</v>
      </c>
      <c r="F143" s="43"/>
      <c r="G143" s="50" t="s">
        <v>14066</v>
      </c>
      <c r="H143" s="44"/>
      <c r="I143" s="65"/>
      <c r="J143" s="315">
        <v>10640</v>
      </c>
      <c r="K143" s="50"/>
      <c r="L143" s="50"/>
      <c r="M143" s="44"/>
      <c r="N143" s="50"/>
      <c r="O143" s="49"/>
      <c r="P143" s="50"/>
      <c r="Q143" s="316" t="s">
        <v>14067</v>
      </c>
      <c r="R143" s="101"/>
      <c r="S143" s="154"/>
      <c r="T143" s="44"/>
      <c r="U143" s="44"/>
      <c r="V143" s="51"/>
      <c r="W143" s="102"/>
      <c r="X143" s="102"/>
      <c r="Y143" s="51"/>
      <c r="Z143" s="102"/>
      <c r="AA143" s="102"/>
      <c r="AB143" s="50"/>
      <c r="AC143" s="37"/>
      <c r="AD143" s="44"/>
      <c r="AE143" s="154"/>
      <c r="AF143" s="154"/>
      <c r="AG143" s="44" t="s">
        <v>14068</v>
      </c>
      <c r="AH143" s="44"/>
      <c r="AI143" s="276"/>
      <c r="AJ143" s="50"/>
      <c r="AK143" s="55" t="s">
        <v>50</v>
      </c>
      <c r="AL143" s="108">
        <v>44807</v>
      </c>
      <c r="AM143" s="55" t="s">
        <v>53</v>
      </c>
      <c r="AN143" s="108">
        <v>44837</v>
      </c>
      <c r="AO143" s="55" t="s">
        <v>41</v>
      </c>
      <c r="AP143" s="109" t="s">
        <v>6290</v>
      </c>
      <c r="AQ143" s="55" t="s">
        <v>50</v>
      </c>
      <c r="AR143" s="108">
        <v>44837</v>
      </c>
      <c r="AS143" s="44"/>
      <c r="AT143" s="50"/>
      <c r="AU143" s="50"/>
      <c r="AV143" s="50"/>
      <c r="AW143" s="50"/>
      <c r="AX143" s="50"/>
    </row>
    <row r="144" spans="1:50" ht="14.4">
      <c r="A144" s="37" t="s">
        <v>13320</v>
      </c>
      <c r="B144" s="50" t="s">
        <v>14069</v>
      </c>
      <c r="C144" s="274">
        <v>2418</v>
      </c>
      <c r="D144" s="38" t="s">
        <v>14070</v>
      </c>
      <c r="E144" s="50" t="s">
        <v>14071</v>
      </c>
      <c r="F144" s="43"/>
      <c r="G144" s="50" t="s">
        <v>14072</v>
      </c>
      <c r="H144" s="44"/>
      <c r="I144" s="65"/>
      <c r="J144" s="315">
        <v>177160</v>
      </c>
      <c r="K144" s="50"/>
      <c r="L144" s="50"/>
      <c r="M144" s="44"/>
      <c r="N144" s="50"/>
      <c r="O144" s="49"/>
      <c r="P144" s="50"/>
      <c r="Q144" s="50" t="s">
        <v>14073</v>
      </c>
      <c r="R144" s="101"/>
      <c r="S144" s="154"/>
      <c r="T144" s="44"/>
      <c r="U144" s="44"/>
      <c r="V144" s="51"/>
      <c r="W144" s="102"/>
      <c r="X144" s="102"/>
      <c r="Y144" s="51"/>
      <c r="Z144" s="102"/>
      <c r="AA144" s="102"/>
      <c r="AB144" s="50"/>
      <c r="AC144" s="37"/>
      <c r="AD144" s="44"/>
      <c r="AE144" s="154"/>
      <c r="AF144" s="154"/>
      <c r="AG144" s="44" t="s">
        <v>14074</v>
      </c>
      <c r="AH144" s="44"/>
      <c r="AI144" s="276"/>
      <c r="AJ144" s="50"/>
      <c r="AK144" s="55" t="s">
        <v>50</v>
      </c>
      <c r="AL144" s="108">
        <v>44807</v>
      </c>
      <c r="AM144" s="55" t="s">
        <v>53</v>
      </c>
      <c r="AN144" s="108">
        <v>44837</v>
      </c>
      <c r="AO144" s="55" t="s">
        <v>41</v>
      </c>
      <c r="AP144" s="109" t="s">
        <v>6290</v>
      </c>
      <c r="AQ144" s="55" t="s">
        <v>50</v>
      </c>
      <c r="AR144" s="108">
        <v>44837</v>
      </c>
      <c r="AS144" s="44"/>
      <c r="AT144" s="50"/>
      <c r="AU144" s="50"/>
      <c r="AV144" s="50"/>
      <c r="AW144" s="50"/>
      <c r="AX144" s="50"/>
    </row>
    <row r="145" spans="1:50" ht="14.4">
      <c r="A145" s="37" t="s">
        <v>13320</v>
      </c>
      <c r="B145" s="50" t="s">
        <v>14075</v>
      </c>
      <c r="C145" s="274">
        <v>331</v>
      </c>
      <c r="D145" s="38" t="s">
        <v>14076</v>
      </c>
      <c r="E145" s="50" t="s">
        <v>14077</v>
      </c>
      <c r="F145" s="43"/>
      <c r="G145" s="50" t="s">
        <v>14078</v>
      </c>
      <c r="H145" s="44"/>
      <c r="I145" s="65"/>
      <c r="J145" s="315">
        <v>177128</v>
      </c>
      <c r="K145" s="50"/>
      <c r="L145" s="50"/>
      <c r="M145" s="44"/>
      <c r="N145" s="50"/>
      <c r="O145" s="49"/>
      <c r="P145" s="50"/>
      <c r="Q145" s="316" t="s">
        <v>14079</v>
      </c>
      <c r="R145" s="101"/>
      <c r="S145" s="154"/>
      <c r="T145" s="44"/>
      <c r="U145" s="44"/>
      <c r="V145" s="51"/>
      <c r="W145" s="102"/>
      <c r="X145" s="102"/>
      <c r="Y145" s="51"/>
      <c r="Z145" s="102"/>
      <c r="AA145" s="102"/>
      <c r="AB145" s="50"/>
      <c r="AC145" s="37"/>
      <c r="AD145" s="44"/>
      <c r="AE145" s="154"/>
      <c r="AF145" s="154"/>
      <c r="AG145" s="44" t="s">
        <v>14080</v>
      </c>
      <c r="AH145" s="44"/>
      <c r="AI145" s="276"/>
      <c r="AJ145" s="50"/>
      <c r="AK145" s="55" t="s">
        <v>50</v>
      </c>
      <c r="AL145" s="108">
        <v>44807</v>
      </c>
      <c r="AM145" s="55" t="s">
        <v>53</v>
      </c>
      <c r="AN145" s="108">
        <v>44837</v>
      </c>
      <c r="AO145" s="55" t="s">
        <v>41</v>
      </c>
      <c r="AP145" s="109" t="s">
        <v>6290</v>
      </c>
      <c r="AQ145" s="55" t="s">
        <v>50</v>
      </c>
      <c r="AR145" s="108">
        <v>44837</v>
      </c>
      <c r="AS145" s="44"/>
      <c r="AT145" s="50"/>
      <c r="AU145" s="50"/>
      <c r="AV145" s="50"/>
      <c r="AW145" s="50"/>
      <c r="AX145" s="50"/>
    </row>
    <row r="146" spans="1:50" ht="14.4">
      <c r="A146" s="37" t="s">
        <v>13320</v>
      </c>
      <c r="B146" s="50" t="s">
        <v>14081</v>
      </c>
      <c r="C146" s="274">
        <v>331</v>
      </c>
      <c r="D146" s="38" t="s">
        <v>14082</v>
      </c>
      <c r="E146" s="50" t="s">
        <v>14083</v>
      </c>
      <c r="F146" s="43"/>
      <c r="G146" s="50" t="s">
        <v>14084</v>
      </c>
      <c r="H146" s="44"/>
      <c r="I146" s="65"/>
      <c r="J146" s="315">
        <v>177162</v>
      </c>
      <c r="K146" s="50"/>
      <c r="L146" s="50"/>
      <c r="M146" s="44"/>
      <c r="N146" s="50"/>
      <c r="O146" s="49"/>
      <c r="P146" s="50"/>
      <c r="Q146" s="316" t="s">
        <v>14085</v>
      </c>
      <c r="R146" s="101"/>
      <c r="S146" s="154"/>
      <c r="T146" s="44"/>
      <c r="U146" s="44"/>
      <c r="V146" s="51"/>
      <c r="W146" s="102"/>
      <c r="X146" s="102"/>
      <c r="Y146" s="51"/>
      <c r="Z146" s="102"/>
      <c r="AA146" s="102"/>
      <c r="AB146" s="50"/>
      <c r="AC146" s="37"/>
      <c r="AD146" s="44"/>
      <c r="AE146" s="154"/>
      <c r="AF146" s="154"/>
      <c r="AG146" s="44" t="s">
        <v>14086</v>
      </c>
      <c r="AH146" s="44"/>
      <c r="AI146" s="276"/>
      <c r="AJ146" s="50"/>
      <c r="AK146" s="55" t="s">
        <v>50</v>
      </c>
      <c r="AL146" s="108">
        <v>44807</v>
      </c>
      <c r="AM146" s="55" t="s">
        <v>53</v>
      </c>
      <c r="AN146" s="108">
        <v>44837</v>
      </c>
      <c r="AO146" s="55" t="s">
        <v>41</v>
      </c>
      <c r="AP146" s="109" t="s">
        <v>6290</v>
      </c>
      <c r="AQ146" s="55" t="s">
        <v>50</v>
      </c>
      <c r="AR146" s="108">
        <v>44837</v>
      </c>
      <c r="AS146" s="44"/>
      <c r="AT146" s="50"/>
      <c r="AU146" s="50"/>
      <c r="AV146" s="50"/>
      <c r="AW146" s="50"/>
      <c r="AX146" s="50"/>
    </row>
    <row r="147" spans="1:50" ht="14.4">
      <c r="A147" s="37" t="s">
        <v>13320</v>
      </c>
      <c r="B147" s="50" t="s">
        <v>14087</v>
      </c>
      <c r="C147" s="274">
        <v>107</v>
      </c>
      <c r="D147" s="38" t="s">
        <v>14088</v>
      </c>
      <c r="E147" s="50" t="s">
        <v>14089</v>
      </c>
      <c r="F147" s="43"/>
      <c r="G147" s="50" t="s">
        <v>14090</v>
      </c>
      <c r="H147" s="44"/>
      <c r="I147" s="65"/>
      <c r="J147" s="315">
        <v>176704</v>
      </c>
      <c r="K147" s="50"/>
      <c r="L147" s="50"/>
      <c r="M147" s="44"/>
      <c r="N147" s="50"/>
      <c r="O147" s="49"/>
      <c r="P147" s="50"/>
      <c r="Q147" s="50" t="s">
        <v>10763</v>
      </c>
      <c r="R147" s="101"/>
      <c r="S147" s="154"/>
      <c r="T147" s="44"/>
      <c r="U147" s="44"/>
      <c r="V147" s="51"/>
      <c r="W147" s="102"/>
      <c r="X147" s="102"/>
      <c r="Y147" s="51"/>
      <c r="Z147" s="102"/>
      <c r="AA147" s="102"/>
      <c r="AB147" s="50"/>
      <c r="AC147" s="37"/>
      <c r="AD147" s="44"/>
      <c r="AE147" s="154"/>
      <c r="AF147" s="154"/>
      <c r="AG147" s="44" t="s">
        <v>13484</v>
      </c>
      <c r="AH147" s="44"/>
      <c r="AI147" s="276"/>
      <c r="AJ147" s="50"/>
      <c r="AK147" s="55" t="s">
        <v>50</v>
      </c>
      <c r="AL147" s="108">
        <v>44807</v>
      </c>
      <c r="AM147" s="55" t="s">
        <v>53</v>
      </c>
      <c r="AN147" s="108">
        <v>44837</v>
      </c>
      <c r="AO147" s="55" t="s">
        <v>41</v>
      </c>
      <c r="AP147" s="109" t="s">
        <v>6290</v>
      </c>
      <c r="AQ147" s="55" t="s">
        <v>50</v>
      </c>
      <c r="AR147" s="108">
        <v>44837</v>
      </c>
      <c r="AS147" s="44"/>
      <c r="AT147" s="50"/>
      <c r="AU147" s="50"/>
      <c r="AV147" s="50"/>
      <c r="AW147" s="50"/>
      <c r="AX147" s="50"/>
    </row>
    <row r="148" spans="1:50" ht="14.4">
      <c r="A148" s="37" t="s">
        <v>13320</v>
      </c>
      <c r="B148" s="50" t="s">
        <v>14091</v>
      </c>
      <c r="C148" s="274">
        <v>107</v>
      </c>
      <c r="D148" s="38" t="s">
        <v>14092</v>
      </c>
      <c r="E148" s="50" t="s">
        <v>14093</v>
      </c>
      <c r="F148" s="43"/>
      <c r="G148" s="50" t="s">
        <v>14094</v>
      </c>
      <c r="H148" s="44"/>
      <c r="I148" s="65"/>
      <c r="J148" s="315">
        <v>175506</v>
      </c>
      <c r="K148" s="50"/>
      <c r="L148" s="50"/>
      <c r="M148" s="44"/>
      <c r="N148" s="50"/>
      <c r="O148" s="49"/>
      <c r="P148" s="50"/>
      <c r="Q148" s="50" t="s">
        <v>10763</v>
      </c>
      <c r="R148" s="101"/>
      <c r="S148" s="154"/>
      <c r="T148" s="44"/>
      <c r="U148" s="44"/>
      <c r="V148" s="51"/>
      <c r="W148" s="102"/>
      <c r="X148" s="102"/>
      <c r="Y148" s="51"/>
      <c r="Z148" s="102"/>
      <c r="AA148" s="102"/>
      <c r="AB148" s="50"/>
      <c r="AC148" s="37"/>
      <c r="AD148" s="44"/>
      <c r="AE148" s="154"/>
      <c r="AF148" s="154"/>
      <c r="AG148" s="44" t="s">
        <v>13776</v>
      </c>
      <c r="AH148" s="44"/>
      <c r="AI148" s="276"/>
      <c r="AJ148" s="50"/>
      <c r="AK148" s="55" t="s">
        <v>50</v>
      </c>
      <c r="AL148" s="108">
        <v>44807</v>
      </c>
      <c r="AM148" s="55" t="s">
        <v>53</v>
      </c>
      <c r="AN148" s="108">
        <v>44837</v>
      </c>
      <c r="AO148" s="55" t="s">
        <v>41</v>
      </c>
      <c r="AP148" s="109" t="s">
        <v>6290</v>
      </c>
      <c r="AQ148" s="55" t="s">
        <v>50</v>
      </c>
      <c r="AR148" s="108">
        <v>44837</v>
      </c>
      <c r="AS148" s="44"/>
      <c r="AT148" s="50"/>
      <c r="AU148" s="50"/>
      <c r="AV148" s="50"/>
      <c r="AW148" s="50"/>
      <c r="AX148" s="50"/>
    </row>
    <row r="149" spans="1:50" ht="14.4">
      <c r="A149" s="37" t="s">
        <v>13320</v>
      </c>
      <c r="B149" s="50" t="s">
        <v>14095</v>
      </c>
      <c r="C149" s="274">
        <v>107</v>
      </c>
      <c r="D149" s="38" t="s">
        <v>14096</v>
      </c>
      <c r="E149" s="50" t="s">
        <v>14097</v>
      </c>
      <c r="F149" s="43"/>
      <c r="G149" s="50" t="s">
        <v>14098</v>
      </c>
      <c r="H149" s="44"/>
      <c r="I149" s="65"/>
      <c r="J149" s="315">
        <v>176386</v>
      </c>
      <c r="K149" s="50"/>
      <c r="L149" s="50"/>
      <c r="M149" s="44"/>
      <c r="N149" s="50"/>
      <c r="O149" s="49"/>
      <c r="P149" s="50"/>
      <c r="Q149" s="50" t="s">
        <v>10763</v>
      </c>
      <c r="R149" s="101"/>
      <c r="S149" s="154"/>
      <c r="T149" s="44"/>
      <c r="U149" s="44"/>
      <c r="V149" s="51"/>
      <c r="W149" s="102"/>
      <c r="X149" s="102"/>
      <c r="Y149" s="51"/>
      <c r="Z149" s="102"/>
      <c r="AA149" s="102"/>
      <c r="AB149" s="50"/>
      <c r="AC149" s="37"/>
      <c r="AD149" s="44"/>
      <c r="AE149" s="154"/>
      <c r="AF149" s="154"/>
      <c r="AG149" s="44" t="s">
        <v>13480</v>
      </c>
      <c r="AH149" s="44"/>
      <c r="AI149" s="276"/>
      <c r="AJ149" s="50"/>
      <c r="AK149" s="55" t="s">
        <v>50</v>
      </c>
      <c r="AL149" s="108">
        <v>44807</v>
      </c>
      <c r="AM149" s="55" t="s">
        <v>53</v>
      </c>
      <c r="AN149" s="108">
        <v>44837</v>
      </c>
      <c r="AO149" s="55" t="s">
        <v>41</v>
      </c>
      <c r="AP149" s="109" t="s">
        <v>6290</v>
      </c>
      <c r="AQ149" s="55" t="s">
        <v>50</v>
      </c>
      <c r="AR149" s="108">
        <v>44837</v>
      </c>
      <c r="AS149" s="44"/>
      <c r="AT149" s="50"/>
      <c r="AU149" s="50"/>
      <c r="AV149" s="50"/>
      <c r="AW149" s="50"/>
      <c r="AX149" s="50"/>
    </row>
    <row r="150" spans="1:50" ht="14.4">
      <c r="A150" s="37" t="s">
        <v>13320</v>
      </c>
      <c r="B150" s="50" t="s">
        <v>14099</v>
      </c>
      <c r="C150" s="274">
        <v>438</v>
      </c>
      <c r="D150" s="38" t="s">
        <v>14100</v>
      </c>
      <c r="E150" s="50" t="s">
        <v>14101</v>
      </c>
      <c r="F150" s="43"/>
      <c r="G150" s="50" t="s">
        <v>14102</v>
      </c>
      <c r="H150" s="44"/>
      <c r="I150" s="65"/>
      <c r="J150" s="315">
        <v>58966</v>
      </c>
      <c r="K150" s="50"/>
      <c r="L150" s="50"/>
      <c r="M150" s="44"/>
      <c r="N150" s="50"/>
      <c r="O150" s="49"/>
      <c r="P150" s="50"/>
      <c r="Q150" s="50" t="s">
        <v>14103</v>
      </c>
      <c r="R150" s="101"/>
      <c r="S150" s="154"/>
      <c r="T150" s="44"/>
      <c r="U150" s="44"/>
      <c r="V150" s="51"/>
      <c r="W150" s="102"/>
      <c r="X150" s="102"/>
      <c r="Y150" s="51"/>
      <c r="Z150" s="102"/>
      <c r="AA150" s="102"/>
      <c r="AB150" s="50"/>
      <c r="AC150" s="37"/>
      <c r="AD150" s="44"/>
      <c r="AE150" s="154"/>
      <c r="AF150" s="154"/>
      <c r="AG150" s="44" t="s">
        <v>14104</v>
      </c>
      <c r="AH150" s="44"/>
      <c r="AI150" s="276"/>
      <c r="AJ150" s="50"/>
      <c r="AK150" s="55" t="s">
        <v>50</v>
      </c>
      <c r="AL150" s="108">
        <v>44807</v>
      </c>
      <c r="AM150" s="55" t="s">
        <v>53</v>
      </c>
      <c r="AN150" s="108">
        <v>44837</v>
      </c>
      <c r="AO150" s="55" t="s">
        <v>41</v>
      </c>
      <c r="AP150" s="109" t="s">
        <v>6290</v>
      </c>
      <c r="AQ150" s="55" t="s">
        <v>50</v>
      </c>
      <c r="AR150" s="108">
        <v>44837</v>
      </c>
      <c r="AS150" s="44"/>
      <c r="AT150" s="50"/>
      <c r="AU150" s="50"/>
      <c r="AV150" s="50"/>
      <c r="AW150" s="50"/>
      <c r="AX150" s="50"/>
    </row>
    <row r="151" spans="1:50" ht="14.4">
      <c r="A151" s="37" t="s">
        <v>13320</v>
      </c>
      <c r="B151" s="50" t="s">
        <v>14105</v>
      </c>
      <c r="C151" s="274">
        <v>331</v>
      </c>
      <c r="D151" s="38" t="s">
        <v>14106</v>
      </c>
      <c r="E151" s="50" t="s">
        <v>14107</v>
      </c>
      <c r="F151" s="43"/>
      <c r="G151" s="50" t="s">
        <v>14108</v>
      </c>
      <c r="H151" s="44"/>
      <c r="I151" s="65"/>
      <c r="J151" s="315">
        <v>93846</v>
      </c>
      <c r="K151" s="50"/>
      <c r="L151" s="50"/>
      <c r="M151" s="44"/>
      <c r="N151" s="50"/>
      <c r="O151" s="49"/>
      <c r="P151" s="50"/>
      <c r="Q151" s="316" t="s">
        <v>14109</v>
      </c>
      <c r="R151" s="101"/>
      <c r="S151" s="154"/>
      <c r="T151" s="44"/>
      <c r="U151" s="44"/>
      <c r="V151" s="51"/>
      <c r="W151" s="102"/>
      <c r="X151" s="102"/>
      <c r="Y151" s="51"/>
      <c r="Z151" s="102"/>
      <c r="AA151" s="102"/>
      <c r="AB151" s="50"/>
      <c r="AC151" s="37"/>
      <c r="AD151" s="44"/>
      <c r="AE151" s="154"/>
      <c r="AF151" s="154"/>
      <c r="AG151" s="44" t="s">
        <v>14110</v>
      </c>
      <c r="AH151" s="44"/>
      <c r="AI151" s="276"/>
      <c r="AJ151" s="50"/>
      <c r="AK151" s="55" t="s">
        <v>50</v>
      </c>
      <c r="AL151" s="108">
        <v>44807</v>
      </c>
      <c r="AM151" s="55" t="s">
        <v>53</v>
      </c>
      <c r="AN151" s="108">
        <v>44837</v>
      </c>
      <c r="AO151" s="55" t="s">
        <v>41</v>
      </c>
      <c r="AP151" s="109" t="s">
        <v>6290</v>
      </c>
      <c r="AQ151" s="55" t="s">
        <v>50</v>
      </c>
      <c r="AR151" s="108">
        <v>44837</v>
      </c>
      <c r="AS151" s="44"/>
      <c r="AT151" s="50"/>
      <c r="AU151" s="50"/>
      <c r="AV151" s="50"/>
      <c r="AW151" s="50"/>
      <c r="AX151" s="50"/>
    </row>
    <row r="152" spans="1:50" ht="14.4">
      <c r="A152" s="37" t="s">
        <v>13320</v>
      </c>
      <c r="B152" s="50" t="s">
        <v>14111</v>
      </c>
      <c r="C152" s="274">
        <v>53</v>
      </c>
      <c r="D152" s="38" t="s">
        <v>14112</v>
      </c>
      <c r="E152" s="50" t="s">
        <v>14113</v>
      </c>
      <c r="F152" s="43"/>
      <c r="G152" s="50" t="s">
        <v>14114</v>
      </c>
      <c r="H152" s="44"/>
      <c r="I152" s="65"/>
      <c r="J152" s="315">
        <v>58966</v>
      </c>
      <c r="K152" s="50"/>
      <c r="L152" s="50"/>
      <c r="M152" s="44"/>
      <c r="N152" s="50"/>
      <c r="O152" s="49"/>
      <c r="P152" s="50"/>
      <c r="Q152" s="50" t="s">
        <v>14115</v>
      </c>
      <c r="R152" s="101"/>
      <c r="S152" s="154"/>
      <c r="T152" s="44"/>
      <c r="U152" s="44"/>
      <c r="V152" s="51"/>
      <c r="W152" s="102"/>
      <c r="X152" s="102"/>
      <c r="Y152" s="51"/>
      <c r="Z152" s="102"/>
      <c r="AA152" s="102"/>
      <c r="AB152" s="50"/>
      <c r="AC152" s="37"/>
      <c r="AD152" s="44"/>
      <c r="AE152" s="154"/>
      <c r="AF152" s="154"/>
      <c r="AG152" s="44" t="s">
        <v>14104</v>
      </c>
      <c r="AH152" s="44"/>
      <c r="AI152" s="276"/>
      <c r="AJ152" s="50"/>
      <c r="AK152" s="55" t="s">
        <v>50</v>
      </c>
      <c r="AL152" s="108">
        <v>44807</v>
      </c>
      <c r="AM152" s="55" t="s">
        <v>53</v>
      </c>
      <c r="AN152" s="108">
        <v>44837</v>
      </c>
      <c r="AO152" s="55" t="s">
        <v>41</v>
      </c>
      <c r="AP152" s="109" t="s">
        <v>6290</v>
      </c>
      <c r="AQ152" s="55" t="s">
        <v>50</v>
      </c>
      <c r="AR152" s="108">
        <v>44837</v>
      </c>
      <c r="AS152" s="44"/>
      <c r="AT152" s="50"/>
      <c r="AU152" s="50"/>
      <c r="AV152" s="50"/>
      <c r="AW152" s="50"/>
      <c r="AX152" s="50"/>
    </row>
    <row r="153" spans="1:50" ht="14.4">
      <c r="A153" s="37" t="s">
        <v>13320</v>
      </c>
      <c r="B153" s="50" t="s">
        <v>14116</v>
      </c>
      <c r="C153" s="274">
        <v>53</v>
      </c>
      <c r="D153" s="38" t="s">
        <v>14117</v>
      </c>
      <c r="E153" s="50" t="s">
        <v>14118</v>
      </c>
      <c r="F153" s="43"/>
      <c r="G153" s="50" t="s">
        <v>14119</v>
      </c>
      <c r="H153" s="44"/>
      <c r="I153" s="65"/>
      <c r="J153" s="315">
        <v>15208</v>
      </c>
      <c r="K153" s="50"/>
      <c r="L153" s="50"/>
      <c r="M153" s="44"/>
      <c r="N153" s="50"/>
      <c r="O153" s="49"/>
      <c r="P153" s="50"/>
      <c r="Q153" s="50" t="s">
        <v>14120</v>
      </c>
      <c r="R153" s="101"/>
      <c r="S153" s="154"/>
      <c r="T153" s="44"/>
      <c r="U153" s="44"/>
      <c r="V153" s="51"/>
      <c r="W153" s="102"/>
      <c r="X153" s="102"/>
      <c r="Y153" s="51"/>
      <c r="Z153" s="102"/>
      <c r="AA153" s="102"/>
      <c r="AB153" s="50"/>
      <c r="AC153" s="37"/>
      <c r="AD153" s="44"/>
      <c r="AE153" s="154"/>
      <c r="AF153" s="154"/>
      <c r="AG153" s="44" t="s">
        <v>14121</v>
      </c>
      <c r="AH153" s="44"/>
      <c r="AI153" s="276"/>
      <c r="AJ153" s="50"/>
      <c r="AK153" s="55" t="s">
        <v>50</v>
      </c>
      <c r="AL153" s="108">
        <v>44807</v>
      </c>
      <c r="AM153" s="55" t="s">
        <v>53</v>
      </c>
      <c r="AN153" s="108">
        <v>44837</v>
      </c>
      <c r="AO153" s="55" t="s">
        <v>41</v>
      </c>
      <c r="AP153" s="109" t="s">
        <v>6290</v>
      </c>
      <c r="AQ153" s="55" t="s">
        <v>50</v>
      </c>
      <c r="AR153" s="108">
        <v>44837</v>
      </c>
      <c r="AS153" s="44"/>
      <c r="AT153" s="50"/>
      <c r="AU153" s="50"/>
      <c r="AV153" s="50"/>
      <c r="AW153" s="50"/>
      <c r="AX153" s="50"/>
    </row>
    <row r="154" spans="1:50" ht="14.4">
      <c r="A154" s="37" t="s">
        <v>13320</v>
      </c>
      <c r="B154" s="50" t="s">
        <v>14122</v>
      </c>
      <c r="C154" s="274">
        <v>331</v>
      </c>
      <c r="D154" s="38" t="s">
        <v>14123</v>
      </c>
      <c r="E154" s="50" t="s">
        <v>14124</v>
      </c>
      <c r="F154" s="43"/>
      <c r="G154" s="50" t="s">
        <v>14125</v>
      </c>
      <c r="H154" s="44"/>
      <c r="I154" s="65"/>
      <c r="J154" s="315">
        <v>111946</v>
      </c>
      <c r="K154" s="50"/>
      <c r="L154" s="50"/>
      <c r="M154" s="44"/>
      <c r="N154" s="50"/>
      <c r="O154" s="49"/>
      <c r="P154" s="50"/>
      <c r="Q154" s="316" t="s">
        <v>14126</v>
      </c>
      <c r="R154" s="101"/>
      <c r="S154" s="154"/>
      <c r="T154" s="44"/>
      <c r="U154" s="44"/>
      <c r="V154" s="51"/>
      <c r="W154" s="102"/>
      <c r="X154" s="102"/>
      <c r="Y154" s="51"/>
      <c r="Z154" s="102"/>
      <c r="AA154" s="102"/>
      <c r="AB154" s="50"/>
      <c r="AC154" s="37"/>
      <c r="AD154" s="44"/>
      <c r="AE154" s="154"/>
      <c r="AF154" s="154"/>
      <c r="AG154" s="44" t="s">
        <v>14127</v>
      </c>
      <c r="AH154" s="44"/>
      <c r="AI154" s="276"/>
      <c r="AJ154" s="50"/>
      <c r="AK154" s="55" t="s">
        <v>50</v>
      </c>
      <c r="AL154" s="108">
        <v>44807</v>
      </c>
      <c r="AM154" s="55" t="s">
        <v>53</v>
      </c>
      <c r="AN154" s="108">
        <v>44837</v>
      </c>
      <c r="AO154" s="55" t="s">
        <v>41</v>
      </c>
      <c r="AP154" s="109" t="s">
        <v>6290</v>
      </c>
      <c r="AQ154" s="55" t="s">
        <v>50</v>
      </c>
      <c r="AR154" s="108">
        <v>44837</v>
      </c>
      <c r="AS154" s="44"/>
      <c r="AT154" s="50"/>
      <c r="AU154" s="50"/>
      <c r="AV154" s="50"/>
      <c r="AW154" s="50"/>
      <c r="AX154" s="50"/>
    </row>
    <row r="155" spans="1:50" ht="14.4">
      <c r="A155" s="37" t="s">
        <v>13320</v>
      </c>
      <c r="B155" s="50" t="s">
        <v>14128</v>
      </c>
      <c r="C155" s="274">
        <v>684</v>
      </c>
      <c r="D155" s="38" t="s">
        <v>14129</v>
      </c>
      <c r="E155" s="50" t="s">
        <v>14130</v>
      </c>
      <c r="F155" s="43"/>
      <c r="G155" s="50" t="s">
        <v>14131</v>
      </c>
      <c r="H155" s="44"/>
      <c r="I155" s="65"/>
      <c r="J155" s="315">
        <v>13678</v>
      </c>
      <c r="K155" s="50"/>
      <c r="L155" s="50"/>
      <c r="M155" s="44"/>
      <c r="N155" s="50"/>
      <c r="O155" s="49"/>
      <c r="P155" s="50"/>
      <c r="Q155" s="50" t="s">
        <v>14132</v>
      </c>
      <c r="R155" s="101"/>
      <c r="S155" s="154"/>
      <c r="T155" s="44"/>
      <c r="U155" s="44"/>
      <c r="V155" s="51"/>
      <c r="W155" s="102"/>
      <c r="X155" s="102"/>
      <c r="Y155" s="51"/>
      <c r="Z155" s="102"/>
      <c r="AA155" s="102"/>
      <c r="AB155" s="50"/>
      <c r="AC155" s="37"/>
      <c r="AD155" s="44"/>
      <c r="AE155" s="154"/>
      <c r="AF155" s="154"/>
      <c r="AG155" s="44" t="s">
        <v>14133</v>
      </c>
      <c r="AH155" s="44"/>
      <c r="AI155" s="276"/>
      <c r="AJ155" s="50"/>
      <c r="AK155" s="55" t="s">
        <v>50</v>
      </c>
      <c r="AL155" s="108">
        <v>44807</v>
      </c>
      <c r="AM155" s="55" t="s">
        <v>53</v>
      </c>
      <c r="AN155" s="108">
        <v>44837</v>
      </c>
      <c r="AO155" s="55" t="s">
        <v>41</v>
      </c>
      <c r="AP155" s="109" t="s">
        <v>6290</v>
      </c>
      <c r="AQ155" s="55" t="s">
        <v>50</v>
      </c>
      <c r="AR155" s="108">
        <v>44837</v>
      </c>
      <c r="AS155" s="44"/>
      <c r="AT155" s="50"/>
      <c r="AU155" s="50"/>
      <c r="AV155" s="50"/>
      <c r="AW155" s="50"/>
      <c r="AX155" s="50"/>
    </row>
    <row r="156" spans="1:50" ht="14.4">
      <c r="A156" s="37" t="s">
        <v>13320</v>
      </c>
      <c r="B156" s="50" t="s">
        <v>14134</v>
      </c>
      <c r="C156" s="274">
        <v>535</v>
      </c>
      <c r="D156" s="38" t="s">
        <v>14135</v>
      </c>
      <c r="E156" s="50" t="s">
        <v>14136</v>
      </c>
      <c r="F156" s="43"/>
      <c r="G156" s="317">
        <v>2.02203E+25</v>
      </c>
      <c r="H156" s="44"/>
      <c r="I156" s="65"/>
      <c r="J156" s="315">
        <v>15976</v>
      </c>
      <c r="K156" s="50"/>
      <c r="L156" s="50"/>
      <c r="M156" s="44"/>
      <c r="N156" s="50"/>
      <c r="O156" s="49"/>
      <c r="P156" s="50"/>
      <c r="Q156" s="50" t="s">
        <v>10763</v>
      </c>
      <c r="R156" s="101"/>
      <c r="S156" s="154"/>
      <c r="T156" s="44"/>
      <c r="U156" s="44"/>
      <c r="V156" s="51"/>
      <c r="W156" s="102"/>
      <c r="X156" s="102"/>
      <c r="Y156" s="51"/>
      <c r="Z156" s="102"/>
      <c r="AA156" s="102"/>
      <c r="AB156" s="50"/>
      <c r="AC156" s="37"/>
      <c r="AD156" s="44"/>
      <c r="AE156" s="154"/>
      <c r="AF156" s="154"/>
      <c r="AG156" s="44" t="s">
        <v>14137</v>
      </c>
      <c r="AH156" s="44"/>
      <c r="AI156" s="276"/>
      <c r="AJ156" s="50"/>
      <c r="AK156" s="55" t="s">
        <v>50</v>
      </c>
      <c r="AL156" s="108">
        <v>44807</v>
      </c>
      <c r="AM156" s="55" t="s">
        <v>53</v>
      </c>
      <c r="AN156" s="108">
        <v>44837</v>
      </c>
      <c r="AO156" s="55" t="s">
        <v>41</v>
      </c>
      <c r="AP156" s="109" t="s">
        <v>6290</v>
      </c>
      <c r="AQ156" s="55" t="s">
        <v>50</v>
      </c>
      <c r="AR156" s="108">
        <v>44837</v>
      </c>
      <c r="AS156" s="44"/>
      <c r="AT156" s="50"/>
      <c r="AU156" s="50"/>
      <c r="AV156" s="50"/>
      <c r="AW156" s="50"/>
      <c r="AX156" s="50"/>
    </row>
    <row r="157" spans="1:50" ht="14.4">
      <c r="A157" s="37" t="s">
        <v>13320</v>
      </c>
      <c r="B157" s="50" t="s">
        <v>14138</v>
      </c>
      <c r="C157" s="274">
        <v>107</v>
      </c>
      <c r="D157" s="38" t="s">
        <v>14139</v>
      </c>
      <c r="E157" s="50" t="s">
        <v>14140</v>
      </c>
      <c r="F157" s="43"/>
      <c r="G157" s="50" t="s">
        <v>14141</v>
      </c>
      <c r="H157" s="44"/>
      <c r="I157" s="65"/>
      <c r="J157" s="315">
        <v>15976</v>
      </c>
      <c r="K157" s="50"/>
      <c r="L157" s="50"/>
      <c r="M157" s="44"/>
      <c r="N157" s="50"/>
      <c r="O157" s="49"/>
      <c r="P157" s="50"/>
      <c r="Q157" s="50" t="s">
        <v>10763</v>
      </c>
      <c r="R157" s="101"/>
      <c r="S157" s="154"/>
      <c r="T157" s="44"/>
      <c r="U157" s="44"/>
      <c r="V157" s="51"/>
      <c r="W157" s="102"/>
      <c r="X157" s="102"/>
      <c r="Y157" s="51"/>
      <c r="Z157" s="102"/>
      <c r="AA157" s="102"/>
      <c r="AB157" s="50"/>
      <c r="AC157" s="37"/>
      <c r="AD157" s="44"/>
      <c r="AE157" s="154"/>
      <c r="AF157" s="154"/>
      <c r="AG157" s="44" t="s">
        <v>14137</v>
      </c>
      <c r="AH157" s="44"/>
      <c r="AI157" s="276"/>
      <c r="AJ157" s="50"/>
      <c r="AK157" s="55" t="s">
        <v>50</v>
      </c>
      <c r="AL157" s="108">
        <v>44807</v>
      </c>
      <c r="AM157" s="55" t="s">
        <v>53</v>
      </c>
      <c r="AN157" s="108">
        <v>44837</v>
      </c>
      <c r="AO157" s="55" t="s">
        <v>41</v>
      </c>
      <c r="AP157" s="109" t="s">
        <v>6290</v>
      </c>
      <c r="AQ157" s="55" t="s">
        <v>50</v>
      </c>
      <c r="AR157" s="108">
        <v>44837</v>
      </c>
      <c r="AS157" s="44"/>
      <c r="AT157" s="50"/>
      <c r="AU157" s="50"/>
      <c r="AV157" s="50"/>
      <c r="AW157" s="50"/>
      <c r="AX157" s="50"/>
    </row>
    <row r="158" spans="1:50" ht="14.4">
      <c r="A158" s="37" t="s">
        <v>13320</v>
      </c>
      <c r="B158" s="50" t="s">
        <v>14142</v>
      </c>
      <c r="C158" s="274">
        <v>963</v>
      </c>
      <c r="D158" s="38" t="s">
        <v>14143</v>
      </c>
      <c r="E158" s="50" t="s">
        <v>14144</v>
      </c>
      <c r="F158" s="43"/>
      <c r="G158" s="50" t="s">
        <v>14145</v>
      </c>
      <c r="H158" s="44"/>
      <c r="I158" s="65"/>
      <c r="J158" s="315">
        <v>52232</v>
      </c>
      <c r="K158" s="50"/>
      <c r="L158" s="50"/>
      <c r="M158" s="44"/>
      <c r="N158" s="50"/>
      <c r="O158" s="49"/>
      <c r="P158" s="50"/>
      <c r="Q158" s="50" t="s">
        <v>10763</v>
      </c>
      <c r="R158" s="101"/>
      <c r="S158" s="154"/>
      <c r="T158" s="44"/>
      <c r="U158" s="44"/>
      <c r="V158" s="51"/>
      <c r="W158" s="102"/>
      <c r="X158" s="102"/>
      <c r="Y158" s="51"/>
      <c r="Z158" s="102"/>
      <c r="AA158" s="102"/>
      <c r="AB158" s="50"/>
      <c r="AC158" s="37"/>
      <c r="AD158" s="44"/>
      <c r="AE158" s="154"/>
      <c r="AF158" s="154"/>
      <c r="AG158" s="44" t="s">
        <v>14146</v>
      </c>
      <c r="AH158" s="44"/>
      <c r="AI158" s="276"/>
      <c r="AJ158" s="50"/>
      <c r="AK158" s="55" t="s">
        <v>50</v>
      </c>
      <c r="AL158" s="108">
        <v>44807</v>
      </c>
      <c r="AM158" s="55" t="s">
        <v>53</v>
      </c>
      <c r="AN158" s="108">
        <v>44837</v>
      </c>
      <c r="AO158" s="55" t="s">
        <v>41</v>
      </c>
      <c r="AP158" s="109" t="s">
        <v>6290</v>
      </c>
      <c r="AQ158" s="55" t="s">
        <v>50</v>
      </c>
      <c r="AR158" s="108">
        <v>44837</v>
      </c>
      <c r="AS158" s="44"/>
      <c r="AT158" s="50"/>
      <c r="AU158" s="50"/>
      <c r="AV158" s="50"/>
      <c r="AW158" s="50"/>
      <c r="AX158" s="50"/>
    </row>
    <row r="159" spans="1:50" ht="14.4">
      <c r="A159" s="37" t="s">
        <v>13320</v>
      </c>
      <c r="B159" s="50" t="s">
        <v>14147</v>
      </c>
      <c r="C159" s="274">
        <v>535</v>
      </c>
      <c r="D159" s="38" t="s">
        <v>14148</v>
      </c>
      <c r="E159" s="50" t="s">
        <v>14149</v>
      </c>
      <c r="F159" s="43"/>
      <c r="G159" s="50" t="s">
        <v>14150</v>
      </c>
      <c r="H159" s="44"/>
      <c r="I159" s="65"/>
      <c r="J159" s="315">
        <v>57944</v>
      </c>
      <c r="K159" s="50"/>
      <c r="L159" s="50"/>
      <c r="M159" s="44"/>
      <c r="N159" s="50"/>
      <c r="O159" s="49"/>
      <c r="P159" s="50"/>
      <c r="Q159" s="50" t="s">
        <v>10763</v>
      </c>
      <c r="R159" s="101"/>
      <c r="S159" s="154"/>
      <c r="T159" s="44"/>
      <c r="U159" s="44"/>
      <c r="V159" s="51"/>
      <c r="W159" s="102"/>
      <c r="X159" s="102"/>
      <c r="Y159" s="51"/>
      <c r="Z159" s="102"/>
      <c r="AA159" s="102"/>
      <c r="AB159" s="50"/>
      <c r="AC159" s="37"/>
      <c r="AD159" s="44"/>
      <c r="AE159" s="154"/>
      <c r="AF159" s="154"/>
      <c r="AG159" s="44" t="s">
        <v>13689</v>
      </c>
      <c r="AH159" s="44"/>
      <c r="AI159" s="276"/>
      <c r="AJ159" s="50"/>
      <c r="AK159" s="55" t="s">
        <v>50</v>
      </c>
      <c r="AL159" s="108">
        <v>44807</v>
      </c>
      <c r="AM159" s="55" t="s">
        <v>53</v>
      </c>
      <c r="AN159" s="108">
        <v>44837</v>
      </c>
      <c r="AO159" s="55" t="s">
        <v>41</v>
      </c>
      <c r="AP159" s="109" t="s">
        <v>6290</v>
      </c>
      <c r="AQ159" s="55" t="s">
        <v>50</v>
      </c>
      <c r="AR159" s="108">
        <v>44837</v>
      </c>
      <c r="AS159" s="44"/>
      <c r="AT159" s="50"/>
      <c r="AU159" s="50"/>
      <c r="AV159" s="50"/>
      <c r="AW159" s="50"/>
      <c r="AX159" s="50"/>
    </row>
    <row r="160" spans="1:50" ht="14.4">
      <c r="A160" s="37" t="s">
        <v>13320</v>
      </c>
      <c r="B160" s="50" t="s">
        <v>14151</v>
      </c>
      <c r="C160" s="274">
        <v>53</v>
      </c>
      <c r="D160" s="38" t="s">
        <v>14152</v>
      </c>
      <c r="E160" s="50" t="s">
        <v>14153</v>
      </c>
      <c r="F160" s="43"/>
      <c r="G160" s="317">
        <v>2.02203E+25</v>
      </c>
      <c r="H160" s="44"/>
      <c r="I160" s="65"/>
      <c r="J160" s="315">
        <v>90940</v>
      </c>
      <c r="K160" s="50"/>
      <c r="L160" s="50"/>
      <c r="M160" s="44"/>
      <c r="N160" s="50"/>
      <c r="O160" s="49"/>
      <c r="P160" s="50"/>
      <c r="Q160" s="50" t="s">
        <v>14154</v>
      </c>
      <c r="R160" s="101"/>
      <c r="S160" s="154"/>
      <c r="T160" s="44"/>
      <c r="U160" s="44"/>
      <c r="V160" s="51"/>
      <c r="W160" s="102"/>
      <c r="X160" s="102"/>
      <c r="Y160" s="51"/>
      <c r="Z160" s="102"/>
      <c r="AA160" s="102"/>
      <c r="AB160" s="50"/>
      <c r="AC160" s="37"/>
      <c r="AD160" s="44"/>
      <c r="AE160" s="154"/>
      <c r="AF160" s="154"/>
      <c r="AG160" s="44" t="s">
        <v>14155</v>
      </c>
      <c r="AH160" s="44"/>
      <c r="AI160" s="276"/>
      <c r="AJ160" s="50"/>
      <c r="AK160" s="55" t="s">
        <v>50</v>
      </c>
      <c r="AL160" s="108">
        <v>44807</v>
      </c>
      <c r="AM160" s="55" t="s">
        <v>53</v>
      </c>
      <c r="AN160" s="108">
        <v>44837</v>
      </c>
      <c r="AO160" s="55" t="s">
        <v>41</v>
      </c>
      <c r="AP160" s="109" t="s">
        <v>6290</v>
      </c>
      <c r="AQ160" s="55" t="s">
        <v>50</v>
      </c>
      <c r="AR160" s="108">
        <v>44837</v>
      </c>
      <c r="AS160" s="44"/>
      <c r="AT160" s="50"/>
      <c r="AU160" s="50"/>
      <c r="AV160" s="50"/>
      <c r="AW160" s="50"/>
      <c r="AX160" s="50"/>
    </row>
    <row r="161" spans="1:50" ht="14.4">
      <c r="A161" s="37" t="s">
        <v>13320</v>
      </c>
      <c r="B161" s="50" t="s">
        <v>14156</v>
      </c>
      <c r="C161" s="274">
        <v>385</v>
      </c>
      <c r="D161" s="38" t="s">
        <v>14157</v>
      </c>
      <c r="E161" s="50" t="s">
        <v>14158</v>
      </c>
      <c r="F161" s="43"/>
      <c r="G161" s="50" t="s">
        <v>14159</v>
      </c>
      <c r="H161" s="44"/>
      <c r="I161" s="65"/>
      <c r="J161" s="315">
        <v>58966</v>
      </c>
      <c r="K161" s="50"/>
      <c r="L161" s="50"/>
      <c r="M161" s="44"/>
      <c r="N161" s="50"/>
      <c r="O161" s="49"/>
      <c r="P161" s="50"/>
      <c r="Q161" s="316" t="s">
        <v>14160</v>
      </c>
      <c r="R161" s="101"/>
      <c r="S161" s="154"/>
      <c r="T161" s="44"/>
      <c r="U161" s="44"/>
      <c r="V161" s="51"/>
      <c r="W161" s="102"/>
      <c r="X161" s="102"/>
      <c r="Y161" s="51"/>
      <c r="Z161" s="102"/>
      <c r="AA161" s="102"/>
      <c r="AB161" s="50"/>
      <c r="AC161" s="37"/>
      <c r="AD161" s="44"/>
      <c r="AE161" s="154"/>
      <c r="AF161" s="154"/>
      <c r="AG161" s="44" t="s">
        <v>14104</v>
      </c>
      <c r="AH161" s="44"/>
      <c r="AI161" s="276"/>
      <c r="AJ161" s="50"/>
      <c r="AK161" s="55" t="s">
        <v>50</v>
      </c>
      <c r="AL161" s="108">
        <v>44807</v>
      </c>
      <c r="AM161" s="55" t="s">
        <v>53</v>
      </c>
      <c r="AN161" s="108">
        <v>44837</v>
      </c>
      <c r="AO161" s="55" t="s">
        <v>41</v>
      </c>
      <c r="AP161" s="109" t="s">
        <v>6290</v>
      </c>
      <c r="AQ161" s="55" t="s">
        <v>50</v>
      </c>
      <c r="AR161" s="108">
        <v>44837</v>
      </c>
      <c r="AS161" s="44"/>
      <c r="AT161" s="50"/>
      <c r="AU161" s="50"/>
      <c r="AV161" s="50"/>
      <c r="AW161" s="50"/>
      <c r="AX161" s="50"/>
    </row>
    <row r="162" spans="1:50" ht="14.4">
      <c r="A162" s="37" t="s">
        <v>13320</v>
      </c>
      <c r="B162" s="50" t="s">
        <v>14161</v>
      </c>
      <c r="C162" s="274">
        <v>1040</v>
      </c>
      <c r="D162" s="38" t="s">
        <v>14162</v>
      </c>
      <c r="E162" s="50" t="s">
        <v>14163</v>
      </c>
      <c r="F162" s="43"/>
      <c r="G162" s="50" t="s">
        <v>14164</v>
      </c>
      <c r="H162" s="44"/>
      <c r="I162" s="65"/>
      <c r="J162" s="315">
        <v>13700</v>
      </c>
      <c r="K162" s="50"/>
      <c r="L162" s="50"/>
      <c r="M162" s="44"/>
      <c r="N162" s="50"/>
      <c r="O162" s="49"/>
      <c r="P162" s="50"/>
      <c r="Q162" s="50" t="s">
        <v>10763</v>
      </c>
      <c r="R162" s="101"/>
      <c r="S162" s="154"/>
      <c r="T162" s="44"/>
      <c r="U162" s="44"/>
      <c r="V162" s="51"/>
      <c r="W162" s="102"/>
      <c r="X162" s="102"/>
      <c r="Y162" s="51"/>
      <c r="Z162" s="102"/>
      <c r="AA162" s="102"/>
      <c r="AB162" s="50"/>
      <c r="AC162" s="37"/>
      <c r="AD162" s="44"/>
      <c r="AE162" s="154"/>
      <c r="AF162" s="154"/>
      <c r="AG162" s="44" t="s">
        <v>14165</v>
      </c>
      <c r="AH162" s="44"/>
      <c r="AI162" s="276"/>
      <c r="AJ162" s="50"/>
      <c r="AK162" s="55" t="s">
        <v>50</v>
      </c>
      <c r="AL162" s="108">
        <v>44807</v>
      </c>
      <c r="AM162" s="55" t="s">
        <v>53</v>
      </c>
      <c r="AN162" s="108">
        <v>44837</v>
      </c>
      <c r="AO162" s="55" t="s">
        <v>41</v>
      </c>
      <c r="AP162" s="109" t="s">
        <v>6290</v>
      </c>
      <c r="AQ162" s="55" t="s">
        <v>50</v>
      </c>
      <c r="AR162" s="108">
        <v>44837</v>
      </c>
      <c r="AS162" s="44"/>
      <c r="AT162" s="50"/>
      <c r="AU162" s="50"/>
      <c r="AV162" s="50"/>
      <c r="AW162" s="50"/>
      <c r="AX162" s="50"/>
    </row>
    <row r="163" spans="1:50" ht="14.4">
      <c r="A163" s="37" t="s">
        <v>13320</v>
      </c>
      <c r="B163" s="50" t="s">
        <v>14166</v>
      </c>
      <c r="C163" s="274">
        <v>2080</v>
      </c>
      <c r="D163" s="38" t="s">
        <v>14167</v>
      </c>
      <c r="E163" s="50" t="s">
        <v>14168</v>
      </c>
      <c r="F163" s="43"/>
      <c r="G163" s="50" t="s">
        <v>14169</v>
      </c>
      <c r="H163" s="44"/>
      <c r="I163" s="65"/>
      <c r="J163" s="315">
        <v>13700</v>
      </c>
      <c r="K163" s="50"/>
      <c r="L163" s="50"/>
      <c r="M163" s="44"/>
      <c r="N163" s="50"/>
      <c r="O163" s="49"/>
      <c r="P163" s="50"/>
      <c r="Q163" s="50" t="s">
        <v>10763</v>
      </c>
      <c r="R163" s="101"/>
      <c r="S163" s="154"/>
      <c r="T163" s="44"/>
      <c r="U163" s="44"/>
      <c r="V163" s="51"/>
      <c r="W163" s="102"/>
      <c r="X163" s="102"/>
      <c r="Y163" s="51"/>
      <c r="Z163" s="102"/>
      <c r="AA163" s="102"/>
      <c r="AB163" s="50"/>
      <c r="AC163" s="37"/>
      <c r="AD163" s="44"/>
      <c r="AE163" s="154"/>
      <c r="AF163" s="154"/>
      <c r="AG163" s="44" t="s">
        <v>14165</v>
      </c>
      <c r="AH163" s="44"/>
      <c r="AI163" s="276"/>
      <c r="AJ163" s="50"/>
      <c r="AK163" s="55" t="s">
        <v>50</v>
      </c>
      <c r="AL163" s="108">
        <v>44807</v>
      </c>
      <c r="AM163" s="55" t="s">
        <v>53</v>
      </c>
      <c r="AN163" s="108">
        <v>44837</v>
      </c>
      <c r="AO163" s="55" t="s">
        <v>41</v>
      </c>
      <c r="AP163" s="109" t="s">
        <v>6290</v>
      </c>
      <c r="AQ163" s="55" t="s">
        <v>50</v>
      </c>
      <c r="AR163" s="108">
        <v>44837</v>
      </c>
      <c r="AS163" s="44"/>
      <c r="AT163" s="50"/>
      <c r="AU163" s="50"/>
      <c r="AV163" s="50"/>
      <c r="AW163" s="50"/>
      <c r="AX163" s="50"/>
    </row>
    <row r="164" spans="1:50" ht="14.4">
      <c r="A164" s="37" t="s">
        <v>13320</v>
      </c>
      <c r="B164" s="50" t="s">
        <v>14170</v>
      </c>
      <c r="C164" s="274">
        <v>856</v>
      </c>
      <c r="D164" s="38" t="s">
        <v>14171</v>
      </c>
      <c r="E164" s="50" t="s">
        <v>14172</v>
      </c>
      <c r="F164" s="43"/>
      <c r="G164" s="50" t="s">
        <v>14173</v>
      </c>
      <c r="H164" s="44"/>
      <c r="I164" s="65"/>
      <c r="J164" s="315">
        <v>130944</v>
      </c>
      <c r="K164" s="50"/>
      <c r="L164" s="50"/>
      <c r="M164" s="44"/>
      <c r="N164" s="50"/>
      <c r="O164" s="49"/>
      <c r="P164" s="50"/>
      <c r="Q164" s="50" t="s">
        <v>10763</v>
      </c>
      <c r="R164" s="101"/>
      <c r="S164" s="154"/>
      <c r="T164" s="44"/>
      <c r="U164" s="44"/>
      <c r="V164" s="51"/>
      <c r="W164" s="102"/>
      <c r="X164" s="102"/>
      <c r="Y164" s="51"/>
      <c r="Z164" s="102"/>
      <c r="AA164" s="102"/>
      <c r="AB164" s="50"/>
      <c r="AC164" s="37"/>
      <c r="AD164" s="44"/>
      <c r="AE164" s="154"/>
      <c r="AF164" s="154"/>
      <c r="AG164" s="44" t="s">
        <v>14174</v>
      </c>
      <c r="AH164" s="44"/>
      <c r="AI164" s="276"/>
      <c r="AJ164" s="50"/>
      <c r="AK164" s="55" t="s">
        <v>50</v>
      </c>
      <c r="AL164" s="108">
        <v>44807</v>
      </c>
      <c r="AM164" s="55" t="s">
        <v>53</v>
      </c>
      <c r="AN164" s="108">
        <v>44837</v>
      </c>
      <c r="AO164" s="55" t="s">
        <v>41</v>
      </c>
      <c r="AP164" s="109" t="s">
        <v>6290</v>
      </c>
      <c r="AQ164" s="55" t="s">
        <v>50</v>
      </c>
      <c r="AR164" s="108">
        <v>44837</v>
      </c>
      <c r="AS164" s="44"/>
      <c r="AT164" s="50"/>
      <c r="AU164" s="50"/>
      <c r="AV164" s="50"/>
      <c r="AW164" s="50"/>
      <c r="AX164" s="50"/>
    </row>
    <row r="165" spans="1:50" ht="14.4">
      <c r="A165" s="37" t="s">
        <v>13320</v>
      </c>
      <c r="B165" s="50" t="s">
        <v>14175</v>
      </c>
      <c r="C165" s="274">
        <v>53</v>
      </c>
      <c r="D165" s="38" t="s">
        <v>14176</v>
      </c>
      <c r="E165" s="50" t="s">
        <v>14177</v>
      </c>
      <c r="F165" s="43"/>
      <c r="G165" s="50" t="s">
        <v>14178</v>
      </c>
      <c r="H165" s="44"/>
      <c r="I165" s="65"/>
      <c r="J165" s="315">
        <v>177178</v>
      </c>
      <c r="K165" s="50"/>
      <c r="L165" s="50"/>
      <c r="M165" s="44"/>
      <c r="N165" s="50"/>
      <c r="O165" s="49"/>
      <c r="P165" s="50"/>
      <c r="Q165" s="50" t="s">
        <v>14179</v>
      </c>
      <c r="R165" s="101"/>
      <c r="S165" s="154"/>
      <c r="T165" s="44"/>
      <c r="U165" s="44"/>
      <c r="V165" s="51"/>
      <c r="W165" s="102"/>
      <c r="X165" s="102"/>
      <c r="Y165" s="51"/>
      <c r="Z165" s="102"/>
      <c r="AA165" s="102"/>
      <c r="AB165" s="50"/>
      <c r="AC165" s="37"/>
      <c r="AD165" s="44"/>
      <c r="AE165" s="154"/>
      <c r="AF165" s="154"/>
      <c r="AG165" s="44" t="s">
        <v>14180</v>
      </c>
      <c r="AH165" s="44"/>
      <c r="AI165" s="276"/>
      <c r="AJ165" s="50"/>
      <c r="AK165" s="55" t="s">
        <v>50</v>
      </c>
      <c r="AL165" s="108">
        <v>44807</v>
      </c>
      <c r="AM165" s="55" t="s">
        <v>53</v>
      </c>
      <c r="AN165" s="108">
        <v>44837</v>
      </c>
      <c r="AO165" s="55" t="s">
        <v>41</v>
      </c>
      <c r="AP165" s="109" t="s">
        <v>6290</v>
      </c>
      <c r="AQ165" s="55" t="s">
        <v>50</v>
      </c>
      <c r="AR165" s="108">
        <v>44837</v>
      </c>
      <c r="AS165" s="44"/>
      <c r="AT165" s="50"/>
      <c r="AU165" s="50"/>
      <c r="AV165" s="50"/>
      <c r="AW165" s="50"/>
      <c r="AX165" s="50"/>
    </row>
    <row r="166" spans="1:50" ht="14.4">
      <c r="A166" s="37" t="s">
        <v>13320</v>
      </c>
      <c r="B166" s="50" t="s">
        <v>14181</v>
      </c>
      <c r="C166" s="274">
        <v>684</v>
      </c>
      <c r="D166" s="38" t="s">
        <v>14182</v>
      </c>
      <c r="E166" s="50" t="s">
        <v>14183</v>
      </c>
      <c r="F166" s="43"/>
      <c r="G166" s="50" t="s">
        <v>14184</v>
      </c>
      <c r="H166" s="44"/>
      <c r="I166" s="65"/>
      <c r="J166" s="315">
        <v>32644</v>
      </c>
      <c r="K166" s="50"/>
      <c r="L166" s="50"/>
      <c r="M166" s="44"/>
      <c r="N166" s="50"/>
      <c r="O166" s="49"/>
      <c r="P166" s="50"/>
      <c r="Q166" s="316" t="s">
        <v>14185</v>
      </c>
      <c r="R166" s="101"/>
      <c r="S166" s="154"/>
      <c r="T166" s="44"/>
      <c r="U166" s="44"/>
      <c r="V166" s="51"/>
      <c r="W166" s="102"/>
      <c r="X166" s="102"/>
      <c r="Y166" s="51"/>
      <c r="Z166" s="102"/>
      <c r="AA166" s="102"/>
      <c r="AB166" s="50"/>
      <c r="AC166" s="37"/>
      <c r="AD166" s="44"/>
      <c r="AE166" s="154"/>
      <c r="AF166" s="154"/>
      <c r="AG166" s="44" t="s">
        <v>13707</v>
      </c>
      <c r="AH166" s="44"/>
      <c r="AI166" s="276"/>
      <c r="AJ166" s="50"/>
      <c r="AK166" s="55" t="s">
        <v>50</v>
      </c>
      <c r="AL166" s="108">
        <v>44807</v>
      </c>
      <c r="AM166" s="55" t="s">
        <v>53</v>
      </c>
      <c r="AN166" s="108">
        <v>44837</v>
      </c>
      <c r="AO166" s="55" t="s">
        <v>41</v>
      </c>
      <c r="AP166" s="109" t="s">
        <v>6290</v>
      </c>
      <c r="AQ166" s="55" t="s">
        <v>50</v>
      </c>
      <c r="AR166" s="108">
        <v>44837</v>
      </c>
      <c r="AS166" s="44"/>
      <c r="AT166" s="50"/>
      <c r="AU166" s="50"/>
      <c r="AV166" s="50"/>
      <c r="AW166" s="50"/>
      <c r="AX166" s="50"/>
    </row>
    <row r="167" spans="1:50" ht="14.4">
      <c r="A167" s="37" t="s">
        <v>13320</v>
      </c>
      <c r="B167" s="50" t="s">
        <v>14186</v>
      </c>
      <c r="C167" s="274">
        <v>1926</v>
      </c>
      <c r="D167" s="38" t="s">
        <v>14187</v>
      </c>
      <c r="E167" s="50" t="s">
        <v>14188</v>
      </c>
      <c r="F167" s="43"/>
      <c r="G167" s="50" t="s">
        <v>14189</v>
      </c>
      <c r="H167" s="44"/>
      <c r="I167" s="65"/>
      <c r="J167" s="315">
        <v>90332</v>
      </c>
      <c r="K167" s="50"/>
      <c r="L167" s="50"/>
      <c r="M167" s="44"/>
      <c r="N167" s="50"/>
      <c r="O167" s="49"/>
      <c r="P167" s="50"/>
      <c r="Q167" s="50" t="s">
        <v>11075</v>
      </c>
      <c r="R167" s="101"/>
      <c r="S167" s="154"/>
      <c r="T167" s="44"/>
      <c r="U167" s="44"/>
      <c r="V167" s="51"/>
      <c r="W167" s="102"/>
      <c r="X167" s="102"/>
      <c r="Y167" s="51"/>
      <c r="Z167" s="102"/>
      <c r="AA167" s="102"/>
      <c r="AB167" s="50"/>
      <c r="AC167" s="37"/>
      <c r="AD167" s="44"/>
      <c r="AE167" s="154"/>
      <c r="AF167" s="154"/>
      <c r="AG167" s="44" t="s">
        <v>1740</v>
      </c>
      <c r="AH167" s="44"/>
      <c r="AI167" s="276"/>
      <c r="AJ167" s="50"/>
      <c r="AK167" s="55" t="s">
        <v>50</v>
      </c>
      <c r="AL167" s="108">
        <v>44807</v>
      </c>
      <c r="AM167" s="55" t="s">
        <v>53</v>
      </c>
      <c r="AN167" s="108">
        <v>44837</v>
      </c>
      <c r="AO167" s="55" t="s">
        <v>41</v>
      </c>
      <c r="AP167" s="109" t="s">
        <v>6290</v>
      </c>
      <c r="AQ167" s="55" t="s">
        <v>50</v>
      </c>
      <c r="AR167" s="108">
        <v>44837</v>
      </c>
      <c r="AS167" s="44"/>
      <c r="AT167" s="50"/>
      <c r="AU167" s="50"/>
      <c r="AV167" s="50"/>
      <c r="AW167" s="50"/>
      <c r="AX167" s="50"/>
    </row>
    <row r="168" spans="1:50" ht="14.4">
      <c r="A168" s="37" t="s">
        <v>13320</v>
      </c>
      <c r="B168" s="50" t="s">
        <v>14190</v>
      </c>
      <c r="C168" s="274">
        <v>1926</v>
      </c>
      <c r="D168" s="38" t="s">
        <v>14191</v>
      </c>
      <c r="E168" s="50" t="s">
        <v>14192</v>
      </c>
      <c r="F168" s="43"/>
      <c r="G168" s="317">
        <v>2.02203E+25</v>
      </c>
      <c r="H168" s="44"/>
      <c r="I168" s="65"/>
      <c r="J168" s="315">
        <v>90332</v>
      </c>
      <c r="K168" s="50"/>
      <c r="L168" s="50"/>
      <c r="M168" s="44"/>
      <c r="N168" s="50"/>
      <c r="O168" s="49"/>
      <c r="P168" s="50"/>
      <c r="Q168" s="50" t="s">
        <v>11075</v>
      </c>
      <c r="R168" s="101"/>
      <c r="S168" s="154"/>
      <c r="T168" s="44"/>
      <c r="U168" s="44"/>
      <c r="V168" s="51"/>
      <c r="W168" s="102"/>
      <c r="X168" s="102"/>
      <c r="Y168" s="51"/>
      <c r="Z168" s="102"/>
      <c r="AA168" s="102"/>
      <c r="AB168" s="50"/>
      <c r="AC168" s="37"/>
      <c r="AD168" s="44"/>
      <c r="AE168" s="154"/>
      <c r="AF168" s="154"/>
      <c r="AG168" s="44" t="s">
        <v>1740</v>
      </c>
      <c r="AH168" s="44"/>
      <c r="AI168" s="276"/>
      <c r="AJ168" s="50"/>
      <c r="AK168" s="55" t="s">
        <v>50</v>
      </c>
      <c r="AL168" s="108">
        <v>44807</v>
      </c>
      <c r="AM168" s="55" t="s">
        <v>53</v>
      </c>
      <c r="AN168" s="108">
        <v>44837</v>
      </c>
      <c r="AO168" s="55" t="s">
        <v>41</v>
      </c>
      <c r="AP168" s="109" t="s">
        <v>6290</v>
      </c>
      <c r="AQ168" s="55" t="s">
        <v>50</v>
      </c>
      <c r="AR168" s="108">
        <v>44837</v>
      </c>
      <c r="AS168" s="44"/>
      <c r="AT168" s="50"/>
      <c r="AU168" s="50"/>
      <c r="AV168" s="50"/>
      <c r="AW168" s="50"/>
      <c r="AX168" s="50"/>
    </row>
    <row r="169" spans="1:50" ht="14.4">
      <c r="A169" s="37" t="s">
        <v>13320</v>
      </c>
      <c r="B169" s="50" t="s">
        <v>14193</v>
      </c>
      <c r="C169" s="274">
        <v>1284</v>
      </c>
      <c r="D169" s="38" t="s">
        <v>14194</v>
      </c>
      <c r="E169" s="50" t="s">
        <v>14195</v>
      </c>
      <c r="F169" s="43"/>
      <c r="G169" s="50" t="s">
        <v>14196</v>
      </c>
      <c r="H169" s="44"/>
      <c r="I169" s="65"/>
      <c r="J169" s="315">
        <v>30356</v>
      </c>
      <c r="K169" s="50"/>
      <c r="L169" s="50"/>
      <c r="M169" s="44"/>
      <c r="N169" s="50"/>
      <c r="O169" s="49"/>
      <c r="P169" s="50"/>
      <c r="Q169" s="50" t="s">
        <v>12647</v>
      </c>
      <c r="R169" s="101"/>
      <c r="S169" s="154"/>
      <c r="T169" s="44"/>
      <c r="U169" s="44"/>
      <c r="V169" s="51"/>
      <c r="W169" s="102"/>
      <c r="X169" s="102"/>
      <c r="Y169" s="51"/>
      <c r="Z169" s="102"/>
      <c r="AA169" s="102"/>
      <c r="AB169" s="50"/>
      <c r="AC169" s="37"/>
      <c r="AD169" s="44"/>
      <c r="AE169" s="154"/>
      <c r="AF169" s="154"/>
      <c r="AG169" s="44" t="s">
        <v>14197</v>
      </c>
      <c r="AH169" s="44"/>
      <c r="AI169" s="276"/>
      <c r="AJ169" s="50"/>
      <c r="AK169" s="55" t="s">
        <v>50</v>
      </c>
      <c r="AL169" s="108">
        <v>44807</v>
      </c>
      <c r="AM169" s="55" t="s">
        <v>53</v>
      </c>
      <c r="AN169" s="108">
        <v>44837</v>
      </c>
      <c r="AO169" s="55" t="s">
        <v>41</v>
      </c>
      <c r="AP169" s="109" t="s">
        <v>6290</v>
      </c>
      <c r="AQ169" s="55" t="s">
        <v>50</v>
      </c>
      <c r="AR169" s="108">
        <v>44837</v>
      </c>
      <c r="AS169" s="44"/>
      <c r="AT169" s="50"/>
      <c r="AU169" s="50"/>
      <c r="AV169" s="50"/>
      <c r="AW169" s="50"/>
      <c r="AX169" s="50"/>
    </row>
    <row r="170" spans="1:50" ht="14.4">
      <c r="A170" s="37" t="s">
        <v>13320</v>
      </c>
      <c r="B170" s="50" t="s">
        <v>14198</v>
      </c>
      <c r="C170" s="274">
        <v>428</v>
      </c>
      <c r="D170" s="38" t="s">
        <v>14199</v>
      </c>
      <c r="E170" s="50" t="s">
        <v>14200</v>
      </c>
      <c r="F170" s="43"/>
      <c r="G170" s="50" t="s">
        <v>14201</v>
      </c>
      <c r="H170" s="44"/>
      <c r="I170" s="65"/>
      <c r="J170" s="315">
        <v>38378</v>
      </c>
      <c r="K170" s="50"/>
      <c r="L170" s="50"/>
      <c r="M170" s="44"/>
      <c r="N170" s="50"/>
      <c r="O170" s="49"/>
      <c r="P170" s="50"/>
      <c r="Q170" s="316" t="s">
        <v>14202</v>
      </c>
      <c r="R170" s="101"/>
      <c r="S170" s="154"/>
      <c r="T170" s="44"/>
      <c r="U170" s="44"/>
      <c r="V170" s="51"/>
      <c r="W170" s="102"/>
      <c r="X170" s="102"/>
      <c r="Y170" s="51"/>
      <c r="Z170" s="102"/>
      <c r="AA170" s="102"/>
      <c r="AB170" s="50"/>
      <c r="AC170" s="37"/>
      <c r="AD170" s="44"/>
      <c r="AE170" s="154"/>
      <c r="AF170" s="154"/>
      <c r="AG170" s="44" t="s">
        <v>14203</v>
      </c>
      <c r="AH170" s="44"/>
      <c r="AI170" s="276"/>
      <c r="AJ170" s="50"/>
      <c r="AK170" s="55" t="s">
        <v>50</v>
      </c>
      <c r="AL170" s="108">
        <v>44807</v>
      </c>
      <c r="AM170" s="55" t="s">
        <v>53</v>
      </c>
      <c r="AN170" s="108">
        <v>44837</v>
      </c>
      <c r="AO170" s="55" t="s">
        <v>41</v>
      </c>
      <c r="AP170" s="109" t="s">
        <v>6290</v>
      </c>
      <c r="AQ170" s="55" t="s">
        <v>50</v>
      </c>
      <c r="AR170" s="108">
        <v>44837</v>
      </c>
      <c r="AS170" s="44"/>
      <c r="AT170" s="50"/>
      <c r="AU170" s="50"/>
      <c r="AV170" s="50"/>
      <c r="AW170" s="50"/>
      <c r="AX170" s="50"/>
    </row>
    <row r="171" spans="1:50" ht="14.4">
      <c r="A171" s="37" t="s">
        <v>13320</v>
      </c>
      <c r="B171" s="50" t="s">
        <v>14204</v>
      </c>
      <c r="C171" s="274">
        <v>160</v>
      </c>
      <c r="D171" s="38" t="s">
        <v>14205</v>
      </c>
      <c r="E171" s="50" t="s">
        <v>14206</v>
      </c>
      <c r="F171" s="43"/>
      <c r="G171" s="50" t="s">
        <v>14207</v>
      </c>
      <c r="H171" s="44"/>
      <c r="I171" s="65"/>
      <c r="J171" s="315">
        <v>177188</v>
      </c>
      <c r="K171" s="50"/>
      <c r="L171" s="50"/>
      <c r="M171" s="44"/>
      <c r="N171" s="50"/>
      <c r="O171" s="49"/>
      <c r="P171" s="50"/>
      <c r="Q171" s="50" t="s">
        <v>14208</v>
      </c>
      <c r="R171" s="101"/>
      <c r="S171" s="154"/>
      <c r="T171" s="44"/>
      <c r="U171" s="44"/>
      <c r="V171" s="51"/>
      <c r="W171" s="102"/>
      <c r="X171" s="102"/>
      <c r="Y171" s="51"/>
      <c r="Z171" s="102"/>
      <c r="AA171" s="102"/>
      <c r="AB171" s="50"/>
      <c r="AC171" s="37"/>
      <c r="AD171" s="44"/>
      <c r="AE171" s="154"/>
      <c r="AF171" s="154"/>
      <c r="AG171" s="44" t="s">
        <v>14209</v>
      </c>
      <c r="AH171" s="44"/>
      <c r="AI171" s="276"/>
      <c r="AJ171" s="50"/>
      <c r="AK171" s="55" t="s">
        <v>50</v>
      </c>
      <c r="AL171" s="108">
        <v>44807</v>
      </c>
      <c r="AM171" s="55" t="s">
        <v>53</v>
      </c>
      <c r="AN171" s="108">
        <v>44837</v>
      </c>
      <c r="AO171" s="55" t="s">
        <v>41</v>
      </c>
      <c r="AP171" s="109" t="s">
        <v>6290</v>
      </c>
      <c r="AQ171" s="55" t="s">
        <v>50</v>
      </c>
      <c r="AR171" s="108">
        <v>44837</v>
      </c>
      <c r="AS171" s="44"/>
      <c r="AT171" s="50"/>
      <c r="AU171" s="50"/>
      <c r="AV171" s="50"/>
      <c r="AW171" s="50"/>
      <c r="AX171" s="50"/>
    </row>
    <row r="172" spans="1:50" ht="14.4">
      <c r="A172" s="37" t="s">
        <v>13320</v>
      </c>
      <c r="B172" s="50" t="s">
        <v>14210</v>
      </c>
      <c r="C172" s="274">
        <v>331</v>
      </c>
      <c r="D172" s="38" t="s">
        <v>14211</v>
      </c>
      <c r="E172" s="50" t="s">
        <v>14212</v>
      </c>
      <c r="F172" s="43"/>
      <c r="G172" s="50" t="s">
        <v>14213</v>
      </c>
      <c r="H172" s="44"/>
      <c r="I172" s="65"/>
      <c r="J172" s="315">
        <v>125002</v>
      </c>
      <c r="K172" s="50"/>
      <c r="L172" s="50"/>
      <c r="M172" s="44"/>
      <c r="N172" s="50"/>
      <c r="O172" s="49"/>
      <c r="P172" s="50"/>
      <c r="Q172" s="50" t="s">
        <v>14214</v>
      </c>
      <c r="R172" s="101"/>
      <c r="S172" s="154"/>
      <c r="T172" s="44"/>
      <c r="U172" s="44"/>
      <c r="V172" s="51"/>
      <c r="W172" s="102"/>
      <c r="X172" s="102"/>
      <c r="Y172" s="51"/>
      <c r="Z172" s="102"/>
      <c r="AA172" s="102"/>
      <c r="AB172" s="50"/>
      <c r="AC172" s="37"/>
      <c r="AD172" s="44"/>
      <c r="AE172" s="154"/>
      <c r="AF172" s="154"/>
      <c r="AG172" s="44" t="s">
        <v>14215</v>
      </c>
      <c r="AH172" s="44"/>
      <c r="AI172" s="276"/>
      <c r="AJ172" s="50"/>
      <c r="AK172" s="55" t="s">
        <v>50</v>
      </c>
      <c r="AL172" s="108">
        <v>44807</v>
      </c>
      <c r="AM172" s="55" t="s">
        <v>53</v>
      </c>
      <c r="AN172" s="108">
        <v>44837</v>
      </c>
      <c r="AO172" s="55" t="s">
        <v>41</v>
      </c>
      <c r="AP172" s="109" t="s">
        <v>6290</v>
      </c>
      <c r="AQ172" s="55" t="s">
        <v>50</v>
      </c>
      <c r="AR172" s="108">
        <v>44837</v>
      </c>
      <c r="AS172" s="44"/>
      <c r="AT172" s="50"/>
      <c r="AU172" s="50"/>
      <c r="AV172" s="50"/>
      <c r="AW172" s="50"/>
      <c r="AX172" s="50"/>
    </row>
    <row r="173" spans="1:50" ht="14.4">
      <c r="A173" s="37" t="s">
        <v>13320</v>
      </c>
      <c r="B173" s="50" t="s">
        <v>14216</v>
      </c>
      <c r="C173" s="274">
        <v>331</v>
      </c>
      <c r="D173" s="38" t="s">
        <v>14217</v>
      </c>
      <c r="E173" s="50" t="s">
        <v>14218</v>
      </c>
      <c r="F173" s="43"/>
      <c r="G173" s="50" t="s">
        <v>14219</v>
      </c>
      <c r="H173" s="44"/>
      <c r="I173" s="65"/>
      <c r="J173" s="315">
        <v>125002</v>
      </c>
      <c r="K173" s="50"/>
      <c r="L173" s="50"/>
      <c r="M173" s="44"/>
      <c r="N173" s="50"/>
      <c r="O173" s="49"/>
      <c r="P173" s="50"/>
      <c r="Q173" s="50" t="s">
        <v>14220</v>
      </c>
      <c r="R173" s="101"/>
      <c r="S173" s="154"/>
      <c r="T173" s="44"/>
      <c r="U173" s="44"/>
      <c r="V173" s="51"/>
      <c r="W173" s="102"/>
      <c r="X173" s="102"/>
      <c r="Y173" s="51"/>
      <c r="Z173" s="102"/>
      <c r="AA173" s="102"/>
      <c r="AB173" s="50"/>
      <c r="AC173" s="37"/>
      <c r="AD173" s="44"/>
      <c r="AE173" s="154"/>
      <c r="AF173" s="154"/>
      <c r="AG173" s="44" t="s">
        <v>14215</v>
      </c>
      <c r="AH173" s="44"/>
      <c r="AI173" s="276"/>
      <c r="AJ173" s="50"/>
      <c r="AK173" s="55" t="s">
        <v>50</v>
      </c>
      <c r="AL173" s="108">
        <v>44807</v>
      </c>
      <c r="AM173" s="55" t="s">
        <v>53</v>
      </c>
      <c r="AN173" s="108">
        <v>44837</v>
      </c>
      <c r="AO173" s="55" t="s">
        <v>41</v>
      </c>
      <c r="AP173" s="109" t="s">
        <v>6290</v>
      </c>
      <c r="AQ173" s="55" t="s">
        <v>50</v>
      </c>
      <c r="AR173" s="108">
        <v>44837</v>
      </c>
      <c r="AS173" s="44"/>
      <c r="AT173" s="50"/>
      <c r="AU173" s="50"/>
      <c r="AV173" s="50"/>
      <c r="AW173" s="50"/>
      <c r="AX173" s="50"/>
    </row>
    <row r="174" spans="1:50" ht="14.4">
      <c r="A174" s="37" t="s">
        <v>13320</v>
      </c>
      <c r="B174" s="50" t="s">
        <v>14221</v>
      </c>
      <c r="C174" s="274">
        <v>331</v>
      </c>
      <c r="D174" s="38" t="s">
        <v>14222</v>
      </c>
      <c r="E174" s="50" t="s">
        <v>14223</v>
      </c>
      <c r="F174" s="43"/>
      <c r="G174" s="50" t="s">
        <v>14224</v>
      </c>
      <c r="H174" s="44"/>
      <c r="I174" s="65"/>
      <c r="J174" s="315">
        <v>125002</v>
      </c>
      <c r="K174" s="50"/>
      <c r="L174" s="50"/>
      <c r="M174" s="44"/>
      <c r="N174" s="50"/>
      <c r="O174" s="49"/>
      <c r="P174" s="50"/>
      <c r="Q174" s="50" t="s">
        <v>14225</v>
      </c>
      <c r="R174" s="101"/>
      <c r="S174" s="154"/>
      <c r="T174" s="44"/>
      <c r="U174" s="44"/>
      <c r="V174" s="51"/>
      <c r="W174" s="102"/>
      <c r="X174" s="102"/>
      <c r="Y174" s="51"/>
      <c r="Z174" s="102"/>
      <c r="AA174" s="102"/>
      <c r="AB174" s="50"/>
      <c r="AC174" s="37"/>
      <c r="AD174" s="44"/>
      <c r="AE174" s="154"/>
      <c r="AF174" s="154"/>
      <c r="AG174" s="44" t="s">
        <v>14215</v>
      </c>
      <c r="AH174" s="44"/>
      <c r="AI174" s="276"/>
      <c r="AJ174" s="50"/>
      <c r="AK174" s="55" t="s">
        <v>50</v>
      </c>
      <c r="AL174" s="108">
        <v>44807</v>
      </c>
      <c r="AM174" s="55" t="s">
        <v>53</v>
      </c>
      <c r="AN174" s="108">
        <v>44837</v>
      </c>
      <c r="AO174" s="55" t="s">
        <v>41</v>
      </c>
      <c r="AP174" s="109" t="s">
        <v>6290</v>
      </c>
      <c r="AQ174" s="55" t="s">
        <v>50</v>
      </c>
      <c r="AR174" s="108">
        <v>44837</v>
      </c>
      <c r="AS174" s="44"/>
      <c r="AT174" s="50"/>
      <c r="AU174" s="50"/>
      <c r="AV174" s="50"/>
      <c r="AW174" s="50"/>
      <c r="AX174" s="50"/>
    </row>
    <row r="175" spans="1:50" ht="14.4">
      <c r="A175" s="37" t="s">
        <v>13320</v>
      </c>
      <c r="B175" s="50" t="s">
        <v>14226</v>
      </c>
      <c r="C175" s="274">
        <v>331</v>
      </c>
      <c r="D175" s="38" t="s">
        <v>14227</v>
      </c>
      <c r="E175" s="50" t="s">
        <v>14228</v>
      </c>
      <c r="F175" s="43"/>
      <c r="G175" s="50" t="s">
        <v>14229</v>
      </c>
      <c r="H175" s="44"/>
      <c r="I175" s="65"/>
      <c r="J175" s="315">
        <v>93116</v>
      </c>
      <c r="K175" s="50"/>
      <c r="L175" s="50"/>
      <c r="M175" s="44"/>
      <c r="N175" s="50"/>
      <c r="O175" s="49"/>
      <c r="P175" s="50"/>
      <c r="Q175" s="316" t="s">
        <v>14230</v>
      </c>
      <c r="R175" s="101"/>
      <c r="S175" s="154"/>
      <c r="T175" s="44"/>
      <c r="U175" s="44"/>
      <c r="V175" s="51"/>
      <c r="W175" s="102"/>
      <c r="X175" s="102"/>
      <c r="Y175" s="51"/>
      <c r="Z175" s="102"/>
      <c r="AA175" s="102"/>
      <c r="AB175" s="50"/>
      <c r="AC175" s="37"/>
      <c r="AD175" s="44"/>
      <c r="AE175" s="154"/>
      <c r="AF175" s="154"/>
      <c r="AG175" s="44" t="s">
        <v>14231</v>
      </c>
      <c r="AH175" s="44"/>
      <c r="AI175" s="276"/>
      <c r="AJ175" s="50"/>
      <c r="AK175" s="55" t="s">
        <v>50</v>
      </c>
      <c r="AL175" s="108">
        <v>44807</v>
      </c>
      <c r="AM175" s="55" t="s">
        <v>53</v>
      </c>
      <c r="AN175" s="108">
        <v>44837</v>
      </c>
      <c r="AO175" s="55" t="s">
        <v>41</v>
      </c>
      <c r="AP175" s="109" t="s">
        <v>6290</v>
      </c>
      <c r="AQ175" s="55" t="s">
        <v>50</v>
      </c>
      <c r="AR175" s="108">
        <v>44837</v>
      </c>
      <c r="AS175" s="44"/>
      <c r="AT175" s="50"/>
      <c r="AU175" s="50"/>
      <c r="AV175" s="50"/>
      <c r="AW175" s="50"/>
      <c r="AX175" s="50"/>
    </row>
    <row r="176" spans="1:50" ht="14.4">
      <c r="A176" s="37" t="s">
        <v>13320</v>
      </c>
      <c r="B176" s="50" t="s">
        <v>14232</v>
      </c>
      <c r="C176" s="274">
        <v>856</v>
      </c>
      <c r="D176" s="38" t="s">
        <v>14233</v>
      </c>
      <c r="E176" s="50" t="s">
        <v>14234</v>
      </c>
      <c r="F176" s="43"/>
      <c r="G176" s="50" t="s">
        <v>14235</v>
      </c>
      <c r="H176" s="44"/>
      <c r="I176" s="65"/>
      <c r="J176" s="315">
        <v>9558</v>
      </c>
      <c r="K176" s="50"/>
      <c r="L176" s="50"/>
      <c r="M176" s="44"/>
      <c r="N176" s="50"/>
      <c r="O176" s="49"/>
      <c r="P176" s="50"/>
      <c r="Q176" s="316" t="s">
        <v>14236</v>
      </c>
      <c r="R176" s="101"/>
      <c r="S176" s="154"/>
      <c r="T176" s="44"/>
      <c r="U176" s="44"/>
      <c r="V176" s="51"/>
      <c r="W176" s="102"/>
      <c r="X176" s="102"/>
      <c r="Y176" s="51"/>
      <c r="Z176" s="102"/>
      <c r="AA176" s="102"/>
      <c r="AB176" s="50"/>
      <c r="AC176" s="37"/>
      <c r="AD176" s="44"/>
      <c r="AE176" s="154"/>
      <c r="AF176" s="154"/>
      <c r="AG176" s="44" t="s">
        <v>938</v>
      </c>
      <c r="AH176" s="44"/>
      <c r="AI176" s="276"/>
      <c r="AJ176" s="50"/>
      <c r="AK176" s="55" t="s">
        <v>50</v>
      </c>
      <c r="AL176" s="108">
        <v>44807</v>
      </c>
      <c r="AM176" s="55" t="s">
        <v>53</v>
      </c>
      <c r="AN176" s="108">
        <v>44837</v>
      </c>
      <c r="AO176" s="55" t="s">
        <v>41</v>
      </c>
      <c r="AP176" s="109" t="s">
        <v>6290</v>
      </c>
      <c r="AQ176" s="55" t="s">
        <v>50</v>
      </c>
      <c r="AR176" s="108">
        <v>44837</v>
      </c>
      <c r="AS176" s="44"/>
      <c r="AT176" s="50"/>
      <c r="AU176" s="50"/>
      <c r="AV176" s="50"/>
      <c r="AW176" s="50"/>
      <c r="AX176" s="50"/>
    </row>
    <row r="177" spans="1:50" ht="14.4">
      <c r="A177" s="37" t="s">
        <v>13320</v>
      </c>
      <c r="B177" s="50" t="s">
        <v>14237</v>
      </c>
      <c r="C177" s="274">
        <v>856</v>
      </c>
      <c r="D177" s="38" t="s">
        <v>14238</v>
      </c>
      <c r="E177" s="50" t="s">
        <v>14239</v>
      </c>
      <c r="F177" s="43"/>
      <c r="G177" s="50" t="s">
        <v>14240</v>
      </c>
      <c r="H177" s="44"/>
      <c r="I177" s="65"/>
      <c r="J177" s="315">
        <v>9558</v>
      </c>
      <c r="K177" s="50"/>
      <c r="L177" s="50"/>
      <c r="M177" s="44"/>
      <c r="N177" s="50"/>
      <c r="O177" s="49"/>
      <c r="P177" s="50"/>
      <c r="Q177" s="316" t="s">
        <v>14241</v>
      </c>
      <c r="R177" s="101"/>
      <c r="S177" s="154"/>
      <c r="T177" s="44"/>
      <c r="U177" s="44"/>
      <c r="V177" s="51"/>
      <c r="W177" s="102"/>
      <c r="X177" s="102"/>
      <c r="Y177" s="51"/>
      <c r="Z177" s="102"/>
      <c r="AA177" s="102"/>
      <c r="AB177" s="50"/>
      <c r="AC177" s="37"/>
      <c r="AD177" s="44"/>
      <c r="AE177" s="154"/>
      <c r="AF177" s="154"/>
      <c r="AG177" s="44" t="s">
        <v>938</v>
      </c>
      <c r="AH177" s="44"/>
      <c r="AI177" s="276"/>
      <c r="AJ177" s="50"/>
      <c r="AK177" s="55" t="s">
        <v>50</v>
      </c>
      <c r="AL177" s="108">
        <v>44807</v>
      </c>
      <c r="AM177" s="55" t="s">
        <v>53</v>
      </c>
      <c r="AN177" s="108">
        <v>44837</v>
      </c>
      <c r="AO177" s="55" t="s">
        <v>41</v>
      </c>
      <c r="AP177" s="109" t="s">
        <v>6290</v>
      </c>
      <c r="AQ177" s="55" t="s">
        <v>50</v>
      </c>
      <c r="AR177" s="108">
        <v>44837</v>
      </c>
      <c r="AS177" s="44"/>
      <c r="AT177" s="50"/>
      <c r="AU177" s="50"/>
      <c r="AV177" s="50"/>
      <c r="AW177" s="50"/>
      <c r="AX177" s="50"/>
    </row>
    <row r="178" spans="1:50" ht="14.4">
      <c r="A178" s="37" t="s">
        <v>13320</v>
      </c>
      <c r="B178" s="50" t="s">
        <v>14242</v>
      </c>
      <c r="C178" s="274">
        <v>1444</v>
      </c>
      <c r="D178" s="38" t="s">
        <v>14243</v>
      </c>
      <c r="E178" s="50" t="s">
        <v>14244</v>
      </c>
      <c r="F178" s="43"/>
      <c r="G178" s="50" t="s">
        <v>14245</v>
      </c>
      <c r="H178" s="44"/>
      <c r="I178" s="65"/>
      <c r="J178" s="315">
        <v>37222</v>
      </c>
      <c r="K178" s="50"/>
      <c r="L178" s="50"/>
      <c r="M178" s="44"/>
      <c r="N178" s="50"/>
      <c r="O178" s="49"/>
      <c r="P178" s="50"/>
      <c r="Q178" s="50" t="s">
        <v>11170</v>
      </c>
      <c r="R178" s="101"/>
      <c r="S178" s="154"/>
      <c r="T178" s="44"/>
      <c r="U178" s="44"/>
      <c r="V178" s="51"/>
      <c r="W178" s="102"/>
      <c r="X178" s="102"/>
      <c r="Y178" s="51"/>
      <c r="Z178" s="102"/>
      <c r="AA178" s="102"/>
      <c r="AB178" s="50"/>
      <c r="AC178" s="37"/>
      <c r="AD178" s="44"/>
      <c r="AE178" s="154"/>
      <c r="AF178" s="154"/>
      <c r="AG178" s="44" t="s">
        <v>14246</v>
      </c>
      <c r="AH178" s="44"/>
      <c r="AI178" s="276"/>
      <c r="AJ178" s="50"/>
      <c r="AK178" s="55" t="s">
        <v>50</v>
      </c>
      <c r="AL178" s="108">
        <v>44807</v>
      </c>
      <c r="AM178" s="55" t="s">
        <v>53</v>
      </c>
      <c r="AN178" s="108">
        <v>44837</v>
      </c>
      <c r="AO178" s="55" t="s">
        <v>41</v>
      </c>
      <c r="AP178" s="109" t="s">
        <v>6290</v>
      </c>
      <c r="AQ178" s="55" t="s">
        <v>50</v>
      </c>
      <c r="AR178" s="108">
        <v>44837</v>
      </c>
      <c r="AS178" s="44"/>
      <c r="AT178" s="50"/>
      <c r="AU178" s="50"/>
      <c r="AV178" s="50"/>
      <c r="AW178" s="50"/>
      <c r="AX178" s="50"/>
    </row>
    <row r="179" spans="1:50" ht="14.4">
      <c r="A179" s="37" t="s">
        <v>13320</v>
      </c>
      <c r="B179" s="50" t="s">
        <v>14247</v>
      </c>
      <c r="C179" s="274">
        <v>502</v>
      </c>
      <c r="D179" s="38" t="s">
        <v>14248</v>
      </c>
      <c r="E179" s="50" t="s">
        <v>14249</v>
      </c>
      <c r="F179" s="43"/>
      <c r="G179" s="50" t="s">
        <v>14250</v>
      </c>
      <c r="H179" s="44"/>
      <c r="I179" s="65"/>
      <c r="J179" s="315">
        <v>30114</v>
      </c>
      <c r="K179" s="50"/>
      <c r="L179" s="50"/>
      <c r="M179" s="44"/>
      <c r="N179" s="50"/>
      <c r="O179" s="49"/>
      <c r="P179" s="50"/>
      <c r="Q179" s="50" t="s">
        <v>14251</v>
      </c>
      <c r="R179" s="101"/>
      <c r="S179" s="154"/>
      <c r="T179" s="44"/>
      <c r="U179" s="44"/>
      <c r="V179" s="51"/>
      <c r="W179" s="102"/>
      <c r="X179" s="102"/>
      <c r="Y179" s="51"/>
      <c r="Z179" s="102"/>
      <c r="AA179" s="102"/>
      <c r="AB179" s="50"/>
      <c r="AC179" s="37"/>
      <c r="AD179" s="44"/>
      <c r="AE179" s="154"/>
      <c r="AF179" s="154"/>
      <c r="AG179" s="44" t="s">
        <v>14252</v>
      </c>
      <c r="AH179" s="44"/>
      <c r="AI179" s="276"/>
      <c r="AJ179" s="50"/>
      <c r="AK179" s="55" t="s">
        <v>50</v>
      </c>
      <c r="AL179" s="108">
        <v>44807</v>
      </c>
      <c r="AM179" s="55" t="s">
        <v>53</v>
      </c>
      <c r="AN179" s="108">
        <v>44837</v>
      </c>
      <c r="AO179" s="55" t="s">
        <v>41</v>
      </c>
      <c r="AP179" s="109" t="s">
        <v>6290</v>
      </c>
      <c r="AQ179" s="55" t="s">
        <v>50</v>
      </c>
      <c r="AR179" s="108">
        <v>44837</v>
      </c>
      <c r="AS179" s="44"/>
      <c r="AT179" s="50"/>
      <c r="AU179" s="50"/>
      <c r="AV179" s="50"/>
      <c r="AW179" s="50"/>
      <c r="AX179" s="50"/>
    </row>
    <row r="180" spans="1:50" ht="14.4">
      <c r="A180" s="37" t="s">
        <v>13320</v>
      </c>
      <c r="B180" s="50" t="s">
        <v>14253</v>
      </c>
      <c r="C180" s="274">
        <v>331</v>
      </c>
      <c r="D180" s="38" t="s">
        <v>14254</v>
      </c>
      <c r="E180" s="50" t="s">
        <v>14255</v>
      </c>
      <c r="F180" s="43"/>
      <c r="G180" s="50" t="s">
        <v>14256</v>
      </c>
      <c r="H180" s="44"/>
      <c r="I180" s="65"/>
      <c r="J180" s="315">
        <v>152614</v>
      </c>
      <c r="K180" s="50"/>
      <c r="L180" s="50"/>
      <c r="M180" s="44"/>
      <c r="N180" s="50"/>
      <c r="O180" s="49"/>
      <c r="P180" s="50"/>
      <c r="Q180" s="316" t="s">
        <v>14257</v>
      </c>
      <c r="R180" s="101"/>
      <c r="S180" s="154"/>
      <c r="T180" s="44"/>
      <c r="U180" s="44"/>
      <c r="V180" s="51"/>
      <c r="W180" s="102"/>
      <c r="X180" s="102"/>
      <c r="Y180" s="51"/>
      <c r="Z180" s="102"/>
      <c r="AA180" s="102"/>
      <c r="AB180" s="50"/>
      <c r="AC180" s="37"/>
      <c r="AD180" s="44"/>
      <c r="AE180" s="154"/>
      <c r="AF180" s="154"/>
      <c r="AG180" s="44" t="s">
        <v>14258</v>
      </c>
      <c r="AH180" s="44"/>
      <c r="AI180" s="276"/>
      <c r="AJ180" s="50"/>
      <c r="AK180" s="55" t="s">
        <v>50</v>
      </c>
      <c r="AL180" s="108">
        <v>44807</v>
      </c>
      <c r="AM180" s="55" t="s">
        <v>53</v>
      </c>
      <c r="AN180" s="108">
        <v>44837</v>
      </c>
      <c r="AO180" s="55" t="s">
        <v>41</v>
      </c>
      <c r="AP180" s="109" t="s">
        <v>6290</v>
      </c>
      <c r="AQ180" s="55" t="s">
        <v>50</v>
      </c>
      <c r="AR180" s="108">
        <v>44837</v>
      </c>
      <c r="AS180" s="44"/>
      <c r="AT180" s="50"/>
      <c r="AU180" s="50"/>
      <c r="AV180" s="50"/>
      <c r="AW180" s="50"/>
      <c r="AX180" s="50"/>
    </row>
    <row r="181" spans="1:50" ht="14.4">
      <c r="A181" s="293" t="s">
        <v>13320</v>
      </c>
      <c r="B181" s="50" t="s">
        <v>14259</v>
      </c>
      <c r="C181" s="274">
        <v>856</v>
      </c>
      <c r="D181" s="38" t="s">
        <v>14260</v>
      </c>
      <c r="E181" s="50" t="s">
        <v>14261</v>
      </c>
      <c r="F181" s="43"/>
      <c r="G181" s="50" t="s">
        <v>14262</v>
      </c>
      <c r="H181" s="44"/>
      <c r="I181" s="65"/>
      <c r="J181" s="315">
        <v>177200</v>
      </c>
      <c r="K181" s="50"/>
      <c r="L181" s="50"/>
      <c r="M181" s="44"/>
      <c r="N181" s="50"/>
      <c r="O181" s="49"/>
      <c r="P181" s="50"/>
      <c r="Q181" s="316" t="s">
        <v>14263</v>
      </c>
      <c r="R181" s="101"/>
      <c r="S181" s="154"/>
      <c r="T181" s="44"/>
      <c r="U181" s="44"/>
      <c r="V181" s="51"/>
      <c r="W181" s="102"/>
      <c r="X181" s="102"/>
      <c r="Y181" s="51"/>
      <c r="Z181" s="102"/>
      <c r="AA181" s="102"/>
      <c r="AB181" s="50"/>
      <c r="AC181" s="37"/>
      <c r="AD181" s="44"/>
      <c r="AE181" s="154"/>
      <c r="AF181" s="154"/>
      <c r="AG181" s="44" t="s">
        <v>14264</v>
      </c>
      <c r="AH181" s="44"/>
      <c r="AI181" s="276"/>
      <c r="AJ181" s="50"/>
      <c r="AK181" s="55" t="s">
        <v>50</v>
      </c>
      <c r="AL181" s="108">
        <v>44807</v>
      </c>
      <c r="AM181" s="55" t="s">
        <v>53</v>
      </c>
      <c r="AN181" s="108">
        <v>44837</v>
      </c>
      <c r="AO181" s="55" t="s">
        <v>41</v>
      </c>
      <c r="AP181" s="109" t="s">
        <v>6290</v>
      </c>
      <c r="AQ181" s="55" t="s">
        <v>50</v>
      </c>
      <c r="AR181" s="109" t="s">
        <v>526</v>
      </c>
      <c r="AS181" s="44"/>
      <c r="AT181" s="50"/>
      <c r="AU181" s="50"/>
      <c r="AV181" s="50"/>
      <c r="AW181" s="50"/>
      <c r="AX181" s="50"/>
    </row>
    <row r="182" spans="1:50" ht="14.4">
      <c r="A182" s="37" t="s">
        <v>13320</v>
      </c>
      <c r="B182" s="50" t="s">
        <v>14265</v>
      </c>
      <c r="C182" s="274">
        <v>856</v>
      </c>
      <c r="D182" s="38" t="s">
        <v>14266</v>
      </c>
      <c r="E182" s="50" t="s">
        <v>14267</v>
      </c>
      <c r="F182" s="43"/>
      <c r="G182" s="50" t="s">
        <v>14268</v>
      </c>
      <c r="H182" s="44"/>
      <c r="I182" s="65"/>
      <c r="J182" s="315">
        <v>18332</v>
      </c>
      <c r="K182" s="50"/>
      <c r="L182" s="50"/>
      <c r="M182" s="44"/>
      <c r="N182" s="50"/>
      <c r="O182" s="49"/>
      <c r="P182" s="50"/>
      <c r="Q182" s="316" t="s">
        <v>14269</v>
      </c>
      <c r="R182" s="101"/>
      <c r="S182" s="154"/>
      <c r="T182" s="44"/>
      <c r="U182" s="44"/>
      <c r="V182" s="51"/>
      <c r="W182" s="102"/>
      <c r="X182" s="102"/>
      <c r="Y182" s="51"/>
      <c r="Z182" s="102"/>
      <c r="AA182" s="102"/>
      <c r="AB182" s="50"/>
      <c r="AC182" s="37"/>
      <c r="AD182" s="44"/>
      <c r="AE182" s="154"/>
      <c r="AF182" s="154"/>
      <c r="AG182" s="44" t="s">
        <v>14270</v>
      </c>
      <c r="AH182" s="44"/>
      <c r="AI182" s="276"/>
      <c r="AJ182" s="50"/>
      <c r="AK182" s="55" t="s">
        <v>50</v>
      </c>
      <c r="AL182" s="108">
        <v>44807</v>
      </c>
      <c r="AM182" s="55" t="s">
        <v>53</v>
      </c>
      <c r="AN182" s="108">
        <v>44837</v>
      </c>
      <c r="AO182" s="55" t="s">
        <v>41</v>
      </c>
      <c r="AP182" s="109" t="s">
        <v>6290</v>
      </c>
      <c r="AQ182" s="55" t="s">
        <v>50</v>
      </c>
      <c r="AR182" s="109" t="s">
        <v>526</v>
      </c>
      <c r="AS182" s="44"/>
      <c r="AT182" s="50"/>
      <c r="AU182" s="50"/>
      <c r="AV182" s="50"/>
      <c r="AW182" s="50"/>
      <c r="AX182" s="50"/>
    </row>
    <row r="183" spans="1:50" ht="14.4">
      <c r="A183" s="37" t="s">
        <v>13320</v>
      </c>
      <c r="B183" s="50" t="s">
        <v>14271</v>
      </c>
      <c r="C183" s="274">
        <v>428</v>
      </c>
      <c r="D183" s="38" t="s">
        <v>14272</v>
      </c>
      <c r="E183" s="50" t="s">
        <v>14273</v>
      </c>
      <c r="F183" s="43"/>
      <c r="G183" s="50" t="s">
        <v>14274</v>
      </c>
      <c r="H183" s="44"/>
      <c r="I183" s="65"/>
      <c r="J183" s="315">
        <v>18332</v>
      </c>
      <c r="K183" s="50"/>
      <c r="L183" s="50"/>
      <c r="M183" s="44"/>
      <c r="N183" s="50"/>
      <c r="O183" s="49"/>
      <c r="P183" s="50"/>
      <c r="Q183" s="316" t="s">
        <v>14275</v>
      </c>
      <c r="R183" s="101"/>
      <c r="S183" s="154"/>
      <c r="T183" s="44"/>
      <c r="U183" s="44"/>
      <c r="V183" s="51"/>
      <c r="W183" s="102"/>
      <c r="X183" s="102"/>
      <c r="Y183" s="51"/>
      <c r="Z183" s="102"/>
      <c r="AA183" s="102"/>
      <c r="AB183" s="50"/>
      <c r="AC183" s="37"/>
      <c r="AD183" s="44"/>
      <c r="AE183" s="154"/>
      <c r="AF183" s="154"/>
      <c r="AG183" s="44" t="s">
        <v>14270</v>
      </c>
      <c r="AH183" s="44"/>
      <c r="AI183" s="276"/>
      <c r="AJ183" s="50"/>
      <c r="AK183" s="55" t="s">
        <v>50</v>
      </c>
      <c r="AL183" s="108">
        <v>44807</v>
      </c>
      <c r="AM183" s="55" t="s">
        <v>53</v>
      </c>
      <c r="AN183" s="108">
        <v>44837</v>
      </c>
      <c r="AO183" s="55" t="s">
        <v>41</v>
      </c>
      <c r="AP183" s="109" t="s">
        <v>6290</v>
      </c>
      <c r="AQ183" s="55" t="s">
        <v>50</v>
      </c>
      <c r="AR183" s="109" t="s">
        <v>526</v>
      </c>
      <c r="AS183" s="44"/>
      <c r="AT183" s="50"/>
      <c r="AU183" s="50"/>
      <c r="AV183" s="50"/>
      <c r="AW183" s="50"/>
      <c r="AX183" s="50"/>
    </row>
    <row r="184" spans="1:50" ht="14.4">
      <c r="A184" s="37" t="s">
        <v>13320</v>
      </c>
      <c r="B184" s="50" t="s">
        <v>14276</v>
      </c>
      <c r="C184" s="274">
        <v>321</v>
      </c>
      <c r="D184" s="38" t="s">
        <v>14277</v>
      </c>
      <c r="E184" s="50" t="s">
        <v>14278</v>
      </c>
      <c r="F184" s="43"/>
      <c r="G184" s="50" t="s">
        <v>14279</v>
      </c>
      <c r="H184" s="44"/>
      <c r="I184" s="65"/>
      <c r="J184" s="315">
        <v>11232</v>
      </c>
      <c r="K184" s="50"/>
      <c r="L184" s="50"/>
      <c r="M184" s="44"/>
      <c r="N184" s="50"/>
      <c r="O184" s="49"/>
      <c r="P184" s="50"/>
      <c r="Q184" s="50" t="s">
        <v>10763</v>
      </c>
      <c r="R184" s="101"/>
      <c r="S184" s="154"/>
      <c r="T184" s="44"/>
      <c r="U184" s="44"/>
      <c r="V184" s="51"/>
      <c r="W184" s="102"/>
      <c r="X184" s="102"/>
      <c r="Y184" s="51"/>
      <c r="Z184" s="102"/>
      <c r="AA184" s="102"/>
      <c r="AB184" s="50"/>
      <c r="AC184" s="37"/>
      <c r="AD184" s="44"/>
      <c r="AE184" s="154"/>
      <c r="AF184" s="154"/>
      <c r="AG184" s="44" t="s">
        <v>13656</v>
      </c>
      <c r="AH184" s="44"/>
      <c r="AI184" s="276"/>
      <c r="AJ184" s="50"/>
      <c r="AK184" s="55" t="s">
        <v>50</v>
      </c>
      <c r="AL184" s="108">
        <v>44807</v>
      </c>
      <c r="AM184" s="55" t="s">
        <v>53</v>
      </c>
      <c r="AN184" s="108">
        <v>44837</v>
      </c>
      <c r="AO184" s="55" t="s">
        <v>41</v>
      </c>
      <c r="AP184" s="109" t="s">
        <v>6290</v>
      </c>
      <c r="AQ184" s="55" t="s">
        <v>50</v>
      </c>
      <c r="AR184" s="109" t="s">
        <v>526</v>
      </c>
      <c r="AS184" s="44"/>
      <c r="AT184" s="50"/>
      <c r="AU184" s="50"/>
      <c r="AV184" s="50"/>
      <c r="AW184" s="50"/>
      <c r="AX184" s="50"/>
    </row>
    <row r="185" spans="1:50" ht="14.4">
      <c r="A185" s="37" t="s">
        <v>13320</v>
      </c>
      <c r="B185" s="50" t="s">
        <v>14280</v>
      </c>
      <c r="C185" s="274">
        <v>1712</v>
      </c>
      <c r="D185" s="38" t="s">
        <v>14281</v>
      </c>
      <c r="E185" s="50" t="s">
        <v>14282</v>
      </c>
      <c r="F185" s="43"/>
      <c r="G185" s="50" t="s">
        <v>14283</v>
      </c>
      <c r="H185" s="44"/>
      <c r="I185" s="65"/>
      <c r="J185" s="315">
        <v>92442</v>
      </c>
      <c r="K185" s="50"/>
      <c r="L185" s="50"/>
      <c r="M185" s="44"/>
      <c r="N185" s="50"/>
      <c r="O185" s="49"/>
      <c r="P185" s="50"/>
      <c r="Q185" s="316" t="s">
        <v>14284</v>
      </c>
      <c r="R185" s="101"/>
      <c r="S185" s="154"/>
      <c r="T185" s="44"/>
      <c r="U185" s="44"/>
      <c r="V185" s="51"/>
      <c r="W185" s="102"/>
      <c r="X185" s="102"/>
      <c r="Y185" s="51"/>
      <c r="Z185" s="102"/>
      <c r="AA185" s="102"/>
      <c r="AB185" s="50"/>
      <c r="AC185" s="37"/>
      <c r="AD185" s="44"/>
      <c r="AE185" s="154"/>
      <c r="AF185" s="154"/>
      <c r="AG185" s="44" t="s">
        <v>14285</v>
      </c>
      <c r="AH185" s="44"/>
      <c r="AI185" s="276"/>
      <c r="AJ185" s="50"/>
      <c r="AK185" s="55" t="s">
        <v>50</v>
      </c>
      <c r="AL185" s="108">
        <v>44807</v>
      </c>
      <c r="AM185" s="55" t="s">
        <v>53</v>
      </c>
      <c r="AN185" s="108">
        <v>44837</v>
      </c>
      <c r="AO185" s="55" t="s">
        <v>41</v>
      </c>
      <c r="AP185" s="109" t="s">
        <v>6290</v>
      </c>
      <c r="AQ185" s="55" t="s">
        <v>50</v>
      </c>
      <c r="AR185" s="109" t="s">
        <v>526</v>
      </c>
      <c r="AS185" s="44"/>
      <c r="AT185" s="50"/>
      <c r="AU185" s="50"/>
      <c r="AV185" s="50"/>
      <c r="AW185" s="50"/>
      <c r="AX185" s="50"/>
    </row>
    <row r="186" spans="1:50" ht="14.4">
      <c r="A186" s="37" t="s">
        <v>13320</v>
      </c>
      <c r="B186" s="50" t="s">
        <v>14286</v>
      </c>
      <c r="C186" s="274">
        <v>331</v>
      </c>
      <c r="D186" s="38" t="s">
        <v>14287</v>
      </c>
      <c r="E186" s="50" t="s">
        <v>14288</v>
      </c>
      <c r="F186" s="43"/>
      <c r="G186" s="50" t="s">
        <v>14289</v>
      </c>
      <c r="H186" s="44"/>
      <c r="I186" s="65"/>
      <c r="J186" s="315">
        <v>74016</v>
      </c>
      <c r="K186" s="50"/>
      <c r="L186" s="50"/>
      <c r="M186" s="44"/>
      <c r="N186" s="50"/>
      <c r="O186" s="49"/>
      <c r="P186" s="50"/>
      <c r="Q186" s="50" t="s">
        <v>14290</v>
      </c>
      <c r="R186" s="101"/>
      <c r="S186" s="154"/>
      <c r="T186" s="44"/>
      <c r="U186" s="44"/>
      <c r="V186" s="51"/>
      <c r="W186" s="102"/>
      <c r="X186" s="102"/>
      <c r="Y186" s="51"/>
      <c r="Z186" s="102"/>
      <c r="AA186" s="102"/>
      <c r="AB186" s="50"/>
      <c r="AC186" s="37"/>
      <c r="AD186" s="44"/>
      <c r="AE186" s="154"/>
      <c r="AF186" s="154"/>
      <c r="AG186" s="44" t="s">
        <v>14291</v>
      </c>
      <c r="AH186" s="44"/>
      <c r="AI186" s="276"/>
      <c r="AJ186" s="50"/>
      <c r="AK186" s="55" t="s">
        <v>50</v>
      </c>
      <c r="AL186" s="108">
        <v>44807</v>
      </c>
      <c r="AM186" s="55" t="s">
        <v>53</v>
      </c>
      <c r="AN186" s="108">
        <v>44837</v>
      </c>
      <c r="AO186" s="55" t="s">
        <v>41</v>
      </c>
      <c r="AP186" s="109" t="s">
        <v>6290</v>
      </c>
      <c r="AQ186" s="55" t="s">
        <v>50</v>
      </c>
      <c r="AR186" s="109" t="s">
        <v>526</v>
      </c>
      <c r="AS186" s="44"/>
      <c r="AT186" s="50"/>
      <c r="AU186" s="50"/>
      <c r="AV186" s="50"/>
      <c r="AW186" s="50"/>
      <c r="AX186" s="50"/>
    </row>
    <row r="187" spans="1:50" ht="14.4">
      <c r="A187" s="37" t="s">
        <v>13320</v>
      </c>
      <c r="B187" s="50" t="s">
        <v>14292</v>
      </c>
      <c r="C187" s="274">
        <v>107</v>
      </c>
      <c r="D187" s="38" t="s">
        <v>14293</v>
      </c>
      <c r="E187" s="50" t="s">
        <v>14294</v>
      </c>
      <c r="F187" s="43"/>
      <c r="G187" s="50" t="s">
        <v>14295</v>
      </c>
      <c r="H187" s="44"/>
      <c r="I187" s="65"/>
      <c r="J187" s="315">
        <v>126008</v>
      </c>
      <c r="K187" s="50"/>
      <c r="L187" s="50"/>
      <c r="M187" s="44"/>
      <c r="N187" s="50"/>
      <c r="O187" s="49"/>
      <c r="P187" s="50"/>
      <c r="Q187" s="50" t="s">
        <v>10763</v>
      </c>
      <c r="R187" s="101"/>
      <c r="S187" s="154"/>
      <c r="T187" s="44"/>
      <c r="U187" s="44"/>
      <c r="V187" s="51"/>
      <c r="W187" s="102"/>
      <c r="X187" s="102"/>
      <c r="Y187" s="51"/>
      <c r="Z187" s="102"/>
      <c r="AA187" s="102"/>
      <c r="AB187" s="50"/>
      <c r="AC187" s="37"/>
      <c r="AD187" s="44"/>
      <c r="AE187" s="154"/>
      <c r="AF187" s="154"/>
      <c r="AG187" s="44" t="s">
        <v>14296</v>
      </c>
      <c r="AH187" s="44"/>
      <c r="AI187" s="276"/>
      <c r="AJ187" s="50"/>
      <c r="AK187" s="55" t="s">
        <v>50</v>
      </c>
      <c r="AL187" s="108">
        <v>44807</v>
      </c>
      <c r="AM187" s="55" t="s">
        <v>53</v>
      </c>
      <c r="AN187" s="108">
        <v>44837</v>
      </c>
      <c r="AO187" s="55" t="s">
        <v>41</v>
      </c>
      <c r="AP187" s="109" t="s">
        <v>6290</v>
      </c>
      <c r="AQ187" s="55" t="s">
        <v>50</v>
      </c>
      <c r="AR187" s="109" t="s">
        <v>526</v>
      </c>
      <c r="AS187" s="44"/>
      <c r="AT187" s="50"/>
      <c r="AU187" s="50"/>
      <c r="AV187" s="50"/>
      <c r="AW187" s="50"/>
      <c r="AX187" s="50"/>
    </row>
    <row r="188" spans="1:50" ht="14.4">
      <c r="A188" s="37" t="s">
        <v>13320</v>
      </c>
      <c r="B188" s="50" t="s">
        <v>14297</v>
      </c>
      <c r="C188" s="274">
        <v>331</v>
      </c>
      <c r="D188" s="38" t="s">
        <v>14298</v>
      </c>
      <c r="E188" s="50" t="s">
        <v>14299</v>
      </c>
      <c r="F188" s="43"/>
      <c r="G188" s="50" t="s">
        <v>14300</v>
      </c>
      <c r="H188" s="44"/>
      <c r="I188" s="65"/>
      <c r="J188" s="315">
        <v>73266</v>
      </c>
      <c r="K188" s="50"/>
      <c r="L188" s="50"/>
      <c r="M188" s="44"/>
      <c r="N188" s="50"/>
      <c r="O188" s="49"/>
      <c r="P188" s="50"/>
      <c r="Q188" s="316" t="s">
        <v>14301</v>
      </c>
      <c r="R188" s="101"/>
      <c r="S188" s="154"/>
      <c r="T188" s="44"/>
      <c r="U188" s="44"/>
      <c r="V188" s="51"/>
      <c r="W188" s="102"/>
      <c r="X188" s="102"/>
      <c r="Y188" s="51"/>
      <c r="Z188" s="102"/>
      <c r="AA188" s="102"/>
      <c r="AB188" s="50"/>
      <c r="AC188" s="37"/>
      <c r="AD188" s="44"/>
      <c r="AE188" s="154"/>
      <c r="AF188" s="154"/>
      <c r="AG188" s="44" t="s">
        <v>13884</v>
      </c>
      <c r="AH188" s="44"/>
      <c r="AI188" s="276"/>
      <c r="AJ188" s="50"/>
      <c r="AK188" s="55" t="s">
        <v>50</v>
      </c>
      <c r="AL188" s="108">
        <v>44807</v>
      </c>
      <c r="AM188" s="55" t="s">
        <v>53</v>
      </c>
      <c r="AN188" s="108">
        <v>44837</v>
      </c>
      <c r="AO188" s="55" t="s">
        <v>41</v>
      </c>
      <c r="AP188" s="109" t="s">
        <v>6290</v>
      </c>
      <c r="AQ188" s="55" t="s">
        <v>50</v>
      </c>
      <c r="AR188" s="109" t="s">
        <v>526</v>
      </c>
      <c r="AS188" s="44"/>
      <c r="AT188" s="50"/>
      <c r="AU188" s="50"/>
      <c r="AV188" s="50"/>
      <c r="AW188" s="50"/>
      <c r="AX188" s="50"/>
    </row>
    <row r="189" spans="1:50" ht="14.4">
      <c r="A189" s="37" t="s">
        <v>13320</v>
      </c>
      <c r="B189" s="50" t="s">
        <v>14302</v>
      </c>
      <c r="C189" s="274">
        <v>342</v>
      </c>
      <c r="D189" s="38" t="s">
        <v>14303</v>
      </c>
      <c r="E189" s="50" t="s">
        <v>14304</v>
      </c>
      <c r="F189" s="43"/>
      <c r="G189" s="50" t="s">
        <v>14305</v>
      </c>
      <c r="H189" s="44"/>
      <c r="I189" s="65"/>
      <c r="J189" s="315">
        <v>151864</v>
      </c>
      <c r="K189" s="50"/>
      <c r="L189" s="50"/>
      <c r="M189" s="44"/>
      <c r="N189" s="50"/>
      <c r="O189" s="49"/>
      <c r="P189" s="50"/>
      <c r="Q189" s="50" t="s">
        <v>14306</v>
      </c>
      <c r="R189" s="101"/>
      <c r="S189" s="154"/>
      <c r="T189" s="44"/>
      <c r="U189" s="44"/>
      <c r="V189" s="51"/>
      <c r="W189" s="102"/>
      <c r="X189" s="102"/>
      <c r="Y189" s="51"/>
      <c r="Z189" s="102"/>
      <c r="AA189" s="102"/>
      <c r="AB189" s="50"/>
      <c r="AC189" s="37"/>
      <c r="AD189" s="44"/>
      <c r="AE189" s="154"/>
      <c r="AF189" s="154"/>
      <c r="AG189" s="44" t="s">
        <v>14307</v>
      </c>
      <c r="AH189" s="44"/>
      <c r="AI189" s="276"/>
      <c r="AJ189" s="50"/>
      <c r="AK189" s="55" t="s">
        <v>50</v>
      </c>
      <c r="AL189" s="108">
        <v>44807</v>
      </c>
      <c r="AM189" s="55" t="s">
        <v>53</v>
      </c>
      <c r="AN189" s="108">
        <v>44837</v>
      </c>
      <c r="AO189" s="55" t="s">
        <v>41</v>
      </c>
      <c r="AP189" s="109" t="s">
        <v>6290</v>
      </c>
      <c r="AQ189" s="55" t="s">
        <v>50</v>
      </c>
      <c r="AR189" s="109" t="s">
        <v>526</v>
      </c>
      <c r="AS189" s="44"/>
      <c r="AT189" s="50"/>
      <c r="AU189" s="50"/>
      <c r="AV189" s="50"/>
      <c r="AW189" s="50"/>
      <c r="AX189" s="50"/>
    </row>
    <row r="190" spans="1:50" ht="14.4">
      <c r="A190" s="37" t="s">
        <v>13320</v>
      </c>
      <c r="B190" s="50" t="s">
        <v>14308</v>
      </c>
      <c r="C190" s="274">
        <v>342</v>
      </c>
      <c r="D190" s="38" t="s">
        <v>14309</v>
      </c>
      <c r="E190" s="50" t="s">
        <v>14310</v>
      </c>
      <c r="F190" s="43"/>
      <c r="G190" s="50" t="s">
        <v>14311</v>
      </c>
      <c r="H190" s="44"/>
      <c r="I190" s="65"/>
      <c r="J190" s="315">
        <v>30030</v>
      </c>
      <c r="K190" s="50"/>
      <c r="L190" s="50"/>
      <c r="M190" s="44"/>
      <c r="N190" s="50"/>
      <c r="O190" s="49"/>
      <c r="P190" s="50"/>
      <c r="Q190" s="316" t="s">
        <v>14312</v>
      </c>
      <c r="R190" s="101"/>
      <c r="S190" s="154"/>
      <c r="T190" s="44"/>
      <c r="U190" s="44"/>
      <c r="V190" s="51"/>
      <c r="W190" s="102"/>
      <c r="X190" s="102"/>
      <c r="Y190" s="51"/>
      <c r="Z190" s="102"/>
      <c r="AA190" s="102"/>
      <c r="AB190" s="50"/>
      <c r="AC190" s="37"/>
      <c r="AD190" s="44"/>
      <c r="AE190" s="154"/>
      <c r="AF190" s="154"/>
      <c r="AG190" s="44" t="s">
        <v>14313</v>
      </c>
      <c r="AH190" s="44"/>
      <c r="AI190" s="276"/>
      <c r="AJ190" s="50"/>
      <c r="AK190" s="55" t="s">
        <v>50</v>
      </c>
      <c r="AL190" s="108">
        <v>44807</v>
      </c>
      <c r="AM190" s="55" t="s">
        <v>53</v>
      </c>
      <c r="AN190" s="108">
        <v>44837</v>
      </c>
      <c r="AO190" s="55" t="s">
        <v>41</v>
      </c>
      <c r="AP190" s="109" t="s">
        <v>6290</v>
      </c>
      <c r="AQ190" s="55" t="s">
        <v>50</v>
      </c>
      <c r="AR190" s="109" t="s">
        <v>526</v>
      </c>
      <c r="AS190" s="44"/>
      <c r="AT190" s="50"/>
      <c r="AU190" s="50"/>
      <c r="AV190" s="50"/>
      <c r="AW190" s="50"/>
      <c r="AX190" s="50"/>
    </row>
    <row r="191" spans="1:50" ht="14.4">
      <c r="A191" s="37" t="s">
        <v>13320</v>
      </c>
      <c r="B191" s="50" t="s">
        <v>14314</v>
      </c>
      <c r="C191" s="274">
        <v>684</v>
      </c>
      <c r="D191" s="38" t="s">
        <v>14315</v>
      </c>
      <c r="E191" s="50" t="s">
        <v>14316</v>
      </c>
      <c r="F191" s="43"/>
      <c r="G191" s="50" t="s">
        <v>14317</v>
      </c>
      <c r="H191" s="44"/>
      <c r="I191" s="65"/>
      <c r="J191" s="315">
        <v>54260</v>
      </c>
      <c r="K191" s="50"/>
      <c r="L191" s="50"/>
      <c r="M191" s="44"/>
      <c r="N191" s="50"/>
      <c r="O191" s="49"/>
      <c r="P191" s="50"/>
      <c r="Q191" s="316" t="s">
        <v>14318</v>
      </c>
      <c r="R191" s="101"/>
      <c r="S191" s="154"/>
      <c r="T191" s="44"/>
      <c r="U191" s="44"/>
      <c r="V191" s="51"/>
      <c r="W191" s="102"/>
      <c r="X191" s="102"/>
      <c r="Y191" s="51"/>
      <c r="Z191" s="102"/>
      <c r="AA191" s="102"/>
      <c r="AB191" s="50"/>
      <c r="AC191" s="37"/>
      <c r="AD191" s="44"/>
      <c r="AE191" s="154"/>
      <c r="AF191" s="154"/>
      <c r="AG191" s="44" t="s">
        <v>14319</v>
      </c>
      <c r="AH191" s="44"/>
      <c r="AI191" s="276"/>
      <c r="AJ191" s="50"/>
      <c r="AK191" s="55" t="s">
        <v>50</v>
      </c>
      <c r="AL191" s="108">
        <v>44807</v>
      </c>
      <c r="AM191" s="55" t="s">
        <v>53</v>
      </c>
      <c r="AN191" s="108">
        <v>44837</v>
      </c>
      <c r="AO191" s="55" t="s">
        <v>41</v>
      </c>
      <c r="AP191" s="109" t="s">
        <v>6290</v>
      </c>
      <c r="AQ191" s="55" t="s">
        <v>50</v>
      </c>
      <c r="AR191" s="109" t="s">
        <v>526</v>
      </c>
      <c r="AS191" s="44"/>
      <c r="AT191" s="50"/>
      <c r="AU191" s="50"/>
      <c r="AV191" s="50"/>
      <c r="AW191" s="50"/>
      <c r="AX191" s="50"/>
    </row>
    <row r="192" spans="1:50" ht="14.4">
      <c r="A192" s="37" t="s">
        <v>13320</v>
      </c>
      <c r="B192" s="50" t="s">
        <v>14320</v>
      </c>
      <c r="C192" s="274">
        <v>342</v>
      </c>
      <c r="D192" s="38" t="s">
        <v>14321</v>
      </c>
      <c r="E192" s="50" t="s">
        <v>14322</v>
      </c>
      <c r="F192" s="43"/>
      <c r="G192" s="50" t="s">
        <v>14323</v>
      </c>
      <c r="H192" s="44"/>
      <c r="I192" s="65"/>
      <c r="J192" s="315">
        <v>152110</v>
      </c>
      <c r="K192" s="50"/>
      <c r="L192" s="50"/>
      <c r="M192" s="44"/>
      <c r="N192" s="50"/>
      <c r="O192" s="49"/>
      <c r="P192" s="50"/>
      <c r="Q192" s="50" t="s">
        <v>10763</v>
      </c>
      <c r="R192" s="101"/>
      <c r="S192" s="154"/>
      <c r="T192" s="44"/>
      <c r="U192" s="44"/>
      <c r="V192" s="51"/>
      <c r="W192" s="102"/>
      <c r="X192" s="102"/>
      <c r="Y192" s="51"/>
      <c r="Z192" s="102"/>
      <c r="AA192" s="102"/>
      <c r="AB192" s="50"/>
      <c r="AC192" s="37"/>
      <c r="AD192" s="44"/>
      <c r="AE192" s="154"/>
      <c r="AF192" s="154"/>
      <c r="AG192" s="44" t="s">
        <v>11750</v>
      </c>
      <c r="AH192" s="44"/>
      <c r="AI192" s="276"/>
      <c r="AJ192" s="50"/>
      <c r="AK192" s="55" t="s">
        <v>50</v>
      </c>
      <c r="AL192" s="108">
        <v>44807</v>
      </c>
      <c r="AM192" s="55" t="s">
        <v>53</v>
      </c>
      <c r="AN192" s="108">
        <v>44837</v>
      </c>
      <c r="AO192" s="55" t="s">
        <v>41</v>
      </c>
      <c r="AP192" s="109" t="s">
        <v>6290</v>
      </c>
      <c r="AQ192" s="55" t="s">
        <v>50</v>
      </c>
      <c r="AR192" s="109" t="s">
        <v>526</v>
      </c>
      <c r="AS192" s="44"/>
      <c r="AT192" s="50"/>
      <c r="AU192" s="50"/>
      <c r="AV192" s="50"/>
      <c r="AW192" s="50"/>
      <c r="AX192" s="50"/>
    </row>
    <row r="193" spans="1:50" ht="14.4">
      <c r="A193" s="37" t="s">
        <v>13320</v>
      </c>
      <c r="B193" s="50" t="s">
        <v>14324</v>
      </c>
      <c r="C193" s="274">
        <v>342</v>
      </c>
      <c r="D193" s="38" t="s">
        <v>14325</v>
      </c>
      <c r="E193" s="50" t="s">
        <v>14326</v>
      </c>
      <c r="F193" s="43"/>
      <c r="G193" s="50" t="s">
        <v>14327</v>
      </c>
      <c r="H193" s="44"/>
      <c r="I193" s="65"/>
      <c r="J193" s="315">
        <v>131486</v>
      </c>
      <c r="K193" s="50"/>
      <c r="L193" s="50"/>
      <c r="M193" s="44"/>
      <c r="N193" s="50"/>
      <c r="O193" s="49"/>
      <c r="P193" s="50"/>
      <c r="Q193" s="316" t="s">
        <v>14328</v>
      </c>
      <c r="R193" s="101"/>
      <c r="S193" s="154"/>
      <c r="T193" s="44"/>
      <c r="U193" s="44"/>
      <c r="V193" s="51"/>
      <c r="W193" s="102"/>
      <c r="X193" s="102"/>
      <c r="Y193" s="51"/>
      <c r="Z193" s="102"/>
      <c r="AA193" s="102"/>
      <c r="AB193" s="50"/>
      <c r="AC193" s="37"/>
      <c r="AD193" s="44"/>
      <c r="AE193" s="154"/>
      <c r="AF193" s="154"/>
      <c r="AG193" s="44" t="s">
        <v>14329</v>
      </c>
      <c r="AH193" s="44"/>
      <c r="AI193" s="276"/>
      <c r="AJ193" s="50"/>
      <c r="AK193" s="55" t="s">
        <v>50</v>
      </c>
      <c r="AL193" s="108">
        <v>44807</v>
      </c>
      <c r="AM193" s="55" t="s">
        <v>53</v>
      </c>
      <c r="AN193" s="108">
        <v>44837</v>
      </c>
      <c r="AO193" s="55" t="s">
        <v>41</v>
      </c>
      <c r="AP193" s="109" t="s">
        <v>6290</v>
      </c>
      <c r="AQ193" s="55" t="s">
        <v>50</v>
      </c>
      <c r="AR193" s="109" t="s">
        <v>526</v>
      </c>
      <c r="AS193" s="44"/>
      <c r="AT193" s="50"/>
      <c r="AU193" s="50"/>
      <c r="AV193" s="50"/>
      <c r="AW193" s="50"/>
      <c r="AX193" s="50"/>
    </row>
    <row r="194" spans="1:50" ht="14.4">
      <c r="A194" s="37" t="s">
        <v>13320</v>
      </c>
      <c r="B194" s="50" t="s">
        <v>14330</v>
      </c>
      <c r="C194" s="274">
        <v>342</v>
      </c>
      <c r="D194" s="38" t="s">
        <v>14331</v>
      </c>
      <c r="E194" s="50" t="s">
        <v>14332</v>
      </c>
      <c r="F194" s="43"/>
      <c r="G194" s="50" t="s">
        <v>14333</v>
      </c>
      <c r="H194" s="44"/>
      <c r="I194" s="65"/>
      <c r="J194" s="315">
        <v>127458</v>
      </c>
      <c r="K194" s="50"/>
      <c r="L194" s="50"/>
      <c r="M194" s="44"/>
      <c r="N194" s="50"/>
      <c r="O194" s="49"/>
      <c r="P194" s="50"/>
      <c r="Q194" s="316" t="s">
        <v>14334</v>
      </c>
      <c r="R194" s="101"/>
      <c r="S194" s="154"/>
      <c r="T194" s="44"/>
      <c r="U194" s="44"/>
      <c r="V194" s="51"/>
      <c r="W194" s="102"/>
      <c r="X194" s="102"/>
      <c r="Y194" s="51"/>
      <c r="Z194" s="102"/>
      <c r="AA194" s="102"/>
      <c r="AB194" s="50"/>
      <c r="AC194" s="37"/>
      <c r="AD194" s="44"/>
      <c r="AE194" s="154"/>
      <c r="AF194" s="154"/>
      <c r="AG194" s="44" t="s">
        <v>14335</v>
      </c>
      <c r="AH194" s="44"/>
      <c r="AI194" s="276"/>
      <c r="AJ194" s="50"/>
      <c r="AK194" s="55" t="s">
        <v>50</v>
      </c>
      <c r="AL194" s="108">
        <v>44807</v>
      </c>
      <c r="AM194" s="55" t="s">
        <v>53</v>
      </c>
      <c r="AN194" s="108">
        <v>44837</v>
      </c>
      <c r="AO194" s="55" t="s">
        <v>41</v>
      </c>
      <c r="AP194" s="109" t="s">
        <v>6290</v>
      </c>
      <c r="AQ194" s="55" t="s">
        <v>50</v>
      </c>
      <c r="AR194" s="109" t="s">
        <v>526</v>
      </c>
      <c r="AS194" s="44"/>
      <c r="AT194" s="50"/>
      <c r="AU194" s="50"/>
      <c r="AV194" s="50"/>
      <c r="AW194" s="50"/>
      <c r="AX194" s="50"/>
    </row>
    <row r="195" spans="1:50" ht="14.4">
      <c r="A195" s="37" t="s">
        <v>13320</v>
      </c>
      <c r="B195" s="50" t="s">
        <v>14336</v>
      </c>
      <c r="C195" s="274">
        <v>107</v>
      </c>
      <c r="D195" s="38" t="s">
        <v>14337</v>
      </c>
      <c r="E195" s="50" t="s">
        <v>14338</v>
      </c>
      <c r="F195" s="43"/>
      <c r="G195" s="50" t="s">
        <v>14339</v>
      </c>
      <c r="H195" s="44"/>
      <c r="I195" s="65"/>
      <c r="J195" s="315">
        <v>175634</v>
      </c>
      <c r="K195" s="50"/>
      <c r="L195" s="50"/>
      <c r="M195" s="44"/>
      <c r="N195" s="50"/>
      <c r="O195" s="49"/>
      <c r="P195" s="50"/>
      <c r="Q195" s="50" t="s">
        <v>10763</v>
      </c>
      <c r="R195" s="101"/>
      <c r="S195" s="154"/>
      <c r="T195" s="44"/>
      <c r="U195" s="44"/>
      <c r="V195" s="51"/>
      <c r="W195" s="102"/>
      <c r="X195" s="102"/>
      <c r="Y195" s="51"/>
      <c r="Z195" s="102"/>
      <c r="AA195" s="102"/>
      <c r="AB195" s="50"/>
      <c r="AC195" s="37"/>
      <c r="AD195" s="44"/>
      <c r="AE195" s="154"/>
      <c r="AF195" s="154"/>
      <c r="AG195" s="44" t="s">
        <v>13314</v>
      </c>
      <c r="AH195" s="44"/>
      <c r="AI195" s="276"/>
      <c r="AJ195" s="50"/>
      <c r="AK195" s="55" t="s">
        <v>50</v>
      </c>
      <c r="AL195" s="108">
        <v>44807</v>
      </c>
      <c r="AM195" s="55" t="s">
        <v>53</v>
      </c>
      <c r="AN195" s="108">
        <v>44837</v>
      </c>
      <c r="AO195" s="55" t="s">
        <v>41</v>
      </c>
      <c r="AP195" s="109" t="s">
        <v>6290</v>
      </c>
      <c r="AQ195" s="55" t="s">
        <v>50</v>
      </c>
      <c r="AR195" s="109" t="s">
        <v>526</v>
      </c>
      <c r="AS195" s="44"/>
      <c r="AT195" s="50"/>
      <c r="AU195" s="50"/>
      <c r="AV195" s="50"/>
      <c r="AW195" s="50"/>
      <c r="AX195" s="50"/>
    </row>
    <row r="196" spans="1:50" ht="14.4">
      <c r="A196" s="37" t="s">
        <v>13320</v>
      </c>
      <c r="B196" s="50" t="s">
        <v>14340</v>
      </c>
      <c r="C196" s="274">
        <v>502</v>
      </c>
      <c r="D196" s="38" t="s">
        <v>14341</v>
      </c>
      <c r="E196" s="50" t="s">
        <v>14342</v>
      </c>
      <c r="F196" s="43"/>
      <c r="G196" s="50" t="s">
        <v>14343</v>
      </c>
      <c r="H196" s="44"/>
      <c r="I196" s="65"/>
      <c r="J196" s="315">
        <v>55426</v>
      </c>
      <c r="K196" s="50"/>
      <c r="L196" s="50"/>
      <c r="M196" s="44"/>
      <c r="N196" s="50"/>
      <c r="O196" s="49"/>
      <c r="P196" s="50"/>
      <c r="Q196" s="50" t="s">
        <v>14344</v>
      </c>
      <c r="R196" s="101"/>
      <c r="S196" s="154"/>
      <c r="T196" s="44"/>
      <c r="U196" s="44"/>
      <c r="V196" s="51"/>
      <c r="W196" s="102"/>
      <c r="X196" s="102"/>
      <c r="Y196" s="51"/>
      <c r="Z196" s="102"/>
      <c r="AA196" s="102"/>
      <c r="AB196" s="50"/>
      <c r="AC196" s="37"/>
      <c r="AD196" s="44"/>
      <c r="AE196" s="154"/>
      <c r="AF196" s="154"/>
      <c r="AG196" s="44" t="s">
        <v>13436</v>
      </c>
      <c r="AH196" s="44"/>
      <c r="AI196" s="276"/>
      <c r="AJ196" s="50"/>
      <c r="AK196" s="55" t="s">
        <v>50</v>
      </c>
      <c r="AL196" s="108">
        <v>44807</v>
      </c>
      <c r="AM196" s="55" t="s">
        <v>53</v>
      </c>
      <c r="AN196" s="108">
        <v>44837</v>
      </c>
      <c r="AO196" s="55" t="s">
        <v>41</v>
      </c>
      <c r="AP196" s="109" t="s">
        <v>6290</v>
      </c>
      <c r="AQ196" s="55" t="s">
        <v>50</v>
      </c>
      <c r="AR196" s="109" t="s">
        <v>526</v>
      </c>
      <c r="AS196" s="44"/>
      <c r="AT196" s="50"/>
      <c r="AU196" s="50"/>
      <c r="AV196" s="50"/>
      <c r="AW196" s="50"/>
      <c r="AX196" s="50"/>
    </row>
    <row r="197" spans="1:50" ht="14.4">
      <c r="A197" s="37" t="s">
        <v>13320</v>
      </c>
      <c r="B197" s="50" t="s">
        <v>14345</v>
      </c>
      <c r="C197" s="274">
        <v>1572</v>
      </c>
      <c r="D197" s="38" t="s">
        <v>14346</v>
      </c>
      <c r="E197" s="50" t="s">
        <v>14347</v>
      </c>
      <c r="F197" s="43"/>
      <c r="G197" s="50" t="s">
        <v>14348</v>
      </c>
      <c r="H197" s="44"/>
      <c r="I197" s="65"/>
      <c r="J197" s="315">
        <v>162648</v>
      </c>
      <c r="K197" s="50"/>
      <c r="L197" s="50"/>
      <c r="M197" s="44"/>
      <c r="N197" s="50"/>
      <c r="O197" s="49"/>
      <c r="P197" s="50"/>
      <c r="Q197" s="316" t="s">
        <v>14349</v>
      </c>
      <c r="R197" s="101"/>
      <c r="S197" s="154"/>
      <c r="T197" s="44"/>
      <c r="U197" s="44"/>
      <c r="V197" s="51"/>
      <c r="W197" s="102"/>
      <c r="X197" s="102"/>
      <c r="Y197" s="51"/>
      <c r="Z197" s="102"/>
      <c r="AA197" s="102"/>
      <c r="AB197" s="50"/>
      <c r="AC197" s="37"/>
      <c r="AD197" s="44"/>
      <c r="AE197" s="154"/>
      <c r="AF197" s="154"/>
      <c r="AG197" s="44" t="s">
        <v>14350</v>
      </c>
      <c r="AH197" s="44"/>
      <c r="AI197" s="276"/>
      <c r="AJ197" s="50"/>
      <c r="AK197" s="55" t="s">
        <v>50</v>
      </c>
      <c r="AL197" s="108">
        <v>44807</v>
      </c>
      <c r="AM197" s="55" t="s">
        <v>53</v>
      </c>
      <c r="AN197" s="108">
        <v>44837</v>
      </c>
      <c r="AO197" s="55" t="s">
        <v>41</v>
      </c>
      <c r="AP197" s="109" t="s">
        <v>6290</v>
      </c>
      <c r="AQ197" s="55" t="s">
        <v>50</v>
      </c>
      <c r="AR197" s="109" t="s">
        <v>526</v>
      </c>
      <c r="AS197" s="44"/>
      <c r="AT197" s="50"/>
      <c r="AU197" s="50"/>
      <c r="AV197" s="50"/>
      <c r="AW197" s="50"/>
      <c r="AX197" s="50"/>
    </row>
    <row r="198" spans="1:50" ht="14.4">
      <c r="A198" s="37" t="s">
        <v>13320</v>
      </c>
      <c r="B198" s="50" t="s">
        <v>14351</v>
      </c>
      <c r="C198" s="274">
        <v>502</v>
      </c>
      <c r="D198" s="38" t="s">
        <v>14352</v>
      </c>
      <c r="E198" s="50" t="s">
        <v>14353</v>
      </c>
      <c r="F198" s="43"/>
      <c r="G198" s="317">
        <v>2.02203E+25</v>
      </c>
      <c r="H198" s="44"/>
      <c r="I198" s="65"/>
      <c r="J198" s="315">
        <v>34296</v>
      </c>
      <c r="K198" s="50"/>
      <c r="L198" s="50"/>
      <c r="M198" s="44"/>
      <c r="N198" s="50"/>
      <c r="O198" s="49"/>
      <c r="P198" s="50"/>
      <c r="Q198" s="50" t="s">
        <v>14354</v>
      </c>
      <c r="R198" s="101"/>
      <c r="S198" s="154"/>
      <c r="T198" s="44"/>
      <c r="U198" s="44"/>
      <c r="V198" s="51"/>
      <c r="W198" s="102"/>
      <c r="X198" s="102"/>
      <c r="Y198" s="51"/>
      <c r="Z198" s="102"/>
      <c r="AA198" s="102"/>
      <c r="AB198" s="50"/>
      <c r="AC198" s="37"/>
      <c r="AD198" s="44"/>
      <c r="AE198" s="154"/>
      <c r="AF198" s="154"/>
      <c r="AG198" s="44" t="s">
        <v>14355</v>
      </c>
      <c r="AH198" s="44"/>
      <c r="AI198" s="276"/>
      <c r="AJ198" s="50"/>
      <c r="AK198" s="55" t="s">
        <v>50</v>
      </c>
      <c r="AL198" s="108">
        <v>44807</v>
      </c>
      <c r="AM198" s="55" t="s">
        <v>53</v>
      </c>
      <c r="AN198" s="108">
        <v>44837</v>
      </c>
      <c r="AO198" s="55" t="s">
        <v>41</v>
      </c>
      <c r="AP198" s="109" t="s">
        <v>6290</v>
      </c>
      <c r="AQ198" s="55" t="s">
        <v>50</v>
      </c>
      <c r="AR198" s="109" t="s">
        <v>526</v>
      </c>
      <c r="AS198" s="44"/>
      <c r="AT198" s="50"/>
      <c r="AU198" s="50"/>
      <c r="AV198" s="50"/>
      <c r="AW198" s="50"/>
      <c r="AX198" s="50"/>
    </row>
    <row r="199" spans="1:50" ht="14.4">
      <c r="A199" s="37" t="s">
        <v>13320</v>
      </c>
      <c r="B199" s="50" t="s">
        <v>14356</v>
      </c>
      <c r="C199" s="274">
        <v>1284</v>
      </c>
      <c r="D199" s="38" t="s">
        <v>14357</v>
      </c>
      <c r="E199" s="50" t="s">
        <v>14358</v>
      </c>
      <c r="F199" s="43"/>
      <c r="G199" s="50" t="s">
        <v>14359</v>
      </c>
      <c r="H199" s="44"/>
      <c r="I199" s="65"/>
      <c r="J199" s="315">
        <v>151772</v>
      </c>
      <c r="K199" s="50"/>
      <c r="L199" s="50"/>
      <c r="M199" s="44"/>
      <c r="N199" s="50"/>
      <c r="O199" s="49"/>
      <c r="P199" s="50"/>
      <c r="Q199" s="50" t="s">
        <v>12647</v>
      </c>
      <c r="R199" s="101"/>
      <c r="S199" s="154"/>
      <c r="T199" s="44"/>
      <c r="U199" s="44"/>
      <c r="V199" s="51"/>
      <c r="W199" s="102"/>
      <c r="X199" s="102"/>
      <c r="Y199" s="51"/>
      <c r="Z199" s="102"/>
      <c r="AA199" s="102"/>
      <c r="AB199" s="50"/>
      <c r="AC199" s="37"/>
      <c r="AD199" s="44"/>
      <c r="AE199" s="154"/>
      <c r="AF199" s="154"/>
      <c r="AG199" s="44" t="s">
        <v>14360</v>
      </c>
      <c r="AH199" s="44"/>
      <c r="AI199" s="276"/>
      <c r="AJ199" s="50"/>
      <c r="AK199" s="55" t="s">
        <v>50</v>
      </c>
      <c r="AL199" s="108">
        <v>44807</v>
      </c>
      <c r="AM199" s="55" t="s">
        <v>53</v>
      </c>
      <c r="AN199" s="108">
        <v>44837</v>
      </c>
      <c r="AO199" s="55" t="s">
        <v>41</v>
      </c>
      <c r="AP199" s="109" t="s">
        <v>6290</v>
      </c>
      <c r="AQ199" s="55" t="s">
        <v>50</v>
      </c>
      <c r="AR199" s="109" t="s">
        <v>526</v>
      </c>
      <c r="AS199" s="44"/>
      <c r="AT199" s="50"/>
      <c r="AU199" s="50"/>
      <c r="AV199" s="50"/>
      <c r="AW199" s="50"/>
      <c r="AX199" s="50"/>
    </row>
    <row r="200" spans="1:50" ht="14.4">
      <c r="A200" s="37" t="s">
        <v>13320</v>
      </c>
      <c r="B200" s="50" t="s">
        <v>14361</v>
      </c>
      <c r="C200" s="274">
        <v>342</v>
      </c>
      <c r="D200" s="38" t="s">
        <v>14362</v>
      </c>
      <c r="E200" s="50" t="s">
        <v>14363</v>
      </c>
      <c r="F200" s="43"/>
      <c r="G200" s="50" t="s">
        <v>14364</v>
      </c>
      <c r="H200" s="44"/>
      <c r="I200" s="65"/>
      <c r="J200" s="315">
        <v>9838</v>
      </c>
      <c r="K200" s="50"/>
      <c r="L200" s="50"/>
      <c r="M200" s="44"/>
      <c r="N200" s="50"/>
      <c r="O200" s="49"/>
      <c r="P200" s="50"/>
      <c r="Q200" s="316" t="s">
        <v>14365</v>
      </c>
      <c r="R200" s="101"/>
      <c r="S200" s="154"/>
      <c r="T200" s="44"/>
      <c r="U200" s="44"/>
      <c r="V200" s="51"/>
      <c r="W200" s="102"/>
      <c r="X200" s="102"/>
      <c r="Y200" s="51"/>
      <c r="Z200" s="102"/>
      <c r="AA200" s="102"/>
      <c r="AB200" s="50"/>
      <c r="AC200" s="37"/>
      <c r="AD200" s="44"/>
      <c r="AE200" s="154"/>
      <c r="AF200" s="154"/>
      <c r="AG200" s="44" t="s">
        <v>13569</v>
      </c>
      <c r="AH200" s="44"/>
      <c r="AI200" s="276"/>
      <c r="AJ200" s="50"/>
      <c r="AK200" s="55" t="s">
        <v>50</v>
      </c>
      <c r="AL200" s="108">
        <v>44807</v>
      </c>
      <c r="AM200" s="55" t="s">
        <v>53</v>
      </c>
      <c r="AN200" s="108">
        <v>44837</v>
      </c>
      <c r="AO200" s="55" t="s">
        <v>41</v>
      </c>
      <c r="AP200" s="109" t="s">
        <v>6290</v>
      </c>
      <c r="AQ200" s="55" t="s">
        <v>50</v>
      </c>
      <c r="AR200" s="109" t="s">
        <v>526</v>
      </c>
      <c r="AS200" s="44"/>
      <c r="AT200" s="50"/>
      <c r="AU200" s="50"/>
      <c r="AV200" s="50"/>
      <c r="AW200" s="50"/>
      <c r="AX200" s="50"/>
    </row>
    <row r="201" spans="1:50" ht="14.4">
      <c r="A201" s="37" t="s">
        <v>13320</v>
      </c>
      <c r="B201" s="50" t="s">
        <v>14366</v>
      </c>
      <c r="C201" s="274">
        <v>502</v>
      </c>
      <c r="D201" s="38" t="s">
        <v>14367</v>
      </c>
      <c r="E201" s="50" t="s">
        <v>14368</v>
      </c>
      <c r="F201" s="43"/>
      <c r="G201" s="50" t="s">
        <v>14369</v>
      </c>
      <c r="H201" s="44"/>
      <c r="I201" s="65"/>
      <c r="J201" s="315">
        <v>177218</v>
      </c>
      <c r="K201" s="50"/>
      <c r="L201" s="50"/>
      <c r="M201" s="44"/>
      <c r="N201" s="50"/>
      <c r="O201" s="49"/>
      <c r="P201" s="50"/>
      <c r="Q201" s="316" t="s">
        <v>14370</v>
      </c>
      <c r="R201" s="101"/>
      <c r="S201" s="154"/>
      <c r="T201" s="44"/>
      <c r="U201" s="44"/>
      <c r="V201" s="51"/>
      <c r="W201" s="102"/>
      <c r="X201" s="102"/>
      <c r="Y201" s="51"/>
      <c r="Z201" s="102"/>
      <c r="AA201" s="102"/>
      <c r="AB201" s="50"/>
      <c r="AC201" s="37"/>
      <c r="AD201" s="44"/>
      <c r="AE201" s="154"/>
      <c r="AF201" s="154"/>
      <c r="AG201" s="44" t="s">
        <v>14371</v>
      </c>
      <c r="AH201" s="44"/>
      <c r="AI201" s="276"/>
      <c r="AJ201" s="50"/>
      <c r="AK201" s="55" t="s">
        <v>50</v>
      </c>
      <c r="AL201" s="108">
        <v>44807</v>
      </c>
      <c r="AM201" s="55" t="s">
        <v>53</v>
      </c>
      <c r="AN201" s="108">
        <v>44837</v>
      </c>
      <c r="AO201" s="55" t="s">
        <v>41</v>
      </c>
      <c r="AP201" s="109" t="s">
        <v>6290</v>
      </c>
      <c r="AQ201" s="55" t="s">
        <v>50</v>
      </c>
      <c r="AR201" s="109" t="s">
        <v>526</v>
      </c>
      <c r="AS201" s="44"/>
      <c r="AT201" s="50"/>
      <c r="AU201" s="50"/>
      <c r="AV201" s="50"/>
      <c r="AW201" s="50"/>
      <c r="AX201" s="50"/>
    </row>
    <row r="202" spans="1:50" ht="14.4">
      <c r="A202" s="37" t="s">
        <v>13320</v>
      </c>
      <c r="B202" s="50" t="s">
        <v>14372</v>
      </c>
      <c r="C202" s="274">
        <v>1155</v>
      </c>
      <c r="D202" s="38" t="s">
        <v>14373</v>
      </c>
      <c r="E202" s="50" t="s">
        <v>14374</v>
      </c>
      <c r="F202" s="43"/>
      <c r="G202" s="50" t="s">
        <v>14375</v>
      </c>
      <c r="H202" s="44"/>
      <c r="I202" s="65"/>
      <c r="J202" s="315">
        <v>90470</v>
      </c>
      <c r="K202" s="50"/>
      <c r="L202" s="50"/>
      <c r="M202" s="44"/>
      <c r="N202" s="50"/>
      <c r="O202" s="49"/>
      <c r="P202" s="50"/>
      <c r="Q202" s="316" t="s">
        <v>14376</v>
      </c>
      <c r="R202" s="101"/>
      <c r="S202" s="154"/>
      <c r="T202" s="44"/>
      <c r="U202" s="44"/>
      <c r="V202" s="51"/>
      <c r="W202" s="102"/>
      <c r="X202" s="102"/>
      <c r="Y202" s="51"/>
      <c r="Z202" s="102"/>
      <c r="AA202" s="102"/>
      <c r="AB202" s="50"/>
      <c r="AC202" s="37"/>
      <c r="AD202" s="44"/>
      <c r="AE202" s="154"/>
      <c r="AF202" s="154"/>
      <c r="AG202" s="44" t="s">
        <v>14377</v>
      </c>
      <c r="AH202" s="44"/>
      <c r="AI202" s="276"/>
      <c r="AJ202" s="50"/>
      <c r="AK202" s="55" t="s">
        <v>50</v>
      </c>
      <c r="AL202" s="108">
        <v>44807</v>
      </c>
      <c r="AM202" s="55" t="s">
        <v>53</v>
      </c>
      <c r="AN202" s="108">
        <v>44837</v>
      </c>
      <c r="AO202" s="55" t="s">
        <v>41</v>
      </c>
      <c r="AP202" s="109" t="s">
        <v>6290</v>
      </c>
      <c r="AQ202" s="55" t="s">
        <v>50</v>
      </c>
      <c r="AR202" s="109" t="s">
        <v>526</v>
      </c>
      <c r="AS202" s="44"/>
      <c r="AT202" s="50"/>
      <c r="AU202" s="50"/>
      <c r="AV202" s="50"/>
      <c r="AW202" s="50"/>
      <c r="AX202" s="50"/>
    </row>
    <row r="203" spans="1:50" ht="14.4">
      <c r="A203" s="37" t="s">
        <v>13320</v>
      </c>
      <c r="B203" s="50" t="s">
        <v>14378</v>
      </c>
      <c r="C203" s="274">
        <v>53</v>
      </c>
      <c r="D203" s="38" t="s">
        <v>14379</v>
      </c>
      <c r="E203" s="50" t="s">
        <v>14380</v>
      </c>
      <c r="F203" s="43"/>
      <c r="G203" s="317">
        <v>2.02203E+25</v>
      </c>
      <c r="H203" s="44"/>
      <c r="I203" s="65"/>
      <c r="J203" s="315">
        <v>177216</v>
      </c>
      <c r="K203" s="50"/>
      <c r="L203" s="50"/>
      <c r="M203" s="44"/>
      <c r="N203" s="50"/>
      <c r="O203" s="49"/>
      <c r="P203" s="50"/>
      <c r="Q203" s="50" t="s">
        <v>14381</v>
      </c>
      <c r="R203" s="101"/>
      <c r="S203" s="154"/>
      <c r="T203" s="44"/>
      <c r="U203" s="44"/>
      <c r="V203" s="51"/>
      <c r="W203" s="102"/>
      <c r="X203" s="102"/>
      <c r="Y203" s="51"/>
      <c r="Z203" s="102"/>
      <c r="AA203" s="102"/>
      <c r="AB203" s="50"/>
      <c r="AC203" s="37"/>
      <c r="AD203" s="44"/>
      <c r="AE203" s="154"/>
      <c r="AF203" s="154"/>
      <c r="AG203" s="44" t="s">
        <v>14382</v>
      </c>
      <c r="AH203" s="44"/>
      <c r="AI203" s="276"/>
      <c r="AJ203" s="50"/>
      <c r="AK203" s="55" t="s">
        <v>50</v>
      </c>
      <c r="AL203" s="108">
        <v>44807</v>
      </c>
      <c r="AM203" s="55" t="s">
        <v>53</v>
      </c>
      <c r="AN203" s="108">
        <v>44837</v>
      </c>
      <c r="AO203" s="55" t="s">
        <v>41</v>
      </c>
      <c r="AP203" s="109" t="s">
        <v>6290</v>
      </c>
      <c r="AQ203" s="55" t="s">
        <v>50</v>
      </c>
      <c r="AR203" s="109" t="s">
        <v>526</v>
      </c>
      <c r="AS203" s="44"/>
      <c r="AT203" s="50"/>
      <c r="AU203" s="50"/>
      <c r="AV203" s="50"/>
      <c r="AW203" s="50"/>
      <c r="AX203" s="50"/>
    </row>
    <row r="204" spans="1:50" ht="14.4">
      <c r="A204" s="37" t="s">
        <v>13320</v>
      </c>
      <c r="B204" s="50" t="s">
        <v>14383</v>
      </c>
      <c r="C204" s="274">
        <v>107</v>
      </c>
      <c r="D204" s="38" t="s">
        <v>14384</v>
      </c>
      <c r="E204" s="50" t="s">
        <v>14385</v>
      </c>
      <c r="F204" s="43"/>
      <c r="G204" s="50" t="s">
        <v>14386</v>
      </c>
      <c r="H204" s="44"/>
      <c r="I204" s="65"/>
      <c r="J204" s="315">
        <v>176704</v>
      </c>
      <c r="K204" s="50"/>
      <c r="L204" s="50"/>
      <c r="M204" s="44"/>
      <c r="N204" s="50"/>
      <c r="O204" s="49"/>
      <c r="P204" s="50"/>
      <c r="Q204" s="50" t="s">
        <v>10763</v>
      </c>
      <c r="R204" s="101"/>
      <c r="S204" s="154"/>
      <c r="T204" s="44"/>
      <c r="U204" s="44"/>
      <c r="V204" s="51"/>
      <c r="W204" s="102"/>
      <c r="X204" s="102"/>
      <c r="Y204" s="51"/>
      <c r="Z204" s="102"/>
      <c r="AA204" s="102"/>
      <c r="AB204" s="50"/>
      <c r="AC204" s="37"/>
      <c r="AD204" s="44"/>
      <c r="AE204" s="154"/>
      <c r="AF204" s="154"/>
      <c r="AG204" s="44" t="s">
        <v>13484</v>
      </c>
      <c r="AH204" s="44"/>
      <c r="AI204" s="276"/>
      <c r="AJ204" s="50"/>
      <c r="AK204" s="55" t="s">
        <v>50</v>
      </c>
      <c r="AL204" s="108">
        <v>44807</v>
      </c>
      <c r="AM204" s="55" t="s">
        <v>53</v>
      </c>
      <c r="AN204" s="108">
        <v>44837</v>
      </c>
      <c r="AO204" s="55" t="s">
        <v>41</v>
      </c>
      <c r="AP204" s="109" t="s">
        <v>6290</v>
      </c>
      <c r="AQ204" s="55" t="s">
        <v>50</v>
      </c>
      <c r="AR204" s="109" t="s">
        <v>526</v>
      </c>
      <c r="AS204" s="44"/>
      <c r="AT204" s="50"/>
      <c r="AU204" s="50"/>
      <c r="AV204" s="50"/>
      <c r="AW204" s="50"/>
      <c r="AX204" s="50"/>
    </row>
    <row r="205" spans="1:50" ht="14.4">
      <c r="A205" s="37" t="s">
        <v>13320</v>
      </c>
      <c r="B205" s="50" t="s">
        <v>14387</v>
      </c>
      <c r="C205" s="274">
        <v>107</v>
      </c>
      <c r="D205" s="38" t="s">
        <v>14388</v>
      </c>
      <c r="E205" s="50" t="s">
        <v>14389</v>
      </c>
      <c r="F205" s="43"/>
      <c r="G205" s="50" t="s">
        <v>14390</v>
      </c>
      <c r="H205" s="44"/>
      <c r="I205" s="65"/>
      <c r="J205" s="315">
        <v>175506</v>
      </c>
      <c r="K205" s="50"/>
      <c r="L205" s="50"/>
      <c r="M205" s="44"/>
      <c r="N205" s="50"/>
      <c r="O205" s="49"/>
      <c r="P205" s="50"/>
      <c r="Q205" s="50" t="s">
        <v>10763</v>
      </c>
      <c r="R205" s="101"/>
      <c r="S205" s="154"/>
      <c r="T205" s="44"/>
      <c r="U205" s="44"/>
      <c r="V205" s="51"/>
      <c r="W205" s="102"/>
      <c r="X205" s="102"/>
      <c r="Y205" s="51"/>
      <c r="Z205" s="102"/>
      <c r="AA205" s="102"/>
      <c r="AB205" s="50"/>
      <c r="AC205" s="37"/>
      <c r="AD205" s="44"/>
      <c r="AE205" s="154"/>
      <c r="AF205" s="154"/>
      <c r="AG205" s="44" t="s">
        <v>13776</v>
      </c>
      <c r="AH205" s="44"/>
      <c r="AI205" s="276"/>
      <c r="AJ205" s="50"/>
      <c r="AK205" s="55" t="s">
        <v>50</v>
      </c>
      <c r="AL205" s="108">
        <v>44807</v>
      </c>
      <c r="AM205" s="55" t="s">
        <v>53</v>
      </c>
      <c r="AN205" s="108">
        <v>44837</v>
      </c>
      <c r="AO205" s="55" t="s">
        <v>41</v>
      </c>
      <c r="AP205" s="109" t="s">
        <v>6290</v>
      </c>
      <c r="AQ205" s="55" t="s">
        <v>50</v>
      </c>
      <c r="AR205" s="109" t="s">
        <v>526</v>
      </c>
      <c r="AS205" s="44"/>
      <c r="AT205" s="50"/>
      <c r="AU205" s="50"/>
      <c r="AV205" s="50"/>
      <c r="AW205" s="50"/>
      <c r="AX205" s="50"/>
    </row>
    <row r="206" spans="1:50" ht="14.4">
      <c r="A206" s="37" t="s">
        <v>13320</v>
      </c>
      <c r="B206" s="50" t="s">
        <v>14391</v>
      </c>
      <c r="C206" s="274">
        <v>107</v>
      </c>
      <c r="D206" s="38" t="s">
        <v>14392</v>
      </c>
      <c r="E206" s="50" t="s">
        <v>14393</v>
      </c>
      <c r="F206" s="43"/>
      <c r="G206" s="50" t="s">
        <v>14394</v>
      </c>
      <c r="H206" s="44"/>
      <c r="I206" s="65"/>
      <c r="J206" s="315">
        <v>176386</v>
      </c>
      <c r="K206" s="50"/>
      <c r="L206" s="50"/>
      <c r="M206" s="44"/>
      <c r="N206" s="50"/>
      <c r="O206" s="49"/>
      <c r="P206" s="50"/>
      <c r="Q206" s="50" t="s">
        <v>10763</v>
      </c>
      <c r="R206" s="101"/>
      <c r="S206" s="154"/>
      <c r="T206" s="44"/>
      <c r="U206" s="44"/>
      <c r="V206" s="51"/>
      <c r="W206" s="102"/>
      <c r="X206" s="102"/>
      <c r="Y206" s="51"/>
      <c r="Z206" s="102"/>
      <c r="AA206" s="102"/>
      <c r="AB206" s="50"/>
      <c r="AC206" s="37"/>
      <c r="AD206" s="44"/>
      <c r="AE206" s="154"/>
      <c r="AF206" s="154"/>
      <c r="AG206" s="44" t="s">
        <v>13480</v>
      </c>
      <c r="AH206" s="44"/>
      <c r="AI206" s="276"/>
      <c r="AJ206" s="50"/>
      <c r="AK206" s="55" t="s">
        <v>50</v>
      </c>
      <c r="AL206" s="108">
        <v>44807</v>
      </c>
      <c r="AM206" s="55" t="s">
        <v>53</v>
      </c>
      <c r="AN206" s="108">
        <v>44837</v>
      </c>
      <c r="AO206" s="55" t="s">
        <v>41</v>
      </c>
      <c r="AP206" s="109" t="s">
        <v>6290</v>
      </c>
      <c r="AQ206" s="55" t="s">
        <v>50</v>
      </c>
      <c r="AR206" s="109" t="s">
        <v>526</v>
      </c>
      <c r="AS206" s="44"/>
      <c r="AT206" s="50"/>
      <c r="AU206" s="50"/>
      <c r="AV206" s="50"/>
      <c r="AW206" s="50"/>
      <c r="AX206" s="50"/>
    </row>
    <row r="207" spans="1:50" ht="14.4">
      <c r="A207" s="37" t="s">
        <v>13320</v>
      </c>
      <c r="B207" s="50" t="s">
        <v>14395</v>
      </c>
      <c r="C207" s="274">
        <v>342</v>
      </c>
      <c r="D207" s="38" t="s">
        <v>14396</v>
      </c>
      <c r="E207" s="50" t="s">
        <v>14397</v>
      </c>
      <c r="F207" s="43"/>
      <c r="G207" s="317">
        <v>2.02203E+25</v>
      </c>
      <c r="H207" s="44"/>
      <c r="I207" s="65"/>
      <c r="J207" s="315">
        <v>44222</v>
      </c>
      <c r="K207" s="50"/>
      <c r="L207" s="50"/>
      <c r="M207" s="44"/>
      <c r="N207" s="50"/>
      <c r="O207" s="49"/>
      <c r="P207" s="50"/>
      <c r="Q207" s="316" t="s">
        <v>14398</v>
      </c>
      <c r="R207" s="101"/>
      <c r="S207" s="154"/>
      <c r="T207" s="44"/>
      <c r="U207" s="44"/>
      <c r="V207" s="51"/>
      <c r="W207" s="102"/>
      <c r="X207" s="102"/>
      <c r="Y207" s="51"/>
      <c r="Z207" s="102"/>
      <c r="AA207" s="102"/>
      <c r="AB207" s="50"/>
      <c r="AC207" s="37"/>
      <c r="AD207" s="44"/>
      <c r="AE207" s="154"/>
      <c r="AF207" s="154"/>
      <c r="AG207" s="44" t="s">
        <v>14399</v>
      </c>
      <c r="AH207" s="44"/>
      <c r="AI207" s="276"/>
      <c r="AJ207" s="50"/>
      <c r="AK207" s="55" t="s">
        <v>50</v>
      </c>
      <c r="AL207" s="108">
        <v>44807</v>
      </c>
      <c r="AM207" s="55" t="s">
        <v>53</v>
      </c>
      <c r="AN207" s="108">
        <v>44837</v>
      </c>
      <c r="AO207" s="55" t="s">
        <v>41</v>
      </c>
      <c r="AP207" s="109" t="s">
        <v>6290</v>
      </c>
      <c r="AQ207" s="55" t="s">
        <v>50</v>
      </c>
      <c r="AR207" s="109" t="s">
        <v>526</v>
      </c>
      <c r="AS207" s="44"/>
      <c r="AT207" s="50"/>
      <c r="AU207" s="50"/>
      <c r="AV207" s="50"/>
      <c r="AW207" s="50"/>
      <c r="AX207" s="50"/>
    </row>
    <row r="208" spans="1:50" ht="14.4">
      <c r="A208" s="37" t="s">
        <v>13320</v>
      </c>
      <c r="B208" s="50" t="s">
        <v>14400</v>
      </c>
      <c r="C208" s="274">
        <v>342</v>
      </c>
      <c r="D208" s="38" t="s">
        <v>14401</v>
      </c>
      <c r="E208" s="50" t="s">
        <v>14402</v>
      </c>
      <c r="F208" s="43"/>
      <c r="G208" s="50" t="s">
        <v>14403</v>
      </c>
      <c r="H208" s="44"/>
      <c r="I208" s="65"/>
      <c r="J208" s="315">
        <v>23994</v>
      </c>
      <c r="K208" s="50"/>
      <c r="L208" s="50"/>
      <c r="M208" s="44"/>
      <c r="N208" s="50"/>
      <c r="O208" s="49"/>
      <c r="P208" s="50"/>
      <c r="Q208" s="316" t="s">
        <v>14404</v>
      </c>
      <c r="R208" s="101"/>
      <c r="S208" s="154"/>
      <c r="T208" s="44"/>
      <c r="U208" s="44"/>
      <c r="V208" s="51"/>
      <c r="W208" s="102"/>
      <c r="X208" s="102"/>
      <c r="Y208" s="51"/>
      <c r="Z208" s="102"/>
      <c r="AA208" s="102"/>
      <c r="AB208" s="50"/>
      <c r="AC208" s="37"/>
      <c r="AD208" s="44"/>
      <c r="AE208" s="154"/>
      <c r="AF208" s="154"/>
      <c r="AG208" s="44" t="s">
        <v>14405</v>
      </c>
      <c r="AH208" s="44"/>
      <c r="AI208" s="276"/>
      <c r="AJ208" s="50"/>
      <c r="AK208" s="55" t="s">
        <v>50</v>
      </c>
      <c r="AL208" s="108">
        <v>44807</v>
      </c>
      <c r="AM208" s="55" t="s">
        <v>53</v>
      </c>
      <c r="AN208" s="108">
        <v>44837</v>
      </c>
      <c r="AO208" s="55" t="s">
        <v>41</v>
      </c>
      <c r="AP208" s="109" t="s">
        <v>6290</v>
      </c>
      <c r="AQ208" s="55" t="s">
        <v>50</v>
      </c>
      <c r="AR208" s="109" t="s">
        <v>526</v>
      </c>
      <c r="AS208" s="44"/>
      <c r="AT208" s="50"/>
      <c r="AU208" s="50"/>
      <c r="AV208" s="50"/>
      <c r="AW208" s="50"/>
      <c r="AX208" s="50"/>
    </row>
    <row r="209" spans="1:50" ht="14.4">
      <c r="A209" s="37" t="s">
        <v>13320</v>
      </c>
      <c r="B209" s="50" t="s">
        <v>14406</v>
      </c>
      <c r="C209" s="274">
        <v>53</v>
      </c>
      <c r="D209" s="38" t="s">
        <v>14407</v>
      </c>
      <c r="E209" s="50" t="s">
        <v>14408</v>
      </c>
      <c r="F209" s="43"/>
      <c r="G209" s="50" t="s">
        <v>14409</v>
      </c>
      <c r="H209" s="44"/>
      <c r="I209" s="65"/>
      <c r="J209" s="315">
        <v>177236</v>
      </c>
      <c r="K209" s="50"/>
      <c r="L209" s="50"/>
      <c r="M209" s="44"/>
      <c r="N209" s="50"/>
      <c r="O209" s="49"/>
      <c r="P209" s="50"/>
      <c r="Q209" s="50" t="s">
        <v>14410</v>
      </c>
      <c r="R209" s="101"/>
      <c r="S209" s="154"/>
      <c r="T209" s="44"/>
      <c r="U209" s="44"/>
      <c r="V209" s="51"/>
      <c r="W209" s="102"/>
      <c r="X209" s="102"/>
      <c r="Y209" s="51"/>
      <c r="Z209" s="102"/>
      <c r="AA209" s="102"/>
      <c r="AB209" s="50"/>
      <c r="AC209" s="37"/>
      <c r="AD209" s="44"/>
      <c r="AE209" s="154"/>
      <c r="AF209" s="154"/>
      <c r="AG209" s="44" t="s">
        <v>14411</v>
      </c>
      <c r="AH209" s="44"/>
      <c r="AI209" s="276"/>
      <c r="AJ209" s="50"/>
      <c r="AK209" s="55" t="s">
        <v>50</v>
      </c>
      <c r="AL209" s="108">
        <v>44807</v>
      </c>
      <c r="AM209" s="55" t="s">
        <v>53</v>
      </c>
      <c r="AN209" s="108">
        <v>44837</v>
      </c>
      <c r="AO209" s="55" t="s">
        <v>41</v>
      </c>
      <c r="AP209" s="109" t="s">
        <v>6290</v>
      </c>
      <c r="AQ209" s="55" t="s">
        <v>50</v>
      </c>
      <c r="AR209" s="109" t="s">
        <v>526</v>
      </c>
      <c r="AS209" s="44"/>
      <c r="AT209" s="50"/>
      <c r="AU209" s="50"/>
      <c r="AV209" s="50"/>
      <c r="AW209" s="50"/>
      <c r="AX209" s="50"/>
    </row>
    <row r="210" spans="1:50" ht="14.4">
      <c r="A210" s="37" t="s">
        <v>13320</v>
      </c>
      <c r="B210" s="50" t="s">
        <v>14412</v>
      </c>
      <c r="C210" s="274">
        <v>331</v>
      </c>
      <c r="D210" s="38" t="s">
        <v>14413</v>
      </c>
      <c r="E210" s="50" t="s">
        <v>14414</v>
      </c>
      <c r="F210" s="43"/>
      <c r="G210" s="50" t="s">
        <v>14415</v>
      </c>
      <c r="H210" s="44"/>
      <c r="I210" s="65"/>
      <c r="J210" s="315">
        <v>143026</v>
      </c>
      <c r="K210" s="50"/>
      <c r="L210" s="50"/>
      <c r="M210" s="44"/>
      <c r="N210" s="50"/>
      <c r="O210" s="49"/>
      <c r="P210" s="50"/>
      <c r="Q210" s="50" t="s">
        <v>14416</v>
      </c>
      <c r="R210" s="101"/>
      <c r="S210" s="154"/>
      <c r="T210" s="44"/>
      <c r="U210" s="44"/>
      <c r="V210" s="51"/>
      <c r="W210" s="102"/>
      <c r="X210" s="102"/>
      <c r="Y210" s="51"/>
      <c r="Z210" s="102"/>
      <c r="AA210" s="102"/>
      <c r="AB210" s="50"/>
      <c r="AC210" s="37"/>
      <c r="AD210" s="44"/>
      <c r="AE210" s="154"/>
      <c r="AF210" s="154"/>
      <c r="AG210" s="44" t="s">
        <v>14417</v>
      </c>
      <c r="AH210" s="44"/>
      <c r="AI210" s="276"/>
      <c r="AJ210" s="50"/>
      <c r="AK210" s="55" t="s">
        <v>50</v>
      </c>
      <c r="AL210" s="108">
        <v>44868</v>
      </c>
      <c r="AM210" s="55" t="s">
        <v>53</v>
      </c>
      <c r="AN210" s="108">
        <v>44868</v>
      </c>
      <c r="AO210" s="55" t="s">
        <v>41</v>
      </c>
      <c r="AP210" s="109" t="s">
        <v>6290</v>
      </c>
      <c r="AQ210" s="55" t="s">
        <v>50</v>
      </c>
      <c r="AR210" s="109" t="s">
        <v>526</v>
      </c>
      <c r="AS210" s="44"/>
      <c r="AT210" s="50"/>
      <c r="AU210" s="50"/>
      <c r="AV210" s="50"/>
      <c r="AW210" s="50"/>
      <c r="AX210" s="50"/>
    </row>
    <row r="211" spans="1:50" ht="14.4">
      <c r="A211" s="37" t="s">
        <v>13320</v>
      </c>
      <c r="B211" s="50" t="s">
        <v>14418</v>
      </c>
      <c r="C211" s="274">
        <v>342</v>
      </c>
      <c r="D211" s="38" t="s">
        <v>14419</v>
      </c>
      <c r="E211" s="50" t="s">
        <v>14420</v>
      </c>
      <c r="F211" s="43"/>
      <c r="G211" s="50" t="s">
        <v>14421</v>
      </c>
      <c r="H211" s="44"/>
      <c r="I211" s="65"/>
      <c r="J211" s="315">
        <v>78056</v>
      </c>
      <c r="K211" s="50"/>
      <c r="L211" s="50"/>
      <c r="M211" s="44"/>
      <c r="N211" s="50"/>
      <c r="O211" s="49"/>
      <c r="P211" s="50"/>
      <c r="Q211" s="316" t="s">
        <v>14422</v>
      </c>
      <c r="R211" s="101"/>
      <c r="S211" s="154"/>
      <c r="T211" s="44"/>
      <c r="U211" s="44"/>
      <c r="V211" s="51"/>
      <c r="W211" s="102"/>
      <c r="X211" s="102"/>
      <c r="Y211" s="51"/>
      <c r="Z211" s="102"/>
      <c r="AA211" s="102"/>
      <c r="AB211" s="50"/>
      <c r="AC211" s="37"/>
      <c r="AD211" s="44"/>
      <c r="AE211" s="154"/>
      <c r="AF211" s="154"/>
      <c r="AG211" s="44" t="s">
        <v>14423</v>
      </c>
      <c r="AH211" s="44"/>
      <c r="AI211" s="276"/>
      <c r="AJ211" s="50"/>
      <c r="AK211" s="55" t="s">
        <v>50</v>
      </c>
      <c r="AL211" s="108">
        <v>44868</v>
      </c>
      <c r="AM211" s="55" t="s">
        <v>53</v>
      </c>
      <c r="AN211" s="108">
        <v>44868</v>
      </c>
      <c r="AO211" s="55" t="s">
        <v>41</v>
      </c>
      <c r="AP211" s="109" t="s">
        <v>6290</v>
      </c>
      <c r="AQ211" s="55" t="s">
        <v>50</v>
      </c>
      <c r="AR211" s="109" t="s">
        <v>526</v>
      </c>
      <c r="AS211" s="44"/>
      <c r="AT211" s="50"/>
      <c r="AU211" s="50"/>
      <c r="AV211" s="50"/>
      <c r="AW211" s="50"/>
      <c r="AX211" s="50"/>
    </row>
    <row r="212" spans="1:50" ht="14.4">
      <c r="A212" s="37" t="s">
        <v>13320</v>
      </c>
      <c r="B212" s="50" t="s">
        <v>14424</v>
      </c>
      <c r="C212" s="274">
        <v>1284</v>
      </c>
      <c r="D212" s="38" t="s">
        <v>14425</v>
      </c>
      <c r="E212" s="50" t="s">
        <v>14426</v>
      </c>
      <c r="F212" s="43"/>
      <c r="G212" s="50" t="s">
        <v>14427</v>
      </c>
      <c r="H212" s="44"/>
      <c r="I212" s="65"/>
      <c r="J212" s="315">
        <v>30356</v>
      </c>
      <c r="K212" s="50"/>
      <c r="L212" s="50"/>
      <c r="M212" s="44"/>
      <c r="N212" s="50"/>
      <c r="O212" s="49"/>
      <c r="P212" s="50"/>
      <c r="Q212" s="50" t="s">
        <v>12647</v>
      </c>
      <c r="R212" s="101"/>
      <c r="S212" s="154"/>
      <c r="T212" s="44"/>
      <c r="U212" s="44"/>
      <c r="V212" s="51"/>
      <c r="W212" s="102"/>
      <c r="X212" s="102"/>
      <c r="Y212" s="51"/>
      <c r="Z212" s="102"/>
      <c r="AA212" s="102"/>
      <c r="AB212" s="50"/>
      <c r="AC212" s="37"/>
      <c r="AD212" s="44"/>
      <c r="AE212" s="154"/>
      <c r="AF212" s="154"/>
      <c r="AG212" s="44" t="s">
        <v>14197</v>
      </c>
      <c r="AH212" s="44"/>
      <c r="AI212" s="276"/>
      <c r="AJ212" s="50"/>
      <c r="AK212" s="55" t="s">
        <v>50</v>
      </c>
      <c r="AL212" s="108">
        <v>44868</v>
      </c>
      <c r="AM212" s="55" t="s">
        <v>53</v>
      </c>
      <c r="AN212" s="108">
        <v>44868</v>
      </c>
      <c r="AO212" s="55" t="s">
        <v>41</v>
      </c>
      <c r="AP212" s="109" t="s">
        <v>6290</v>
      </c>
      <c r="AQ212" s="55" t="s">
        <v>50</v>
      </c>
      <c r="AR212" s="109" t="s">
        <v>526</v>
      </c>
      <c r="AS212" s="44"/>
      <c r="AT212" s="50"/>
      <c r="AU212" s="50"/>
      <c r="AV212" s="50"/>
      <c r="AW212" s="50"/>
      <c r="AX212" s="50"/>
    </row>
    <row r="213" spans="1:50" ht="14.4">
      <c r="A213" s="37" t="s">
        <v>13320</v>
      </c>
      <c r="B213" s="50" t="s">
        <v>14428</v>
      </c>
      <c r="C213" s="274">
        <v>342</v>
      </c>
      <c r="D213" s="38" t="s">
        <v>14429</v>
      </c>
      <c r="E213" s="50" t="s">
        <v>14430</v>
      </c>
      <c r="F213" s="43"/>
      <c r="G213" s="50" t="s">
        <v>14431</v>
      </c>
      <c r="H213" s="44"/>
      <c r="I213" s="65"/>
      <c r="J213" s="315">
        <v>59348</v>
      </c>
      <c r="K213" s="50"/>
      <c r="L213" s="50"/>
      <c r="M213" s="44"/>
      <c r="N213" s="50"/>
      <c r="O213" s="49"/>
      <c r="P213" s="50"/>
      <c r="Q213" s="316" t="s">
        <v>14432</v>
      </c>
      <c r="R213" s="101"/>
      <c r="S213" s="154"/>
      <c r="T213" s="44"/>
      <c r="U213" s="44"/>
      <c r="V213" s="51"/>
      <c r="W213" s="102"/>
      <c r="X213" s="102"/>
      <c r="Y213" s="51"/>
      <c r="Z213" s="102"/>
      <c r="AA213" s="102"/>
      <c r="AB213" s="50"/>
      <c r="AC213" s="37"/>
      <c r="AD213" s="44"/>
      <c r="AE213" s="154"/>
      <c r="AF213" s="154"/>
      <c r="AG213" s="44" t="s">
        <v>14433</v>
      </c>
      <c r="AH213" s="44"/>
      <c r="AI213" s="276"/>
      <c r="AJ213" s="50"/>
      <c r="AK213" s="55" t="s">
        <v>50</v>
      </c>
      <c r="AL213" s="108">
        <v>44868</v>
      </c>
      <c r="AM213" s="55" t="s">
        <v>53</v>
      </c>
      <c r="AN213" s="108">
        <v>44868</v>
      </c>
      <c r="AO213" s="55" t="s">
        <v>41</v>
      </c>
      <c r="AP213" s="109" t="s">
        <v>6290</v>
      </c>
      <c r="AQ213" s="55" t="s">
        <v>50</v>
      </c>
      <c r="AR213" s="109" t="s">
        <v>526</v>
      </c>
      <c r="AS213" s="44"/>
      <c r="AT213" s="50"/>
      <c r="AU213" s="50"/>
      <c r="AV213" s="50"/>
      <c r="AW213" s="50"/>
      <c r="AX213" s="50"/>
    </row>
    <row r="214" spans="1:50" ht="14.4">
      <c r="A214" s="37" t="s">
        <v>13320</v>
      </c>
      <c r="B214" s="50" t="s">
        <v>14434</v>
      </c>
      <c r="C214" s="274">
        <v>107</v>
      </c>
      <c r="D214" s="38" t="s">
        <v>14435</v>
      </c>
      <c r="E214" s="50" t="s">
        <v>14436</v>
      </c>
      <c r="F214" s="43"/>
      <c r="G214" s="50" t="s">
        <v>14437</v>
      </c>
      <c r="H214" s="44"/>
      <c r="I214" s="65"/>
      <c r="J214" s="315">
        <v>155776</v>
      </c>
      <c r="K214" s="50"/>
      <c r="L214" s="50"/>
      <c r="M214" s="44"/>
      <c r="N214" s="50"/>
      <c r="O214" s="49"/>
      <c r="P214" s="50"/>
      <c r="Q214" s="50" t="s">
        <v>14438</v>
      </c>
      <c r="R214" s="101"/>
      <c r="S214" s="154"/>
      <c r="T214" s="44"/>
      <c r="U214" s="44"/>
      <c r="V214" s="51"/>
      <c r="W214" s="102"/>
      <c r="X214" s="102"/>
      <c r="Y214" s="51"/>
      <c r="Z214" s="102"/>
      <c r="AA214" s="102"/>
      <c r="AB214" s="50"/>
      <c r="AC214" s="37"/>
      <c r="AD214" s="44"/>
      <c r="AE214" s="154"/>
      <c r="AF214" s="154"/>
      <c r="AG214" s="44" t="s">
        <v>14439</v>
      </c>
      <c r="AH214" s="44"/>
      <c r="AI214" s="276"/>
      <c r="AJ214" s="50"/>
      <c r="AK214" s="55" t="s">
        <v>50</v>
      </c>
      <c r="AL214" s="108">
        <v>44868</v>
      </c>
      <c r="AM214" s="55" t="s">
        <v>53</v>
      </c>
      <c r="AN214" s="108">
        <v>44868</v>
      </c>
      <c r="AO214" s="55" t="s">
        <v>41</v>
      </c>
      <c r="AP214" s="109" t="s">
        <v>6290</v>
      </c>
      <c r="AQ214" s="55" t="s">
        <v>50</v>
      </c>
      <c r="AR214" s="109" t="s">
        <v>526</v>
      </c>
      <c r="AS214" s="44"/>
      <c r="AT214" s="50"/>
      <c r="AU214" s="50"/>
      <c r="AV214" s="50"/>
      <c r="AW214" s="50"/>
      <c r="AX214" s="50"/>
    </row>
    <row r="215" spans="1:50" ht="14.4">
      <c r="A215" s="37" t="s">
        <v>13320</v>
      </c>
      <c r="B215" s="50" t="s">
        <v>14440</v>
      </c>
      <c r="C215" s="274">
        <v>4804</v>
      </c>
      <c r="D215" s="38" t="s">
        <v>14441</v>
      </c>
      <c r="E215" s="50" t="s">
        <v>14442</v>
      </c>
      <c r="F215" s="43"/>
      <c r="G215" s="50" t="s">
        <v>14443</v>
      </c>
      <c r="H215" s="44"/>
      <c r="I215" s="65"/>
      <c r="J215" s="315">
        <v>177244</v>
      </c>
      <c r="K215" s="50"/>
      <c r="L215" s="50"/>
      <c r="M215" s="44"/>
      <c r="N215" s="50"/>
      <c r="O215" s="49"/>
      <c r="P215" s="50"/>
      <c r="Q215" s="50" t="s">
        <v>13310</v>
      </c>
      <c r="R215" s="101"/>
      <c r="S215" s="154"/>
      <c r="T215" s="44"/>
      <c r="U215" s="44"/>
      <c r="V215" s="51"/>
      <c r="W215" s="102"/>
      <c r="X215" s="102"/>
      <c r="Y215" s="51"/>
      <c r="Z215" s="102"/>
      <c r="AA215" s="102"/>
      <c r="AB215" s="50"/>
      <c r="AC215" s="37"/>
      <c r="AD215" s="44"/>
      <c r="AE215" s="154"/>
      <c r="AF215" s="154"/>
      <c r="AG215" s="44" t="s">
        <v>14444</v>
      </c>
      <c r="AH215" s="44"/>
      <c r="AI215" s="276"/>
      <c r="AJ215" s="50"/>
      <c r="AK215" s="55" t="s">
        <v>50</v>
      </c>
      <c r="AL215" s="108">
        <v>44868</v>
      </c>
      <c r="AM215" s="55" t="s">
        <v>53</v>
      </c>
      <c r="AN215" s="108">
        <v>44868</v>
      </c>
      <c r="AO215" s="55" t="s">
        <v>41</v>
      </c>
      <c r="AP215" s="109" t="s">
        <v>6290</v>
      </c>
      <c r="AQ215" s="55" t="s">
        <v>50</v>
      </c>
      <c r="AR215" s="109" t="s">
        <v>526</v>
      </c>
      <c r="AS215" s="44"/>
      <c r="AT215" s="50"/>
      <c r="AU215" s="50"/>
      <c r="AV215" s="50"/>
      <c r="AW215" s="50"/>
      <c r="AX215" s="50"/>
    </row>
    <row r="216" spans="1:50" ht="14.4">
      <c r="A216" s="37" t="s">
        <v>13320</v>
      </c>
      <c r="B216" s="50" t="s">
        <v>14445</v>
      </c>
      <c r="C216" s="274">
        <v>952</v>
      </c>
      <c r="D216" s="38" t="s">
        <v>14446</v>
      </c>
      <c r="E216" s="50" t="s">
        <v>14447</v>
      </c>
      <c r="F216" s="43"/>
      <c r="G216" s="50" t="s">
        <v>14448</v>
      </c>
      <c r="H216" s="44"/>
      <c r="I216" s="65"/>
      <c r="J216" s="315">
        <v>22346</v>
      </c>
      <c r="K216" s="50"/>
      <c r="L216" s="50"/>
      <c r="M216" s="44"/>
      <c r="N216" s="50"/>
      <c r="O216" s="49"/>
      <c r="P216" s="50"/>
      <c r="Q216" s="50" t="s">
        <v>14449</v>
      </c>
      <c r="R216" s="101"/>
      <c r="S216" s="154"/>
      <c r="T216" s="44"/>
      <c r="U216" s="44"/>
      <c r="V216" s="51"/>
      <c r="W216" s="102"/>
      <c r="X216" s="102"/>
      <c r="Y216" s="51"/>
      <c r="Z216" s="102"/>
      <c r="AA216" s="102"/>
      <c r="AB216" s="50"/>
      <c r="AC216" s="37"/>
      <c r="AD216" s="44"/>
      <c r="AE216" s="154"/>
      <c r="AF216" s="154"/>
      <c r="AG216" s="44" t="s">
        <v>14450</v>
      </c>
      <c r="AH216" s="44"/>
      <c r="AI216" s="276"/>
      <c r="AJ216" s="50"/>
      <c r="AK216" s="55" t="s">
        <v>50</v>
      </c>
      <c r="AL216" s="108">
        <v>44868</v>
      </c>
      <c r="AM216" s="55" t="s">
        <v>53</v>
      </c>
      <c r="AN216" s="108">
        <v>44868</v>
      </c>
      <c r="AO216" s="55" t="s">
        <v>41</v>
      </c>
      <c r="AP216" s="109" t="s">
        <v>6290</v>
      </c>
      <c r="AQ216" s="55" t="s">
        <v>50</v>
      </c>
      <c r="AR216" s="109" t="s">
        <v>526</v>
      </c>
      <c r="AS216" s="44"/>
      <c r="AT216" s="50"/>
      <c r="AU216" s="50"/>
      <c r="AV216" s="50"/>
      <c r="AW216" s="50"/>
      <c r="AX216" s="50"/>
    </row>
    <row r="217" spans="1:50" ht="14.4">
      <c r="A217" s="37" t="s">
        <v>13320</v>
      </c>
      <c r="B217" s="50" t="s">
        <v>14451</v>
      </c>
      <c r="C217" s="274">
        <v>107</v>
      </c>
      <c r="D217" s="38" t="s">
        <v>14452</v>
      </c>
      <c r="E217" s="50" t="s">
        <v>14453</v>
      </c>
      <c r="F217" s="43"/>
      <c r="G217" s="50" t="s">
        <v>14454</v>
      </c>
      <c r="H217" s="44"/>
      <c r="I217" s="65"/>
      <c r="J217" s="315">
        <v>167242</v>
      </c>
      <c r="K217" s="50"/>
      <c r="L217" s="50"/>
      <c r="M217" s="44"/>
      <c r="N217" s="50"/>
      <c r="O217" s="49"/>
      <c r="P217" s="50"/>
      <c r="Q217" s="50" t="s">
        <v>10763</v>
      </c>
      <c r="R217" s="101"/>
      <c r="S217" s="154"/>
      <c r="T217" s="44"/>
      <c r="U217" s="44"/>
      <c r="V217" s="51"/>
      <c r="W217" s="102"/>
      <c r="X217" s="102"/>
      <c r="Y217" s="51"/>
      <c r="Z217" s="102"/>
      <c r="AA217" s="102"/>
      <c r="AB217" s="50"/>
      <c r="AC217" s="37"/>
      <c r="AD217" s="44"/>
      <c r="AE217" s="154"/>
      <c r="AF217" s="154"/>
      <c r="AG217" s="44" t="s">
        <v>14455</v>
      </c>
      <c r="AH217" s="44"/>
      <c r="AI217" s="276"/>
      <c r="AJ217" s="50"/>
      <c r="AK217" s="55" t="s">
        <v>50</v>
      </c>
      <c r="AL217" s="108">
        <v>44868</v>
      </c>
      <c r="AM217" s="55" t="s">
        <v>53</v>
      </c>
      <c r="AN217" s="108">
        <v>44868</v>
      </c>
      <c r="AO217" s="55" t="s">
        <v>41</v>
      </c>
      <c r="AP217" s="109" t="s">
        <v>6290</v>
      </c>
      <c r="AQ217" s="55" t="s">
        <v>50</v>
      </c>
      <c r="AR217" s="109" t="s">
        <v>526</v>
      </c>
      <c r="AS217" s="44"/>
      <c r="AT217" s="50"/>
      <c r="AU217" s="50"/>
      <c r="AV217" s="50"/>
      <c r="AW217" s="50"/>
      <c r="AX217" s="50"/>
    </row>
    <row r="218" spans="1:50" ht="14.4">
      <c r="A218" s="37" t="s">
        <v>13320</v>
      </c>
      <c r="B218" s="50" t="s">
        <v>14456</v>
      </c>
      <c r="C218" s="274">
        <v>502</v>
      </c>
      <c r="D218" s="38" t="s">
        <v>14457</v>
      </c>
      <c r="E218" s="50" t="s">
        <v>14458</v>
      </c>
      <c r="F218" s="43"/>
      <c r="G218" s="50" t="s">
        <v>14459</v>
      </c>
      <c r="H218" s="44"/>
      <c r="I218" s="65"/>
      <c r="J218" s="315">
        <v>177246</v>
      </c>
      <c r="K218" s="50"/>
      <c r="L218" s="50"/>
      <c r="M218" s="44"/>
      <c r="N218" s="50"/>
      <c r="O218" s="49"/>
      <c r="P218" s="50"/>
      <c r="Q218" s="316" t="s">
        <v>14460</v>
      </c>
      <c r="R218" s="101"/>
      <c r="S218" s="154"/>
      <c r="T218" s="44"/>
      <c r="U218" s="44"/>
      <c r="V218" s="51"/>
      <c r="W218" s="102"/>
      <c r="X218" s="102"/>
      <c r="Y218" s="51"/>
      <c r="Z218" s="102"/>
      <c r="AA218" s="102"/>
      <c r="AB218" s="50"/>
      <c r="AC218" s="37"/>
      <c r="AD218" s="44"/>
      <c r="AE218" s="154"/>
      <c r="AF218" s="154"/>
      <c r="AG218" s="44" t="s">
        <v>14461</v>
      </c>
      <c r="AH218" s="44"/>
      <c r="AI218" s="276"/>
      <c r="AJ218" s="50"/>
      <c r="AK218" s="55" t="s">
        <v>50</v>
      </c>
      <c r="AL218" s="108">
        <v>44868</v>
      </c>
      <c r="AM218" s="55" t="s">
        <v>53</v>
      </c>
      <c r="AN218" s="108">
        <v>44868</v>
      </c>
      <c r="AO218" s="55" t="s">
        <v>41</v>
      </c>
      <c r="AP218" s="109" t="s">
        <v>6290</v>
      </c>
      <c r="AQ218" s="55" t="s">
        <v>50</v>
      </c>
      <c r="AR218" s="109" t="s">
        <v>526</v>
      </c>
      <c r="AS218" s="44"/>
      <c r="AT218" s="50"/>
      <c r="AU218" s="50"/>
      <c r="AV218" s="50"/>
      <c r="AW218" s="50"/>
      <c r="AX218" s="50"/>
    </row>
    <row r="219" spans="1:50" ht="14.4">
      <c r="A219" s="37" t="s">
        <v>13320</v>
      </c>
      <c r="B219" s="50" t="s">
        <v>14462</v>
      </c>
      <c r="C219" s="274">
        <v>342</v>
      </c>
      <c r="D219" s="38" t="s">
        <v>14463</v>
      </c>
      <c r="E219" s="50" t="s">
        <v>14464</v>
      </c>
      <c r="F219" s="43"/>
      <c r="G219" s="50" t="s">
        <v>14465</v>
      </c>
      <c r="H219" s="44"/>
      <c r="I219" s="65"/>
      <c r="J219" s="315">
        <v>23202</v>
      </c>
      <c r="K219" s="50"/>
      <c r="L219" s="50"/>
      <c r="M219" s="44"/>
      <c r="N219" s="50"/>
      <c r="O219" s="49"/>
      <c r="P219" s="50"/>
      <c r="Q219" s="316" t="s">
        <v>14466</v>
      </c>
      <c r="R219" s="101"/>
      <c r="S219" s="154"/>
      <c r="T219" s="44"/>
      <c r="U219" s="44"/>
      <c r="V219" s="51"/>
      <c r="W219" s="102"/>
      <c r="X219" s="102"/>
      <c r="Y219" s="51"/>
      <c r="Z219" s="102"/>
      <c r="AA219" s="102"/>
      <c r="AB219" s="50"/>
      <c r="AC219" s="37"/>
      <c r="AD219" s="44"/>
      <c r="AE219" s="154"/>
      <c r="AF219" s="154"/>
      <c r="AG219" s="44" t="s">
        <v>14467</v>
      </c>
      <c r="AH219" s="44"/>
      <c r="AI219" s="276"/>
      <c r="AJ219" s="50"/>
      <c r="AK219" s="55" t="s">
        <v>50</v>
      </c>
      <c r="AL219" s="108">
        <v>44868</v>
      </c>
      <c r="AM219" s="55" t="s">
        <v>53</v>
      </c>
      <c r="AN219" s="108">
        <v>44868</v>
      </c>
      <c r="AO219" s="55" t="s">
        <v>41</v>
      </c>
      <c r="AP219" s="109" t="s">
        <v>6290</v>
      </c>
      <c r="AQ219" s="55" t="s">
        <v>50</v>
      </c>
      <c r="AR219" s="109" t="s">
        <v>526</v>
      </c>
      <c r="AS219" s="44"/>
      <c r="AT219" s="50"/>
      <c r="AU219" s="50"/>
      <c r="AV219" s="50"/>
      <c r="AW219" s="50"/>
      <c r="AX219" s="50"/>
    </row>
    <row r="220" spans="1:50" ht="14.4">
      <c r="A220" s="37" t="s">
        <v>13320</v>
      </c>
      <c r="B220" s="50" t="s">
        <v>14468</v>
      </c>
      <c r="C220" s="274">
        <v>53</v>
      </c>
      <c r="D220" s="38" t="s">
        <v>14469</v>
      </c>
      <c r="E220" s="50" t="s">
        <v>14470</v>
      </c>
      <c r="F220" s="43"/>
      <c r="G220" s="317">
        <v>2.02203E+25</v>
      </c>
      <c r="H220" s="44"/>
      <c r="I220" s="65"/>
      <c r="J220" s="315">
        <v>177236</v>
      </c>
      <c r="K220" s="50"/>
      <c r="L220" s="50"/>
      <c r="M220" s="44"/>
      <c r="N220" s="50"/>
      <c r="O220" s="49"/>
      <c r="P220" s="50"/>
      <c r="Q220" s="50" t="s">
        <v>14471</v>
      </c>
      <c r="R220" s="101"/>
      <c r="S220" s="154"/>
      <c r="T220" s="44"/>
      <c r="U220" s="44"/>
      <c r="V220" s="51"/>
      <c r="W220" s="102"/>
      <c r="X220" s="102"/>
      <c r="Y220" s="51"/>
      <c r="Z220" s="102"/>
      <c r="AA220" s="102"/>
      <c r="AB220" s="50"/>
      <c r="AC220" s="37"/>
      <c r="AD220" s="44"/>
      <c r="AE220" s="154"/>
      <c r="AF220" s="154"/>
      <c r="AG220" s="44" t="s">
        <v>14411</v>
      </c>
      <c r="AH220" s="44"/>
      <c r="AI220" s="276"/>
      <c r="AJ220" s="50"/>
      <c r="AK220" s="55" t="s">
        <v>50</v>
      </c>
      <c r="AL220" s="108">
        <v>44868</v>
      </c>
      <c r="AM220" s="55" t="s">
        <v>53</v>
      </c>
      <c r="AN220" s="108">
        <v>44868</v>
      </c>
      <c r="AO220" s="55" t="s">
        <v>41</v>
      </c>
      <c r="AP220" s="109" t="s">
        <v>6290</v>
      </c>
      <c r="AQ220" s="55" t="s">
        <v>50</v>
      </c>
      <c r="AR220" s="109" t="s">
        <v>526</v>
      </c>
      <c r="AS220" s="44"/>
      <c r="AT220" s="50"/>
      <c r="AU220" s="50"/>
      <c r="AV220" s="50"/>
      <c r="AW220" s="50"/>
      <c r="AX220" s="50"/>
    </row>
    <row r="221" spans="1:50" ht="14.4">
      <c r="A221" s="37" t="s">
        <v>13320</v>
      </c>
      <c r="B221" s="50" t="s">
        <v>14472</v>
      </c>
      <c r="C221" s="274">
        <v>53</v>
      </c>
      <c r="D221" s="38" t="s">
        <v>14473</v>
      </c>
      <c r="E221" s="50" t="s">
        <v>14474</v>
      </c>
      <c r="F221" s="43"/>
      <c r="G221" s="50" t="s">
        <v>14475</v>
      </c>
      <c r="H221" s="44"/>
      <c r="I221" s="65"/>
      <c r="J221" s="315">
        <v>177256</v>
      </c>
      <c r="K221" s="50"/>
      <c r="L221" s="50"/>
      <c r="M221" s="44"/>
      <c r="N221" s="50"/>
      <c r="O221" s="49"/>
      <c r="P221" s="50"/>
      <c r="Q221" s="50" t="s">
        <v>14476</v>
      </c>
      <c r="R221" s="101"/>
      <c r="S221" s="154"/>
      <c r="T221" s="44"/>
      <c r="U221" s="44"/>
      <c r="V221" s="51"/>
      <c r="W221" s="102"/>
      <c r="X221" s="102"/>
      <c r="Y221" s="51"/>
      <c r="Z221" s="102"/>
      <c r="AA221" s="102"/>
      <c r="AB221" s="50"/>
      <c r="AC221" s="37"/>
      <c r="AD221" s="44"/>
      <c r="AE221" s="154"/>
      <c r="AF221" s="154"/>
      <c r="AG221" s="44" t="s">
        <v>14477</v>
      </c>
      <c r="AH221" s="44"/>
      <c r="AI221" s="276"/>
      <c r="AJ221" s="50"/>
      <c r="AK221" s="55" t="s">
        <v>50</v>
      </c>
      <c r="AL221" s="108">
        <v>44868</v>
      </c>
      <c r="AM221" s="55" t="s">
        <v>53</v>
      </c>
      <c r="AN221" s="108">
        <v>44868</v>
      </c>
      <c r="AO221" s="55" t="s">
        <v>41</v>
      </c>
      <c r="AP221" s="109" t="s">
        <v>6290</v>
      </c>
      <c r="AQ221" s="55" t="s">
        <v>50</v>
      </c>
      <c r="AR221" s="109" t="s">
        <v>526</v>
      </c>
      <c r="AS221" s="44"/>
      <c r="AT221" s="50"/>
      <c r="AU221" s="50"/>
      <c r="AV221" s="50"/>
      <c r="AW221" s="50"/>
      <c r="AX221" s="50"/>
    </row>
    <row r="222" spans="1:50" ht="14.4">
      <c r="A222" s="37" t="s">
        <v>13320</v>
      </c>
      <c r="B222" s="50" t="s">
        <v>14478</v>
      </c>
      <c r="C222" s="274">
        <v>1465</v>
      </c>
      <c r="D222" s="38" t="s">
        <v>14479</v>
      </c>
      <c r="E222" s="50" t="s">
        <v>14480</v>
      </c>
      <c r="F222" s="43"/>
      <c r="G222" s="50" t="s">
        <v>14481</v>
      </c>
      <c r="H222" s="44"/>
      <c r="I222" s="65"/>
      <c r="J222" s="315">
        <v>22860</v>
      </c>
      <c r="K222" s="50"/>
      <c r="L222" s="50"/>
      <c r="M222" s="44"/>
      <c r="N222" s="50"/>
      <c r="O222" s="49"/>
      <c r="P222" s="50"/>
      <c r="Q222" s="316" t="s">
        <v>14482</v>
      </c>
      <c r="R222" s="101"/>
      <c r="S222" s="154"/>
      <c r="T222" s="44"/>
      <c r="U222" s="44"/>
      <c r="V222" s="51"/>
      <c r="W222" s="102"/>
      <c r="X222" s="102"/>
      <c r="Y222" s="51"/>
      <c r="Z222" s="102"/>
      <c r="AA222" s="102"/>
      <c r="AB222" s="50"/>
      <c r="AC222" s="37"/>
      <c r="AD222" s="44"/>
      <c r="AE222" s="154"/>
      <c r="AF222" s="154"/>
      <c r="AG222" s="44" t="s">
        <v>14483</v>
      </c>
      <c r="AH222" s="44"/>
      <c r="AI222" s="276"/>
      <c r="AJ222" s="50"/>
      <c r="AK222" s="55" t="s">
        <v>50</v>
      </c>
      <c r="AL222" s="108">
        <v>44868</v>
      </c>
      <c r="AM222" s="55" t="s">
        <v>53</v>
      </c>
      <c r="AN222" s="108">
        <v>44868</v>
      </c>
      <c r="AO222" s="55" t="s">
        <v>41</v>
      </c>
      <c r="AP222" s="109" t="s">
        <v>6290</v>
      </c>
      <c r="AQ222" s="55" t="s">
        <v>50</v>
      </c>
      <c r="AR222" s="109" t="s">
        <v>526</v>
      </c>
      <c r="AS222" s="44"/>
      <c r="AT222" s="50"/>
      <c r="AU222" s="50"/>
      <c r="AV222" s="50"/>
      <c r="AW222" s="50"/>
      <c r="AX222" s="50"/>
    </row>
    <row r="223" spans="1:50" ht="14.4">
      <c r="A223" s="37" t="s">
        <v>13320</v>
      </c>
      <c r="B223" s="50" t="s">
        <v>14484</v>
      </c>
      <c r="C223" s="274">
        <v>53</v>
      </c>
      <c r="D223" s="38" t="s">
        <v>14485</v>
      </c>
      <c r="E223" s="50" t="s">
        <v>14486</v>
      </c>
      <c r="F223" s="43"/>
      <c r="G223" s="317">
        <v>2.02203E+25</v>
      </c>
      <c r="H223" s="44"/>
      <c r="I223" s="65"/>
      <c r="J223" s="315">
        <v>177258</v>
      </c>
      <c r="K223" s="50"/>
      <c r="L223" s="50"/>
      <c r="M223" s="44"/>
      <c r="N223" s="50"/>
      <c r="O223" s="49"/>
      <c r="P223" s="50"/>
      <c r="Q223" s="50" t="s">
        <v>14487</v>
      </c>
      <c r="R223" s="101"/>
      <c r="S223" s="154"/>
      <c r="T223" s="44"/>
      <c r="U223" s="44"/>
      <c r="V223" s="51"/>
      <c r="W223" s="102"/>
      <c r="X223" s="102"/>
      <c r="Y223" s="51"/>
      <c r="Z223" s="102"/>
      <c r="AA223" s="102"/>
      <c r="AB223" s="50"/>
      <c r="AC223" s="37"/>
      <c r="AD223" s="44"/>
      <c r="AE223" s="154"/>
      <c r="AF223" s="154"/>
      <c r="AG223" s="44" t="s">
        <v>14488</v>
      </c>
      <c r="AH223" s="44"/>
      <c r="AI223" s="276"/>
      <c r="AJ223" s="50"/>
      <c r="AK223" s="55" t="s">
        <v>50</v>
      </c>
      <c r="AL223" s="108">
        <v>44868</v>
      </c>
      <c r="AM223" s="55" t="s">
        <v>53</v>
      </c>
      <c r="AN223" s="108">
        <v>44868</v>
      </c>
      <c r="AO223" s="55" t="s">
        <v>41</v>
      </c>
      <c r="AP223" s="109" t="s">
        <v>6290</v>
      </c>
      <c r="AQ223" s="55" t="s">
        <v>50</v>
      </c>
      <c r="AR223" s="109" t="s">
        <v>526</v>
      </c>
      <c r="AS223" s="44"/>
      <c r="AT223" s="50"/>
      <c r="AU223" s="50"/>
      <c r="AV223" s="50"/>
      <c r="AW223" s="50"/>
      <c r="AX223" s="50"/>
    </row>
    <row r="224" spans="1:50" ht="14.4">
      <c r="A224" s="37" t="s">
        <v>13320</v>
      </c>
      <c r="B224" s="50" t="s">
        <v>14489</v>
      </c>
      <c r="C224" s="274">
        <v>342</v>
      </c>
      <c r="D224" s="38" t="s">
        <v>14490</v>
      </c>
      <c r="E224" s="50" t="s">
        <v>14491</v>
      </c>
      <c r="F224" s="43"/>
      <c r="G224" s="50" t="s">
        <v>14492</v>
      </c>
      <c r="H224" s="44"/>
      <c r="I224" s="65"/>
      <c r="J224" s="315">
        <v>16484</v>
      </c>
      <c r="K224" s="50"/>
      <c r="L224" s="50"/>
      <c r="M224" s="44"/>
      <c r="N224" s="50"/>
      <c r="O224" s="49"/>
      <c r="P224" s="50"/>
      <c r="Q224" s="316" t="s">
        <v>14493</v>
      </c>
      <c r="R224" s="101"/>
      <c r="S224" s="154"/>
      <c r="T224" s="44"/>
      <c r="U224" s="44"/>
      <c r="V224" s="51"/>
      <c r="W224" s="102"/>
      <c r="X224" s="102"/>
      <c r="Y224" s="51"/>
      <c r="Z224" s="102"/>
      <c r="AA224" s="102"/>
      <c r="AB224" s="50"/>
      <c r="AC224" s="37"/>
      <c r="AD224" s="44"/>
      <c r="AE224" s="154"/>
      <c r="AF224" s="154"/>
      <c r="AG224" s="44" t="s">
        <v>13308</v>
      </c>
      <c r="AH224" s="44"/>
      <c r="AI224" s="276"/>
      <c r="AJ224" s="50"/>
      <c r="AK224" s="55" t="s">
        <v>50</v>
      </c>
      <c r="AL224" s="108">
        <v>44868</v>
      </c>
      <c r="AM224" s="55" t="s">
        <v>53</v>
      </c>
      <c r="AN224" s="108">
        <v>44868</v>
      </c>
      <c r="AO224" s="55" t="s">
        <v>41</v>
      </c>
      <c r="AP224" s="109" t="s">
        <v>6290</v>
      </c>
      <c r="AQ224" s="55" t="s">
        <v>50</v>
      </c>
      <c r="AR224" s="109" t="s">
        <v>526</v>
      </c>
      <c r="AS224" s="44"/>
      <c r="AT224" s="50"/>
      <c r="AU224" s="50"/>
      <c r="AV224" s="50"/>
      <c r="AW224" s="50"/>
      <c r="AX224" s="50"/>
    </row>
    <row r="225" spans="1:50" ht="14.4">
      <c r="A225" s="37" t="s">
        <v>13320</v>
      </c>
      <c r="B225" s="50" t="s">
        <v>14494</v>
      </c>
      <c r="C225" s="274">
        <v>342</v>
      </c>
      <c r="D225" s="38" t="s">
        <v>14495</v>
      </c>
      <c r="E225" s="50" t="s">
        <v>14496</v>
      </c>
      <c r="F225" s="43"/>
      <c r="G225" s="50" t="s">
        <v>14497</v>
      </c>
      <c r="H225" s="44"/>
      <c r="I225" s="65"/>
      <c r="J225" s="315">
        <v>80322</v>
      </c>
      <c r="K225" s="50"/>
      <c r="L225" s="50"/>
      <c r="M225" s="44"/>
      <c r="N225" s="50"/>
      <c r="O225" s="49"/>
      <c r="P225" s="50"/>
      <c r="Q225" s="316" t="s">
        <v>14498</v>
      </c>
      <c r="R225" s="101"/>
      <c r="S225" s="154"/>
      <c r="T225" s="44"/>
      <c r="U225" s="44"/>
      <c r="V225" s="51"/>
      <c r="W225" s="102"/>
      <c r="X225" s="102"/>
      <c r="Y225" s="51"/>
      <c r="Z225" s="102"/>
      <c r="AA225" s="102"/>
      <c r="AB225" s="50"/>
      <c r="AC225" s="37"/>
      <c r="AD225" s="44"/>
      <c r="AE225" s="154"/>
      <c r="AF225" s="154"/>
      <c r="AG225" s="44" t="s">
        <v>14499</v>
      </c>
      <c r="AH225" s="44"/>
      <c r="AI225" s="276"/>
      <c r="AJ225" s="50"/>
      <c r="AK225" s="55" t="s">
        <v>50</v>
      </c>
      <c r="AL225" s="108">
        <v>44868</v>
      </c>
      <c r="AM225" s="55" t="s">
        <v>53</v>
      </c>
      <c r="AN225" s="108">
        <v>44868</v>
      </c>
      <c r="AO225" s="55" t="s">
        <v>41</v>
      </c>
      <c r="AP225" s="109" t="s">
        <v>6290</v>
      </c>
      <c r="AQ225" s="55" t="s">
        <v>50</v>
      </c>
      <c r="AR225" s="109" t="s">
        <v>526</v>
      </c>
      <c r="AS225" s="44"/>
      <c r="AT225" s="50"/>
      <c r="AU225" s="50"/>
      <c r="AV225" s="50"/>
      <c r="AW225" s="50"/>
      <c r="AX225" s="50"/>
    </row>
    <row r="226" spans="1:50" ht="14.4">
      <c r="A226" s="37" t="s">
        <v>13320</v>
      </c>
      <c r="B226" s="50" t="s">
        <v>14500</v>
      </c>
      <c r="C226" s="274">
        <v>53</v>
      </c>
      <c r="D226" s="38" t="s">
        <v>14501</v>
      </c>
      <c r="E226" s="50" t="s">
        <v>14502</v>
      </c>
      <c r="F226" s="43"/>
      <c r="G226" s="50" t="s">
        <v>14503</v>
      </c>
      <c r="H226" s="44"/>
      <c r="I226" s="65"/>
      <c r="J226" s="315">
        <v>170566</v>
      </c>
      <c r="K226" s="50"/>
      <c r="L226" s="50"/>
      <c r="M226" s="44"/>
      <c r="N226" s="50"/>
      <c r="O226" s="49"/>
      <c r="P226" s="50"/>
      <c r="Q226" s="50" t="s">
        <v>14504</v>
      </c>
      <c r="R226" s="101"/>
      <c r="S226" s="154"/>
      <c r="T226" s="44"/>
      <c r="U226" s="44"/>
      <c r="V226" s="51"/>
      <c r="W226" s="102"/>
      <c r="X226" s="102"/>
      <c r="Y226" s="51"/>
      <c r="Z226" s="102"/>
      <c r="AA226" s="102"/>
      <c r="AB226" s="50"/>
      <c r="AC226" s="37"/>
      <c r="AD226" s="44"/>
      <c r="AE226" s="154"/>
      <c r="AF226" s="154"/>
      <c r="AG226" s="44" t="s">
        <v>14505</v>
      </c>
      <c r="AH226" s="44"/>
      <c r="AI226" s="276"/>
      <c r="AJ226" s="50"/>
      <c r="AK226" s="55" t="s">
        <v>50</v>
      </c>
      <c r="AL226" s="108">
        <v>44868</v>
      </c>
      <c r="AM226" s="55" t="s">
        <v>53</v>
      </c>
      <c r="AN226" s="108">
        <v>44868</v>
      </c>
      <c r="AO226" s="55" t="s">
        <v>41</v>
      </c>
      <c r="AP226" s="109" t="s">
        <v>6290</v>
      </c>
      <c r="AQ226" s="55" t="s">
        <v>50</v>
      </c>
      <c r="AR226" s="109" t="s">
        <v>526</v>
      </c>
      <c r="AS226" s="44"/>
      <c r="AT226" s="50"/>
      <c r="AU226" s="50"/>
      <c r="AV226" s="50"/>
      <c r="AW226" s="50"/>
      <c r="AX226" s="50"/>
    </row>
    <row r="227" spans="1:50" ht="14.4">
      <c r="A227" s="37" t="s">
        <v>13320</v>
      </c>
      <c r="B227" s="50" t="s">
        <v>14506</v>
      </c>
      <c r="C227" s="274">
        <v>331</v>
      </c>
      <c r="D227" s="38" t="s">
        <v>14507</v>
      </c>
      <c r="E227" s="50" t="s">
        <v>14508</v>
      </c>
      <c r="F227" s="43"/>
      <c r="G227" s="50" t="s">
        <v>14509</v>
      </c>
      <c r="H227" s="44"/>
      <c r="I227" s="65"/>
      <c r="J227" s="315">
        <v>177262</v>
      </c>
      <c r="K227" s="50"/>
      <c r="L227" s="50"/>
      <c r="M227" s="44"/>
      <c r="N227" s="50"/>
      <c r="O227" s="49"/>
      <c r="P227" s="50"/>
      <c r="Q227" s="316" t="s">
        <v>14510</v>
      </c>
      <c r="R227" s="101"/>
      <c r="S227" s="154"/>
      <c r="T227" s="44"/>
      <c r="U227" s="44"/>
      <c r="V227" s="51"/>
      <c r="W227" s="102"/>
      <c r="X227" s="102"/>
      <c r="Y227" s="51"/>
      <c r="Z227" s="102"/>
      <c r="AA227" s="102"/>
      <c r="AB227" s="50"/>
      <c r="AC227" s="37"/>
      <c r="AD227" s="44"/>
      <c r="AE227" s="154"/>
      <c r="AF227" s="154"/>
      <c r="AG227" s="44" t="s">
        <v>14511</v>
      </c>
      <c r="AH227" s="44"/>
      <c r="AI227" s="276"/>
      <c r="AJ227" s="50"/>
      <c r="AK227" s="55" t="s">
        <v>50</v>
      </c>
      <c r="AL227" s="108">
        <v>44868</v>
      </c>
      <c r="AM227" s="55" t="s">
        <v>53</v>
      </c>
      <c r="AN227" s="108">
        <v>44868</v>
      </c>
      <c r="AO227" s="55" t="s">
        <v>41</v>
      </c>
      <c r="AP227" s="109" t="s">
        <v>6290</v>
      </c>
      <c r="AQ227" s="55" t="s">
        <v>50</v>
      </c>
      <c r="AR227" s="109" t="s">
        <v>526</v>
      </c>
      <c r="AS227" s="44"/>
      <c r="AT227" s="50"/>
      <c r="AU227" s="50"/>
      <c r="AV227" s="50"/>
      <c r="AW227" s="50"/>
      <c r="AX227" s="50"/>
    </row>
    <row r="228" spans="1:50" ht="14.4">
      <c r="A228" s="37" t="s">
        <v>13320</v>
      </c>
      <c r="B228" s="50" t="s">
        <v>14512</v>
      </c>
      <c r="C228" s="274">
        <v>107</v>
      </c>
      <c r="D228" s="38" t="s">
        <v>14513</v>
      </c>
      <c r="E228" s="50" t="s">
        <v>14514</v>
      </c>
      <c r="F228" s="43"/>
      <c r="G228" s="50" t="s">
        <v>14515</v>
      </c>
      <c r="H228" s="44"/>
      <c r="I228" s="65"/>
      <c r="J228" s="315">
        <v>41974</v>
      </c>
      <c r="K228" s="50"/>
      <c r="L228" s="50"/>
      <c r="M228" s="44"/>
      <c r="N228" s="50"/>
      <c r="O228" s="49"/>
      <c r="P228" s="50"/>
      <c r="Q228" s="50" t="s">
        <v>14516</v>
      </c>
      <c r="R228" s="101"/>
      <c r="S228" s="154"/>
      <c r="T228" s="44"/>
      <c r="U228" s="44"/>
      <c r="V228" s="51"/>
      <c r="W228" s="102"/>
      <c r="X228" s="102"/>
      <c r="Y228" s="51"/>
      <c r="Z228" s="102"/>
      <c r="AA228" s="102"/>
      <c r="AB228" s="50"/>
      <c r="AC228" s="37"/>
      <c r="AD228" s="44"/>
      <c r="AE228" s="154"/>
      <c r="AF228" s="154"/>
      <c r="AG228" s="44" t="s">
        <v>14517</v>
      </c>
      <c r="AH228" s="44"/>
      <c r="AI228" s="276"/>
      <c r="AJ228" s="50"/>
      <c r="AK228" s="55" t="s">
        <v>50</v>
      </c>
      <c r="AL228" s="108">
        <v>44868</v>
      </c>
      <c r="AM228" s="55" t="s">
        <v>53</v>
      </c>
      <c r="AN228" s="108">
        <v>44868</v>
      </c>
      <c r="AO228" s="55" t="s">
        <v>41</v>
      </c>
      <c r="AP228" s="109" t="s">
        <v>6290</v>
      </c>
      <c r="AQ228" s="55" t="s">
        <v>50</v>
      </c>
      <c r="AR228" s="109" t="s">
        <v>526</v>
      </c>
      <c r="AS228" s="44"/>
      <c r="AT228" s="50"/>
      <c r="AU228" s="50"/>
      <c r="AV228" s="50"/>
      <c r="AW228" s="50"/>
      <c r="AX228" s="50"/>
    </row>
    <row r="229" spans="1:50" ht="14.4">
      <c r="A229" s="37" t="s">
        <v>13320</v>
      </c>
      <c r="B229" s="50" t="s">
        <v>14518</v>
      </c>
      <c r="C229" s="274">
        <v>684</v>
      </c>
      <c r="D229" s="38" t="s">
        <v>14519</v>
      </c>
      <c r="E229" s="50" t="s">
        <v>14520</v>
      </c>
      <c r="F229" s="43"/>
      <c r="G229" s="50" t="s">
        <v>14521</v>
      </c>
      <c r="H229" s="44"/>
      <c r="I229" s="65"/>
      <c r="J229" s="315">
        <v>9982</v>
      </c>
      <c r="K229" s="50"/>
      <c r="L229" s="50"/>
      <c r="M229" s="44"/>
      <c r="N229" s="50"/>
      <c r="O229" s="49"/>
      <c r="P229" s="50"/>
      <c r="Q229" s="316" t="s">
        <v>14522</v>
      </c>
      <c r="R229" s="101"/>
      <c r="S229" s="154"/>
      <c r="T229" s="44"/>
      <c r="U229" s="44"/>
      <c r="V229" s="51"/>
      <c r="W229" s="102"/>
      <c r="X229" s="102"/>
      <c r="Y229" s="51"/>
      <c r="Z229" s="102"/>
      <c r="AA229" s="102"/>
      <c r="AB229" s="50"/>
      <c r="AC229" s="37"/>
      <c r="AD229" s="44"/>
      <c r="AE229" s="154"/>
      <c r="AF229" s="154"/>
      <c r="AG229" s="44" t="s">
        <v>14523</v>
      </c>
      <c r="AH229" s="44"/>
      <c r="AI229" s="276"/>
      <c r="AJ229" s="50"/>
      <c r="AK229" s="55" t="s">
        <v>50</v>
      </c>
      <c r="AL229" s="108">
        <v>44868</v>
      </c>
      <c r="AM229" s="55" t="s">
        <v>53</v>
      </c>
      <c r="AN229" s="108">
        <v>44868</v>
      </c>
      <c r="AO229" s="55" t="s">
        <v>41</v>
      </c>
      <c r="AP229" s="109" t="s">
        <v>6290</v>
      </c>
      <c r="AQ229" s="55" t="s">
        <v>50</v>
      </c>
      <c r="AR229" s="109" t="s">
        <v>526</v>
      </c>
      <c r="AS229" s="44"/>
      <c r="AT229" s="50"/>
      <c r="AU229" s="50"/>
      <c r="AV229" s="50"/>
      <c r="AW229" s="50"/>
      <c r="AX229" s="50"/>
    </row>
    <row r="230" spans="1:50" ht="14.4">
      <c r="A230" s="37" t="s">
        <v>13320</v>
      </c>
      <c r="B230" s="50" t="s">
        <v>14524</v>
      </c>
      <c r="C230" s="274">
        <v>342</v>
      </c>
      <c r="D230" s="38" t="s">
        <v>14525</v>
      </c>
      <c r="E230" s="50" t="s">
        <v>14526</v>
      </c>
      <c r="F230" s="43"/>
      <c r="G230" s="50" t="s">
        <v>14527</v>
      </c>
      <c r="H230" s="44"/>
      <c r="I230" s="65"/>
      <c r="J230" s="315">
        <v>15948</v>
      </c>
      <c r="K230" s="50"/>
      <c r="L230" s="50"/>
      <c r="M230" s="44"/>
      <c r="N230" s="50"/>
      <c r="O230" s="49"/>
      <c r="P230" s="50"/>
      <c r="Q230" s="50" t="s">
        <v>14528</v>
      </c>
      <c r="R230" s="101"/>
      <c r="S230" s="154"/>
      <c r="T230" s="44"/>
      <c r="U230" s="44"/>
      <c r="V230" s="51"/>
      <c r="W230" s="102"/>
      <c r="X230" s="102"/>
      <c r="Y230" s="51"/>
      <c r="Z230" s="102"/>
      <c r="AA230" s="102"/>
      <c r="AB230" s="50"/>
      <c r="AC230" s="37"/>
      <c r="AD230" s="44"/>
      <c r="AE230" s="154"/>
      <c r="AF230" s="154"/>
      <c r="AG230" s="44" t="s">
        <v>14529</v>
      </c>
      <c r="AH230" s="44"/>
      <c r="AI230" s="276"/>
      <c r="AJ230" s="50"/>
      <c r="AK230" s="55" t="s">
        <v>50</v>
      </c>
      <c r="AL230" s="108">
        <v>44868</v>
      </c>
      <c r="AM230" s="55" t="s">
        <v>53</v>
      </c>
      <c r="AN230" s="108">
        <v>44868</v>
      </c>
      <c r="AO230" s="55" t="s">
        <v>41</v>
      </c>
      <c r="AP230" s="109" t="s">
        <v>6290</v>
      </c>
      <c r="AQ230" s="55" t="s">
        <v>50</v>
      </c>
      <c r="AR230" s="109" t="s">
        <v>526</v>
      </c>
      <c r="AS230" s="44"/>
      <c r="AT230" s="50"/>
      <c r="AU230" s="50"/>
      <c r="AV230" s="50"/>
      <c r="AW230" s="50"/>
      <c r="AX230" s="50"/>
    </row>
    <row r="231" spans="1:50" ht="14.4">
      <c r="A231" s="37" t="s">
        <v>13320</v>
      </c>
      <c r="B231" s="50" t="s">
        <v>14530</v>
      </c>
      <c r="C231" s="274">
        <v>107</v>
      </c>
      <c r="D231" s="38" t="s">
        <v>14531</v>
      </c>
      <c r="E231" s="50" t="s">
        <v>14532</v>
      </c>
      <c r="F231" s="43"/>
      <c r="G231" s="317">
        <v>2.02E+82</v>
      </c>
      <c r="H231" s="44"/>
      <c r="I231" s="65"/>
      <c r="J231" s="315">
        <v>97690</v>
      </c>
      <c r="K231" s="50"/>
      <c r="L231" s="50"/>
      <c r="M231" s="44"/>
      <c r="N231" s="50"/>
      <c r="O231" s="49"/>
      <c r="P231" s="50"/>
      <c r="Q231" s="50" t="s">
        <v>10763</v>
      </c>
      <c r="R231" s="101"/>
      <c r="S231" s="154"/>
      <c r="T231" s="44"/>
      <c r="U231" s="44"/>
      <c r="V231" s="51"/>
      <c r="W231" s="102"/>
      <c r="X231" s="102"/>
      <c r="Y231" s="51"/>
      <c r="Z231" s="102"/>
      <c r="AA231" s="102"/>
      <c r="AB231" s="50"/>
      <c r="AC231" s="37"/>
      <c r="AD231" s="44"/>
      <c r="AE231" s="154"/>
      <c r="AF231" s="154"/>
      <c r="AG231" s="44" t="s">
        <v>14533</v>
      </c>
      <c r="AH231" s="44"/>
      <c r="AI231" s="276"/>
      <c r="AJ231" s="50"/>
      <c r="AK231" s="55" t="s">
        <v>50</v>
      </c>
      <c r="AL231" s="108">
        <v>44868</v>
      </c>
      <c r="AM231" s="55" t="s">
        <v>53</v>
      </c>
      <c r="AN231" s="108">
        <v>44868</v>
      </c>
      <c r="AO231" s="55" t="s">
        <v>41</v>
      </c>
      <c r="AP231" s="109" t="s">
        <v>6290</v>
      </c>
      <c r="AQ231" s="55" t="s">
        <v>50</v>
      </c>
      <c r="AR231" s="109" t="s">
        <v>526</v>
      </c>
      <c r="AS231" s="44"/>
      <c r="AT231" s="50"/>
      <c r="AU231" s="50"/>
      <c r="AV231" s="50"/>
      <c r="AW231" s="50"/>
      <c r="AX231" s="50"/>
    </row>
    <row r="232" spans="1:50" ht="14.4">
      <c r="A232" s="37" t="s">
        <v>13320</v>
      </c>
      <c r="B232" s="50" t="s">
        <v>14534</v>
      </c>
      <c r="C232" s="274">
        <v>128</v>
      </c>
      <c r="D232" s="38" t="s">
        <v>14535</v>
      </c>
      <c r="E232" s="50" t="s">
        <v>14536</v>
      </c>
      <c r="F232" s="43"/>
      <c r="G232" s="50" t="s">
        <v>14537</v>
      </c>
      <c r="H232" s="44"/>
      <c r="I232" s="65"/>
      <c r="J232" s="315">
        <v>97690</v>
      </c>
      <c r="K232" s="50"/>
      <c r="L232" s="50"/>
      <c r="M232" s="44"/>
      <c r="N232" s="50"/>
      <c r="O232" s="49"/>
      <c r="P232" s="50"/>
      <c r="Q232" s="50" t="s">
        <v>10763</v>
      </c>
      <c r="R232" s="101"/>
      <c r="S232" s="154"/>
      <c r="T232" s="44"/>
      <c r="U232" s="44"/>
      <c r="V232" s="51"/>
      <c r="W232" s="102"/>
      <c r="X232" s="102"/>
      <c r="Y232" s="51"/>
      <c r="Z232" s="102"/>
      <c r="AA232" s="102"/>
      <c r="AB232" s="50"/>
      <c r="AC232" s="37"/>
      <c r="AD232" s="44"/>
      <c r="AE232" s="154"/>
      <c r="AF232" s="154"/>
      <c r="AG232" s="44" t="s">
        <v>14533</v>
      </c>
      <c r="AH232" s="44"/>
      <c r="AI232" s="276"/>
      <c r="AJ232" s="50"/>
      <c r="AK232" s="55" t="s">
        <v>50</v>
      </c>
      <c r="AL232" s="108">
        <v>44868</v>
      </c>
      <c r="AM232" s="55" t="s">
        <v>53</v>
      </c>
      <c r="AN232" s="108">
        <v>44868</v>
      </c>
      <c r="AO232" s="55" t="s">
        <v>41</v>
      </c>
      <c r="AP232" s="109" t="s">
        <v>6290</v>
      </c>
      <c r="AQ232" s="55" t="s">
        <v>50</v>
      </c>
      <c r="AR232" s="109" t="s">
        <v>526</v>
      </c>
      <c r="AS232" s="44"/>
      <c r="AT232" s="50"/>
      <c r="AU232" s="50"/>
      <c r="AV232" s="50"/>
      <c r="AW232" s="50"/>
      <c r="AX232" s="50"/>
    </row>
    <row r="233" spans="1:50" ht="14.4">
      <c r="A233" s="37" t="s">
        <v>13320</v>
      </c>
      <c r="B233" s="50" t="s">
        <v>14538</v>
      </c>
      <c r="C233" s="274">
        <v>1679</v>
      </c>
      <c r="D233" s="38" t="s">
        <v>14539</v>
      </c>
      <c r="E233" s="50" t="s">
        <v>14540</v>
      </c>
      <c r="F233" s="43"/>
      <c r="G233" s="50" t="s">
        <v>14541</v>
      </c>
      <c r="H233" s="44"/>
      <c r="I233" s="65"/>
      <c r="J233" s="315">
        <v>116400</v>
      </c>
      <c r="K233" s="50"/>
      <c r="L233" s="50"/>
      <c r="M233" s="44"/>
      <c r="N233" s="50"/>
      <c r="O233" s="49"/>
      <c r="P233" s="50"/>
      <c r="Q233" s="50" t="s">
        <v>14542</v>
      </c>
      <c r="R233" s="101"/>
      <c r="S233" s="154"/>
      <c r="T233" s="44"/>
      <c r="U233" s="44"/>
      <c r="V233" s="51"/>
      <c r="W233" s="102"/>
      <c r="X233" s="102"/>
      <c r="Y233" s="51"/>
      <c r="Z233" s="102"/>
      <c r="AA233" s="102"/>
      <c r="AB233" s="50"/>
      <c r="AC233" s="37"/>
      <c r="AD233" s="44"/>
      <c r="AE233" s="154"/>
      <c r="AF233" s="154"/>
      <c r="AG233" s="44" t="s">
        <v>14543</v>
      </c>
      <c r="AH233" s="44"/>
      <c r="AI233" s="276"/>
      <c r="AJ233" s="50"/>
      <c r="AK233" s="55" t="s">
        <v>50</v>
      </c>
      <c r="AL233" s="108">
        <v>44868</v>
      </c>
      <c r="AM233" s="55" t="s">
        <v>53</v>
      </c>
      <c r="AN233" s="108">
        <v>44868</v>
      </c>
      <c r="AO233" s="55" t="s">
        <v>41</v>
      </c>
      <c r="AP233" s="109" t="s">
        <v>6290</v>
      </c>
      <c r="AQ233" s="55" t="s">
        <v>50</v>
      </c>
      <c r="AR233" s="109" t="s">
        <v>526</v>
      </c>
      <c r="AS233" s="44"/>
      <c r="AT233" s="50"/>
      <c r="AU233" s="50"/>
      <c r="AV233" s="50"/>
      <c r="AW233" s="50"/>
      <c r="AX233" s="50"/>
    </row>
    <row r="234" spans="1:50" ht="14.4">
      <c r="A234" s="293" t="s">
        <v>13320</v>
      </c>
      <c r="B234" s="50" t="s">
        <v>14544</v>
      </c>
      <c r="C234" s="274">
        <v>856</v>
      </c>
      <c r="D234" s="38" t="s">
        <v>14545</v>
      </c>
      <c r="E234" s="50" t="s">
        <v>14546</v>
      </c>
      <c r="F234" s="43"/>
      <c r="G234" s="317">
        <v>2.02203E+25</v>
      </c>
      <c r="H234" s="44"/>
      <c r="I234" s="65"/>
      <c r="J234" s="315">
        <v>55326</v>
      </c>
      <c r="K234" s="50"/>
      <c r="L234" s="50"/>
      <c r="M234" s="44"/>
      <c r="N234" s="50"/>
      <c r="O234" s="49"/>
      <c r="P234" s="50"/>
      <c r="Q234" s="316" t="s">
        <v>14547</v>
      </c>
      <c r="R234" s="101"/>
      <c r="S234" s="154"/>
      <c r="T234" s="44"/>
      <c r="U234" s="44"/>
      <c r="V234" s="51"/>
      <c r="W234" s="102"/>
      <c r="X234" s="102"/>
      <c r="Y234" s="51"/>
      <c r="Z234" s="102"/>
      <c r="AA234" s="102"/>
      <c r="AB234" s="50"/>
      <c r="AC234" s="37"/>
      <c r="AD234" s="44"/>
      <c r="AE234" s="154"/>
      <c r="AF234" s="154"/>
      <c r="AG234" s="44" t="s">
        <v>14548</v>
      </c>
      <c r="AH234" s="44"/>
      <c r="AI234" s="276"/>
      <c r="AJ234" s="50"/>
      <c r="AK234" s="55" t="s">
        <v>50</v>
      </c>
      <c r="AL234" s="108">
        <v>44868</v>
      </c>
      <c r="AM234" s="55" t="s">
        <v>53</v>
      </c>
      <c r="AN234" s="108">
        <v>44898</v>
      </c>
      <c r="AO234" s="55" t="s">
        <v>41</v>
      </c>
      <c r="AP234" s="109" t="s">
        <v>6290</v>
      </c>
      <c r="AQ234" s="55" t="s">
        <v>50</v>
      </c>
      <c r="AR234" s="109" t="s">
        <v>526</v>
      </c>
      <c r="AS234" s="44"/>
      <c r="AT234" s="50"/>
      <c r="AU234" s="50"/>
      <c r="AV234" s="50"/>
      <c r="AW234" s="50"/>
      <c r="AX234" s="50"/>
    </row>
    <row r="235" spans="1:50" ht="14.4">
      <c r="A235" s="37" t="s">
        <v>13320</v>
      </c>
      <c r="B235" s="50" t="s">
        <v>14549</v>
      </c>
      <c r="C235" s="274">
        <v>374</v>
      </c>
      <c r="D235" s="38" t="s">
        <v>14550</v>
      </c>
      <c r="E235" s="50" t="s">
        <v>14551</v>
      </c>
      <c r="F235" s="43"/>
      <c r="G235" s="50" t="s">
        <v>14552</v>
      </c>
      <c r="H235" s="44"/>
      <c r="I235" s="65"/>
      <c r="J235" s="315">
        <v>94702</v>
      </c>
      <c r="K235" s="50"/>
      <c r="L235" s="50"/>
      <c r="M235" s="44"/>
      <c r="N235" s="50"/>
      <c r="O235" s="49"/>
      <c r="P235" s="50"/>
      <c r="Q235" s="50" t="s">
        <v>13313</v>
      </c>
      <c r="R235" s="101"/>
      <c r="S235" s="154"/>
      <c r="T235" s="44"/>
      <c r="U235" s="44"/>
      <c r="V235" s="51"/>
      <c r="W235" s="102"/>
      <c r="X235" s="102"/>
      <c r="Y235" s="51"/>
      <c r="Z235" s="102"/>
      <c r="AA235" s="102"/>
      <c r="AB235" s="50"/>
      <c r="AC235" s="37"/>
      <c r="AD235" s="44"/>
      <c r="AE235" s="154"/>
      <c r="AF235" s="154"/>
      <c r="AG235" s="44" t="s">
        <v>7438</v>
      </c>
      <c r="AH235" s="44"/>
      <c r="AI235" s="276"/>
      <c r="AJ235" s="50"/>
      <c r="AK235" s="55" t="s">
        <v>50</v>
      </c>
      <c r="AL235" s="108">
        <v>44868</v>
      </c>
      <c r="AM235" s="55" t="s">
        <v>53</v>
      </c>
      <c r="AN235" s="108">
        <v>44898</v>
      </c>
      <c r="AO235" s="55" t="s">
        <v>41</v>
      </c>
      <c r="AP235" s="109" t="s">
        <v>6290</v>
      </c>
      <c r="AQ235" s="55" t="s">
        <v>50</v>
      </c>
      <c r="AR235" s="109" t="s">
        <v>526</v>
      </c>
      <c r="AS235" s="44"/>
      <c r="AT235" s="50"/>
      <c r="AU235" s="50"/>
      <c r="AV235" s="50"/>
      <c r="AW235" s="50"/>
      <c r="AX235" s="50"/>
    </row>
    <row r="236" spans="1:50" ht="14.4">
      <c r="A236" s="37" t="s">
        <v>13320</v>
      </c>
      <c r="B236" s="50" t="s">
        <v>14553</v>
      </c>
      <c r="C236" s="274">
        <v>308</v>
      </c>
      <c r="D236" s="38" t="s">
        <v>14554</v>
      </c>
      <c r="E236" s="50" t="s">
        <v>14555</v>
      </c>
      <c r="F236" s="43"/>
      <c r="G236" s="50" t="s">
        <v>14556</v>
      </c>
      <c r="H236" s="44"/>
      <c r="I236" s="65"/>
      <c r="J236" s="315">
        <v>177274</v>
      </c>
      <c r="K236" s="50"/>
      <c r="L236" s="50"/>
      <c r="M236" s="44"/>
      <c r="N236" s="50"/>
      <c r="O236" s="49"/>
      <c r="P236" s="50"/>
      <c r="Q236" s="50" t="s">
        <v>11253</v>
      </c>
      <c r="R236" s="101"/>
      <c r="S236" s="154"/>
      <c r="T236" s="44"/>
      <c r="U236" s="44"/>
      <c r="V236" s="51"/>
      <c r="W236" s="102"/>
      <c r="X236" s="102"/>
      <c r="Y236" s="51"/>
      <c r="Z236" s="102"/>
      <c r="AA236" s="102"/>
      <c r="AB236" s="50"/>
      <c r="AC236" s="37"/>
      <c r="AD236" s="44"/>
      <c r="AE236" s="154"/>
      <c r="AF236" s="154"/>
      <c r="AG236" s="44" t="s">
        <v>14557</v>
      </c>
      <c r="AH236" s="44"/>
      <c r="AI236" s="276"/>
      <c r="AJ236" s="50"/>
      <c r="AK236" s="55" t="s">
        <v>50</v>
      </c>
      <c r="AL236" s="108">
        <v>44868</v>
      </c>
      <c r="AM236" s="55" t="s">
        <v>53</v>
      </c>
      <c r="AN236" s="108">
        <v>44898</v>
      </c>
      <c r="AO236" s="55" t="s">
        <v>41</v>
      </c>
      <c r="AP236" s="109" t="s">
        <v>6290</v>
      </c>
      <c r="AQ236" s="55" t="s">
        <v>50</v>
      </c>
      <c r="AR236" s="109" t="s">
        <v>526</v>
      </c>
      <c r="AS236" s="44"/>
      <c r="AT236" s="50"/>
      <c r="AU236" s="50"/>
      <c r="AV236" s="50"/>
      <c r="AW236" s="50"/>
      <c r="AX236" s="50"/>
    </row>
    <row r="237" spans="1:50" ht="14.4">
      <c r="A237" s="37" t="s">
        <v>13320</v>
      </c>
      <c r="B237" s="50" t="s">
        <v>14558</v>
      </c>
      <c r="C237" s="274">
        <v>481</v>
      </c>
      <c r="D237" s="38" t="s">
        <v>14559</v>
      </c>
      <c r="E237" s="50" t="s">
        <v>14560</v>
      </c>
      <c r="F237" s="43"/>
      <c r="G237" s="50" t="s">
        <v>14561</v>
      </c>
      <c r="H237" s="44"/>
      <c r="I237" s="65"/>
      <c r="J237" s="315">
        <v>177276</v>
      </c>
      <c r="K237" s="50"/>
      <c r="L237" s="50"/>
      <c r="M237" s="44"/>
      <c r="N237" s="50"/>
      <c r="O237" s="49"/>
      <c r="P237" s="50"/>
      <c r="Q237" s="50" t="s">
        <v>14562</v>
      </c>
      <c r="R237" s="101"/>
      <c r="S237" s="154"/>
      <c r="T237" s="44"/>
      <c r="U237" s="44"/>
      <c r="V237" s="51"/>
      <c r="W237" s="102"/>
      <c r="X237" s="102"/>
      <c r="Y237" s="51"/>
      <c r="Z237" s="102"/>
      <c r="AA237" s="102"/>
      <c r="AB237" s="50"/>
      <c r="AC237" s="37"/>
      <c r="AD237" s="44"/>
      <c r="AE237" s="154"/>
      <c r="AF237" s="154"/>
      <c r="AG237" s="44" t="s">
        <v>14563</v>
      </c>
      <c r="AH237" s="44"/>
      <c r="AI237" s="276"/>
      <c r="AJ237" s="50"/>
      <c r="AK237" s="55" t="s">
        <v>50</v>
      </c>
      <c r="AL237" s="108">
        <v>44868</v>
      </c>
      <c r="AM237" s="55" t="s">
        <v>53</v>
      </c>
      <c r="AN237" s="108">
        <v>44898</v>
      </c>
      <c r="AO237" s="55" t="s">
        <v>41</v>
      </c>
      <c r="AP237" s="109" t="s">
        <v>6290</v>
      </c>
      <c r="AQ237" s="55" t="s">
        <v>50</v>
      </c>
      <c r="AR237" s="109" t="s">
        <v>526</v>
      </c>
      <c r="AS237" s="44"/>
      <c r="AT237" s="50"/>
      <c r="AU237" s="50"/>
      <c r="AV237" s="50"/>
      <c r="AW237" s="50"/>
      <c r="AX237" s="50"/>
    </row>
    <row r="238" spans="1:50" ht="14.4">
      <c r="A238" s="37" t="s">
        <v>13320</v>
      </c>
      <c r="B238" s="50" t="s">
        <v>14564</v>
      </c>
      <c r="C238" s="274">
        <v>1369</v>
      </c>
      <c r="D238" s="38" t="s">
        <v>14565</v>
      </c>
      <c r="E238" s="50" t="s">
        <v>14566</v>
      </c>
      <c r="F238" s="43"/>
      <c r="G238" s="50" t="s">
        <v>14567</v>
      </c>
      <c r="H238" s="44"/>
      <c r="I238" s="65"/>
      <c r="J238" s="315">
        <v>177280</v>
      </c>
      <c r="K238" s="50"/>
      <c r="L238" s="50"/>
      <c r="M238" s="44"/>
      <c r="N238" s="50"/>
      <c r="O238" s="49"/>
      <c r="P238" s="50"/>
      <c r="Q238" s="316" t="s">
        <v>14568</v>
      </c>
      <c r="R238" s="101"/>
      <c r="S238" s="154"/>
      <c r="T238" s="44"/>
      <c r="U238" s="44"/>
      <c r="V238" s="51"/>
      <c r="W238" s="102"/>
      <c r="X238" s="102"/>
      <c r="Y238" s="51"/>
      <c r="Z238" s="102"/>
      <c r="AA238" s="102"/>
      <c r="AB238" s="50"/>
      <c r="AC238" s="37"/>
      <c r="AD238" s="44"/>
      <c r="AE238" s="154"/>
      <c r="AF238" s="154"/>
      <c r="AG238" s="44" t="s">
        <v>14569</v>
      </c>
      <c r="AH238" s="44"/>
      <c r="AI238" s="276"/>
      <c r="AJ238" s="50"/>
      <c r="AK238" s="55" t="s">
        <v>50</v>
      </c>
      <c r="AL238" s="108">
        <v>44868</v>
      </c>
      <c r="AM238" s="55" t="s">
        <v>53</v>
      </c>
      <c r="AN238" s="108">
        <v>44898</v>
      </c>
      <c r="AO238" s="55" t="s">
        <v>41</v>
      </c>
      <c r="AP238" s="109" t="s">
        <v>6290</v>
      </c>
      <c r="AQ238" s="55" t="s">
        <v>50</v>
      </c>
      <c r="AR238" s="109" t="s">
        <v>526</v>
      </c>
      <c r="AS238" s="44"/>
      <c r="AT238" s="50"/>
      <c r="AU238" s="50"/>
      <c r="AV238" s="50"/>
      <c r="AW238" s="50"/>
      <c r="AX238" s="50"/>
    </row>
    <row r="239" spans="1:50" ht="14.4">
      <c r="A239" s="37" t="s">
        <v>13320</v>
      </c>
      <c r="B239" s="50" t="s">
        <v>14570</v>
      </c>
      <c r="C239" s="274">
        <v>160</v>
      </c>
      <c r="D239" s="38" t="s">
        <v>14571</v>
      </c>
      <c r="E239" s="50" t="s">
        <v>14572</v>
      </c>
      <c r="F239" s="43"/>
      <c r="G239" s="50" t="s">
        <v>14573</v>
      </c>
      <c r="H239" s="44"/>
      <c r="I239" s="65"/>
      <c r="J239" s="315">
        <v>176612</v>
      </c>
      <c r="K239" s="50"/>
      <c r="L239" s="50"/>
      <c r="M239" s="44"/>
      <c r="N239" s="50"/>
      <c r="O239" s="49"/>
      <c r="P239" s="50"/>
      <c r="Q239" s="316" t="s">
        <v>14574</v>
      </c>
      <c r="R239" s="101"/>
      <c r="S239" s="154"/>
      <c r="T239" s="44"/>
      <c r="U239" s="44"/>
      <c r="V239" s="51"/>
      <c r="W239" s="102"/>
      <c r="X239" s="102"/>
      <c r="Y239" s="51"/>
      <c r="Z239" s="102"/>
      <c r="AA239" s="102"/>
      <c r="AB239" s="50"/>
      <c r="AC239" s="37"/>
      <c r="AD239" s="44"/>
      <c r="AE239" s="154"/>
      <c r="AF239" s="154"/>
      <c r="AG239" s="44" t="s">
        <v>14575</v>
      </c>
      <c r="AH239" s="44"/>
      <c r="AI239" s="276"/>
      <c r="AJ239" s="50"/>
      <c r="AK239" s="55" t="s">
        <v>50</v>
      </c>
      <c r="AL239" s="108">
        <v>44868</v>
      </c>
      <c r="AM239" s="55" t="s">
        <v>53</v>
      </c>
      <c r="AN239" s="108">
        <v>44898</v>
      </c>
      <c r="AO239" s="55" t="s">
        <v>41</v>
      </c>
      <c r="AP239" s="109" t="s">
        <v>6290</v>
      </c>
      <c r="AQ239" s="55" t="s">
        <v>50</v>
      </c>
      <c r="AR239" s="109" t="s">
        <v>526</v>
      </c>
      <c r="AS239" s="44"/>
      <c r="AT239" s="50"/>
      <c r="AU239" s="50"/>
      <c r="AV239" s="50"/>
      <c r="AW239" s="50"/>
      <c r="AX239" s="50"/>
    </row>
    <row r="240" spans="1:50" ht="14.4">
      <c r="A240" s="37" t="s">
        <v>13320</v>
      </c>
      <c r="B240" s="50" t="s">
        <v>14576</v>
      </c>
      <c r="C240" s="274">
        <v>53</v>
      </c>
      <c r="D240" s="38" t="s">
        <v>14577</v>
      </c>
      <c r="E240" s="50" t="s">
        <v>14578</v>
      </c>
      <c r="F240" s="43"/>
      <c r="G240" s="50" t="s">
        <v>14579</v>
      </c>
      <c r="H240" s="44"/>
      <c r="I240" s="65"/>
      <c r="J240" s="315">
        <v>172062</v>
      </c>
      <c r="K240" s="50"/>
      <c r="L240" s="50"/>
      <c r="M240" s="44"/>
      <c r="N240" s="50"/>
      <c r="O240" s="49"/>
      <c r="P240" s="50"/>
      <c r="Q240" s="50" t="s">
        <v>14580</v>
      </c>
      <c r="R240" s="101"/>
      <c r="S240" s="154"/>
      <c r="T240" s="44"/>
      <c r="U240" s="44"/>
      <c r="V240" s="51"/>
      <c r="W240" s="102"/>
      <c r="X240" s="102"/>
      <c r="Y240" s="51"/>
      <c r="Z240" s="102"/>
      <c r="AA240" s="102"/>
      <c r="AB240" s="50"/>
      <c r="AC240" s="37"/>
      <c r="AD240" s="44"/>
      <c r="AE240" s="154"/>
      <c r="AF240" s="154"/>
      <c r="AG240" s="44" t="s">
        <v>14581</v>
      </c>
      <c r="AH240" s="44"/>
      <c r="AI240" s="276"/>
      <c r="AJ240" s="50"/>
      <c r="AK240" s="55" t="s">
        <v>50</v>
      </c>
      <c r="AL240" s="108">
        <v>44868</v>
      </c>
      <c r="AM240" s="55" t="s">
        <v>53</v>
      </c>
      <c r="AN240" s="108">
        <v>44898</v>
      </c>
      <c r="AO240" s="55" t="s">
        <v>41</v>
      </c>
      <c r="AP240" s="109" t="s">
        <v>6290</v>
      </c>
      <c r="AQ240" s="55" t="s">
        <v>50</v>
      </c>
      <c r="AR240" s="109" t="s">
        <v>526</v>
      </c>
      <c r="AS240" s="44"/>
      <c r="AT240" s="50"/>
      <c r="AU240" s="50"/>
      <c r="AV240" s="50"/>
      <c r="AW240" s="50"/>
      <c r="AX240" s="50"/>
    </row>
    <row r="241" spans="1:50" ht="14.4">
      <c r="A241" s="37" t="s">
        <v>13320</v>
      </c>
      <c r="B241" s="50" t="s">
        <v>14582</v>
      </c>
      <c r="C241" s="274">
        <v>7072</v>
      </c>
      <c r="D241" s="38" t="s">
        <v>14583</v>
      </c>
      <c r="E241" s="50" t="s">
        <v>14584</v>
      </c>
      <c r="F241" s="43"/>
      <c r="G241" s="50" t="s">
        <v>14585</v>
      </c>
      <c r="H241" s="44"/>
      <c r="I241" s="65"/>
      <c r="J241" s="315">
        <v>177290</v>
      </c>
      <c r="K241" s="50"/>
      <c r="L241" s="50"/>
      <c r="M241" s="44"/>
      <c r="N241" s="50"/>
      <c r="O241" s="49"/>
      <c r="P241" s="50"/>
      <c r="Q241" s="50" t="s">
        <v>14586</v>
      </c>
      <c r="R241" s="101"/>
      <c r="S241" s="154"/>
      <c r="T241" s="44"/>
      <c r="U241" s="44"/>
      <c r="V241" s="51"/>
      <c r="W241" s="102"/>
      <c r="X241" s="102"/>
      <c r="Y241" s="51"/>
      <c r="Z241" s="102"/>
      <c r="AA241" s="102"/>
      <c r="AB241" s="50"/>
      <c r="AC241" s="37"/>
      <c r="AD241" s="44"/>
      <c r="AE241" s="154"/>
      <c r="AF241" s="154"/>
      <c r="AG241" s="44" t="s">
        <v>14587</v>
      </c>
      <c r="AH241" s="44"/>
      <c r="AI241" s="276"/>
      <c r="AJ241" s="50"/>
      <c r="AK241" s="55" t="s">
        <v>50</v>
      </c>
      <c r="AL241" s="108">
        <v>44868</v>
      </c>
      <c r="AM241" s="55" t="s">
        <v>53</v>
      </c>
      <c r="AN241" s="108">
        <v>44898</v>
      </c>
      <c r="AO241" s="55" t="s">
        <v>41</v>
      </c>
      <c r="AP241" s="109" t="s">
        <v>6290</v>
      </c>
      <c r="AQ241" s="55" t="s">
        <v>50</v>
      </c>
      <c r="AR241" s="109" t="s">
        <v>526</v>
      </c>
      <c r="AS241" s="44"/>
      <c r="AT241" s="50"/>
      <c r="AU241" s="50"/>
      <c r="AV241" s="50"/>
      <c r="AW241" s="50"/>
      <c r="AX241" s="50"/>
    </row>
    <row r="242" spans="1:50" ht="14.4">
      <c r="A242" s="37" t="s">
        <v>13320</v>
      </c>
      <c r="B242" s="50" t="s">
        <v>14588</v>
      </c>
      <c r="C242" s="274">
        <v>107</v>
      </c>
      <c r="D242" s="38" t="s">
        <v>14589</v>
      </c>
      <c r="E242" s="50" t="s">
        <v>14590</v>
      </c>
      <c r="F242" s="43"/>
      <c r="G242" s="317">
        <v>2.0200000000000002E+25</v>
      </c>
      <c r="H242" s="44"/>
      <c r="I242" s="65"/>
      <c r="J242" s="315">
        <v>176386</v>
      </c>
      <c r="K242" s="50"/>
      <c r="L242" s="50"/>
      <c r="M242" s="44"/>
      <c r="N242" s="50"/>
      <c r="O242" s="49"/>
      <c r="P242" s="50"/>
      <c r="Q242" s="50" t="s">
        <v>10763</v>
      </c>
      <c r="R242" s="101"/>
      <c r="S242" s="154"/>
      <c r="T242" s="44"/>
      <c r="U242" s="44"/>
      <c r="V242" s="51"/>
      <c r="W242" s="102"/>
      <c r="X242" s="102"/>
      <c r="Y242" s="51"/>
      <c r="Z242" s="102"/>
      <c r="AA242" s="102"/>
      <c r="AB242" s="50"/>
      <c r="AC242" s="37"/>
      <c r="AD242" s="44"/>
      <c r="AE242" s="154"/>
      <c r="AF242" s="154"/>
      <c r="AG242" s="44" t="s">
        <v>13480</v>
      </c>
      <c r="AH242" s="44"/>
      <c r="AI242" s="276"/>
      <c r="AJ242" s="50"/>
      <c r="AK242" s="55" t="s">
        <v>50</v>
      </c>
      <c r="AL242" s="108">
        <v>44868</v>
      </c>
      <c r="AM242" s="55" t="s">
        <v>53</v>
      </c>
      <c r="AN242" s="108">
        <v>44898</v>
      </c>
      <c r="AO242" s="55" t="s">
        <v>41</v>
      </c>
      <c r="AP242" s="109" t="s">
        <v>6290</v>
      </c>
      <c r="AQ242" s="55" t="s">
        <v>50</v>
      </c>
      <c r="AR242" s="109" t="s">
        <v>526</v>
      </c>
      <c r="AS242" s="44"/>
      <c r="AT242" s="50"/>
      <c r="AU242" s="50"/>
      <c r="AV242" s="50"/>
      <c r="AW242" s="50"/>
      <c r="AX242" s="50"/>
    </row>
    <row r="243" spans="1:50" ht="14.4">
      <c r="A243" s="37" t="s">
        <v>13320</v>
      </c>
      <c r="B243" s="50" t="s">
        <v>14591</v>
      </c>
      <c r="C243" s="274">
        <v>107</v>
      </c>
      <c r="D243" s="38" t="s">
        <v>14592</v>
      </c>
      <c r="E243" s="50" t="s">
        <v>14593</v>
      </c>
      <c r="F243" s="43"/>
      <c r="G243" s="50" t="s">
        <v>14594</v>
      </c>
      <c r="H243" s="44"/>
      <c r="I243" s="65"/>
      <c r="J243" s="315">
        <v>176704</v>
      </c>
      <c r="K243" s="50"/>
      <c r="L243" s="50"/>
      <c r="M243" s="44"/>
      <c r="N243" s="50"/>
      <c r="O243" s="49"/>
      <c r="P243" s="50"/>
      <c r="Q243" s="50" t="s">
        <v>10763</v>
      </c>
      <c r="R243" s="101"/>
      <c r="S243" s="154"/>
      <c r="T243" s="44"/>
      <c r="U243" s="44"/>
      <c r="V243" s="51"/>
      <c r="W243" s="102"/>
      <c r="X243" s="102"/>
      <c r="Y243" s="51"/>
      <c r="Z243" s="102"/>
      <c r="AA243" s="102"/>
      <c r="AB243" s="50"/>
      <c r="AC243" s="37"/>
      <c r="AD243" s="44"/>
      <c r="AE243" s="154"/>
      <c r="AF243" s="154"/>
      <c r="AG243" s="44" t="s">
        <v>13484</v>
      </c>
      <c r="AH243" s="44"/>
      <c r="AI243" s="276"/>
      <c r="AJ243" s="50"/>
      <c r="AK243" s="55" t="s">
        <v>50</v>
      </c>
      <c r="AL243" s="108">
        <v>44868</v>
      </c>
      <c r="AM243" s="55" t="s">
        <v>53</v>
      </c>
      <c r="AN243" s="108">
        <v>44898</v>
      </c>
      <c r="AO243" s="55" t="s">
        <v>41</v>
      </c>
      <c r="AP243" s="109" t="s">
        <v>6290</v>
      </c>
      <c r="AQ243" s="55" t="s">
        <v>50</v>
      </c>
      <c r="AR243" s="109" t="s">
        <v>526</v>
      </c>
      <c r="AS243" s="44"/>
      <c r="AT243" s="50"/>
      <c r="AU243" s="50"/>
      <c r="AV243" s="50"/>
      <c r="AW243" s="50"/>
      <c r="AX243" s="50"/>
    </row>
    <row r="244" spans="1:50" ht="14.4">
      <c r="A244" s="37" t="s">
        <v>13320</v>
      </c>
      <c r="B244" s="50" t="s">
        <v>14595</v>
      </c>
      <c r="C244" s="274">
        <v>331</v>
      </c>
      <c r="D244" s="38" t="s">
        <v>14596</v>
      </c>
      <c r="E244" s="50" t="s">
        <v>14597</v>
      </c>
      <c r="F244" s="43"/>
      <c r="G244" s="50" t="s">
        <v>14598</v>
      </c>
      <c r="H244" s="44"/>
      <c r="I244" s="65"/>
      <c r="J244" s="315">
        <v>177292</v>
      </c>
      <c r="K244" s="50"/>
      <c r="L244" s="50"/>
      <c r="M244" s="44"/>
      <c r="N244" s="50"/>
      <c r="O244" s="49"/>
      <c r="P244" s="50"/>
      <c r="Q244" s="316" t="s">
        <v>14599</v>
      </c>
      <c r="R244" s="101"/>
      <c r="S244" s="154"/>
      <c r="T244" s="44"/>
      <c r="U244" s="44"/>
      <c r="V244" s="51"/>
      <c r="W244" s="102"/>
      <c r="X244" s="102"/>
      <c r="Y244" s="51"/>
      <c r="Z244" s="102"/>
      <c r="AA244" s="102"/>
      <c r="AB244" s="50"/>
      <c r="AC244" s="37"/>
      <c r="AD244" s="44"/>
      <c r="AE244" s="154"/>
      <c r="AF244" s="154"/>
      <c r="AG244" s="44" t="s">
        <v>14600</v>
      </c>
      <c r="AH244" s="44"/>
      <c r="AI244" s="276"/>
      <c r="AJ244" s="50"/>
      <c r="AK244" s="55" t="s">
        <v>50</v>
      </c>
      <c r="AL244" s="108">
        <v>44868</v>
      </c>
      <c r="AM244" s="55" t="s">
        <v>53</v>
      </c>
      <c r="AN244" s="108">
        <v>44898</v>
      </c>
      <c r="AO244" s="55" t="s">
        <v>41</v>
      </c>
      <c r="AP244" s="109" t="s">
        <v>6290</v>
      </c>
      <c r="AQ244" s="55" t="s">
        <v>50</v>
      </c>
      <c r="AR244" s="109" t="s">
        <v>526</v>
      </c>
      <c r="AS244" s="44"/>
      <c r="AT244" s="50"/>
      <c r="AU244" s="50"/>
      <c r="AV244" s="50"/>
      <c r="AW244" s="50"/>
      <c r="AX244" s="50"/>
    </row>
    <row r="245" spans="1:50" ht="14.4">
      <c r="A245" s="37" t="s">
        <v>13320</v>
      </c>
      <c r="B245" s="50" t="s">
        <v>14601</v>
      </c>
      <c r="C245" s="274">
        <v>53</v>
      </c>
      <c r="D245" s="38" t="s">
        <v>14602</v>
      </c>
      <c r="E245" s="50" t="s">
        <v>14603</v>
      </c>
      <c r="F245" s="43"/>
      <c r="G245" s="50" t="s">
        <v>14604</v>
      </c>
      <c r="H245" s="44"/>
      <c r="I245" s="65"/>
      <c r="J245" s="315">
        <v>177300</v>
      </c>
      <c r="K245" s="50"/>
      <c r="L245" s="50"/>
      <c r="M245" s="44"/>
      <c r="N245" s="50"/>
      <c r="O245" s="49"/>
      <c r="P245" s="50"/>
      <c r="Q245" s="50" t="s">
        <v>14605</v>
      </c>
      <c r="R245" s="101"/>
      <c r="S245" s="154"/>
      <c r="T245" s="44"/>
      <c r="U245" s="44"/>
      <c r="V245" s="51"/>
      <c r="W245" s="102"/>
      <c r="X245" s="102"/>
      <c r="Y245" s="51"/>
      <c r="Z245" s="102"/>
      <c r="AA245" s="102"/>
      <c r="AB245" s="50"/>
      <c r="AC245" s="37"/>
      <c r="AD245" s="44"/>
      <c r="AE245" s="154"/>
      <c r="AF245" s="154"/>
      <c r="AG245" s="44" t="s">
        <v>14606</v>
      </c>
      <c r="AH245" s="44"/>
      <c r="AI245" s="276"/>
      <c r="AJ245" s="50"/>
      <c r="AK245" s="55" t="s">
        <v>50</v>
      </c>
      <c r="AL245" s="108">
        <v>44868</v>
      </c>
      <c r="AM245" s="55" t="s">
        <v>53</v>
      </c>
      <c r="AN245" s="108">
        <v>44898</v>
      </c>
      <c r="AO245" s="55" t="s">
        <v>41</v>
      </c>
      <c r="AP245" s="109" t="s">
        <v>6290</v>
      </c>
      <c r="AQ245" s="55" t="s">
        <v>50</v>
      </c>
      <c r="AR245" s="109" t="s">
        <v>526</v>
      </c>
      <c r="AS245" s="44"/>
      <c r="AT245" s="50"/>
      <c r="AU245" s="50"/>
      <c r="AV245" s="50"/>
      <c r="AW245" s="50"/>
      <c r="AX245" s="50"/>
    </row>
    <row r="246" spans="1:50" ht="14.4">
      <c r="A246" s="37" t="s">
        <v>13320</v>
      </c>
      <c r="B246" s="50" t="s">
        <v>14607</v>
      </c>
      <c r="C246" s="274">
        <v>535</v>
      </c>
      <c r="D246" s="38" t="s">
        <v>14608</v>
      </c>
      <c r="E246" s="50" t="s">
        <v>14609</v>
      </c>
      <c r="F246" s="43"/>
      <c r="G246" s="50" t="s">
        <v>14610</v>
      </c>
      <c r="H246" s="44"/>
      <c r="I246" s="65"/>
      <c r="J246" s="315">
        <v>173256</v>
      </c>
      <c r="K246" s="50"/>
      <c r="L246" s="50"/>
      <c r="M246" s="44"/>
      <c r="N246" s="50"/>
      <c r="O246" s="49"/>
      <c r="P246" s="50"/>
      <c r="Q246" s="50" t="s">
        <v>10763</v>
      </c>
      <c r="R246" s="101"/>
      <c r="S246" s="154"/>
      <c r="T246" s="44"/>
      <c r="U246" s="44"/>
      <c r="V246" s="51"/>
      <c r="W246" s="102"/>
      <c r="X246" s="102"/>
      <c r="Y246" s="51"/>
      <c r="Z246" s="102"/>
      <c r="AA246" s="102"/>
      <c r="AB246" s="50"/>
      <c r="AC246" s="37"/>
      <c r="AD246" s="44"/>
      <c r="AE246" s="154"/>
      <c r="AF246" s="154"/>
      <c r="AG246" s="44" t="s">
        <v>13447</v>
      </c>
      <c r="AH246" s="44"/>
      <c r="AI246" s="276"/>
      <c r="AJ246" s="50"/>
      <c r="AK246" s="55" t="s">
        <v>50</v>
      </c>
      <c r="AL246" s="108">
        <v>44868</v>
      </c>
      <c r="AM246" s="55" t="s">
        <v>53</v>
      </c>
      <c r="AN246" s="108">
        <v>44898</v>
      </c>
      <c r="AO246" s="55" t="s">
        <v>41</v>
      </c>
      <c r="AP246" s="109" t="s">
        <v>6290</v>
      </c>
      <c r="AQ246" s="55" t="s">
        <v>50</v>
      </c>
      <c r="AR246" s="109" t="s">
        <v>526</v>
      </c>
      <c r="AS246" s="44"/>
      <c r="AT246" s="50"/>
      <c r="AU246" s="50"/>
      <c r="AV246" s="50"/>
      <c r="AW246" s="50"/>
      <c r="AX246" s="50"/>
    </row>
    <row r="247" spans="1:50" ht="14.4">
      <c r="A247" s="37" t="s">
        <v>13320</v>
      </c>
      <c r="B247" s="50" t="s">
        <v>14611</v>
      </c>
      <c r="C247" s="274">
        <v>535</v>
      </c>
      <c r="D247" s="38" t="s">
        <v>14612</v>
      </c>
      <c r="E247" s="50" t="s">
        <v>14613</v>
      </c>
      <c r="F247" s="43"/>
      <c r="G247" s="50" t="s">
        <v>14614</v>
      </c>
      <c r="H247" s="44"/>
      <c r="I247" s="65"/>
      <c r="J247" s="315">
        <v>174704</v>
      </c>
      <c r="K247" s="50"/>
      <c r="L247" s="50"/>
      <c r="M247" s="44"/>
      <c r="N247" s="50"/>
      <c r="O247" s="49"/>
      <c r="P247" s="50"/>
      <c r="Q247" s="50" t="s">
        <v>10763</v>
      </c>
      <c r="R247" s="101"/>
      <c r="S247" s="154"/>
      <c r="T247" s="44"/>
      <c r="U247" s="44"/>
      <c r="V247" s="51"/>
      <c r="W247" s="102"/>
      <c r="X247" s="102"/>
      <c r="Y247" s="51"/>
      <c r="Z247" s="102"/>
      <c r="AA247" s="102"/>
      <c r="AB247" s="50"/>
      <c r="AC247" s="37"/>
      <c r="AD247" s="44"/>
      <c r="AE247" s="154"/>
      <c r="AF247" s="154"/>
      <c r="AG247" s="44" t="s">
        <v>14615</v>
      </c>
      <c r="AH247" s="44"/>
      <c r="AI247" s="276"/>
      <c r="AJ247" s="50"/>
      <c r="AK247" s="55" t="s">
        <v>50</v>
      </c>
      <c r="AL247" s="108">
        <v>44868</v>
      </c>
      <c r="AM247" s="55" t="s">
        <v>53</v>
      </c>
      <c r="AN247" s="108">
        <v>44898</v>
      </c>
      <c r="AO247" s="55" t="s">
        <v>41</v>
      </c>
      <c r="AP247" s="109" t="s">
        <v>6290</v>
      </c>
      <c r="AQ247" s="55" t="s">
        <v>50</v>
      </c>
      <c r="AR247" s="109" t="s">
        <v>526</v>
      </c>
      <c r="AS247" s="44"/>
      <c r="AT247" s="50"/>
      <c r="AU247" s="50"/>
      <c r="AV247" s="50"/>
      <c r="AW247" s="50"/>
      <c r="AX247" s="50"/>
    </row>
    <row r="248" spans="1:50" ht="14.4">
      <c r="A248" s="37" t="s">
        <v>13320</v>
      </c>
      <c r="B248" s="50" t="s">
        <v>14616</v>
      </c>
      <c r="C248" s="274">
        <v>53</v>
      </c>
      <c r="D248" s="38" t="s">
        <v>14617</v>
      </c>
      <c r="E248" s="50" t="s">
        <v>14618</v>
      </c>
      <c r="F248" s="43"/>
      <c r="G248" s="50" t="s">
        <v>14619</v>
      </c>
      <c r="H248" s="44"/>
      <c r="I248" s="65"/>
      <c r="J248" s="315">
        <v>143788</v>
      </c>
      <c r="K248" s="50"/>
      <c r="L248" s="50"/>
      <c r="M248" s="44"/>
      <c r="N248" s="50"/>
      <c r="O248" s="49"/>
      <c r="P248" s="50"/>
      <c r="Q248" s="50" t="s">
        <v>14620</v>
      </c>
      <c r="R248" s="101"/>
      <c r="S248" s="154"/>
      <c r="T248" s="44"/>
      <c r="U248" s="44"/>
      <c r="V248" s="51"/>
      <c r="W248" s="102"/>
      <c r="X248" s="102"/>
      <c r="Y248" s="51"/>
      <c r="Z248" s="102"/>
      <c r="AA248" s="102"/>
      <c r="AB248" s="50"/>
      <c r="AC248" s="37"/>
      <c r="AD248" s="44"/>
      <c r="AE248" s="154"/>
      <c r="AF248" s="154"/>
      <c r="AG248" s="44" t="s">
        <v>14621</v>
      </c>
      <c r="AH248" s="44"/>
      <c r="AI248" s="276"/>
      <c r="AJ248" s="50"/>
      <c r="AK248" s="55" t="s">
        <v>50</v>
      </c>
      <c r="AL248" s="108">
        <v>44868</v>
      </c>
      <c r="AM248" s="55" t="s">
        <v>53</v>
      </c>
      <c r="AN248" s="108">
        <v>44898</v>
      </c>
      <c r="AO248" s="55" t="s">
        <v>41</v>
      </c>
      <c r="AP248" s="109" t="s">
        <v>6290</v>
      </c>
      <c r="AQ248" s="55" t="s">
        <v>50</v>
      </c>
      <c r="AR248" s="109" t="s">
        <v>526</v>
      </c>
      <c r="AS248" s="44"/>
      <c r="AT248" s="50"/>
      <c r="AU248" s="50"/>
      <c r="AV248" s="50"/>
      <c r="AW248" s="50"/>
      <c r="AX248" s="50"/>
    </row>
    <row r="249" spans="1:50" ht="14.4">
      <c r="A249" s="37" t="s">
        <v>13320</v>
      </c>
      <c r="B249" s="50" t="s">
        <v>14622</v>
      </c>
      <c r="C249" s="274">
        <v>331</v>
      </c>
      <c r="D249" s="38" t="s">
        <v>14623</v>
      </c>
      <c r="E249" s="50" t="s">
        <v>14624</v>
      </c>
      <c r="F249" s="43"/>
      <c r="G249" s="50" t="s">
        <v>14625</v>
      </c>
      <c r="H249" s="44"/>
      <c r="I249" s="65"/>
      <c r="J249" s="315">
        <v>177290</v>
      </c>
      <c r="K249" s="50"/>
      <c r="L249" s="50"/>
      <c r="M249" s="44"/>
      <c r="N249" s="50"/>
      <c r="O249" s="49"/>
      <c r="P249" s="50"/>
      <c r="Q249" s="316" t="s">
        <v>14626</v>
      </c>
      <c r="R249" s="101"/>
      <c r="S249" s="154"/>
      <c r="T249" s="44"/>
      <c r="U249" s="44"/>
      <c r="V249" s="51"/>
      <c r="W249" s="102"/>
      <c r="X249" s="102"/>
      <c r="Y249" s="51"/>
      <c r="Z249" s="102"/>
      <c r="AA249" s="102"/>
      <c r="AB249" s="50"/>
      <c r="AC249" s="37"/>
      <c r="AD249" s="44"/>
      <c r="AE249" s="154"/>
      <c r="AF249" s="154"/>
      <c r="AG249" s="44" t="s">
        <v>14587</v>
      </c>
      <c r="AH249" s="44"/>
      <c r="AI249" s="276"/>
      <c r="AJ249" s="50"/>
      <c r="AK249" s="55" t="s">
        <v>50</v>
      </c>
      <c r="AL249" s="108">
        <v>44868</v>
      </c>
      <c r="AM249" s="55" t="s">
        <v>53</v>
      </c>
      <c r="AN249" s="108">
        <v>44898</v>
      </c>
      <c r="AO249" s="55" t="s">
        <v>41</v>
      </c>
      <c r="AP249" s="109" t="s">
        <v>6290</v>
      </c>
      <c r="AQ249" s="55" t="s">
        <v>50</v>
      </c>
      <c r="AR249" s="109" t="s">
        <v>526</v>
      </c>
      <c r="AS249" s="44"/>
      <c r="AT249" s="50"/>
      <c r="AU249" s="50"/>
      <c r="AV249" s="50"/>
      <c r="AW249" s="50"/>
      <c r="AX249" s="50"/>
    </row>
    <row r="250" spans="1:50" ht="14.4">
      <c r="A250" s="37" t="s">
        <v>13320</v>
      </c>
      <c r="B250" s="50" t="s">
        <v>14627</v>
      </c>
      <c r="C250" s="274">
        <v>1508</v>
      </c>
      <c r="D250" s="38" t="s">
        <v>14628</v>
      </c>
      <c r="E250" s="50" t="s">
        <v>14629</v>
      </c>
      <c r="F250" s="43"/>
      <c r="G250" s="50" t="s">
        <v>14630</v>
      </c>
      <c r="H250" s="44"/>
      <c r="I250" s="65"/>
      <c r="J250" s="315">
        <v>97644</v>
      </c>
      <c r="K250" s="50"/>
      <c r="L250" s="50"/>
      <c r="M250" s="44"/>
      <c r="N250" s="50"/>
      <c r="O250" s="49"/>
      <c r="P250" s="50"/>
      <c r="Q250" s="50" t="s">
        <v>14631</v>
      </c>
      <c r="R250" s="101"/>
      <c r="S250" s="154"/>
      <c r="T250" s="44"/>
      <c r="U250" s="44"/>
      <c r="V250" s="51"/>
      <c r="W250" s="102"/>
      <c r="X250" s="102"/>
      <c r="Y250" s="51"/>
      <c r="Z250" s="102"/>
      <c r="AA250" s="102"/>
      <c r="AB250" s="50"/>
      <c r="AC250" s="37"/>
      <c r="AD250" s="44"/>
      <c r="AE250" s="154"/>
      <c r="AF250" s="154"/>
      <c r="AG250" s="44" t="s">
        <v>14632</v>
      </c>
      <c r="AH250" s="44"/>
      <c r="AI250" s="276"/>
      <c r="AJ250" s="50"/>
      <c r="AK250" s="55" t="s">
        <v>50</v>
      </c>
      <c r="AL250" s="108">
        <v>44868</v>
      </c>
      <c r="AM250" s="55" t="s">
        <v>53</v>
      </c>
      <c r="AN250" s="108">
        <v>44898</v>
      </c>
      <c r="AO250" s="55" t="s">
        <v>41</v>
      </c>
      <c r="AP250" s="109" t="s">
        <v>6290</v>
      </c>
      <c r="AQ250" s="55" t="s">
        <v>50</v>
      </c>
      <c r="AR250" s="109" t="s">
        <v>526</v>
      </c>
      <c r="AS250" s="44"/>
      <c r="AT250" s="50"/>
      <c r="AU250" s="50"/>
      <c r="AV250" s="50"/>
      <c r="AW250" s="50"/>
      <c r="AX250" s="50"/>
    </row>
    <row r="251" spans="1:50" ht="14.4">
      <c r="A251" s="37" t="s">
        <v>13320</v>
      </c>
      <c r="B251" s="50" t="s">
        <v>14633</v>
      </c>
      <c r="C251" s="274">
        <v>823</v>
      </c>
      <c r="D251" s="38" t="s">
        <v>14634</v>
      </c>
      <c r="E251" s="50" t="s">
        <v>14635</v>
      </c>
      <c r="F251" s="43"/>
      <c r="G251" s="50" t="s">
        <v>14636</v>
      </c>
      <c r="H251" s="44"/>
      <c r="I251" s="65"/>
      <c r="J251" s="315">
        <v>160298</v>
      </c>
      <c r="K251" s="50"/>
      <c r="L251" s="50"/>
      <c r="M251" s="44"/>
      <c r="N251" s="50"/>
      <c r="O251" s="49"/>
      <c r="P251" s="50"/>
      <c r="Q251" s="316" t="s">
        <v>14637</v>
      </c>
      <c r="R251" s="101"/>
      <c r="S251" s="154"/>
      <c r="T251" s="44"/>
      <c r="U251" s="44"/>
      <c r="V251" s="51"/>
      <c r="W251" s="102"/>
      <c r="X251" s="102"/>
      <c r="Y251" s="51"/>
      <c r="Z251" s="102"/>
      <c r="AA251" s="102"/>
      <c r="AB251" s="50"/>
      <c r="AC251" s="37"/>
      <c r="AD251" s="44"/>
      <c r="AE251" s="154"/>
      <c r="AF251" s="154"/>
      <c r="AG251" s="44" t="s">
        <v>14638</v>
      </c>
      <c r="AH251" s="44"/>
      <c r="AI251" s="276"/>
      <c r="AJ251" s="50"/>
      <c r="AK251" s="55" t="s">
        <v>50</v>
      </c>
      <c r="AL251" s="108">
        <v>44868</v>
      </c>
      <c r="AM251" s="55" t="s">
        <v>53</v>
      </c>
      <c r="AN251" s="108">
        <v>44898</v>
      </c>
      <c r="AO251" s="55" t="s">
        <v>41</v>
      </c>
      <c r="AP251" s="109" t="s">
        <v>6290</v>
      </c>
      <c r="AQ251" s="55" t="s">
        <v>50</v>
      </c>
      <c r="AR251" s="109" t="s">
        <v>526</v>
      </c>
      <c r="AS251" s="44"/>
      <c r="AT251" s="50"/>
      <c r="AU251" s="50"/>
      <c r="AV251" s="50"/>
      <c r="AW251" s="50"/>
      <c r="AX251" s="50"/>
    </row>
    <row r="252" spans="1:50" ht="14.4">
      <c r="A252" s="37" t="s">
        <v>13320</v>
      </c>
      <c r="B252" s="50" t="s">
        <v>14639</v>
      </c>
      <c r="C252" s="274">
        <v>37236</v>
      </c>
      <c r="D252" s="38" t="s">
        <v>14640</v>
      </c>
      <c r="E252" s="50" t="s">
        <v>14641</v>
      </c>
      <c r="F252" s="43"/>
      <c r="G252" s="50" t="s">
        <v>14642</v>
      </c>
      <c r="H252" s="44"/>
      <c r="I252" s="65"/>
      <c r="J252" s="315">
        <v>104814</v>
      </c>
      <c r="K252" s="50"/>
      <c r="L252" s="50"/>
      <c r="M252" s="44"/>
      <c r="N252" s="50"/>
      <c r="O252" s="49"/>
      <c r="P252" s="50"/>
      <c r="Q252" s="50" t="s">
        <v>14643</v>
      </c>
      <c r="R252" s="101"/>
      <c r="S252" s="154"/>
      <c r="T252" s="44"/>
      <c r="U252" s="44"/>
      <c r="V252" s="51"/>
      <c r="W252" s="102"/>
      <c r="X252" s="102"/>
      <c r="Y252" s="51"/>
      <c r="Z252" s="102"/>
      <c r="AA252" s="102"/>
      <c r="AB252" s="50"/>
      <c r="AC252" s="37"/>
      <c r="AD252" s="44"/>
      <c r="AE252" s="154"/>
      <c r="AF252" s="154"/>
      <c r="AG252" s="44" t="s">
        <v>14644</v>
      </c>
      <c r="AH252" s="44"/>
      <c r="AI252" s="276"/>
      <c r="AJ252" s="50"/>
      <c r="AK252" s="55" t="s">
        <v>50</v>
      </c>
      <c r="AL252" s="108">
        <v>44868</v>
      </c>
      <c r="AM252" s="55" t="s">
        <v>53</v>
      </c>
      <c r="AN252" s="108">
        <v>44898</v>
      </c>
      <c r="AO252" s="55" t="s">
        <v>41</v>
      </c>
      <c r="AP252" s="109" t="s">
        <v>6290</v>
      </c>
      <c r="AQ252" s="55" t="s">
        <v>50</v>
      </c>
      <c r="AR252" s="109" t="s">
        <v>526</v>
      </c>
      <c r="AS252" s="44"/>
      <c r="AT252" s="50"/>
      <c r="AU252" s="50"/>
      <c r="AV252" s="50"/>
      <c r="AW252" s="50"/>
      <c r="AX252" s="50"/>
    </row>
    <row r="253" spans="1:50" ht="14.4">
      <c r="A253" s="37" t="s">
        <v>13320</v>
      </c>
      <c r="B253" s="50" t="s">
        <v>14645</v>
      </c>
      <c r="C253" s="274">
        <v>5200</v>
      </c>
      <c r="D253" s="38" t="s">
        <v>14646</v>
      </c>
      <c r="E253" s="50" t="s">
        <v>14647</v>
      </c>
      <c r="F253" s="43"/>
      <c r="G253" s="50" t="s">
        <v>14648</v>
      </c>
      <c r="H253" s="44"/>
      <c r="I253" s="65"/>
      <c r="J253" s="315">
        <v>88344</v>
      </c>
      <c r="K253" s="50"/>
      <c r="L253" s="50"/>
      <c r="M253" s="44"/>
      <c r="N253" s="50"/>
      <c r="O253" s="49"/>
      <c r="P253" s="50"/>
      <c r="Q253" s="50" t="s">
        <v>10763</v>
      </c>
      <c r="R253" s="101"/>
      <c r="S253" s="154"/>
      <c r="T253" s="44"/>
      <c r="U253" s="44"/>
      <c r="V253" s="51"/>
      <c r="W253" s="102"/>
      <c r="X253" s="102"/>
      <c r="Y253" s="51"/>
      <c r="Z253" s="102"/>
      <c r="AA253" s="102"/>
      <c r="AB253" s="50"/>
      <c r="AC253" s="37"/>
      <c r="AD253" s="44"/>
      <c r="AE253" s="154"/>
      <c r="AF253" s="154"/>
      <c r="AG253" s="44" t="s">
        <v>14649</v>
      </c>
      <c r="AH253" s="44"/>
      <c r="AI253" s="276"/>
      <c r="AJ253" s="50"/>
      <c r="AK253" s="55" t="s">
        <v>50</v>
      </c>
      <c r="AL253" s="108">
        <v>44868</v>
      </c>
      <c r="AM253" s="55" t="s">
        <v>53</v>
      </c>
      <c r="AN253" s="108">
        <v>44898</v>
      </c>
      <c r="AO253" s="55" t="s">
        <v>41</v>
      </c>
      <c r="AP253" s="109" t="s">
        <v>6290</v>
      </c>
      <c r="AQ253" s="55" t="s">
        <v>50</v>
      </c>
      <c r="AR253" s="109" t="s">
        <v>526</v>
      </c>
      <c r="AS253" s="44"/>
      <c r="AT253" s="50"/>
      <c r="AU253" s="50"/>
      <c r="AV253" s="50"/>
      <c r="AW253" s="50"/>
      <c r="AX253" s="50"/>
    </row>
    <row r="254" spans="1:50" ht="14.4">
      <c r="A254" s="37" t="s">
        <v>13320</v>
      </c>
      <c r="B254" s="50" t="s">
        <v>14650</v>
      </c>
      <c r="C254" s="274">
        <v>331</v>
      </c>
      <c r="D254" s="38" t="s">
        <v>14651</v>
      </c>
      <c r="E254" s="50" t="s">
        <v>14652</v>
      </c>
      <c r="F254" s="43"/>
      <c r="G254" s="50" t="s">
        <v>14653</v>
      </c>
      <c r="H254" s="44"/>
      <c r="I254" s="65"/>
      <c r="J254" s="315">
        <v>177316</v>
      </c>
      <c r="K254" s="50"/>
      <c r="L254" s="50"/>
      <c r="M254" s="44"/>
      <c r="N254" s="50"/>
      <c r="O254" s="49"/>
      <c r="P254" s="50"/>
      <c r="Q254" s="316" t="s">
        <v>14654</v>
      </c>
      <c r="R254" s="101"/>
      <c r="S254" s="154"/>
      <c r="T254" s="44"/>
      <c r="U254" s="44"/>
      <c r="V254" s="51"/>
      <c r="W254" s="102"/>
      <c r="X254" s="102"/>
      <c r="Y254" s="51"/>
      <c r="Z254" s="102"/>
      <c r="AA254" s="102"/>
      <c r="AB254" s="50"/>
      <c r="AC254" s="37"/>
      <c r="AD254" s="44"/>
      <c r="AE254" s="154"/>
      <c r="AF254" s="154"/>
      <c r="AG254" s="44" t="s">
        <v>14655</v>
      </c>
      <c r="AH254" s="44"/>
      <c r="AI254" s="276"/>
      <c r="AJ254" s="50"/>
      <c r="AK254" s="55" t="s">
        <v>50</v>
      </c>
      <c r="AL254" s="108">
        <v>44868</v>
      </c>
      <c r="AM254" s="55" t="s">
        <v>53</v>
      </c>
      <c r="AN254" s="108">
        <v>44898</v>
      </c>
      <c r="AO254" s="55" t="s">
        <v>41</v>
      </c>
      <c r="AP254" s="109" t="s">
        <v>6290</v>
      </c>
      <c r="AQ254" s="55" t="s">
        <v>50</v>
      </c>
      <c r="AR254" s="109" t="s">
        <v>526</v>
      </c>
      <c r="AS254" s="44"/>
      <c r="AT254" s="50"/>
      <c r="AU254" s="50"/>
      <c r="AV254" s="50"/>
      <c r="AW254" s="50"/>
      <c r="AX254" s="50"/>
    </row>
    <row r="255" spans="1:50" ht="14.4">
      <c r="A255" s="37" t="s">
        <v>13320</v>
      </c>
      <c r="B255" s="50" t="s">
        <v>14656</v>
      </c>
      <c r="C255" s="274">
        <v>909</v>
      </c>
      <c r="D255" s="38" t="s">
        <v>14657</v>
      </c>
      <c r="E255" s="50" t="s">
        <v>14658</v>
      </c>
      <c r="F255" s="43"/>
      <c r="G255" s="50" t="s">
        <v>14659</v>
      </c>
      <c r="H255" s="44"/>
      <c r="I255" s="65"/>
      <c r="J255" s="315">
        <v>149288</v>
      </c>
      <c r="K255" s="50"/>
      <c r="L255" s="50"/>
      <c r="M255" s="44"/>
      <c r="N255" s="50"/>
      <c r="O255" s="49"/>
      <c r="P255" s="50"/>
      <c r="Q255" s="50" t="s">
        <v>14660</v>
      </c>
      <c r="R255" s="101"/>
      <c r="S255" s="154"/>
      <c r="T255" s="44"/>
      <c r="U255" s="44"/>
      <c r="V255" s="51"/>
      <c r="W255" s="102"/>
      <c r="X255" s="102"/>
      <c r="Y255" s="51"/>
      <c r="Z255" s="102"/>
      <c r="AA255" s="102"/>
      <c r="AB255" s="50"/>
      <c r="AC255" s="37"/>
      <c r="AD255" s="44"/>
      <c r="AE255" s="154"/>
      <c r="AF255" s="154"/>
      <c r="AG255" s="44" t="s">
        <v>14661</v>
      </c>
      <c r="AH255" s="44"/>
      <c r="AI255" s="276"/>
      <c r="AJ255" s="50"/>
      <c r="AK255" s="55" t="s">
        <v>50</v>
      </c>
      <c r="AL255" s="108">
        <v>44868</v>
      </c>
      <c r="AM255" s="55" t="s">
        <v>53</v>
      </c>
      <c r="AN255" s="108">
        <v>44898</v>
      </c>
      <c r="AO255" s="55" t="s">
        <v>41</v>
      </c>
      <c r="AP255" s="109" t="s">
        <v>6290</v>
      </c>
      <c r="AQ255" s="55" t="s">
        <v>50</v>
      </c>
      <c r="AR255" s="109" t="s">
        <v>526</v>
      </c>
      <c r="AS255" s="44"/>
      <c r="AT255" s="50"/>
      <c r="AU255" s="50"/>
      <c r="AV255" s="50"/>
      <c r="AW255" s="50"/>
      <c r="AX255" s="50"/>
    </row>
    <row r="256" spans="1:50" ht="14.4">
      <c r="A256" s="37" t="s">
        <v>13320</v>
      </c>
      <c r="B256" s="50" t="s">
        <v>14662</v>
      </c>
      <c r="C256" s="274">
        <v>342</v>
      </c>
      <c r="D256" s="38" t="s">
        <v>14663</v>
      </c>
      <c r="E256" s="50" t="s">
        <v>14664</v>
      </c>
      <c r="F256" s="43"/>
      <c r="G256" s="50" t="s">
        <v>14665</v>
      </c>
      <c r="H256" s="44"/>
      <c r="I256" s="65"/>
      <c r="J256" s="315">
        <v>11886</v>
      </c>
      <c r="K256" s="50"/>
      <c r="L256" s="50"/>
      <c r="M256" s="44"/>
      <c r="N256" s="50"/>
      <c r="O256" s="49"/>
      <c r="P256" s="50"/>
      <c r="Q256" s="316" t="s">
        <v>14666</v>
      </c>
      <c r="R256" s="101"/>
      <c r="S256" s="154"/>
      <c r="T256" s="44"/>
      <c r="U256" s="44"/>
      <c r="V256" s="51"/>
      <c r="W256" s="102"/>
      <c r="X256" s="102"/>
      <c r="Y256" s="51"/>
      <c r="Z256" s="102"/>
      <c r="AA256" s="102"/>
      <c r="AB256" s="50"/>
      <c r="AC256" s="37"/>
      <c r="AD256" s="44"/>
      <c r="AE256" s="154"/>
      <c r="AF256" s="154"/>
      <c r="AG256" s="44" t="s">
        <v>14667</v>
      </c>
      <c r="AH256" s="44"/>
      <c r="AI256" s="276"/>
      <c r="AJ256" s="50"/>
      <c r="AK256" s="55" t="s">
        <v>50</v>
      </c>
      <c r="AL256" s="108">
        <v>44868</v>
      </c>
      <c r="AM256" s="55" t="s">
        <v>53</v>
      </c>
      <c r="AN256" s="108">
        <v>44898</v>
      </c>
      <c r="AO256" s="55" t="s">
        <v>41</v>
      </c>
      <c r="AP256" s="109" t="s">
        <v>6290</v>
      </c>
      <c r="AQ256" s="55" t="s">
        <v>50</v>
      </c>
      <c r="AR256" s="109" t="s">
        <v>526</v>
      </c>
      <c r="AS256" s="44"/>
      <c r="AT256" s="50"/>
      <c r="AU256" s="50"/>
      <c r="AV256" s="50"/>
      <c r="AW256" s="50"/>
      <c r="AX256" s="50"/>
    </row>
    <row r="257" spans="1:50" ht="14.4">
      <c r="A257" s="37" t="s">
        <v>13320</v>
      </c>
      <c r="B257" s="50" t="s">
        <v>14668</v>
      </c>
      <c r="C257" s="274">
        <v>107</v>
      </c>
      <c r="D257" s="38" t="s">
        <v>14669</v>
      </c>
      <c r="E257" s="50" t="s">
        <v>14670</v>
      </c>
      <c r="F257" s="43"/>
      <c r="G257" s="50" t="s">
        <v>14671</v>
      </c>
      <c r="H257" s="44"/>
      <c r="I257" s="65"/>
      <c r="J257" s="315">
        <v>175380</v>
      </c>
      <c r="K257" s="50"/>
      <c r="L257" s="50"/>
      <c r="M257" s="44"/>
      <c r="N257" s="50"/>
      <c r="O257" s="49"/>
      <c r="P257" s="50"/>
      <c r="Q257" s="50" t="s">
        <v>14672</v>
      </c>
      <c r="R257" s="101"/>
      <c r="S257" s="154"/>
      <c r="T257" s="44"/>
      <c r="U257" s="44"/>
      <c r="V257" s="51"/>
      <c r="W257" s="102"/>
      <c r="X257" s="102"/>
      <c r="Y257" s="51"/>
      <c r="Z257" s="102"/>
      <c r="AA257" s="102"/>
      <c r="AB257" s="50"/>
      <c r="AC257" s="37"/>
      <c r="AD257" s="44"/>
      <c r="AE257" s="154"/>
      <c r="AF257" s="154"/>
      <c r="AG257" s="44" t="s">
        <v>14673</v>
      </c>
      <c r="AH257" s="44"/>
      <c r="AI257" s="276"/>
      <c r="AJ257" s="50"/>
      <c r="AK257" s="55" t="s">
        <v>50</v>
      </c>
      <c r="AL257" s="108">
        <v>44868</v>
      </c>
      <c r="AM257" s="55" t="s">
        <v>53</v>
      </c>
      <c r="AN257" s="108">
        <v>44898</v>
      </c>
      <c r="AO257" s="55" t="s">
        <v>41</v>
      </c>
      <c r="AP257" s="109" t="s">
        <v>6290</v>
      </c>
      <c r="AQ257" s="55" t="s">
        <v>50</v>
      </c>
      <c r="AR257" s="109" t="s">
        <v>526</v>
      </c>
      <c r="AS257" s="44"/>
      <c r="AT257" s="50"/>
      <c r="AU257" s="50"/>
      <c r="AV257" s="50"/>
      <c r="AW257" s="50"/>
      <c r="AX257" s="50"/>
    </row>
    <row r="258" spans="1:50" ht="14.4">
      <c r="A258" s="37" t="s">
        <v>13320</v>
      </c>
      <c r="B258" s="50" t="s">
        <v>14674</v>
      </c>
      <c r="C258" s="274">
        <v>1294</v>
      </c>
      <c r="D258" s="38" t="s">
        <v>14675</v>
      </c>
      <c r="E258" s="50" t="s">
        <v>14676</v>
      </c>
      <c r="F258" s="43"/>
      <c r="G258" s="50" t="s">
        <v>14677</v>
      </c>
      <c r="H258" s="44"/>
      <c r="I258" s="65"/>
      <c r="J258" s="315">
        <v>177326</v>
      </c>
      <c r="K258" s="50"/>
      <c r="L258" s="50"/>
      <c r="M258" s="44"/>
      <c r="N258" s="50"/>
      <c r="O258" s="49"/>
      <c r="P258" s="50"/>
      <c r="Q258" s="316" t="s">
        <v>14678</v>
      </c>
      <c r="R258" s="101"/>
      <c r="S258" s="154"/>
      <c r="T258" s="44"/>
      <c r="U258" s="44"/>
      <c r="V258" s="51"/>
      <c r="W258" s="102"/>
      <c r="X258" s="102"/>
      <c r="Y258" s="51"/>
      <c r="Z258" s="102"/>
      <c r="AA258" s="102"/>
      <c r="AB258" s="50"/>
      <c r="AC258" s="37"/>
      <c r="AD258" s="44"/>
      <c r="AE258" s="154"/>
      <c r="AF258" s="154"/>
      <c r="AG258" s="44" t="s">
        <v>14679</v>
      </c>
      <c r="AH258" s="44"/>
      <c r="AI258" s="276"/>
      <c r="AJ258" s="50"/>
      <c r="AK258" s="55" t="s">
        <v>50</v>
      </c>
      <c r="AL258" s="108">
        <v>44868</v>
      </c>
      <c r="AM258" s="55" t="s">
        <v>53</v>
      </c>
      <c r="AN258" s="108">
        <v>44898</v>
      </c>
      <c r="AO258" s="55" t="s">
        <v>41</v>
      </c>
      <c r="AP258" s="109" t="s">
        <v>6290</v>
      </c>
      <c r="AQ258" s="55" t="s">
        <v>50</v>
      </c>
      <c r="AR258" s="109" t="s">
        <v>526</v>
      </c>
      <c r="AS258" s="44"/>
      <c r="AT258" s="50"/>
      <c r="AU258" s="50"/>
      <c r="AV258" s="50"/>
      <c r="AW258" s="50"/>
      <c r="AX258" s="50"/>
    </row>
    <row r="259" spans="1:50" ht="14.4">
      <c r="A259" s="37" t="s">
        <v>13320</v>
      </c>
      <c r="B259" s="50" t="s">
        <v>14680</v>
      </c>
      <c r="C259" s="274">
        <v>342</v>
      </c>
      <c r="D259" s="38" t="s">
        <v>14681</v>
      </c>
      <c r="E259" s="50" t="s">
        <v>14682</v>
      </c>
      <c r="F259" s="43"/>
      <c r="G259" s="317">
        <v>2.02203E+25</v>
      </c>
      <c r="H259" s="44"/>
      <c r="I259" s="65"/>
      <c r="J259" s="315">
        <v>109306</v>
      </c>
      <c r="K259" s="50"/>
      <c r="L259" s="50"/>
      <c r="M259" s="44"/>
      <c r="N259" s="50"/>
      <c r="O259" s="49"/>
      <c r="P259" s="50"/>
      <c r="Q259" s="50" t="s">
        <v>14683</v>
      </c>
      <c r="R259" s="101"/>
      <c r="S259" s="154"/>
      <c r="T259" s="44"/>
      <c r="U259" s="44"/>
      <c r="V259" s="51"/>
      <c r="W259" s="102"/>
      <c r="X259" s="102"/>
      <c r="Y259" s="51"/>
      <c r="Z259" s="102"/>
      <c r="AA259" s="102"/>
      <c r="AB259" s="50"/>
      <c r="AC259" s="37"/>
      <c r="AD259" s="44"/>
      <c r="AE259" s="154"/>
      <c r="AF259" s="154"/>
      <c r="AG259" s="44" t="s">
        <v>14684</v>
      </c>
      <c r="AH259" s="44"/>
      <c r="AI259" s="276"/>
      <c r="AJ259" s="50"/>
      <c r="AK259" s="55" t="s">
        <v>50</v>
      </c>
      <c r="AL259" s="108">
        <v>44868</v>
      </c>
      <c r="AM259" s="55" t="s">
        <v>53</v>
      </c>
      <c r="AN259" s="108">
        <v>44898</v>
      </c>
      <c r="AO259" s="55" t="s">
        <v>41</v>
      </c>
      <c r="AP259" s="109" t="s">
        <v>6290</v>
      </c>
      <c r="AQ259" s="55" t="s">
        <v>50</v>
      </c>
      <c r="AR259" s="109" t="s">
        <v>526</v>
      </c>
      <c r="AS259" s="44"/>
      <c r="AT259" s="50"/>
      <c r="AU259" s="50"/>
      <c r="AV259" s="50"/>
      <c r="AW259" s="50"/>
      <c r="AX259" s="50"/>
    </row>
    <row r="260" spans="1:50" ht="14.4">
      <c r="A260" s="37" t="s">
        <v>13320</v>
      </c>
      <c r="B260" s="50" t="s">
        <v>14685</v>
      </c>
      <c r="C260" s="274">
        <v>342</v>
      </c>
      <c r="D260" s="38" t="s">
        <v>14686</v>
      </c>
      <c r="E260" s="50" t="s">
        <v>14687</v>
      </c>
      <c r="F260" s="43"/>
      <c r="G260" s="50" t="s">
        <v>14688</v>
      </c>
      <c r="H260" s="44"/>
      <c r="I260" s="65"/>
      <c r="J260" s="315">
        <v>109306</v>
      </c>
      <c r="K260" s="50"/>
      <c r="L260" s="50"/>
      <c r="M260" s="44"/>
      <c r="N260" s="50"/>
      <c r="O260" s="49"/>
      <c r="P260" s="50"/>
      <c r="Q260" s="316" t="s">
        <v>14689</v>
      </c>
      <c r="R260" s="101"/>
      <c r="S260" s="154"/>
      <c r="T260" s="44"/>
      <c r="U260" s="44"/>
      <c r="V260" s="51"/>
      <c r="W260" s="102"/>
      <c r="X260" s="102"/>
      <c r="Y260" s="51"/>
      <c r="Z260" s="102"/>
      <c r="AA260" s="102"/>
      <c r="AB260" s="50"/>
      <c r="AC260" s="37"/>
      <c r="AD260" s="44"/>
      <c r="AE260" s="154"/>
      <c r="AF260" s="154"/>
      <c r="AG260" s="44" t="s">
        <v>14684</v>
      </c>
      <c r="AH260" s="44"/>
      <c r="AI260" s="276"/>
      <c r="AJ260" s="50"/>
      <c r="AK260" s="55" t="s">
        <v>50</v>
      </c>
      <c r="AL260" s="108">
        <v>44868</v>
      </c>
      <c r="AM260" s="55" t="s">
        <v>53</v>
      </c>
      <c r="AN260" s="108">
        <v>44898</v>
      </c>
      <c r="AO260" s="55" t="s">
        <v>41</v>
      </c>
      <c r="AP260" s="109" t="s">
        <v>6290</v>
      </c>
      <c r="AQ260" s="55" t="s">
        <v>50</v>
      </c>
      <c r="AR260" s="109" t="s">
        <v>526</v>
      </c>
      <c r="AS260" s="44"/>
      <c r="AT260" s="50"/>
      <c r="AU260" s="50"/>
      <c r="AV260" s="50"/>
      <c r="AW260" s="50"/>
      <c r="AX260" s="50"/>
    </row>
    <row r="261" spans="1:50" ht="14.4">
      <c r="A261" s="37" t="s">
        <v>13320</v>
      </c>
      <c r="B261" s="50" t="s">
        <v>14690</v>
      </c>
      <c r="C261" s="274">
        <v>107</v>
      </c>
      <c r="D261" s="38" t="s">
        <v>14691</v>
      </c>
      <c r="E261" s="50" t="s">
        <v>14692</v>
      </c>
      <c r="F261" s="43"/>
      <c r="G261" s="317">
        <v>2.02203E+25</v>
      </c>
      <c r="H261" s="44"/>
      <c r="I261" s="65"/>
      <c r="J261" s="315">
        <v>176822</v>
      </c>
      <c r="K261" s="50"/>
      <c r="L261" s="50"/>
      <c r="M261" s="44"/>
      <c r="N261" s="50"/>
      <c r="O261" s="49"/>
      <c r="P261" s="50"/>
      <c r="Q261" s="50" t="s">
        <v>10763</v>
      </c>
      <c r="R261" s="101"/>
      <c r="S261" s="154"/>
      <c r="T261" s="44"/>
      <c r="U261" s="44"/>
      <c r="V261" s="51"/>
      <c r="W261" s="102"/>
      <c r="X261" s="102"/>
      <c r="Y261" s="51"/>
      <c r="Z261" s="102"/>
      <c r="AA261" s="102"/>
      <c r="AB261" s="50"/>
      <c r="AC261" s="37"/>
      <c r="AD261" s="44"/>
      <c r="AE261" s="154"/>
      <c r="AF261" s="154"/>
      <c r="AG261" s="44" t="s">
        <v>14693</v>
      </c>
      <c r="AH261" s="44"/>
      <c r="AI261" s="276"/>
      <c r="AJ261" s="50"/>
      <c r="AK261" s="55" t="s">
        <v>50</v>
      </c>
      <c r="AL261" s="108">
        <v>44868</v>
      </c>
      <c r="AM261" s="55" t="s">
        <v>53</v>
      </c>
      <c r="AN261" s="108">
        <v>44898</v>
      </c>
      <c r="AO261" s="55" t="s">
        <v>41</v>
      </c>
      <c r="AP261" s="109" t="s">
        <v>6290</v>
      </c>
      <c r="AQ261" s="55" t="s">
        <v>50</v>
      </c>
      <c r="AR261" s="109" t="s">
        <v>526</v>
      </c>
      <c r="AS261" s="44"/>
      <c r="AT261" s="50"/>
      <c r="AU261" s="50"/>
      <c r="AV261" s="50"/>
      <c r="AW261" s="50"/>
      <c r="AX261" s="50"/>
    </row>
    <row r="262" spans="1:50" ht="14.4">
      <c r="A262" s="37" t="s">
        <v>13320</v>
      </c>
      <c r="B262" s="50" t="s">
        <v>14694</v>
      </c>
      <c r="C262" s="274">
        <v>331</v>
      </c>
      <c r="D262" s="38" t="s">
        <v>14695</v>
      </c>
      <c r="E262" s="50" t="s">
        <v>14696</v>
      </c>
      <c r="F262" s="43"/>
      <c r="G262" s="50" t="s">
        <v>14697</v>
      </c>
      <c r="H262" s="44"/>
      <c r="I262" s="65"/>
      <c r="J262" s="315">
        <v>177290</v>
      </c>
      <c r="K262" s="50"/>
      <c r="L262" s="50"/>
      <c r="M262" s="44"/>
      <c r="N262" s="50"/>
      <c r="O262" s="49"/>
      <c r="P262" s="50"/>
      <c r="Q262" s="316" t="s">
        <v>14698</v>
      </c>
      <c r="R262" s="101"/>
      <c r="S262" s="154"/>
      <c r="T262" s="44"/>
      <c r="U262" s="44"/>
      <c r="V262" s="51"/>
      <c r="W262" s="102"/>
      <c r="X262" s="102"/>
      <c r="Y262" s="51"/>
      <c r="Z262" s="102"/>
      <c r="AA262" s="102"/>
      <c r="AB262" s="50"/>
      <c r="AC262" s="37"/>
      <c r="AD262" s="44"/>
      <c r="AE262" s="154"/>
      <c r="AF262" s="154"/>
      <c r="AG262" s="44" t="s">
        <v>14587</v>
      </c>
      <c r="AH262" s="44"/>
      <c r="AI262" s="276"/>
      <c r="AJ262" s="50"/>
      <c r="AK262" s="55" t="s">
        <v>50</v>
      </c>
      <c r="AL262" s="108">
        <v>44868</v>
      </c>
      <c r="AM262" s="55" t="s">
        <v>53</v>
      </c>
      <c r="AN262" s="108">
        <v>44898</v>
      </c>
      <c r="AO262" s="55" t="s">
        <v>41</v>
      </c>
      <c r="AP262" s="109" t="s">
        <v>6290</v>
      </c>
      <c r="AQ262" s="55" t="s">
        <v>50</v>
      </c>
      <c r="AR262" s="109" t="s">
        <v>526</v>
      </c>
      <c r="AS262" s="44"/>
      <c r="AT262" s="50"/>
      <c r="AU262" s="50"/>
      <c r="AV262" s="50"/>
      <c r="AW262" s="50"/>
      <c r="AX262" s="50"/>
    </row>
    <row r="263" spans="1:50" ht="14.4">
      <c r="A263" s="37" t="s">
        <v>13320</v>
      </c>
      <c r="B263" s="50" t="s">
        <v>14699</v>
      </c>
      <c r="C263" s="274">
        <v>481</v>
      </c>
      <c r="D263" s="38" t="s">
        <v>14700</v>
      </c>
      <c r="E263" s="50" t="s">
        <v>14701</v>
      </c>
      <c r="F263" s="43"/>
      <c r="G263" s="50" t="s">
        <v>14702</v>
      </c>
      <c r="H263" s="44"/>
      <c r="I263" s="65"/>
      <c r="J263" s="315">
        <v>149288</v>
      </c>
      <c r="K263" s="50"/>
      <c r="L263" s="50"/>
      <c r="M263" s="44"/>
      <c r="N263" s="50"/>
      <c r="O263" s="49"/>
      <c r="P263" s="50"/>
      <c r="Q263" s="50" t="s">
        <v>14703</v>
      </c>
      <c r="R263" s="101"/>
      <c r="S263" s="154"/>
      <c r="T263" s="44"/>
      <c r="U263" s="44"/>
      <c r="V263" s="51"/>
      <c r="W263" s="102"/>
      <c r="X263" s="102"/>
      <c r="Y263" s="51"/>
      <c r="Z263" s="102"/>
      <c r="AA263" s="102"/>
      <c r="AB263" s="50"/>
      <c r="AC263" s="37"/>
      <c r="AD263" s="44"/>
      <c r="AE263" s="154"/>
      <c r="AF263" s="154"/>
      <c r="AG263" s="44" t="s">
        <v>14661</v>
      </c>
      <c r="AH263" s="44"/>
      <c r="AI263" s="276"/>
      <c r="AJ263" s="50"/>
      <c r="AK263" s="55" t="s">
        <v>50</v>
      </c>
      <c r="AL263" s="108">
        <v>44868</v>
      </c>
      <c r="AM263" s="55" t="s">
        <v>53</v>
      </c>
      <c r="AN263" s="108">
        <v>44898</v>
      </c>
      <c r="AO263" s="55" t="s">
        <v>41</v>
      </c>
      <c r="AP263" s="109" t="s">
        <v>6290</v>
      </c>
      <c r="AQ263" s="55" t="s">
        <v>50</v>
      </c>
      <c r="AR263" s="109" t="s">
        <v>526</v>
      </c>
      <c r="AS263" s="44"/>
      <c r="AT263" s="50"/>
      <c r="AU263" s="50"/>
      <c r="AV263" s="50"/>
      <c r="AW263" s="50"/>
      <c r="AX263" s="50"/>
    </row>
    <row r="264" spans="1:50" ht="14.4">
      <c r="A264" s="37" t="s">
        <v>13320</v>
      </c>
      <c r="B264" s="50" t="s">
        <v>14704</v>
      </c>
      <c r="C264" s="274">
        <v>428</v>
      </c>
      <c r="D264" s="38" t="s">
        <v>14705</v>
      </c>
      <c r="E264" s="50" t="s">
        <v>14706</v>
      </c>
      <c r="F264" s="43"/>
      <c r="G264" s="50" t="s">
        <v>14707</v>
      </c>
      <c r="H264" s="44"/>
      <c r="I264" s="65"/>
      <c r="J264" s="315">
        <v>173254</v>
      </c>
      <c r="K264" s="50"/>
      <c r="L264" s="50"/>
      <c r="M264" s="44"/>
      <c r="N264" s="50"/>
      <c r="O264" s="49"/>
      <c r="P264" s="50"/>
      <c r="Q264" s="50" t="s">
        <v>10763</v>
      </c>
      <c r="R264" s="101"/>
      <c r="S264" s="154"/>
      <c r="T264" s="44"/>
      <c r="U264" s="44"/>
      <c r="V264" s="51"/>
      <c r="W264" s="102"/>
      <c r="X264" s="102"/>
      <c r="Y264" s="51"/>
      <c r="Z264" s="102"/>
      <c r="AA264" s="102"/>
      <c r="AB264" s="50"/>
      <c r="AC264" s="37"/>
      <c r="AD264" s="44"/>
      <c r="AE264" s="154"/>
      <c r="AF264" s="154"/>
      <c r="AG264" s="44" t="s">
        <v>14708</v>
      </c>
      <c r="AH264" s="44"/>
      <c r="AI264" s="276"/>
      <c r="AJ264" s="50"/>
      <c r="AK264" s="55" t="s">
        <v>50</v>
      </c>
      <c r="AL264" s="108">
        <v>44868</v>
      </c>
      <c r="AM264" s="55" t="s">
        <v>53</v>
      </c>
      <c r="AN264" s="108">
        <v>44898</v>
      </c>
      <c r="AO264" s="55" t="s">
        <v>41</v>
      </c>
      <c r="AP264" s="109" t="s">
        <v>6290</v>
      </c>
      <c r="AQ264" s="55" t="s">
        <v>50</v>
      </c>
      <c r="AR264" s="109" t="s">
        <v>526</v>
      </c>
      <c r="AS264" s="44"/>
      <c r="AT264" s="50"/>
      <c r="AU264" s="50"/>
      <c r="AV264" s="50"/>
      <c r="AW264" s="50"/>
      <c r="AX264" s="50"/>
    </row>
    <row r="265" spans="1:50" ht="14.4">
      <c r="A265" s="37" t="s">
        <v>13320</v>
      </c>
      <c r="B265" s="50" t="s">
        <v>14709</v>
      </c>
      <c r="C265" s="274">
        <v>331</v>
      </c>
      <c r="D265" s="38" t="s">
        <v>14710</v>
      </c>
      <c r="E265" s="50" t="s">
        <v>14711</v>
      </c>
      <c r="F265" s="43"/>
      <c r="G265" s="50" t="s">
        <v>14712</v>
      </c>
      <c r="H265" s="44"/>
      <c r="I265" s="65"/>
      <c r="J265" s="315">
        <v>177290</v>
      </c>
      <c r="K265" s="50"/>
      <c r="L265" s="50"/>
      <c r="M265" s="44"/>
      <c r="N265" s="50"/>
      <c r="O265" s="49"/>
      <c r="P265" s="50"/>
      <c r="Q265" s="316" t="s">
        <v>14713</v>
      </c>
      <c r="R265" s="101"/>
      <c r="S265" s="154"/>
      <c r="T265" s="44"/>
      <c r="U265" s="44"/>
      <c r="V265" s="51"/>
      <c r="W265" s="102"/>
      <c r="X265" s="102"/>
      <c r="Y265" s="51"/>
      <c r="Z265" s="102"/>
      <c r="AA265" s="102"/>
      <c r="AB265" s="50"/>
      <c r="AC265" s="37"/>
      <c r="AD265" s="44"/>
      <c r="AE265" s="154"/>
      <c r="AF265" s="154"/>
      <c r="AG265" s="44" t="s">
        <v>14587</v>
      </c>
      <c r="AH265" s="44"/>
      <c r="AI265" s="276"/>
      <c r="AJ265" s="50"/>
      <c r="AK265" s="55" t="s">
        <v>50</v>
      </c>
      <c r="AL265" s="108">
        <v>44868</v>
      </c>
      <c r="AM265" s="55" t="s">
        <v>53</v>
      </c>
      <c r="AN265" s="108">
        <v>44898</v>
      </c>
      <c r="AO265" s="55" t="s">
        <v>41</v>
      </c>
      <c r="AP265" s="109" t="s">
        <v>6290</v>
      </c>
      <c r="AQ265" s="55" t="s">
        <v>50</v>
      </c>
      <c r="AR265" s="109" t="s">
        <v>526</v>
      </c>
      <c r="AS265" s="44"/>
      <c r="AT265" s="50"/>
      <c r="AU265" s="50"/>
      <c r="AV265" s="50"/>
      <c r="AW265" s="50"/>
      <c r="AX265" s="50"/>
    </row>
    <row r="266" spans="1:50" ht="14.4">
      <c r="A266" s="37" t="s">
        <v>13320</v>
      </c>
      <c r="B266" s="50" t="s">
        <v>14714</v>
      </c>
      <c r="C266" s="274">
        <v>53</v>
      </c>
      <c r="D266" s="38" t="s">
        <v>14715</v>
      </c>
      <c r="E266" s="50" t="s">
        <v>14716</v>
      </c>
      <c r="F266" s="43"/>
      <c r="G266" s="317">
        <v>2.02203E+25</v>
      </c>
      <c r="H266" s="44"/>
      <c r="I266" s="65"/>
      <c r="J266" s="315">
        <v>97018</v>
      </c>
      <c r="K266" s="50"/>
      <c r="L266" s="50"/>
      <c r="M266" s="44"/>
      <c r="N266" s="50"/>
      <c r="O266" s="49"/>
      <c r="P266" s="50"/>
      <c r="Q266" s="50" t="s">
        <v>14717</v>
      </c>
      <c r="R266" s="101"/>
      <c r="S266" s="154"/>
      <c r="T266" s="44"/>
      <c r="U266" s="44"/>
      <c r="V266" s="51"/>
      <c r="W266" s="102"/>
      <c r="X266" s="102"/>
      <c r="Y266" s="51"/>
      <c r="Z266" s="102"/>
      <c r="AA266" s="102"/>
      <c r="AB266" s="50"/>
      <c r="AC266" s="37"/>
      <c r="AD266" s="44"/>
      <c r="AE266" s="154"/>
      <c r="AF266" s="154"/>
      <c r="AG266" s="44" t="s">
        <v>14718</v>
      </c>
      <c r="AH266" s="44"/>
      <c r="AI266" s="276"/>
      <c r="AJ266" s="50"/>
      <c r="AK266" s="55" t="s">
        <v>50</v>
      </c>
      <c r="AL266" s="108">
        <v>44868</v>
      </c>
      <c r="AM266" s="55" t="s">
        <v>53</v>
      </c>
      <c r="AN266" s="108">
        <v>44898</v>
      </c>
      <c r="AO266" s="55" t="s">
        <v>41</v>
      </c>
      <c r="AP266" s="109" t="s">
        <v>6290</v>
      </c>
      <c r="AQ266" s="55" t="s">
        <v>50</v>
      </c>
      <c r="AR266" s="109" t="s">
        <v>526</v>
      </c>
      <c r="AS266" s="44"/>
      <c r="AT266" s="50"/>
      <c r="AU266" s="50"/>
      <c r="AV266" s="50"/>
      <c r="AW266" s="50"/>
      <c r="AX266" s="50"/>
    </row>
    <row r="267" spans="1:50" ht="14.4">
      <c r="A267" s="37" t="s">
        <v>13320</v>
      </c>
      <c r="B267" s="50" t="s">
        <v>14719</v>
      </c>
      <c r="C267" s="274">
        <v>331</v>
      </c>
      <c r="D267" s="38" t="s">
        <v>14720</v>
      </c>
      <c r="E267" s="50" t="s">
        <v>14721</v>
      </c>
      <c r="F267" s="43"/>
      <c r="G267" s="50" t="s">
        <v>14722</v>
      </c>
      <c r="H267" s="44"/>
      <c r="I267" s="65"/>
      <c r="J267" s="315">
        <v>131730</v>
      </c>
      <c r="K267" s="50"/>
      <c r="L267" s="50"/>
      <c r="M267" s="44"/>
      <c r="N267" s="50"/>
      <c r="O267" s="49"/>
      <c r="P267" s="50"/>
      <c r="Q267" s="316" t="s">
        <v>14723</v>
      </c>
      <c r="R267" s="101"/>
      <c r="S267" s="154"/>
      <c r="T267" s="44"/>
      <c r="U267" s="44"/>
      <c r="V267" s="51"/>
      <c r="W267" s="102"/>
      <c r="X267" s="102"/>
      <c r="Y267" s="51"/>
      <c r="Z267" s="102"/>
      <c r="AA267" s="102"/>
      <c r="AB267" s="50"/>
      <c r="AC267" s="37"/>
      <c r="AD267" s="44"/>
      <c r="AE267" s="154"/>
      <c r="AF267" s="154"/>
      <c r="AG267" s="44" t="s">
        <v>14724</v>
      </c>
      <c r="AH267" s="44"/>
      <c r="AI267" s="276"/>
      <c r="AJ267" s="50"/>
      <c r="AK267" s="55" t="s">
        <v>50</v>
      </c>
      <c r="AL267" s="108">
        <v>44868</v>
      </c>
      <c r="AM267" s="55" t="s">
        <v>53</v>
      </c>
      <c r="AN267" s="108">
        <v>44898</v>
      </c>
      <c r="AO267" s="55" t="s">
        <v>41</v>
      </c>
      <c r="AP267" s="109" t="s">
        <v>6290</v>
      </c>
      <c r="AQ267" s="55" t="s">
        <v>50</v>
      </c>
      <c r="AR267" s="109" t="s">
        <v>526</v>
      </c>
      <c r="AS267" s="44"/>
      <c r="AT267" s="50"/>
      <c r="AU267" s="50"/>
      <c r="AV267" s="50"/>
      <c r="AW267" s="50"/>
      <c r="AX267" s="50"/>
    </row>
    <row r="268" spans="1:50" ht="14.4">
      <c r="A268" s="37" t="s">
        <v>13320</v>
      </c>
      <c r="B268" s="50" t="s">
        <v>14725</v>
      </c>
      <c r="C268" s="274">
        <v>1733</v>
      </c>
      <c r="D268" s="38" t="s">
        <v>14726</v>
      </c>
      <c r="E268" s="50" t="s">
        <v>14727</v>
      </c>
      <c r="F268" s="43"/>
      <c r="G268" s="50" t="s">
        <v>14728</v>
      </c>
      <c r="H268" s="44"/>
      <c r="I268" s="65"/>
      <c r="J268" s="315">
        <v>177336</v>
      </c>
      <c r="K268" s="50"/>
      <c r="L268" s="50"/>
      <c r="M268" s="44"/>
      <c r="N268" s="50"/>
      <c r="O268" s="49"/>
      <c r="P268" s="50"/>
      <c r="Q268" s="50" t="s">
        <v>14729</v>
      </c>
      <c r="R268" s="101"/>
      <c r="S268" s="154"/>
      <c r="T268" s="44"/>
      <c r="U268" s="44"/>
      <c r="V268" s="51"/>
      <c r="W268" s="102"/>
      <c r="X268" s="102"/>
      <c r="Y268" s="51"/>
      <c r="Z268" s="102"/>
      <c r="AA268" s="102"/>
      <c r="AB268" s="50"/>
      <c r="AC268" s="37"/>
      <c r="AD268" s="44"/>
      <c r="AE268" s="154"/>
      <c r="AF268" s="154"/>
      <c r="AG268" s="44" t="s">
        <v>14730</v>
      </c>
      <c r="AH268" s="44"/>
      <c r="AI268" s="276"/>
      <c r="AJ268" s="50"/>
      <c r="AK268" s="55" t="s">
        <v>50</v>
      </c>
      <c r="AL268" s="108">
        <v>44868</v>
      </c>
      <c r="AM268" s="55" t="s">
        <v>53</v>
      </c>
      <c r="AN268" s="108">
        <v>44898</v>
      </c>
      <c r="AO268" s="55" t="s">
        <v>41</v>
      </c>
      <c r="AP268" s="109" t="s">
        <v>6290</v>
      </c>
      <c r="AQ268" s="55" t="s">
        <v>50</v>
      </c>
      <c r="AR268" s="109" t="s">
        <v>526</v>
      </c>
      <c r="AS268" s="44"/>
      <c r="AT268" s="50"/>
      <c r="AU268" s="50"/>
      <c r="AV268" s="50"/>
      <c r="AW268" s="50"/>
      <c r="AX268" s="50"/>
    </row>
    <row r="269" spans="1:50" ht="14.4">
      <c r="A269" s="37" t="s">
        <v>13320</v>
      </c>
      <c r="B269" s="50" t="s">
        <v>14731</v>
      </c>
      <c r="C269" s="274">
        <v>53</v>
      </c>
      <c r="D269" s="38" t="s">
        <v>14732</v>
      </c>
      <c r="E269" s="50" t="s">
        <v>14733</v>
      </c>
      <c r="F269" s="43"/>
      <c r="G269" s="50" t="s">
        <v>14734</v>
      </c>
      <c r="H269" s="44"/>
      <c r="I269" s="65"/>
      <c r="J269" s="315">
        <v>177338</v>
      </c>
      <c r="K269" s="50"/>
      <c r="L269" s="50"/>
      <c r="M269" s="44"/>
      <c r="N269" s="50"/>
      <c r="O269" s="49"/>
      <c r="P269" s="50"/>
      <c r="Q269" s="50" t="s">
        <v>14735</v>
      </c>
      <c r="R269" s="101"/>
      <c r="S269" s="154"/>
      <c r="T269" s="44"/>
      <c r="U269" s="44"/>
      <c r="V269" s="51"/>
      <c r="W269" s="102"/>
      <c r="X269" s="102"/>
      <c r="Y269" s="51"/>
      <c r="Z269" s="102"/>
      <c r="AA269" s="102"/>
      <c r="AB269" s="50"/>
      <c r="AC269" s="37"/>
      <c r="AD269" s="44"/>
      <c r="AE269" s="154"/>
      <c r="AF269" s="154"/>
      <c r="AG269" s="44" t="s">
        <v>14736</v>
      </c>
      <c r="AH269" s="44"/>
      <c r="AI269" s="276"/>
      <c r="AJ269" s="50"/>
      <c r="AK269" s="55" t="s">
        <v>50</v>
      </c>
      <c r="AL269" s="108">
        <v>44868</v>
      </c>
      <c r="AM269" s="55" t="s">
        <v>53</v>
      </c>
      <c r="AN269" s="108">
        <v>44898</v>
      </c>
      <c r="AO269" s="55" t="s">
        <v>41</v>
      </c>
      <c r="AP269" s="109" t="s">
        <v>6290</v>
      </c>
      <c r="AQ269" s="55" t="s">
        <v>50</v>
      </c>
      <c r="AR269" s="109" t="s">
        <v>526</v>
      </c>
      <c r="AS269" s="44"/>
      <c r="AT269" s="50"/>
      <c r="AU269" s="50"/>
      <c r="AV269" s="50"/>
      <c r="AW269" s="50"/>
      <c r="AX269" s="50"/>
    </row>
    <row r="270" spans="1:50" ht="14.4">
      <c r="A270" s="37" t="s">
        <v>13320</v>
      </c>
      <c r="B270" s="50" t="s">
        <v>14737</v>
      </c>
      <c r="C270" s="274">
        <v>385</v>
      </c>
      <c r="D270" s="38" t="s">
        <v>14738</v>
      </c>
      <c r="E270" s="50" t="s">
        <v>14739</v>
      </c>
      <c r="F270" s="43"/>
      <c r="G270" s="50" t="s">
        <v>14740</v>
      </c>
      <c r="H270" s="44"/>
      <c r="I270" s="65"/>
      <c r="J270" s="315">
        <v>31474</v>
      </c>
      <c r="K270" s="50"/>
      <c r="L270" s="50"/>
      <c r="M270" s="44"/>
      <c r="N270" s="50"/>
      <c r="O270" s="49"/>
      <c r="P270" s="50"/>
      <c r="Q270" s="316" t="s">
        <v>14741</v>
      </c>
      <c r="R270" s="101"/>
      <c r="S270" s="154"/>
      <c r="T270" s="44"/>
      <c r="U270" s="44"/>
      <c r="V270" s="51"/>
      <c r="W270" s="102"/>
      <c r="X270" s="102"/>
      <c r="Y270" s="51"/>
      <c r="Z270" s="102"/>
      <c r="AA270" s="102"/>
      <c r="AB270" s="50"/>
      <c r="AC270" s="37"/>
      <c r="AD270" s="44"/>
      <c r="AE270" s="154"/>
      <c r="AF270" s="154"/>
      <c r="AG270" s="44" t="s">
        <v>14742</v>
      </c>
      <c r="AH270" s="44"/>
      <c r="AI270" s="276"/>
      <c r="AJ270" s="50"/>
      <c r="AK270" s="55" t="s">
        <v>50</v>
      </c>
      <c r="AL270" s="108">
        <v>44868</v>
      </c>
      <c r="AM270" s="55" t="s">
        <v>53</v>
      </c>
      <c r="AN270" s="108">
        <v>44898</v>
      </c>
      <c r="AO270" s="55" t="s">
        <v>41</v>
      </c>
      <c r="AP270" s="109" t="s">
        <v>6290</v>
      </c>
      <c r="AQ270" s="55" t="s">
        <v>50</v>
      </c>
      <c r="AR270" s="109" t="s">
        <v>526</v>
      </c>
      <c r="AS270" s="44"/>
      <c r="AT270" s="50"/>
      <c r="AU270" s="50"/>
      <c r="AV270" s="50"/>
      <c r="AW270" s="50"/>
      <c r="AX270" s="50"/>
    </row>
    <row r="271" spans="1:50" ht="14.4">
      <c r="A271" s="37" t="s">
        <v>13320</v>
      </c>
      <c r="B271" s="50" t="s">
        <v>14743</v>
      </c>
      <c r="C271" s="274">
        <v>331</v>
      </c>
      <c r="D271" s="38" t="s">
        <v>14744</v>
      </c>
      <c r="E271" s="50" t="s">
        <v>14745</v>
      </c>
      <c r="F271" s="43"/>
      <c r="G271" s="50" t="s">
        <v>14746</v>
      </c>
      <c r="H271" s="44"/>
      <c r="I271" s="65"/>
      <c r="J271" s="315">
        <v>142596</v>
      </c>
      <c r="K271" s="50"/>
      <c r="L271" s="50"/>
      <c r="M271" s="44"/>
      <c r="N271" s="50"/>
      <c r="O271" s="49"/>
      <c r="P271" s="50"/>
      <c r="Q271" s="316" t="s">
        <v>14747</v>
      </c>
      <c r="R271" s="101"/>
      <c r="S271" s="154"/>
      <c r="T271" s="44"/>
      <c r="U271" s="44"/>
      <c r="V271" s="51"/>
      <c r="W271" s="102"/>
      <c r="X271" s="102"/>
      <c r="Y271" s="51"/>
      <c r="Z271" s="102"/>
      <c r="AA271" s="102"/>
      <c r="AB271" s="50"/>
      <c r="AC271" s="37"/>
      <c r="AD271" s="44"/>
      <c r="AE271" s="154"/>
      <c r="AF271" s="154"/>
      <c r="AG271" s="44" t="s">
        <v>14748</v>
      </c>
      <c r="AH271" s="44"/>
      <c r="AI271" s="276"/>
      <c r="AJ271" s="50"/>
      <c r="AK271" s="55" t="s">
        <v>50</v>
      </c>
      <c r="AL271" s="108">
        <v>44868</v>
      </c>
      <c r="AM271" s="55" t="s">
        <v>53</v>
      </c>
      <c r="AN271" s="108">
        <v>44898</v>
      </c>
      <c r="AO271" s="55" t="s">
        <v>41</v>
      </c>
      <c r="AP271" s="109" t="s">
        <v>6290</v>
      </c>
      <c r="AQ271" s="55" t="s">
        <v>50</v>
      </c>
      <c r="AR271" s="109" t="s">
        <v>526</v>
      </c>
      <c r="AS271" s="44"/>
      <c r="AT271" s="50"/>
      <c r="AU271" s="50"/>
      <c r="AV271" s="50"/>
      <c r="AW271" s="50"/>
      <c r="AX271" s="50"/>
    </row>
    <row r="272" spans="1:50" ht="14.4">
      <c r="A272" s="37" t="s">
        <v>13320</v>
      </c>
      <c r="B272" s="50" t="s">
        <v>14749</v>
      </c>
      <c r="C272" s="274">
        <v>331</v>
      </c>
      <c r="D272" s="38" t="s">
        <v>14750</v>
      </c>
      <c r="E272" s="50" t="s">
        <v>14751</v>
      </c>
      <c r="F272" s="43"/>
      <c r="G272" s="317">
        <v>2.02203E+25</v>
      </c>
      <c r="H272" s="44"/>
      <c r="I272" s="65"/>
      <c r="J272" s="315">
        <v>177290</v>
      </c>
      <c r="K272" s="50"/>
      <c r="L272" s="50"/>
      <c r="M272" s="44"/>
      <c r="N272" s="50"/>
      <c r="O272" s="49"/>
      <c r="P272" s="50"/>
      <c r="Q272" s="316" t="s">
        <v>14752</v>
      </c>
      <c r="R272" s="101"/>
      <c r="S272" s="154"/>
      <c r="T272" s="44"/>
      <c r="U272" s="44"/>
      <c r="V272" s="51"/>
      <c r="W272" s="102"/>
      <c r="X272" s="102"/>
      <c r="Y272" s="51"/>
      <c r="Z272" s="102"/>
      <c r="AA272" s="102"/>
      <c r="AB272" s="50"/>
      <c r="AC272" s="37"/>
      <c r="AD272" s="44"/>
      <c r="AE272" s="154"/>
      <c r="AF272" s="154"/>
      <c r="AG272" s="44" t="s">
        <v>14587</v>
      </c>
      <c r="AH272" s="44"/>
      <c r="AI272" s="276"/>
      <c r="AJ272" s="50"/>
      <c r="AK272" s="55" t="s">
        <v>50</v>
      </c>
      <c r="AL272" s="108">
        <v>44868</v>
      </c>
      <c r="AM272" s="55" t="s">
        <v>53</v>
      </c>
      <c r="AN272" s="108">
        <v>44898</v>
      </c>
      <c r="AO272" s="55" t="s">
        <v>41</v>
      </c>
      <c r="AP272" s="109" t="s">
        <v>6290</v>
      </c>
      <c r="AQ272" s="55" t="s">
        <v>50</v>
      </c>
      <c r="AR272" s="109" t="s">
        <v>526</v>
      </c>
      <c r="AS272" s="44"/>
      <c r="AT272" s="50"/>
      <c r="AU272" s="50"/>
      <c r="AV272" s="50"/>
      <c r="AW272" s="50"/>
      <c r="AX272" s="50"/>
    </row>
    <row r="273" spans="1:50" ht="14.4">
      <c r="A273" s="37" t="s">
        <v>13320</v>
      </c>
      <c r="B273" s="50" t="s">
        <v>14753</v>
      </c>
      <c r="C273" s="274">
        <v>342</v>
      </c>
      <c r="D273" s="38" t="s">
        <v>14754</v>
      </c>
      <c r="E273" s="50" t="s">
        <v>14755</v>
      </c>
      <c r="F273" s="43"/>
      <c r="G273" s="50" t="s">
        <v>14756</v>
      </c>
      <c r="H273" s="44"/>
      <c r="I273" s="65"/>
      <c r="J273" s="315">
        <v>20554</v>
      </c>
      <c r="K273" s="50"/>
      <c r="L273" s="50"/>
      <c r="M273" s="44"/>
      <c r="N273" s="50"/>
      <c r="O273" s="49"/>
      <c r="P273" s="50"/>
      <c r="Q273" s="316" t="s">
        <v>14757</v>
      </c>
      <c r="R273" s="101"/>
      <c r="S273" s="154"/>
      <c r="T273" s="44"/>
      <c r="U273" s="44"/>
      <c r="V273" s="51"/>
      <c r="W273" s="102"/>
      <c r="X273" s="102"/>
      <c r="Y273" s="51"/>
      <c r="Z273" s="102"/>
      <c r="AA273" s="102"/>
      <c r="AB273" s="50"/>
      <c r="AC273" s="37"/>
      <c r="AD273" s="44"/>
      <c r="AE273" s="154"/>
      <c r="AF273" s="154"/>
      <c r="AG273" s="44" t="s">
        <v>10307</v>
      </c>
      <c r="AH273" s="44"/>
      <c r="AI273" s="276"/>
      <c r="AJ273" s="50"/>
      <c r="AK273" s="55" t="s">
        <v>50</v>
      </c>
      <c r="AL273" s="108">
        <v>44868</v>
      </c>
      <c r="AM273" s="55" t="s">
        <v>53</v>
      </c>
      <c r="AN273" s="108">
        <v>44898</v>
      </c>
      <c r="AO273" s="55" t="s">
        <v>41</v>
      </c>
      <c r="AP273" s="109" t="s">
        <v>6290</v>
      </c>
      <c r="AQ273" s="55" t="s">
        <v>50</v>
      </c>
      <c r="AR273" s="109" t="s">
        <v>526</v>
      </c>
      <c r="AS273" s="44"/>
      <c r="AT273" s="50"/>
      <c r="AU273" s="50"/>
      <c r="AV273" s="50"/>
      <c r="AW273" s="50"/>
      <c r="AX273" s="50"/>
    </row>
    <row r="274" spans="1:50" ht="14.4">
      <c r="A274" s="37" t="s">
        <v>13320</v>
      </c>
      <c r="B274" s="50" t="s">
        <v>14758</v>
      </c>
      <c r="C274" s="274">
        <v>53</v>
      </c>
      <c r="D274" s="38" t="s">
        <v>14759</v>
      </c>
      <c r="E274" s="50" t="s">
        <v>14760</v>
      </c>
      <c r="F274" s="43"/>
      <c r="G274" s="50" t="s">
        <v>14761</v>
      </c>
      <c r="H274" s="44"/>
      <c r="I274" s="65"/>
      <c r="J274" s="315">
        <v>177022</v>
      </c>
      <c r="K274" s="50"/>
      <c r="L274" s="50"/>
      <c r="M274" s="44"/>
      <c r="N274" s="50"/>
      <c r="O274" s="49"/>
      <c r="P274" s="50"/>
      <c r="Q274" s="50" t="s">
        <v>14762</v>
      </c>
      <c r="R274" s="101"/>
      <c r="S274" s="154"/>
      <c r="T274" s="44"/>
      <c r="U274" s="44"/>
      <c r="V274" s="51"/>
      <c r="W274" s="102"/>
      <c r="X274" s="102"/>
      <c r="Y274" s="51"/>
      <c r="Z274" s="102"/>
      <c r="AA274" s="102"/>
      <c r="AB274" s="50"/>
      <c r="AC274" s="37"/>
      <c r="AD274" s="44"/>
      <c r="AE274" s="154"/>
      <c r="AF274" s="154"/>
      <c r="AG274" s="44" t="s">
        <v>13542</v>
      </c>
      <c r="AH274" s="44"/>
      <c r="AI274" s="276"/>
      <c r="AJ274" s="50"/>
      <c r="AK274" s="55" t="s">
        <v>50</v>
      </c>
      <c r="AL274" s="108">
        <v>44868</v>
      </c>
      <c r="AM274" s="55" t="s">
        <v>53</v>
      </c>
      <c r="AN274" s="108">
        <v>44898</v>
      </c>
      <c r="AO274" s="55" t="s">
        <v>41</v>
      </c>
      <c r="AP274" s="109" t="s">
        <v>6290</v>
      </c>
      <c r="AQ274" s="55" t="s">
        <v>50</v>
      </c>
      <c r="AR274" s="109" t="s">
        <v>526</v>
      </c>
      <c r="AS274" s="44"/>
      <c r="AT274" s="50"/>
      <c r="AU274" s="50"/>
      <c r="AV274" s="50"/>
      <c r="AW274" s="50"/>
      <c r="AX274" s="50"/>
    </row>
    <row r="275" spans="1:50" ht="14.4">
      <c r="A275" s="37" t="s">
        <v>13320</v>
      </c>
      <c r="B275" s="50" t="s">
        <v>14763</v>
      </c>
      <c r="C275" s="274">
        <v>107</v>
      </c>
      <c r="D275" s="38" t="s">
        <v>14764</v>
      </c>
      <c r="E275" s="50" t="s">
        <v>14765</v>
      </c>
      <c r="F275" s="43"/>
      <c r="G275" s="50" t="s">
        <v>14766</v>
      </c>
      <c r="H275" s="44"/>
      <c r="I275" s="65"/>
      <c r="J275" s="315">
        <v>100832</v>
      </c>
      <c r="K275" s="50"/>
      <c r="L275" s="50"/>
      <c r="M275" s="44"/>
      <c r="N275" s="50"/>
      <c r="O275" s="49"/>
      <c r="P275" s="50"/>
      <c r="Q275" s="50" t="s">
        <v>10763</v>
      </c>
      <c r="R275" s="101"/>
      <c r="S275" s="154"/>
      <c r="T275" s="44"/>
      <c r="U275" s="44"/>
      <c r="V275" s="51"/>
      <c r="W275" s="102"/>
      <c r="X275" s="102"/>
      <c r="Y275" s="51"/>
      <c r="Z275" s="102"/>
      <c r="AA275" s="102"/>
      <c r="AB275" s="50"/>
      <c r="AC275" s="37"/>
      <c r="AD275" s="44"/>
      <c r="AE275" s="154"/>
      <c r="AF275" s="154"/>
      <c r="AG275" s="44" t="s">
        <v>13375</v>
      </c>
      <c r="AH275" s="44"/>
      <c r="AI275" s="276"/>
      <c r="AJ275" s="50"/>
      <c r="AK275" s="55" t="s">
        <v>50</v>
      </c>
      <c r="AL275" s="108">
        <v>44868</v>
      </c>
      <c r="AM275" s="55" t="s">
        <v>53</v>
      </c>
      <c r="AN275" s="108">
        <v>44898</v>
      </c>
      <c r="AO275" s="55" t="s">
        <v>41</v>
      </c>
      <c r="AP275" s="109" t="s">
        <v>6290</v>
      </c>
      <c r="AQ275" s="55" t="s">
        <v>50</v>
      </c>
      <c r="AR275" s="109" t="s">
        <v>526</v>
      </c>
      <c r="AS275" s="44"/>
      <c r="AT275" s="50"/>
      <c r="AU275" s="50"/>
      <c r="AV275" s="50"/>
      <c r="AW275" s="50"/>
      <c r="AX275" s="50"/>
    </row>
    <row r="276" spans="1:50" ht="14.4">
      <c r="A276" s="37" t="s">
        <v>13320</v>
      </c>
      <c r="B276" s="50" t="s">
        <v>14767</v>
      </c>
      <c r="C276" s="274">
        <v>107</v>
      </c>
      <c r="D276" s="38" t="s">
        <v>14768</v>
      </c>
      <c r="E276" s="50" t="s">
        <v>14769</v>
      </c>
      <c r="F276" s="43"/>
      <c r="G276" s="50" t="s">
        <v>14770</v>
      </c>
      <c r="H276" s="44"/>
      <c r="I276" s="65"/>
      <c r="J276" s="315">
        <v>61854</v>
      </c>
      <c r="K276" s="50"/>
      <c r="L276" s="50"/>
      <c r="M276" s="44"/>
      <c r="N276" s="50"/>
      <c r="O276" s="49"/>
      <c r="P276" s="50"/>
      <c r="Q276" s="50" t="s">
        <v>10763</v>
      </c>
      <c r="R276" s="101"/>
      <c r="S276" s="154"/>
      <c r="T276" s="44"/>
      <c r="U276" s="44"/>
      <c r="V276" s="51"/>
      <c r="W276" s="102"/>
      <c r="X276" s="102"/>
      <c r="Y276" s="51"/>
      <c r="Z276" s="102"/>
      <c r="AA276" s="102"/>
      <c r="AB276" s="50"/>
      <c r="AC276" s="37"/>
      <c r="AD276" s="44"/>
      <c r="AE276" s="154"/>
      <c r="AF276" s="154"/>
      <c r="AG276" s="44" t="s">
        <v>13380</v>
      </c>
      <c r="AH276" s="44"/>
      <c r="AI276" s="276"/>
      <c r="AJ276" s="50"/>
      <c r="AK276" s="55" t="s">
        <v>50</v>
      </c>
      <c r="AL276" s="108">
        <v>44868</v>
      </c>
      <c r="AM276" s="55" t="s">
        <v>53</v>
      </c>
      <c r="AN276" s="108">
        <v>44898</v>
      </c>
      <c r="AO276" s="55" t="s">
        <v>41</v>
      </c>
      <c r="AP276" s="109" t="s">
        <v>6290</v>
      </c>
      <c r="AQ276" s="55" t="s">
        <v>50</v>
      </c>
      <c r="AR276" s="109" t="s">
        <v>526</v>
      </c>
      <c r="AS276" s="44"/>
      <c r="AT276" s="50"/>
      <c r="AU276" s="50"/>
      <c r="AV276" s="50"/>
      <c r="AW276" s="50"/>
      <c r="AX276" s="50"/>
    </row>
    <row r="277" spans="1:50" ht="14.4">
      <c r="A277" s="37" t="s">
        <v>13320</v>
      </c>
      <c r="B277" s="50" t="s">
        <v>14771</v>
      </c>
      <c r="C277" s="274">
        <v>5350</v>
      </c>
      <c r="D277" s="38" t="s">
        <v>14772</v>
      </c>
      <c r="E277" s="50" t="s">
        <v>14773</v>
      </c>
      <c r="F277" s="43"/>
      <c r="G277" s="50" t="s">
        <v>14774</v>
      </c>
      <c r="H277" s="44"/>
      <c r="I277" s="65"/>
      <c r="J277" s="315">
        <v>13246</v>
      </c>
      <c r="K277" s="50"/>
      <c r="L277" s="50"/>
      <c r="M277" s="44"/>
      <c r="N277" s="50"/>
      <c r="O277" s="49"/>
      <c r="P277" s="50"/>
      <c r="Q277" s="50" t="s">
        <v>10763</v>
      </c>
      <c r="R277" s="101"/>
      <c r="S277" s="154"/>
      <c r="T277" s="44"/>
      <c r="U277" s="44"/>
      <c r="V277" s="51"/>
      <c r="W277" s="102"/>
      <c r="X277" s="102"/>
      <c r="Y277" s="51"/>
      <c r="Z277" s="102"/>
      <c r="AA277" s="102"/>
      <c r="AB277" s="50"/>
      <c r="AC277" s="37"/>
      <c r="AD277" s="44"/>
      <c r="AE277" s="154"/>
      <c r="AF277" s="154"/>
      <c r="AG277" s="44" t="s">
        <v>14775</v>
      </c>
      <c r="AH277" s="44"/>
      <c r="AI277" s="276"/>
      <c r="AJ277" s="50"/>
      <c r="AK277" s="55" t="s">
        <v>50</v>
      </c>
      <c r="AL277" s="108">
        <v>44868</v>
      </c>
      <c r="AM277" s="55" t="s">
        <v>53</v>
      </c>
      <c r="AN277" s="108">
        <v>44898</v>
      </c>
      <c r="AO277" s="55" t="s">
        <v>41</v>
      </c>
      <c r="AP277" s="109" t="s">
        <v>6290</v>
      </c>
      <c r="AQ277" s="55" t="s">
        <v>50</v>
      </c>
      <c r="AR277" s="109" t="s">
        <v>526</v>
      </c>
      <c r="AS277" s="44"/>
      <c r="AT277" s="50"/>
      <c r="AU277" s="50"/>
      <c r="AV277" s="50"/>
      <c r="AW277" s="50"/>
      <c r="AX277" s="50"/>
    </row>
    <row r="278" spans="1:50" ht="14.4">
      <c r="A278" s="293" t="s">
        <v>13320</v>
      </c>
      <c r="B278" s="50" t="s">
        <v>14776</v>
      </c>
      <c r="C278" s="274">
        <v>663</v>
      </c>
      <c r="D278" s="38" t="s">
        <v>14777</v>
      </c>
      <c r="E278" s="50" t="s">
        <v>14778</v>
      </c>
      <c r="F278" s="43"/>
      <c r="G278" s="50" t="s">
        <v>14779</v>
      </c>
      <c r="H278" s="44"/>
      <c r="I278" s="65"/>
      <c r="J278" s="315">
        <v>21742</v>
      </c>
      <c r="K278" s="50"/>
      <c r="L278" s="50"/>
      <c r="M278" s="44"/>
      <c r="N278" s="50"/>
      <c r="O278" s="49"/>
      <c r="P278" s="50"/>
      <c r="Q278" s="50" t="s">
        <v>14780</v>
      </c>
      <c r="R278" s="101"/>
      <c r="S278" s="154"/>
      <c r="T278" s="44"/>
      <c r="U278" s="44"/>
      <c r="V278" s="51"/>
      <c r="W278" s="102"/>
      <c r="X278" s="102"/>
      <c r="Y278" s="51"/>
      <c r="Z278" s="102"/>
      <c r="AA278" s="102"/>
      <c r="AB278" s="50"/>
      <c r="AC278" s="37"/>
      <c r="AD278" s="44"/>
      <c r="AE278" s="154"/>
      <c r="AF278" s="154"/>
      <c r="AG278" s="44" t="s">
        <v>14781</v>
      </c>
      <c r="AH278" s="44"/>
      <c r="AI278" s="276"/>
      <c r="AJ278" s="50"/>
      <c r="AK278" s="55" t="s">
        <v>50</v>
      </c>
      <c r="AL278" s="108">
        <v>44868</v>
      </c>
      <c r="AM278" s="55" t="s">
        <v>53</v>
      </c>
      <c r="AN278" s="108">
        <v>44898</v>
      </c>
      <c r="AO278" s="55" t="s">
        <v>41</v>
      </c>
      <c r="AP278" s="295" t="s">
        <v>484</v>
      </c>
      <c r="AQ278" s="55" t="s">
        <v>50</v>
      </c>
      <c r="AR278" s="109" t="s">
        <v>526</v>
      </c>
      <c r="AS278" s="44"/>
      <c r="AT278" s="50"/>
      <c r="AU278" s="50"/>
      <c r="AV278" s="50"/>
      <c r="AW278" s="50"/>
      <c r="AX278" s="50"/>
    </row>
    <row r="279" spans="1:50" ht="14.4">
      <c r="A279" s="37" t="s">
        <v>13320</v>
      </c>
      <c r="B279" s="50" t="s">
        <v>14782</v>
      </c>
      <c r="C279" s="274">
        <v>107</v>
      </c>
      <c r="D279" s="38" t="s">
        <v>14783</v>
      </c>
      <c r="E279" s="50" t="s">
        <v>14784</v>
      </c>
      <c r="F279" s="43"/>
      <c r="G279" s="50" t="s">
        <v>14785</v>
      </c>
      <c r="H279" s="44"/>
      <c r="I279" s="65"/>
      <c r="J279" s="315">
        <v>145736</v>
      </c>
      <c r="K279" s="50"/>
      <c r="L279" s="50"/>
      <c r="M279" s="44"/>
      <c r="N279" s="50"/>
      <c r="O279" s="49"/>
      <c r="P279" s="50"/>
      <c r="Q279" s="50" t="s">
        <v>14786</v>
      </c>
      <c r="R279" s="101"/>
      <c r="S279" s="154"/>
      <c r="T279" s="44"/>
      <c r="U279" s="44"/>
      <c r="V279" s="51"/>
      <c r="W279" s="102"/>
      <c r="X279" s="102"/>
      <c r="Y279" s="51"/>
      <c r="Z279" s="102"/>
      <c r="AA279" s="102"/>
      <c r="AB279" s="50"/>
      <c r="AC279" s="37"/>
      <c r="AD279" s="44"/>
      <c r="AE279" s="154"/>
      <c r="AF279" s="154"/>
      <c r="AG279" s="44" t="s">
        <v>14787</v>
      </c>
      <c r="AH279" s="44"/>
      <c r="AI279" s="276"/>
      <c r="AJ279" s="50"/>
      <c r="AK279" s="55" t="s">
        <v>50</v>
      </c>
      <c r="AL279" s="108">
        <v>44868</v>
      </c>
      <c r="AM279" s="55" t="s">
        <v>53</v>
      </c>
      <c r="AN279" s="108">
        <v>44898</v>
      </c>
      <c r="AO279" s="55" t="s">
        <v>41</v>
      </c>
      <c r="AP279" s="295" t="s">
        <v>484</v>
      </c>
      <c r="AQ279" s="55" t="s">
        <v>50</v>
      </c>
      <c r="AR279" s="109" t="s">
        <v>526</v>
      </c>
      <c r="AS279" s="44"/>
      <c r="AT279" s="50"/>
      <c r="AU279" s="50"/>
      <c r="AV279" s="50"/>
      <c r="AW279" s="50"/>
      <c r="AX279" s="50"/>
    </row>
    <row r="280" spans="1:50" ht="14.4">
      <c r="A280" s="37" t="s">
        <v>13320</v>
      </c>
      <c r="B280" s="50" t="s">
        <v>14788</v>
      </c>
      <c r="C280" s="274">
        <v>342</v>
      </c>
      <c r="D280" s="38" t="s">
        <v>14789</v>
      </c>
      <c r="E280" s="50" t="s">
        <v>14790</v>
      </c>
      <c r="F280" s="43"/>
      <c r="G280" s="50" t="s">
        <v>14791</v>
      </c>
      <c r="H280" s="44"/>
      <c r="I280" s="65"/>
      <c r="J280" s="315">
        <v>19620</v>
      </c>
      <c r="K280" s="50"/>
      <c r="L280" s="50"/>
      <c r="M280" s="44"/>
      <c r="N280" s="50"/>
      <c r="O280" s="49"/>
      <c r="P280" s="50"/>
      <c r="Q280" s="316" t="s">
        <v>14792</v>
      </c>
      <c r="R280" s="101"/>
      <c r="S280" s="154"/>
      <c r="T280" s="44"/>
      <c r="U280" s="44"/>
      <c r="V280" s="51"/>
      <c r="W280" s="102"/>
      <c r="X280" s="102"/>
      <c r="Y280" s="51"/>
      <c r="Z280" s="102"/>
      <c r="AA280" s="102"/>
      <c r="AB280" s="50"/>
      <c r="AC280" s="37"/>
      <c r="AD280" s="44"/>
      <c r="AE280" s="154"/>
      <c r="AF280" s="154"/>
      <c r="AG280" s="44" t="s">
        <v>14793</v>
      </c>
      <c r="AH280" s="44"/>
      <c r="AI280" s="276"/>
      <c r="AJ280" s="50"/>
      <c r="AK280" s="55" t="s">
        <v>50</v>
      </c>
      <c r="AL280" s="108">
        <v>44868</v>
      </c>
      <c r="AM280" s="55" t="s">
        <v>53</v>
      </c>
      <c r="AN280" s="108">
        <v>44898</v>
      </c>
      <c r="AO280" s="55" t="s">
        <v>41</v>
      </c>
      <c r="AP280" s="295" t="s">
        <v>484</v>
      </c>
      <c r="AQ280" s="55" t="s">
        <v>50</v>
      </c>
      <c r="AR280" s="109" t="s">
        <v>526</v>
      </c>
      <c r="AS280" s="44"/>
      <c r="AT280" s="50"/>
      <c r="AU280" s="50"/>
      <c r="AV280" s="50"/>
      <c r="AW280" s="50"/>
      <c r="AX280" s="50"/>
    </row>
    <row r="281" spans="1:50" ht="14.4">
      <c r="A281" s="37" t="s">
        <v>13320</v>
      </c>
      <c r="B281" s="50" t="s">
        <v>14794</v>
      </c>
      <c r="C281" s="274">
        <v>342</v>
      </c>
      <c r="D281" s="38" t="s">
        <v>14795</v>
      </c>
      <c r="E281" s="50" t="s">
        <v>14796</v>
      </c>
      <c r="F281" s="43"/>
      <c r="G281" s="50" t="s">
        <v>14797</v>
      </c>
      <c r="H281" s="44"/>
      <c r="I281" s="65"/>
      <c r="J281" s="315">
        <v>19620</v>
      </c>
      <c r="K281" s="50"/>
      <c r="L281" s="50"/>
      <c r="M281" s="44"/>
      <c r="N281" s="50"/>
      <c r="O281" s="49"/>
      <c r="P281" s="50"/>
      <c r="Q281" s="316" t="s">
        <v>14798</v>
      </c>
      <c r="R281" s="101"/>
      <c r="S281" s="154"/>
      <c r="T281" s="44"/>
      <c r="U281" s="44"/>
      <c r="V281" s="51"/>
      <c r="W281" s="102"/>
      <c r="X281" s="102"/>
      <c r="Y281" s="51"/>
      <c r="Z281" s="102"/>
      <c r="AA281" s="102"/>
      <c r="AB281" s="50"/>
      <c r="AC281" s="37"/>
      <c r="AD281" s="44"/>
      <c r="AE281" s="154"/>
      <c r="AF281" s="154"/>
      <c r="AG281" s="44" t="s">
        <v>14793</v>
      </c>
      <c r="AH281" s="44"/>
      <c r="AI281" s="276"/>
      <c r="AJ281" s="50"/>
      <c r="AK281" s="55" t="s">
        <v>50</v>
      </c>
      <c r="AL281" s="108">
        <v>44868</v>
      </c>
      <c r="AM281" s="55" t="s">
        <v>53</v>
      </c>
      <c r="AN281" s="108">
        <v>44898</v>
      </c>
      <c r="AO281" s="55" t="s">
        <v>41</v>
      </c>
      <c r="AP281" s="295" t="s">
        <v>484</v>
      </c>
      <c r="AQ281" s="55" t="s">
        <v>50</v>
      </c>
      <c r="AR281" s="109" t="s">
        <v>526</v>
      </c>
      <c r="AS281" s="44"/>
      <c r="AT281" s="50"/>
      <c r="AU281" s="50"/>
      <c r="AV281" s="50"/>
      <c r="AW281" s="50"/>
      <c r="AX281" s="50"/>
    </row>
    <row r="282" spans="1:50" ht="14.4">
      <c r="A282" s="37" t="s">
        <v>13320</v>
      </c>
      <c r="B282" s="50" t="s">
        <v>14799</v>
      </c>
      <c r="C282" s="274">
        <v>856</v>
      </c>
      <c r="D282" s="38" t="s">
        <v>14800</v>
      </c>
      <c r="E282" s="50" t="s">
        <v>14801</v>
      </c>
      <c r="F282" s="43"/>
      <c r="G282" s="50" t="s">
        <v>14802</v>
      </c>
      <c r="H282" s="44"/>
      <c r="I282" s="65"/>
      <c r="J282" s="315">
        <v>60868</v>
      </c>
      <c r="K282" s="50"/>
      <c r="L282" s="50"/>
      <c r="M282" s="44"/>
      <c r="N282" s="50"/>
      <c r="O282" s="49"/>
      <c r="P282" s="50"/>
      <c r="Q282" s="316" t="s">
        <v>14803</v>
      </c>
      <c r="R282" s="101"/>
      <c r="S282" s="154"/>
      <c r="T282" s="44"/>
      <c r="U282" s="44"/>
      <c r="V282" s="51"/>
      <c r="W282" s="102"/>
      <c r="X282" s="102"/>
      <c r="Y282" s="51"/>
      <c r="Z282" s="102"/>
      <c r="AA282" s="102"/>
      <c r="AB282" s="50"/>
      <c r="AC282" s="37"/>
      <c r="AD282" s="44"/>
      <c r="AE282" s="154"/>
      <c r="AF282" s="154"/>
      <c r="AG282" s="44" t="s">
        <v>14804</v>
      </c>
      <c r="AH282" s="44"/>
      <c r="AI282" s="276"/>
      <c r="AJ282" s="50"/>
      <c r="AK282" s="55" t="s">
        <v>50</v>
      </c>
      <c r="AL282" s="108">
        <v>44868</v>
      </c>
      <c r="AM282" s="55" t="s">
        <v>53</v>
      </c>
      <c r="AN282" s="108">
        <v>44898</v>
      </c>
      <c r="AO282" s="55" t="s">
        <v>41</v>
      </c>
      <c r="AP282" s="295" t="s">
        <v>484</v>
      </c>
      <c r="AQ282" s="55" t="s">
        <v>50</v>
      </c>
      <c r="AR282" s="109" t="s">
        <v>526</v>
      </c>
      <c r="AS282" s="44"/>
      <c r="AT282" s="50"/>
      <c r="AU282" s="50"/>
      <c r="AV282" s="50"/>
      <c r="AW282" s="50"/>
      <c r="AX282" s="50"/>
    </row>
    <row r="283" spans="1:50" ht="14.4">
      <c r="A283" s="37" t="s">
        <v>13320</v>
      </c>
      <c r="B283" s="50" t="s">
        <v>14805</v>
      </c>
      <c r="C283" s="274">
        <v>411</v>
      </c>
      <c r="D283" s="38" t="s">
        <v>14806</v>
      </c>
      <c r="E283" s="50" t="s">
        <v>14807</v>
      </c>
      <c r="F283" s="43"/>
      <c r="G283" s="50" t="s">
        <v>14808</v>
      </c>
      <c r="H283" s="44"/>
      <c r="I283" s="65"/>
      <c r="J283" s="315">
        <v>60868</v>
      </c>
      <c r="K283" s="50"/>
      <c r="L283" s="50"/>
      <c r="M283" s="44"/>
      <c r="N283" s="50"/>
      <c r="O283" s="49"/>
      <c r="P283" s="50"/>
      <c r="Q283" s="316" t="s">
        <v>14809</v>
      </c>
      <c r="R283" s="101"/>
      <c r="S283" s="154"/>
      <c r="T283" s="44"/>
      <c r="U283" s="44"/>
      <c r="V283" s="51"/>
      <c r="W283" s="102"/>
      <c r="X283" s="102"/>
      <c r="Y283" s="51"/>
      <c r="Z283" s="102"/>
      <c r="AA283" s="102"/>
      <c r="AB283" s="50"/>
      <c r="AC283" s="37"/>
      <c r="AD283" s="44"/>
      <c r="AE283" s="154"/>
      <c r="AF283" s="154"/>
      <c r="AG283" s="44" t="s">
        <v>14804</v>
      </c>
      <c r="AH283" s="44"/>
      <c r="AI283" s="276"/>
      <c r="AJ283" s="50"/>
      <c r="AK283" s="55" t="s">
        <v>50</v>
      </c>
      <c r="AL283" s="108">
        <v>44868</v>
      </c>
      <c r="AM283" s="55" t="s">
        <v>53</v>
      </c>
      <c r="AN283" s="108">
        <v>44898</v>
      </c>
      <c r="AO283" s="55" t="s">
        <v>41</v>
      </c>
      <c r="AP283" s="295" t="s">
        <v>484</v>
      </c>
      <c r="AQ283" s="55" t="s">
        <v>50</v>
      </c>
      <c r="AR283" s="109" t="s">
        <v>526</v>
      </c>
      <c r="AS283" s="44"/>
      <c r="AT283" s="50"/>
      <c r="AU283" s="50"/>
      <c r="AV283" s="50"/>
      <c r="AW283" s="50"/>
      <c r="AX283" s="50"/>
    </row>
    <row r="284" spans="1:50" ht="14.4">
      <c r="A284" s="37" t="s">
        <v>13320</v>
      </c>
      <c r="B284" s="50" t="s">
        <v>14810</v>
      </c>
      <c r="C284" s="274">
        <v>1594</v>
      </c>
      <c r="D284" s="38" t="s">
        <v>14811</v>
      </c>
      <c r="E284" s="50" t="s">
        <v>14812</v>
      </c>
      <c r="F284" s="43"/>
      <c r="G284" s="50" t="s">
        <v>14813</v>
      </c>
      <c r="H284" s="44"/>
      <c r="I284" s="65"/>
      <c r="J284" s="315">
        <v>30356</v>
      </c>
      <c r="K284" s="50"/>
      <c r="L284" s="50"/>
      <c r="M284" s="44"/>
      <c r="N284" s="50"/>
      <c r="O284" s="49"/>
      <c r="P284" s="50"/>
      <c r="Q284" s="50" t="s">
        <v>14814</v>
      </c>
      <c r="R284" s="101"/>
      <c r="S284" s="154"/>
      <c r="T284" s="44"/>
      <c r="U284" s="44"/>
      <c r="V284" s="51"/>
      <c r="W284" s="102"/>
      <c r="X284" s="102"/>
      <c r="Y284" s="51"/>
      <c r="Z284" s="102"/>
      <c r="AA284" s="102"/>
      <c r="AB284" s="50"/>
      <c r="AC284" s="37"/>
      <c r="AD284" s="44"/>
      <c r="AE284" s="154"/>
      <c r="AF284" s="154"/>
      <c r="AG284" s="44" t="s">
        <v>14197</v>
      </c>
      <c r="AH284" s="44"/>
      <c r="AI284" s="276"/>
      <c r="AJ284" s="50"/>
      <c r="AK284" s="55" t="s">
        <v>50</v>
      </c>
      <c r="AL284" s="108">
        <v>44868</v>
      </c>
      <c r="AM284" s="55" t="s">
        <v>53</v>
      </c>
      <c r="AN284" s="108">
        <v>44898</v>
      </c>
      <c r="AO284" s="55" t="s">
        <v>41</v>
      </c>
      <c r="AP284" s="295" t="s">
        <v>484</v>
      </c>
      <c r="AQ284" s="55" t="s">
        <v>50</v>
      </c>
      <c r="AR284" s="109" t="s">
        <v>526</v>
      </c>
      <c r="AS284" s="44"/>
      <c r="AT284" s="50"/>
      <c r="AU284" s="50"/>
      <c r="AV284" s="50"/>
      <c r="AW284" s="50"/>
      <c r="AX284" s="50"/>
    </row>
    <row r="285" spans="1:50" ht="14.4">
      <c r="A285" s="37" t="s">
        <v>13320</v>
      </c>
      <c r="B285" s="50" t="s">
        <v>14815</v>
      </c>
      <c r="C285" s="274">
        <v>342</v>
      </c>
      <c r="D285" s="38" t="s">
        <v>14816</v>
      </c>
      <c r="E285" s="50" t="s">
        <v>14817</v>
      </c>
      <c r="F285" s="43"/>
      <c r="G285" s="50" t="s">
        <v>14818</v>
      </c>
      <c r="H285" s="44"/>
      <c r="I285" s="65"/>
      <c r="J285" s="315">
        <v>60868</v>
      </c>
      <c r="K285" s="50"/>
      <c r="L285" s="50"/>
      <c r="M285" s="44"/>
      <c r="N285" s="50"/>
      <c r="O285" s="49"/>
      <c r="P285" s="50"/>
      <c r="Q285" s="316" t="s">
        <v>14819</v>
      </c>
      <c r="R285" s="101"/>
      <c r="S285" s="154"/>
      <c r="T285" s="44"/>
      <c r="U285" s="44"/>
      <c r="V285" s="51"/>
      <c r="W285" s="102"/>
      <c r="X285" s="102"/>
      <c r="Y285" s="51"/>
      <c r="Z285" s="102"/>
      <c r="AA285" s="102"/>
      <c r="AB285" s="50"/>
      <c r="AC285" s="37"/>
      <c r="AD285" s="44"/>
      <c r="AE285" s="154"/>
      <c r="AF285" s="154"/>
      <c r="AG285" s="44" t="s">
        <v>14804</v>
      </c>
      <c r="AH285" s="44"/>
      <c r="AI285" s="276"/>
      <c r="AJ285" s="50"/>
      <c r="AK285" s="55" t="s">
        <v>50</v>
      </c>
      <c r="AL285" s="108">
        <v>44868</v>
      </c>
      <c r="AM285" s="55" t="s">
        <v>53</v>
      </c>
      <c r="AN285" s="108">
        <v>44898</v>
      </c>
      <c r="AO285" s="55" t="s">
        <v>41</v>
      </c>
      <c r="AP285" s="295" t="s">
        <v>484</v>
      </c>
      <c r="AQ285" s="55" t="s">
        <v>50</v>
      </c>
      <c r="AR285" s="109" t="s">
        <v>526</v>
      </c>
      <c r="AS285" s="44"/>
      <c r="AT285" s="50"/>
      <c r="AU285" s="50"/>
      <c r="AV285" s="50"/>
      <c r="AW285" s="50"/>
      <c r="AX285" s="50"/>
    </row>
    <row r="286" spans="1:50" ht="14.4">
      <c r="A286" s="37" t="s">
        <v>13320</v>
      </c>
      <c r="B286" s="50" t="s">
        <v>14820</v>
      </c>
      <c r="C286" s="274">
        <v>331</v>
      </c>
      <c r="D286" s="38" t="s">
        <v>14821</v>
      </c>
      <c r="E286" s="50" t="s">
        <v>14822</v>
      </c>
      <c r="F286" s="43"/>
      <c r="G286" s="317">
        <v>2.02203E+25</v>
      </c>
      <c r="H286" s="44"/>
      <c r="I286" s="65"/>
      <c r="J286" s="315">
        <v>42822</v>
      </c>
      <c r="K286" s="50"/>
      <c r="L286" s="50"/>
      <c r="M286" s="44"/>
      <c r="N286" s="50"/>
      <c r="O286" s="49"/>
      <c r="P286" s="50"/>
      <c r="Q286" s="316" t="s">
        <v>14823</v>
      </c>
      <c r="R286" s="101"/>
      <c r="S286" s="154"/>
      <c r="T286" s="44"/>
      <c r="U286" s="44"/>
      <c r="V286" s="51"/>
      <c r="W286" s="102"/>
      <c r="X286" s="102"/>
      <c r="Y286" s="51"/>
      <c r="Z286" s="102"/>
      <c r="AA286" s="102"/>
      <c r="AB286" s="50"/>
      <c r="AC286" s="37"/>
      <c r="AD286" s="44"/>
      <c r="AE286" s="154"/>
      <c r="AF286" s="154"/>
      <c r="AG286" s="44" t="s">
        <v>14824</v>
      </c>
      <c r="AH286" s="44"/>
      <c r="AI286" s="276"/>
      <c r="AJ286" s="50"/>
      <c r="AK286" s="55" t="s">
        <v>50</v>
      </c>
      <c r="AL286" s="108">
        <v>44868</v>
      </c>
      <c r="AM286" s="55" t="s">
        <v>53</v>
      </c>
      <c r="AN286" s="108">
        <v>44898</v>
      </c>
      <c r="AO286" s="55" t="s">
        <v>41</v>
      </c>
      <c r="AP286" s="295" t="s">
        <v>484</v>
      </c>
      <c r="AQ286" s="55" t="s">
        <v>50</v>
      </c>
      <c r="AR286" s="109" t="s">
        <v>526</v>
      </c>
      <c r="AS286" s="44"/>
      <c r="AT286" s="50"/>
      <c r="AU286" s="50"/>
      <c r="AV286" s="50"/>
      <c r="AW286" s="50"/>
      <c r="AX286" s="50"/>
    </row>
    <row r="287" spans="1:50" ht="14.4">
      <c r="A287" s="37" t="s">
        <v>13320</v>
      </c>
      <c r="B287" s="50" t="s">
        <v>14825</v>
      </c>
      <c r="C287" s="274">
        <v>107</v>
      </c>
      <c r="D287" s="38" t="s">
        <v>14826</v>
      </c>
      <c r="E287" s="50" t="s">
        <v>14827</v>
      </c>
      <c r="F287" s="43"/>
      <c r="G287" s="50" t="s">
        <v>14828</v>
      </c>
      <c r="H287" s="44"/>
      <c r="I287" s="65"/>
      <c r="J287" s="315">
        <v>176704</v>
      </c>
      <c r="K287" s="50"/>
      <c r="L287" s="50"/>
      <c r="M287" s="44"/>
      <c r="N287" s="50"/>
      <c r="O287" s="49"/>
      <c r="P287" s="50"/>
      <c r="Q287" s="50" t="s">
        <v>10763</v>
      </c>
      <c r="R287" s="101"/>
      <c r="S287" s="154"/>
      <c r="T287" s="44"/>
      <c r="U287" s="44"/>
      <c r="V287" s="51"/>
      <c r="W287" s="102"/>
      <c r="X287" s="102"/>
      <c r="Y287" s="51"/>
      <c r="Z287" s="102"/>
      <c r="AA287" s="102"/>
      <c r="AB287" s="50"/>
      <c r="AC287" s="37"/>
      <c r="AD287" s="44"/>
      <c r="AE287" s="154"/>
      <c r="AF287" s="154"/>
      <c r="AG287" s="44" t="s">
        <v>13484</v>
      </c>
      <c r="AH287" s="44"/>
      <c r="AI287" s="276"/>
      <c r="AJ287" s="50"/>
      <c r="AK287" s="55" t="s">
        <v>50</v>
      </c>
      <c r="AL287" s="108">
        <v>44868</v>
      </c>
      <c r="AM287" s="55" t="s">
        <v>53</v>
      </c>
      <c r="AN287" s="108">
        <v>44898</v>
      </c>
      <c r="AO287" s="55" t="s">
        <v>41</v>
      </c>
      <c r="AP287" s="295" t="s">
        <v>484</v>
      </c>
      <c r="AQ287" s="55" t="s">
        <v>50</v>
      </c>
      <c r="AR287" s="109" t="s">
        <v>526</v>
      </c>
      <c r="AS287" s="44"/>
      <c r="AT287" s="50"/>
      <c r="AU287" s="50"/>
      <c r="AV287" s="50"/>
      <c r="AW287" s="50"/>
      <c r="AX287" s="50"/>
    </row>
    <row r="288" spans="1:50" ht="14.4">
      <c r="A288" s="37" t="s">
        <v>13320</v>
      </c>
      <c r="B288" s="50" t="s">
        <v>14829</v>
      </c>
      <c r="C288" s="274">
        <v>107</v>
      </c>
      <c r="D288" s="38" t="s">
        <v>14830</v>
      </c>
      <c r="E288" s="50" t="s">
        <v>14831</v>
      </c>
      <c r="F288" s="43"/>
      <c r="G288" s="50" t="s">
        <v>14832</v>
      </c>
      <c r="H288" s="44"/>
      <c r="I288" s="65"/>
      <c r="J288" s="315">
        <v>175506</v>
      </c>
      <c r="K288" s="50"/>
      <c r="L288" s="50"/>
      <c r="M288" s="44"/>
      <c r="N288" s="50"/>
      <c r="O288" s="49"/>
      <c r="P288" s="50"/>
      <c r="Q288" s="50" t="s">
        <v>10763</v>
      </c>
      <c r="R288" s="101"/>
      <c r="S288" s="154"/>
      <c r="T288" s="44"/>
      <c r="U288" s="44"/>
      <c r="V288" s="51"/>
      <c r="W288" s="102"/>
      <c r="X288" s="102"/>
      <c r="Y288" s="51"/>
      <c r="Z288" s="102"/>
      <c r="AA288" s="102"/>
      <c r="AB288" s="50"/>
      <c r="AC288" s="37"/>
      <c r="AD288" s="44"/>
      <c r="AE288" s="154"/>
      <c r="AF288" s="154"/>
      <c r="AG288" s="44" t="s">
        <v>13776</v>
      </c>
      <c r="AH288" s="44"/>
      <c r="AI288" s="276"/>
      <c r="AJ288" s="50"/>
      <c r="AK288" s="55" t="s">
        <v>50</v>
      </c>
      <c r="AL288" s="108">
        <v>44868</v>
      </c>
      <c r="AM288" s="55" t="s">
        <v>53</v>
      </c>
      <c r="AN288" s="108">
        <v>44898</v>
      </c>
      <c r="AO288" s="55" t="s">
        <v>41</v>
      </c>
      <c r="AP288" s="295" t="s">
        <v>484</v>
      </c>
      <c r="AQ288" s="55" t="s">
        <v>50</v>
      </c>
      <c r="AR288" s="109" t="s">
        <v>526</v>
      </c>
      <c r="AS288" s="44"/>
      <c r="AT288" s="50"/>
      <c r="AU288" s="50"/>
      <c r="AV288" s="50"/>
      <c r="AW288" s="50"/>
      <c r="AX288" s="50"/>
    </row>
    <row r="289" spans="1:50" ht="14.4">
      <c r="A289" s="37" t="s">
        <v>13320</v>
      </c>
      <c r="B289" s="50" t="s">
        <v>14833</v>
      </c>
      <c r="C289" s="274">
        <v>107</v>
      </c>
      <c r="D289" s="38" t="s">
        <v>14834</v>
      </c>
      <c r="E289" s="50" t="s">
        <v>14835</v>
      </c>
      <c r="F289" s="43"/>
      <c r="G289" s="50" t="s">
        <v>14836</v>
      </c>
      <c r="H289" s="44"/>
      <c r="I289" s="65"/>
      <c r="J289" s="315">
        <v>175506</v>
      </c>
      <c r="K289" s="50"/>
      <c r="L289" s="50"/>
      <c r="M289" s="44"/>
      <c r="N289" s="50"/>
      <c r="O289" s="49"/>
      <c r="P289" s="50"/>
      <c r="Q289" s="50" t="s">
        <v>10763</v>
      </c>
      <c r="R289" s="101"/>
      <c r="S289" s="154"/>
      <c r="T289" s="44"/>
      <c r="U289" s="44"/>
      <c r="V289" s="51"/>
      <c r="W289" s="102"/>
      <c r="X289" s="102"/>
      <c r="Y289" s="51"/>
      <c r="Z289" s="102"/>
      <c r="AA289" s="102"/>
      <c r="AB289" s="50"/>
      <c r="AC289" s="37"/>
      <c r="AD289" s="44"/>
      <c r="AE289" s="154"/>
      <c r="AF289" s="154"/>
      <c r="AG289" s="44" t="s">
        <v>13776</v>
      </c>
      <c r="AH289" s="44"/>
      <c r="AI289" s="276"/>
      <c r="AJ289" s="50"/>
      <c r="AK289" s="55" t="s">
        <v>50</v>
      </c>
      <c r="AL289" s="108">
        <v>44868</v>
      </c>
      <c r="AM289" s="55" t="s">
        <v>53</v>
      </c>
      <c r="AN289" s="108">
        <v>44898</v>
      </c>
      <c r="AO289" s="55" t="s">
        <v>41</v>
      </c>
      <c r="AP289" s="295" t="s">
        <v>484</v>
      </c>
      <c r="AQ289" s="55" t="s">
        <v>50</v>
      </c>
      <c r="AR289" s="109" t="s">
        <v>526</v>
      </c>
      <c r="AS289" s="44"/>
      <c r="AT289" s="50"/>
      <c r="AU289" s="50"/>
      <c r="AV289" s="50"/>
      <c r="AW289" s="50"/>
      <c r="AX289" s="50"/>
    </row>
    <row r="290" spans="1:50" ht="14.4">
      <c r="A290" s="37" t="s">
        <v>13320</v>
      </c>
      <c r="B290" s="50" t="s">
        <v>14837</v>
      </c>
      <c r="C290" s="274">
        <v>342</v>
      </c>
      <c r="D290" s="38" t="s">
        <v>14838</v>
      </c>
      <c r="E290" s="50" t="s">
        <v>14839</v>
      </c>
      <c r="F290" s="43"/>
      <c r="G290" s="50" t="s">
        <v>14840</v>
      </c>
      <c r="H290" s="44"/>
      <c r="I290" s="65"/>
      <c r="J290" s="315">
        <v>62368</v>
      </c>
      <c r="K290" s="50"/>
      <c r="L290" s="50"/>
      <c r="M290" s="44"/>
      <c r="N290" s="50"/>
      <c r="O290" s="49"/>
      <c r="P290" s="50"/>
      <c r="Q290" s="316" t="s">
        <v>14841</v>
      </c>
      <c r="R290" s="101"/>
      <c r="S290" s="154"/>
      <c r="T290" s="44"/>
      <c r="U290" s="44"/>
      <c r="V290" s="51"/>
      <c r="W290" s="102"/>
      <c r="X290" s="102"/>
      <c r="Y290" s="51"/>
      <c r="Z290" s="102"/>
      <c r="AA290" s="102"/>
      <c r="AB290" s="50"/>
      <c r="AC290" s="37"/>
      <c r="AD290" s="44"/>
      <c r="AE290" s="154"/>
      <c r="AF290" s="154"/>
      <c r="AG290" s="44" t="s">
        <v>14842</v>
      </c>
      <c r="AH290" s="44"/>
      <c r="AI290" s="276"/>
      <c r="AJ290" s="50"/>
      <c r="AK290" s="55" t="s">
        <v>50</v>
      </c>
      <c r="AL290" s="108">
        <v>44868</v>
      </c>
      <c r="AM290" s="55" t="s">
        <v>53</v>
      </c>
      <c r="AN290" s="108">
        <v>44898</v>
      </c>
      <c r="AO290" s="55" t="s">
        <v>41</v>
      </c>
      <c r="AP290" s="295" t="s">
        <v>484</v>
      </c>
      <c r="AQ290" s="55" t="s">
        <v>50</v>
      </c>
      <c r="AR290" s="109" t="s">
        <v>526</v>
      </c>
      <c r="AS290" s="44"/>
      <c r="AT290" s="50"/>
      <c r="AU290" s="50"/>
      <c r="AV290" s="50"/>
      <c r="AW290" s="50"/>
      <c r="AX290" s="50"/>
    </row>
    <row r="291" spans="1:50" ht="14.4">
      <c r="A291" s="37" t="s">
        <v>13320</v>
      </c>
      <c r="B291" s="50" t="s">
        <v>14843</v>
      </c>
      <c r="C291" s="274">
        <v>53</v>
      </c>
      <c r="D291" s="38" t="s">
        <v>14844</v>
      </c>
      <c r="E291" s="50" t="s">
        <v>14845</v>
      </c>
      <c r="F291" s="43"/>
      <c r="G291" s="50" t="s">
        <v>14846</v>
      </c>
      <c r="H291" s="44"/>
      <c r="I291" s="65"/>
      <c r="J291" s="315">
        <v>177300</v>
      </c>
      <c r="K291" s="50"/>
      <c r="L291" s="50"/>
      <c r="M291" s="44"/>
      <c r="N291" s="50"/>
      <c r="O291" s="49"/>
      <c r="P291" s="50"/>
      <c r="Q291" s="50" t="s">
        <v>14847</v>
      </c>
      <c r="R291" s="101"/>
      <c r="S291" s="154"/>
      <c r="T291" s="44"/>
      <c r="U291" s="44"/>
      <c r="V291" s="51"/>
      <c r="W291" s="102"/>
      <c r="X291" s="102"/>
      <c r="Y291" s="51"/>
      <c r="Z291" s="102"/>
      <c r="AA291" s="102"/>
      <c r="AB291" s="50"/>
      <c r="AC291" s="37"/>
      <c r="AD291" s="44"/>
      <c r="AE291" s="154"/>
      <c r="AF291" s="154"/>
      <c r="AG291" s="44" t="s">
        <v>14606</v>
      </c>
      <c r="AH291" s="44"/>
      <c r="AI291" s="276"/>
      <c r="AJ291" s="50"/>
      <c r="AK291" s="55" t="s">
        <v>50</v>
      </c>
      <c r="AL291" s="108">
        <v>44868</v>
      </c>
      <c r="AM291" s="55" t="s">
        <v>53</v>
      </c>
      <c r="AN291" s="108">
        <v>44898</v>
      </c>
      <c r="AO291" s="55" t="s">
        <v>41</v>
      </c>
      <c r="AP291" s="295" t="s">
        <v>484</v>
      </c>
      <c r="AQ291" s="55" t="s">
        <v>50</v>
      </c>
      <c r="AR291" s="109" t="s">
        <v>526</v>
      </c>
      <c r="AS291" s="44"/>
      <c r="AT291" s="50"/>
      <c r="AU291" s="50"/>
      <c r="AV291" s="50"/>
      <c r="AW291" s="50"/>
      <c r="AX291" s="50"/>
    </row>
    <row r="292" spans="1:50" ht="14.4">
      <c r="A292" s="37" t="s">
        <v>13320</v>
      </c>
      <c r="B292" s="50" t="s">
        <v>14848</v>
      </c>
      <c r="C292" s="274">
        <v>331</v>
      </c>
      <c r="D292" s="38" t="s">
        <v>14849</v>
      </c>
      <c r="E292" s="50" t="s">
        <v>14850</v>
      </c>
      <c r="F292" s="43"/>
      <c r="G292" s="50" t="s">
        <v>14851</v>
      </c>
      <c r="H292" s="44"/>
      <c r="I292" s="65"/>
      <c r="J292" s="315">
        <v>69800</v>
      </c>
      <c r="K292" s="50"/>
      <c r="L292" s="50"/>
      <c r="M292" s="44"/>
      <c r="N292" s="50"/>
      <c r="O292" s="49"/>
      <c r="P292" s="50"/>
      <c r="Q292" s="316" t="s">
        <v>14852</v>
      </c>
      <c r="R292" s="101"/>
      <c r="S292" s="154"/>
      <c r="T292" s="44"/>
      <c r="U292" s="44"/>
      <c r="V292" s="51"/>
      <c r="W292" s="102"/>
      <c r="X292" s="102"/>
      <c r="Y292" s="51"/>
      <c r="Z292" s="102"/>
      <c r="AA292" s="102"/>
      <c r="AB292" s="50"/>
      <c r="AC292" s="37"/>
      <c r="AD292" s="44"/>
      <c r="AE292" s="154"/>
      <c r="AF292" s="154"/>
      <c r="AG292" s="44" t="s">
        <v>14853</v>
      </c>
      <c r="AH292" s="44"/>
      <c r="AI292" s="276"/>
      <c r="AJ292" s="50"/>
      <c r="AK292" s="55" t="s">
        <v>50</v>
      </c>
      <c r="AL292" s="108">
        <v>44868</v>
      </c>
      <c r="AM292" s="55" t="s">
        <v>53</v>
      </c>
      <c r="AN292" s="108">
        <v>44898</v>
      </c>
      <c r="AO292" s="55" t="s">
        <v>41</v>
      </c>
      <c r="AP292" s="295" t="s">
        <v>484</v>
      </c>
      <c r="AQ292" s="55" t="s">
        <v>50</v>
      </c>
      <c r="AR292" s="109" t="s">
        <v>526</v>
      </c>
      <c r="AS292" s="44"/>
      <c r="AT292" s="50"/>
      <c r="AU292" s="50"/>
      <c r="AV292" s="50"/>
      <c r="AW292" s="50"/>
      <c r="AX292" s="50"/>
    </row>
    <row r="293" spans="1:50" ht="14.4">
      <c r="A293" s="37" t="s">
        <v>13320</v>
      </c>
      <c r="B293" s="50" t="s">
        <v>14854</v>
      </c>
      <c r="C293" s="274">
        <v>53</v>
      </c>
      <c r="D293" s="38" t="s">
        <v>14855</v>
      </c>
      <c r="E293" s="50" t="s">
        <v>14856</v>
      </c>
      <c r="F293" s="43"/>
      <c r="G293" s="50" t="s">
        <v>14857</v>
      </c>
      <c r="H293" s="44"/>
      <c r="I293" s="65"/>
      <c r="J293" s="315">
        <v>177358</v>
      </c>
      <c r="K293" s="50"/>
      <c r="L293" s="50"/>
      <c r="M293" s="44"/>
      <c r="N293" s="50"/>
      <c r="O293" s="49"/>
      <c r="P293" s="50"/>
      <c r="Q293" s="50" t="s">
        <v>14858</v>
      </c>
      <c r="R293" s="101"/>
      <c r="S293" s="154"/>
      <c r="T293" s="44"/>
      <c r="U293" s="44"/>
      <c r="V293" s="51"/>
      <c r="W293" s="102"/>
      <c r="X293" s="102"/>
      <c r="Y293" s="51"/>
      <c r="Z293" s="102"/>
      <c r="AA293" s="102"/>
      <c r="AB293" s="50"/>
      <c r="AC293" s="37"/>
      <c r="AD293" s="44"/>
      <c r="AE293" s="154"/>
      <c r="AF293" s="154"/>
      <c r="AG293" s="44" t="s">
        <v>14859</v>
      </c>
      <c r="AH293" s="44"/>
      <c r="AI293" s="276"/>
      <c r="AJ293" s="50"/>
      <c r="AK293" s="55" t="s">
        <v>50</v>
      </c>
      <c r="AL293" s="108">
        <v>44868</v>
      </c>
      <c r="AM293" s="55" t="s">
        <v>53</v>
      </c>
      <c r="AN293" s="108">
        <v>44898</v>
      </c>
      <c r="AO293" s="55" t="s">
        <v>41</v>
      </c>
      <c r="AP293" s="295" t="s">
        <v>484</v>
      </c>
      <c r="AQ293" s="55" t="s">
        <v>50</v>
      </c>
      <c r="AR293" s="109" t="s">
        <v>526</v>
      </c>
      <c r="AS293" s="44"/>
      <c r="AT293" s="50"/>
      <c r="AU293" s="50"/>
      <c r="AV293" s="50"/>
      <c r="AW293" s="50"/>
      <c r="AX293" s="50"/>
    </row>
    <row r="294" spans="1:50" ht="14.4">
      <c r="A294" s="37" t="s">
        <v>13320</v>
      </c>
      <c r="B294" s="50" t="s">
        <v>14860</v>
      </c>
      <c r="C294" s="274">
        <v>663</v>
      </c>
      <c r="D294" s="38" t="s">
        <v>14861</v>
      </c>
      <c r="E294" s="50" t="s">
        <v>14862</v>
      </c>
      <c r="F294" s="43"/>
      <c r="G294" s="317">
        <v>2.02203E+25</v>
      </c>
      <c r="H294" s="44"/>
      <c r="I294" s="65"/>
      <c r="J294" s="315">
        <v>26468</v>
      </c>
      <c r="K294" s="50"/>
      <c r="L294" s="50"/>
      <c r="M294" s="44"/>
      <c r="N294" s="50"/>
      <c r="O294" s="49"/>
      <c r="P294" s="50"/>
      <c r="Q294" s="316" t="s">
        <v>14863</v>
      </c>
      <c r="R294" s="101"/>
      <c r="S294" s="154"/>
      <c r="T294" s="44"/>
      <c r="U294" s="44"/>
      <c r="V294" s="51"/>
      <c r="W294" s="102"/>
      <c r="X294" s="102"/>
      <c r="Y294" s="51"/>
      <c r="Z294" s="102"/>
      <c r="AA294" s="102"/>
      <c r="AB294" s="50"/>
      <c r="AC294" s="37"/>
      <c r="AD294" s="44"/>
      <c r="AE294" s="154"/>
      <c r="AF294" s="154"/>
      <c r="AG294" s="44" t="s">
        <v>13624</v>
      </c>
      <c r="AH294" s="44"/>
      <c r="AI294" s="276"/>
      <c r="AJ294" s="50"/>
      <c r="AK294" s="55" t="s">
        <v>50</v>
      </c>
      <c r="AL294" s="108">
        <v>44868</v>
      </c>
      <c r="AM294" s="55" t="s">
        <v>53</v>
      </c>
      <c r="AN294" s="108">
        <v>44898</v>
      </c>
      <c r="AO294" s="55" t="s">
        <v>41</v>
      </c>
      <c r="AP294" s="295" t="s">
        <v>484</v>
      </c>
      <c r="AQ294" s="55" t="s">
        <v>50</v>
      </c>
      <c r="AR294" s="109" t="s">
        <v>526</v>
      </c>
      <c r="AS294" s="44"/>
      <c r="AT294" s="50"/>
      <c r="AU294" s="50"/>
      <c r="AV294" s="50"/>
      <c r="AW294" s="50"/>
      <c r="AX294" s="50"/>
    </row>
    <row r="295" spans="1:50" ht="14.4">
      <c r="A295" s="37" t="s">
        <v>13320</v>
      </c>
      <c r="B295" s="50" t="s">
        <v>14864</v>
      </c>
      <c r="C295" s="274">
        <v>53</v>
      </c>
      <c r="D295" s="38" t="s">
        <v>14865</v>
      </c>
      <c r="E295" s="50" t="s">
        <v>14866</v>
      </c>
      <c r="F295" s="43"/>
      <c r="G295" s="50" t="s">
        <v>14867</v>
      </c>
      <c r="H295" s="44"/>
      <c r="I295" s="65"/>
      <c r="J295" s="315">
        <v>82088</v>
      </c>
      <c r="K295" s="50"/>
      <c r="L295" s="50"/>
      <c r="M295" s="44"/>
      <c r="N295" s="50"/>
      <c r="O295" s="49"/>
      <c r="P295" s="50"/>
      <c r="Q295" s="50" t="s">
        <v>14868</v>
      </c>
      <c r="R295" s="101"/>
      <c r="S295" s="154"/>
      <c r="T295" s="44"/>
      <c r="U295" s="44"/>
      <c r="V295" s="51"/>
      <c r="W295" s="102"/>
      <c r="X295" s="102"/>
      <c r="Y295" s="51"/>
      <c r="Z295" s="102"/>
      <c r="AA295" s="102"/>
      <c r="AB295" s="50"/>
      <c r="AC295" s="37"/>
      <c r="AD295" s="44"/>
      <c r="AE295" s="154"/>
      <c r="AF295" s="154"/>
      <c r="AG295" s="44" t="s">
        <v>14869</v>
      </c>
      <c r="AH295" s="44"/>
      <c r="AI295" s="276"/>
      <c r="AJ295" s="50"/>
      <c r="AK295" s="55" t="s">
        <v>50</v>
      </c>
      <c r="AL295" s="108">
        <v>44868</v>
      </c>
      <c r="AM295" s="55" t="s">
        <v>53</v>
      </c>
      <c r="AN295" s="108">
        <v>44898</v>
      </c>
      <c r="AO295" s="55" t="s">
        <v>41</v>
      </c>
      <c r="AP295" s="295" t="s">
        <v>484</v>
      </c>
      <c r="AQ295" s="55" t="s">
        <v>50</v>
      </c>
      <c r="AR295" s="109" t="s">
        <v>526</v>
      </c>
      <c r="AS295" s="44"/>
      <c r="AT295" s="50"/>
      <c r="AU295" s="50"/>
      <c r="AV295" s="50"/>
      <c r="AW295" s="50"/>
      <c r="AX295" s="50"/>
    </row>
    <row r="296" spans="1:50" ht="14.4">
      <c r="A296" s="37" t="s">
        <v>13320</v>
      </c>
      <c r="B296" s="50" t="s">
        <v>14870</v>
      </c>
      <c r="C296" s="274">
        <v>502</v>
      </c>
      <c r="D296" s="38" t="s">
        <v>14871</v>
      </c>
      <c r="E296" s="50" t="s">
        <v>14872</v>
      </c>
      <c r="F296" s="43"/>
      <c r="G296" s="50" t="s">
        <v>14873</v>
      </c>
      <c r="H296" s="44"/>
      <c r="I296" s="65"/>
      <c r="J296" s="315">
        <v>157370</v>
      </c>
      <c r="K296" s="50"/>
      <c r="L296" s="50"/>
      <c r="M296" s="44"/>
      <c r="N296" s="50"/>
      <c r="O296" s="49"/>
      <c r="P296" s="50"/>
      <c r="Q296" s="316" t="s">
        <v>14874</v>
      </c>
      <c r="R296" s="101"/>
      <c r="S296" s="154"/>
      <c r="T296" s="44"/>
      <c r="U296" s="44"/>
      <c r="V296" s="51"/>
      <c r="W296" s="102"/>
      <c r="X296" s="102"/>
      <c r="Y296" s="51"/>
      <c r="Z296" s="102"/>
      <c r="AA296" s="102"/>
      <c r="AB296" s="50"/>
      <c r="AC296" s="37"/>
      <c r="AD296" s="44"/>
      <c r="AE296" s="154"/>
      <c r="AF296" s="154"/>
      <c r="AG296" s="44" t="s">
        <v>14875</v>
      </c>
      <c r="AH296" s="44"/>
      <c r="AI296" s="276"/>
      <c r="AJ296" s="50"/>
      <c r="AK296" s="55" t="s">
        <v>50</v>
      </c>
      <c r="AL296" s="108">
        <v>44868</v>
      </c>
      <c r="AM296" s="55" t="s">
        <v>53</v>
      </c>
      <c r="AN296" s="108">
        <v>44898</v>
      </c>
      <c r="AO296" s="55" t="s">
        <v>41</v>
      </c>
      <c r="AP296" s="295" t="s">
        <v>484</v>
      </c>
      <c r="AQ296" s="55" t="s">
        <v>50</v>
      </c>
      <c r="AR296" s="109" t="s">
        <v>526</v>
      </c>
      <c r="AS296" s="44"/>
      <c r="AT296" s="50"/>
      <c r="AU296" s="50"/>
      <c r="AV296" s="50"/>
      <c r="AW296" s="50"/>
      <c r="AX296" s="50"/>
    </row>
    <row r="297" spans="1:50" ht="14.4">
      <c r="A297" s="37" t="s">
        <v>13320</v>
      </c>
      <c r="B297" s="50" t="s">
        <v>14876</v>
      </c>
      <c r="C297" s="274">
        <v>53</v>
      </c>
      <c r="D297" s="38" t="s">
        <v>14877</v>
      </c>
      <c r="E297" s="50" t="s">
        <v>14878</v>
      </c>
      <c r="F297" s="43"/>
      <c r="G297" s="50" t="s">
        <v>14879</v>
      </c>
      <c r="H297" s="44"/>
      <c r="I297" s="65"/>
      <c r="J297" s="315">
        <v>177240</v>
      </c>
      <c r="K297" s="50"/>
      <c r="L297" s="50"/>
      <c r="M297" s="44"/>
      <c r="N297" s="50"/>
      <c r="O297" s="49"/>
      <c r="P297" s="50"/>
      <c r="Q297" s="50" t="s">
        <v>14880</v>
      </c>
      <c r="R297" s="101"/>
      <c r="S297" s="154"/>
      <c r="T297" s="44"/>
      <c r="U297" s="44"/>
      <c r="V297" s="51"/>
      <c r="W297" s="102"/>
      <c r="X297" s="102"/>
      <c r="Y297" s="51"/>
      <c r="Z297" s="102"/>
      <c r="AA297" s="102"/>
      <c r="AB297" s="50"/>
      <c r="AC297" s="37"/>
      <c r="AD297" s="44"/>
      <c r="AE297" s="154"/>
      <c r="AF297" s="154"/>
      <c r="AG297" s="44" t="s">
        <v>14881</v>
      </c>
      <c r="AH297" s="44"/>
      <c r="AI297" s="276"/>
      <c r="AJ297" s="50"/>
      <c r="AK297" s="55" t="s">
        <v>50</v>
      </c>
      <c r="AL297" s="108">
        <v>44868</v>
      </c>
      <c r="AM297" s="55" t="s">
        <v>53</v>
      </c>
      <c r="AN297" s="108">
        <v>44898</v>
      </c>
      <c r="AO297" s="55" t="s">
        <v>41</v>
      </c>
      <c r="AP297" s="295" t="s">
        <v>484</v>
      </c>
      <c r="AQ297" s="55" t="s">
        <v>50</v>
      </c>
      <c r="AR297" s="109" t="s">
        <v>526</v>
      </c>
      <c r="AS297" s="44"/>
      <c r="AT297" s="50"/>
      <c r="AU297" s="50"/>
      <c r="AV297" s="50"/>
      <c r="AW297" s="50"/>
      <c r="AX297" s="50"/>
    </row>
    <row r="298" spans="1:50" ht="14.4">
      <c r="A298" s="37" t="s">
        <v>13320</v>
      </c>
      <c r="B298" s="50" t="s">
        <v>14882</v>
      </c>
      <c r="C298" s="274">
        <v>331</v>
      </c>
      <c r="D298" s="38" t="s">
        <v>14883</v>
      </c>
      <c r="E298" s="50" t="s">
        <v>14884</v>
      </c>
      <c r="F298" s="43"/>
      <c r="G298" s="50" t="s">
        <v>14885</v>
      </c>
      <c r="H298" s="44"/>
      <c r="I298" s="65"/>
      <c r="J298" s="315">
        <v>140734</v>
      </c>
      <c r="K298" s="50"/>
      <c r="L298" s="50"/>
      <c r="M298" s="44"/>
      <c r="N298" s="50"/>
      <c r="O298" s="49"/>
      <c r="P298" s="50"/>
      <c r="Q298" s="316" t="s">
        <v>14886</v>
      </c>
      <c r="R298" s="101"/>
      <c r="S298" s="154"/>
      <c r="T298" s="44"/>
      <c r="U298" s="44"/>
      <c r="V298" s="51"/>
      <c r="W298" s="102"/>
      <c r="X298" s="102"/>
      <c r="Y298" s="51"/>
      <c r="Z298" s="102"/>
      <c r="AA298" s="102"/>
      <c r="AB298" s="50"/>
      <c r="AC298" s="37"/>
      <c r="AD298" s="44"/>
      <c r="AE298" s="154"/>
      <c r="AF298" s="154"/>
      <c r="AG298" s="44" t="s">
        <v>13651</v>
      </c>
      <c r="AH298" s="44"/>
      <c r="AI298" s="276"/>
      <c r="AJ298" s="50"/>
      <c r="AK298" s="55" t="s">
        <v>50</v>
      </c>
      <c r="AL298" s="108">
        <v>44868</v>
      </c>
      <c r="AM298" s="55" t="s">
        <v>53</v>
      </c>
      <c r="AN298" s="108">
        <v>44898</v>
      </c>
      <c r="AO298" s="55" t="s">
        <v>41</v>
      </c>
      <c r="AP298" s="295" t="s">
        <v>484</v>
      </c>
      <c r="AQ298" s="55" t="s">
        <v>50</v>
      </c>
      <c r="AR298" s="109" t="s">
        <v>526</v>
      </c>
      <c r="AS298" s="44"/>
      <c r="AT298" s="50"/>
      <c r="AU298" s="50"/>
      <c r="AV298" s="50"/>
      <c r="AW298" s="50"/>
      <c r="AX298" s="50"/>
    </row>
    <row r="299" spans="1:50" ht="14.4">
      <c r="A299" s="37" t="s">
        <v>13320</v>
      </c>
      <c r="B299" s="50" t="s">
        <v>14887</v>
      </c>
      <c r="C299" s="274">
        <v>502</v>
      </c>
      <c r="D299" s="38" t="s">
        <v>14888</v>
      </c>
      <c r="E299" s="50" t="s">
        <v>14889</v>
      </c>
      <c r="F299" s="43"/>
      <c r="G299" s="50" t="s">
        <v>14890</v>
      </c>
      <c r="H299" s="44"/>
      <c r="I299" s="65"/>
      <c r="J299" s="315">
        <v>177360</v>
      </c>
      <c r="K299" s="50"/>
      <c r="L299" s="50"/>
      <c r="M299" s="44"/>
      <c r="N299" s="50"/>
      <c r="O299" s="49"/>
      <c r="P299" s="50"/>
      <c r="Q299" s="316" t="s">
        <v>14891</v>
      </c>
      <c r="R299" s="101"/>
      <c r="S299" s="154"/>
      <c r="T299" s="44"/>
      <c r="U299" s="44"/>
      <c r="V299" s="51"/>
      <c r="W299" s="102"/>
      <c r="X299" s="102"/>
      <c r="Y299" s="51"/>
      <c r="Z299" s="102"/>
      <c r="AA299" s="102"/>
      <c r="AB299" s="50"/>
      <c r="AC299" s="37"/>
      <c r="AD299" s="44"/>
      <c r="AE299" s="154"/>
      <c r="AF299" s="154"/>
      <c r="AG299" s="44" t="s">
        <v>14892</v>
      </c>
      <c r="AH299" s="44"/>
      <c r="AI299" s="276"/>
      <c r="AJ299" s="50"/>
      <c r="AK299" s="55" t="s">
        <v>50</v>
      </c>
      <c r="AL299" s="108">
        <v>44868</v>
      </c>
      <c r="AM299" s="55" t="s">
        <v>53</v>
      </c>
      <c r="AN299" s="108">
        <v>44898</v>
      </c>
      <c r="AO299" s="55" t="s">
        <v>41</v>
      </c>
      <c r="AP299" s="295" t="s">
        <v>484</v>
      </c>
      <c r="AQ299" s="55" t="s">
        <v>50</v>
      </c>
      <c r="AR299" s="109" t="s">
        <v>526</v>
      </c>
      <c r="AS299" s="44"/>
      <c r="AT299" s="50"/>
      <c r="AU299" s="50"/>
      <c r="AV299" s="50"/>
      <c r="AW299" s="50"/>
      <c r="AX299" s="50"/>
    </row>
    <row r="300" spans="1:50" ht="14.4">
      <c r="A300" s="37" t="s">
        <v>13320</v>
      </c>
      <c r="B300" s="50" t="s">
        <v>14893</v>
      </c>
      <c r="C300" s="274">
        <v>502</v>
      </c>
      <c r="D300" s="38" t="s">
        <v>14894</v>
      </c>
      <c r="E300" s="50" t="s">
        <v>14895</v>
      </c>
      <c r="F300" s="43"/>
      <c r="G300" s="317">
        <v>2.02203E+25</v>
      </c>
      <c r="H300" s="44"/>
      <c r="I300" s="65"/>
      <c r="J300" s="315">
        <v>177360</v>
      </c>
      <c r="K300" s="50"/>
      <c r="L300" s="50"/>
      <c r="M300" s="44"/>
      <c r="N300" s="50"/>
      <c r="O300" s="49"/>
      <c r="P300" s="50"/>
      <c r="Q300" s="316" t="s">
        <v>14896</v>
      </c>
      <c r="R300" s="101"/>
      <c r="S300" s="154"/>
      <c r="T300" s="44"/>
      <c r="U300" s="44"/>
      <c r="V300" s="51"/>
      <c r="W300" s="102"/>
      <c r="X300" s="102"/>
      <c r="Y300" s="51"/>
      <c r="Z300" s="102"/>
      <c r="AA300" s="102"/>
      <c r="AB300" s="50"/>
      <c r="AC300" s="37"/>
      <c r="AD300" s="44"/>
      <c r="AE300" s="154"/>
      <c r="AF300" s="154"/>
      <c r="AG300" s="44" t="s">
        <v>14892</v>
      </c>
      <c r="AH300" s="44"/>
      <c r="AI300" s="276"/>
      <c r="AJ300" s="50"/>
      <c r="AK300" s="55" t="s">
        <v>50</v>
      </c>
      <c r="AL300" s="108">
        <v>44868</v>
      </c>
      <c r="AM300" s="55" t="s">
        <v>53</v>
      </c>
      <c r="AN300" s="108">
        <v>44898</v>
      </c>
      <c r="AO300" s="55" t="s">
        <v>41</v>
      </c>
      <c r="AP300" s="295" t="s">
        <v>484</v>
      </c>
      <c r="AQ300" s="55" t="s">
        <v>50</v>
      </c>
      <c r="AR300" s="109" t="s">
        <v>526</v>
      </c>
      <c r="AS300" s="44"/>
      <c r="AT300" s="50"/>
      <c r="AU300" s="50"/>
      <c r="AV300" s="50"/>
      <c r="AW300" s="50"/>
      <c r="AX300" s="50"/>
    </row>
    <row r="301" spans="1:50" ht="14.4">
      <c r="A301" s="37" t="s">
        <v>13320</v>
      </c>
      <c r="B301" s="50" t="s">
        <v>14897</v>
      </c>
      <c r="C301" s="274">
        <v>502</v>
      </c>
      <c r="D301" s="38" t="s">
        <v>14898</v>
      </c>
      <c r="E301" s="50" t="s">
        <v>14899</v>
      </c>
      <c r="F301" s="43"/>
      <c r="G301" s="50" t="s">
        <v>14900</v>
      </c>
      <c r="H301" s="44"/>
      <c r="I301" s="65"/>
      <c r="J301" s="315">
        <v>177360</v>
      </c>
      <c r="K301" s="50"/>
      <c r="L301" s="50"/>
      <c r="M301" s="44"/>
      <c r="N301" s="50"/>
      <c r="O301" s="49"/>
      <c r="P301" s="50"/>
      <c r="Q301" s="316" t="s">
        <v>14901</v>
      </c>
      <c r="R301" s="101"/>
      <c r="S301" s="154"/>
      <c r="T301" s="44"/>
      <c r="U301" s="44"/>
      <c r="V301" s="51"/>
      <c r="W301" s="102"/>
      <c r="X301" s="102"/>
      <c r="Y301" s="51"/>
      <c r="Z301" s="102"/>
      <c r="AA301" s="102"/>
      <c r="AB301" s="50"/>
      <c r="AC301" s="37"/>
      <c r="AD301" s="44"/>
      <c r="AE301" s="154"/>
      <c r="AF301" s="154"/>
      <c r="AG301" s="44" t="s">
        <v>14892</v>
      </c>
      <c r="AH301" s="44"/>
      <c r="AI301" s="276"/>
      <c r="AJ301" s="50"/>
      <c r="AK301" s="55" t="s">
        <v>50</v>
      </c>
      <c r="AL301" s="108">
        <v>44868</v>
      </c>
      <c r="AM301" s="55" t="s">
        <v>53</v>
      </c>
      <c r="AN301" s="108">
        <v>44898</v>
      </c>
      <c r="AO301" s="55" t="s">
        <v>41</v>
      </c>
      <c r="AP301" s="295" t="s">
        <v>484</v>
      </c>
      <c r="AQ301" s="55" t="s">
        <v>50</v>
      </c>
      <c r="AR301" s="109" t="s">
        <v>526</v>
      </c>
      <c r="AS301" s="44"/>
      <c r="AT301" s="50"/>
      <c r="AU301" s="50"/>
      <c r="AV301" s="50"/>
      <c r="AW301" s="50"/>
      <c r="AX301" s="50"/>
    </row>
    <row r="302" spans="1:50" ht="14.4">
      <c r="A302" s="37" t="s">
        <v>13320</v>
      </c>
      <c r="B302" s="50" t="s">
        <v>14902</v>
      </c>
      <c r="C302" s="274">
        <v>502</v>
      </c>
      <c r="D302" s="38" t="s">
        <v>14903</v>
      </c>
      <c r="E302" s="50" t="s">
        <v>14904</v>
      </c>
      <c r="F302" s="43"/>
      <c r="G302" s="50" t="s">
        <v>14905</v>
      </c>
      <c r="H302" s="44"/>
      <c r="I302" s="65"/>
      <c r="J302" s="315">
        <v>177360</v>
      </c>
      <c r="K302" s="50"/>
      <c r="L302" s="50"/>
      <c r="M302" s="44"/>
      <c r="N302" s="50"/>
      <c r="O302" s="49"/>
      <c r="P302" s="50"/>
      <c r="Q302" s="316" t="s">
        <v>14906</v>
      </c>
      <c r="R302" s="101"/>
      <c r="S302" s="154"/>
      <c r="T302" s="44"/>
      <c r="U302" s="44"/>
      <c r="V302" s="51"/>
      <c r="W302" s="102"/>
      <c r="X302" s="102"/>
      <c r="Y302" s="51"/>
      <c r="Z302" s="102"/>
      <c r="AA302" s="102"/>
      <c r="AB302" s="50"/>
      <c r="AC302" s="37"/>
      <c r="AD302" s="44"/>
      <c r="AE302" s="154"/>
      <c r="AF302" s="154"/>
      <c r="AG302" s="44" t="s">
        <v>14892</v>
      </c>
      <c r="AH302" s="44"/>
      <c r="AI302" s="276"/>
      <c r="AJ302" s="50"/>
      <c r="AK302" s="55" t="s">
        <v>50</v>
      </c>
      <c r="AL302" s="108">
        <v>44868</v>
      </c>
      <c r="AM302" s="55" t="s">
        <v>53</v>
      </c>
      <c r="AN302" s="108">
        <v>44898</v>
      </c>
      <c r="AO302" s="55" t="s">
        <v>41</v>
      </c>
      <c r="AP302" s="295" t="s">
        <v>484</v>
      </c>
      <c r="AQ302" s="55" t="s">
        <v>50</v>
      </c>
      <c r="AR302" s="109" t="s">
        <v>526</v>
      </c>
      <c r="AS302" s="44"/>
      <c r="AT302" s="50"/>
      <c r="AU302" s="50"/>
      <c r="AV302" s="50"/>
      <c r="AW302" s="50"/>
      <c r="AX302" s="50"/>
    </row>
    <row r="303" spans="1:50" ht="14.4">
      <c r="A303" s="37" t="s">
        <v>13320</v>
      </c>
      <c r="B303" s="50" t="s">
        <v>14907</v>
      </c>
      <c r="C303" s="274">
        <v>331</v>
      </c>
      <c r="D303" s="38" t="s">
        <v>14908</v>
      </c>
      <c r="E303" s="50" t="s">
        <v>14909</v>
      </c>
      <c r="F303" s="43"/>
      <c r="G303" s="50" t="s">
        <v>14910</v>
      </c>
      <c r="H303" s="44"/>
      <c r="I303" s="65"/>
      <c r="J303" s="315">
        <v>9982</v>
      </c>
      <c r="K303" s="50"/>
      <c r="L303" s="50"/>
      <c r="M303" s="44"/>
      <c r="N303" s="50"/>
      <c r="O303" s="49"/>
      <c r="P303" s="50"/>
      <c r="Q303" s="316" t="s">
        <v>14911</v>
      </c>
      <c r="R303" s="101"/>
      <c r="S303" s="154"/>
      <c r="T303" s="44"/>
      <c r="U303" s="44"/>
      <c r="V303" s="51"/>
      <c r="W303" s="102"/>
      <c r="X303" s="102"/>
      <c r="Y303" s="51"/>
      <c r="Z303" s="102"/>
      <c r="AA303" s="102"/>
      <c r="AB303" s="50"/>
      <c r="AC303" s="37"/>
      <c r="AD303" s="44"/>
      <c r="AE303" s="154"/>
      <c r="AF303" s="154"/>
      <c r="AG303" s="44" t="s">
        <v>14523</v>
      </c>
      <c r="AH303" s="44"/>
      <c r="AI303" s="276"/>
      <c r="AJ303" s="50"/>
      <c r="AK303" s="55" t="s">
        <v>50</v>
      </c>
      <c r="AL303" s="108">
        <v>44868</v>
      </c>
      <c r="AM303" s="55" t="s">
        <v>53</v>
      </c>
      <c r="AN303" s="108">
        <v>44898</v>
      </c>
      <c r="AO303" s="55" t="s">
        <v>41</v>
      </c>
      <c r="AP303" s="295" t="s">
        <v>484</v>
      </c>
      <c r="AQ303" s="55" t="s">
        <v>50</v>
      </c>
      <c r="AR303" s="109" t="s">
        <v>526</v>
      </c>
      <c r="AS303" s="44"/>
      <c r="AT303" s="50"/>
      <c r="AU303" s="50"/>
      <c r="AV303" s="50"/>
      <c r="AW303" s="50"/>
      <c r="AX303" s="50"/>
    </row>
    <row r="304" spans="1:50" ht="14.4">
      <c r="A304" s="37" t="s">
        <v>13320</v>
      </c>
      <c r="B304" s="50" t="s">
        <v>14912</v>
      </c>
      <c r="C304" s="274">
        <v>502</v>
      </c>
      <c r="D304" s="38" t="s">
        <v>14913</v>
      </c>
      <c r="E304" s="50" t="s">
        <v>14914</v>
      </c>
      <c r="F304" s="43"/>
      <c r="G304" s="317">
        <v>2.02203E+25</v>
      </c>
      <c r="H304" s="44"/>
      <c r="I304" s="65"/>
      <c r="J304" s="315">
        <v>177360</v>
      </c>
      <c r="K304" s="50"/>
      <c r="L304" s="50"/>
      <c r="M304" s="44"/>
      <c r="N304" s="50"/>
      <c r="O304" s="49"/>
      <c r="P304" s="50"/>
      <c r="Q304" s="50" t="s">
        <v>14915</v>
      </c>
      <c r="R304" s="101"/>
      <c r="S304" s="154"/>
      <c r="T304" s="44"/>
      <c r="U304" s="44"/>
      <c r="V304" s="51"/>
      <c r="W304" s="102"/>
      <c r="X304" s="102"/>
      <c r="Y304" s="51"/>
      <c r="Z304" s="102"/>
      <c r="AA304" s="102"/>
      <c r="AB304" s="50"/>
      <c r="AC304" s="37"/>
      <c r="AD304" s="44"/>
      <c r="AE304" s="154"/>
      <c r="AF304" s="154"/>
      <c r="AG304" s="44" t="s">
        <v>14892</v>
      </c>
      <c r="AH304" s="44"/>
      <c r="AI304" s="276"/>
      <c r="AJ304" s="50"/>
      <c r="AK304" s="55" t="s">
        <v>50</v>
      </c>
      <c r="AL304" s="108">
        <v>44868</v>
      </c>
      <c r="AM304" s="55" t="s">
        <v>53</v>
      </c>
      <c r="AN304" s="108">
        <v>44898</v>
      </c>
      <c r="AO304" s="55" t="s">
        <v>41</v>
      </c>
      <c r="AP304" s="295" t="s">
        <v>484</v>
      </c>
      <c r="AQ304" s="55" t="s">
        <v>50</v>
      </c>
      <c r="AR304" s="109" t="s">
        <v>526</v>
      </c>
      <c r="AS304" s="44"/>
      <c r="AT304" s="50"/>
      <c r="AU304" s="50"/>
      <c r="AV304" s="50"/>
      <c r="AW304" s="50"/>
      <c r="AX304" s="50"/>
    </row>
    <row r="305" spans="1:50" ht="14.4">
      <c r="A305" s="37" t="s">
        <v>13320</v>
      </c>
      <c r="B305" s="50" t="s">
        <v>14916</v>
      </c>
      <c r="C305" s="274">
        <v>502</v>
      </c>
      <c r="D305" s="38" t="s">
        <v>14917</v>
      </c>
      <c r="E305" s="50" t="s">
        <v>14918</v>
      </c>
      <c r="F305" s="43"/>
      <c r="G305" s="50" t="s">
        <v>14919</v>
      </c>
      <c r="H305" s="44"/>
      <c r="I305" s="65"/>
      <c r="J305" s="315">
        <v>177360</v>
      </c>
      <c r="K305" s="50"/>
      <c r="L305" s="50"/>
      <c r="M305" s="44"/>
      <c r="N305" s="50"/>
      <c r="O305" s="49"/>
      <c r="P305" s="50"/>
      <c r="Q305" s="50" t="s">
        <v>14920</v>
      </c>
      <c r="R305" s="101"/>
      <c r="S305" s="154"/>
      <c r="T305" s="44"/>
      <c r="U305" s="44"/>
      <c r="V305" s="51"/>
      <c r="W305" s="102"/>
      <c r="X305" s="102"/>
      <c r="Y305" s="51"/>
      <c r="Z305" s="102"/>
      <c r="AA305" s="102"/>
      <c r="AB305" s="50"/>
      <c r="AC305" s="37"/>
      <c r="AD305" s="44"/>
      <c r="AE305" s="154"/>
      <c r="AF305" s="154"/>
      <c r="AG305" s="44" t="s">
        <v>14892</v>
      </c>
      <c r="AH305" s="44"/>
      <c r="AI305" s="276"/>
      <c r="AJ305" s="50"/>
      <c r="AK305" s="55" t="s">
        <v>50</v>
      </c>
      <c r="AL305" s="108">
        <v>44868</v>
      </c>
      <c r="AM305" s="55" t="s">
        <v>53</v>
      </c>
      <c r="AN305" s="108">
        <v>44898</v>
      </c>
      <c r="AO305" s="55" t="s">
        <v>41</v>
      </c>
      <c r="AP305" s="295" t="s">
        <v>484</v>
      </c>
      <c r="AQ305" s="55" t="s">
        <v>50</v>
      </c>
      <c r="AR305" s="109" t="s">
        <v>526</v>
      </c>
      <c r="AS305" s="44"/>
      <c r="AT305" s="50"/>
      <c r="AU305" s="50"/>
      <c r="AV305" s="50"/>
      <c r="AW305" s="50"/>
      <c r="AX305" s="50"/>
    </row>
    <row r="306" spans="1:50" ht="14.4">
      <c r="A306" s="37" t="s">
        <v>13320</v>
      </c>
      <c r="B306" s="50" t="s">
        <v>14921</v>
      </c>
      <c r="C306" s="274">
        <v>502</v>
      </c>
      <c r="D306" s="38" t="s">
        <v>14922</v>
      </c>
      <c r="E306" s="50" t="s">
        <v>14923</v>
      </c>
      <c r="F306" s="43"/>
      <c r="G306" s="317">
        <v>2.0199999999999998E+289</v>
      </c>
      <c r="H306" s="44"/>
      <c r="I306" s="65"/>
      <c r="J306" s="315">
        <v>177360</v>
      </c>
      <c r="K306" s="50"/>
      <c r="L306" s="50"/>
      <c r="M306" s="44"/>
      <c r="N306" s="50"/>
      <c r="O306" s="49"/>
      <c r="P306" s="50"/>
      <c r="Q306" s="316" t="s">
        <v>14924</v>
      </c>
      <c r="R306" s="101"/>
      <c r="S306" s="154"/>
      <c r="T306" s="44"/>
      <c r="U306" s="44"/>
      <c r="V306" s="51"/>
      <c r="W306" s="102"/>
      <c r="X306" s="102"/>
      <c r="Y306" s="51"/>
      <c r="Z306" s="102"/>
      <c r="AA306" s="102"/>
      <c r="AB306" s="50"/>
      <c r="AC306" s="37"/>
      <c r="AD306" s="44"/>
      <c r="AE306" s="154"/>
      <c r="AF306" s="154"/>
      <c r="AG306" s="44" t="s">
        <v>14892</v>
      </c>
      <c r="AH306" s="44"/>
      <c r="AI306" s="276"/>
      <c r="AJ306" s="50"/>
      <c r="AK306" s="55" t="s">
        <v>50</v>
      </c>
      <c r="AL306" s="108">
        <v>44868</v>
      </c>
      <c r="AM306" s="55" t="s">
        <v>53</v>
      </c>
      <c r="AN306" s="108">
        <v>44898</v>
      </c>
      <c r="AO306" s="55" t="s">
        <v>41</v>
      </c>
      <c r="AP306" s="295" t="s">
        <v>484</v>
      </c>
      <c r="AQ306" s="55" t="s">
        <v>50</v>
      </c>
      <c r="AR306" s="109" t="s">
        <v>526</v>
      </c>
      <c r="AS306" s="44"/>
      <c r="AT306" s="50"/>
      <c r="AU306" s="50"/>
      <c r="AV306" s="50"/>
      <c r="AW306" s="50"/>
      <c r="AX306" s="50"/>
    </row>
    <row r="307" spans="1:50" ht="14.4">
      <c r="A307" s="37" t="s">
        <v>13320</v>
      </c>
      <c r="B307" s="50" t="s">
        <v>14925</v>
      </c>
      <c r="C307" s="274">
        <v>502</v>
      </c>
      <c r="D307" s="38" t="s">
        <v>14926</v>
      </c>
      <c r="E307" s="50" t="s">
        <v>14927</v>
      </c>
      <c r="F307" s="43"/>
      <c r="G307" s="50" t="s">
        <v>14928</v>
      </c>
      <c r="H307" s="44"/>
      <c r="I307" s="65"/>
      <c r="J307" s="315">
        <v>177360</v>
      </c>
      <c r="K307" s="50"/>
      <c r="L307" s="50"/>
      <c r="M307" s="44"/>
      <c r="N307" s="50"/>
      <c r="O307" s="49"/>
      <c r="P307" s="50"/>
      <c r="Q307" s="50" t="s">
        <v>14929</v>
      </c>
      <c r="R307" s="101"/>
      <c r="S307" s="154"/>
      <c r="T307" s="44"/>
      <c r="U307" s="44"/>
      <c r="V307" s="51"/>
      <c r="W307" s="102"/>
      <c r="X307" s="102"/>
      <c r="Y307" s="51"/>
      <c r="Z307" s="102"/>
      <c r="AA307" s="102"/>
      <c r="AB307" s="50"/>
      <c r="AC307" s="37"/>
      <c r="AD307" s="44"/>
      <c r="AE307" s="154"/>
      <c r="AF307" s="154"/>
      <c r="AG307" s="44" t="s">
        <v>14892</v>
      </c>
      <c r="AH307" s="44"/>
      <c r="AI307" s="276"/>
      <c r="AJ307" s="50"/>
      <c r="AK307" s="55" t="s">
        <v>50</v>
      </c>
      <c r="AL307" s="108">
        <v>44868</v>
      </c>
      <c r="AM307" s="55" t="s">
        <v>53</v>
      </c>
      <c r="AN307" s="108">
        <v>44898</v>
      </c>
      <c r="AO307" s="55" t="s">
        <v>41</v>
      </c>
      <c r="AP307" s="295" t="s">
        <v>484</v>
      </c>
      <c r="AQ307" s="55" t="s">
        <v>50</v>
      </c>
      <c r="AR307" s="109" t="s">
        <v>526</v>
      </c>
      <c r="AS307" s="44"/>
      <c r="AT307" s="50"/>
      <c r="AU307" s="50"/>
      <c r="AV307" s="50"/>
      <c r="AW307" s="50"/>
      <c r="AX307" s="50"/>
    </row>
    <row r="308" spans="1:50" ht="14.4">
      <c r="A308" s="37" t="s">
        <v>13320</v>
      </c>
      <c r="B308" s="50" t="s">
        <v>14930</v>
      </c>
      <c r="C308" s="274">
        <v>502</v>
      </c>
      <c r="D308" s="38" t="s">
        <v>14931</v>
      </c>
      <c r="E308" s="50" t="s">
        <v>14932</v>
      </c>
      <c r="F308" s="43"/>
      <c r="G308" s="50" t="s">
        <v>14933</v>
      </c>
      <c r="H308" s="44"/>
      <c r="I308" s="65"/>
      <c r="J308" s="315">
        <v>177360</v>
      </c>
      <c r="K308" s="50"/>
      <c r="L308" s="50"/>
      <c r="M308" s="44"/>
      <c r="N308" s="50"/>
      <c r="O308" s="49"/>
      <c r="P308" s="50"/>
      <c r="Q308" s="50" t="s">
        <v>14934</v>
      </c>
      <c r="R308" s="101"/>
      <c r="S308" s="154"/>
      <c r="T308" s="44"/>
      <c r="U308" s="44"/>
      <c r="V308" s="51"/>
      <c r="W308" s="102"/>
      <c r="X308" s="102"/>
      <c r="Y308" s="51"/>
      <c r="Z308" s="102"/>
      <c r="AA308" s="102"/>
      <c r="AB308" s="50"/>
      <c r="AC308" s="37"/>
      <c r="AD308" s="44"/>
      <c r="AE308" s="154"/>
      <c r="AF308" s="154"/>
      <c r="AG308" s="44" t="s">
        <v>14892</v>
      </c>
      <c r="AH308" s="44"/>
      <c r="AI308" s="276"/>
      <c r="AJ308" s="50"/>
      <c r="AK308" s="55" t="s">
        <v>50</v>
      </c>
      <c r="AL308" s="108">
        <v>44868</v>
      </c>
      <c r="AM308" s="55" t="s">
        <v>53</v>
      </c>
      <c r="AN308" s="108">
        <v>44898</v>
      </c>
      <c r="AO308" s="55" t="s">
        <v>41</v>
      </c>
      <c r="AP308" s="295" t="s">
        <v>484</v>
      </c>
      <c r="AQ308" s="55" t="s">
        <v>50</v>
      </c>
      <c r="AR308" s="109" t="s">
        <v>526</v>
      </c>
      <c r="AS308" s="44"/>
      <c r="AT308" s="50"/>
      <c r="AU308" s="50"/>
      <c r="AV308" s="50"/>
      <c r="AW308" s="50"/>
      <c r="AX308" s="50"/>
    </row>
    <row r="309" spans="1:50" ht="14.4">
      <c r="A309" s="37" t="s">
        <v>13320</v>
      </c>
      <c r="B309" s="50" t="s">
        <v>14935</v>
      </c>
      <c r="C309" s="274">
        <v>502</v>
      </c>
      <c r="D309" s="38" t="s">
        <v>14936</v>
      </c>
      <c r="E309" s="50" t="s">
        <v>14937</v>
      </c>
      <c r="F309" s="43"/>
      <c r="G309" s="50" t="s">
        <v>14938</v>
      </c>
      <c r="H309" s="44"/>
      <c r="I309" s="65"/>
      <c r="J309" s="315">
        <v>144220</v>
      </c>
      <c r="K309" s="50"/>
      <c r="L309" s="50"/>
      <c r="M309" s="44"/>
      <c r="N309" s="50"/>
      <c r="O309" s="49"/>
      <c r="P309" s="50"/>
      <c r="Q309" s="316" t="s">
        <v>14939</v>
      </c>
      <c r="R309" s="101"/>
      <c r="S309" s="154"/>
      <c r="T309" s="44"/>
      <c r="U309" s="44"/>
      <c r="V309" s="51"/>
      <c r="W309" s="102"/>
      <c r="X309" s="102"/>
      <c r="Y309" s="51"/>
      <c r="Z309" s="102"/>
      <c r="AA309" s="102"/>
      <c r="AB309" s="50"/>
      <c r="AC309" s="37"/>
      <c r="AD309" s="44"/>
      <c r="AE309" s="154"/>
      <c r="AF309" s="154"/>
      <c r="AG309" s="44" t="s">
        <v>14940</v>
      </c>
      <c r="AH309" s="44"/>
      <c r="AI309" s="276"/>
      <c r="AJ309" s="50"/>
      <c r="AK309" s="55" t="s">
        <v>50</v>
      </c>
      <c r="AL309" s="108">
        <v>44868</v>
      </c>
      <c r="AM309" s="55" t="s">
        <v>53</v>
      </c>
      <c r="AN309" s="108">
        <v>44898</v>
      </c>
      <c r="AO309" s="55" t="s">
        <v>41</v>
      </c>
      <c r="AP309" s="295" t="s">
        <v>484</v>
      </c>
      <c r="AQ309" s="55" t="s">
        <v>50</v>
      </c>
      <c r="AR309" s="109" t="s">
        <v>526</v>
      </c>
      <c r="AS309" s="44"/>
      <c r="AT309" s="50"/>
      <c r="AU309" s="50"/>
      <c r="AV309" s="50"/>
      <c r="AW309" s="50"/>
      <c r="AX309" s="50"/>
    </row>
    <row r="310" spans="1:50" ht="14.4">
      <c r="A310" s="37" t="s">
        <v>13320</v>
      </c>
      <c r="B310" s="50" t="s">
        <v>14941</v>
      </c>
      <c r="C310" s="274">
        <v>2257</v>
      </c>
      <c r="D310" s="38" t="s">
        <v>14942</v>
      </c>
      <c r="E310" s="50" t="s">
        <v>14943</v>
      </c>
      <c r="F310" s="43"/>
      <c r="G310" s="50" t="s">
        <v>14944</v>
      </c>
      <c r="H310" s="44"/>
      <c r="I310" s="65"/>
      <c r="J310" s="315">
        <v>25322</v>
      </c>
      <c r="K310" s="50"/>
      <c r="L310" s="50"/>
      <c r="M310" s="44"/>
      <c r="N310" s="50"/>
      <c r="O310" s="49"/>
      <c r="P310" s="50"/>
      <c r="Q310" s="316" t="s">
        <v>14945</v>
      </c>
      <c r="R310" s="101"/>
      <c r="S310" s="154"/>
      <c r="T310" s="44"/>
      <c r="U310" s="44"/>
      <c r="V310" s="51"/>
      <c r="W310" s="102"/>
      <c r="X310" s="102"/>
      <c r="Y310" s="51"/>
      <c r="Z310" s="102"/>
      <c r="AA310" s="102"/>
      <c r="AB310" s="50"/>
      <c r="AC310" s="37"/>
      <c r="AD310" s="44"/>
      <c r="AE310" s="154"/>
      <c r="AF310" s="154"/>
      <c r="AG310" s="44" t="s">
        <v>14946</v>
      </c>
      <c r="AH310" s="44"/>
      <c r="AI310" s="276"/>
      <c r="AJ310" s="50"/>
      <c r="AK310" s="55" t="s">
        <v>50</v>
      </c>
      <c r="AL310" s="108">
        <v>44868</v>
      </c>
      <c r="AM310" s="55" t="s">
        <v>53</v>
      </c>
      <c r="AN310" s="108">
        <v>44898</v>
      </c>
      <c r="AO310" s="55" t="s">
        <v>41</v>
      </c>
      <c r="AP310" s="295" t="s">
        <v>484</v>
      </c>
      <c r="AQ310" s="55" t="s">
        <v>50</v>
      </c>
      <c r="AR310" s="109" t="s">
        <v>526</v>
      </c>
      <c r="AS310" s="44"/>
      <c r="AT310" s="50"/>
      <c r="AU310" s="50"/>
      <c r="AV310" s="50"/>
      <c r="AW310" s="50"/>
      <c r="AX310" s="50"/>
    </row>
    <row r="311" spans="1:50" ht="14.4">
      <c r="A311" s="37" t="s">
        <v>13320</v>
      </c>
      <c r="B311" s="50" t="s">
        <v>14947</v>
      </c>
      <c r="C311" s="274">
        <v>1070</v>
      </c>
      <c r="D311" s="38" t="s">
        <v>14948</v>
      </c>
      <c r="E311" s="50" t="s">
        <v>14949</v>
      </c>
      <c r="F311" s="43"/>
      <c r="G311" s="50" t="s">
        <v>14950</v>
      </c>
      <c r="H311" s="44"/>
      <c r="I311" s="65"/>
      <c r="J311" s="315">
        <v>177270</v>
      </c>
      <c r="K311" s="50"/>
      <c r="L311" s="50"/>
      <c r="M311" s="44"/>
      <c r="N311" s="50"/>
      <c r="O311" s="49"/>
      <c r="P311" s="50"/>
      <c r="Q311" s="50" t="s">
        <v>14951</v>
      </c>
      <c r="R311" s="101"/>
      <c r="S311" s="154"/>
      <c r="T311" s="44"/>
      <c r="U311" s="44"/>
      <c r="V311" s="51"/>
      <c r="W311" s="102"/>
      <c r="X311" s="102"/>
      <c r="Y311" s="51"/>
      <c r="Z311" s="102"/>
      <c r="AA311" s="102"/>
      <c r="AB311" s="50"/>
      <c r="AC311" s="37"/>
      <c r="AD311" s="44"/>
      <c r="AE311" s="154"/>
      <c r="AF311" s="154"/>
      <c r="AG311" s="44" t="s">
        <v>14952</v>
      </c>
      <c r="AH311" s="44"/>
      <c r="AI311" s="276"/>
      <c r="AJ311" s="50"/>
      <c r="AK311" s="55" t="s">
        <v>50</v>
      </c>
      <c r="AL311" s="108">
        <v>44868</v>
      </c>
      <c r="AM311" s="55" t="s">
        <v>53</v>
      </c>
      <c r="AN311" s="108">
        <v>44898</v>
      </c>
      <c r="AO311" s="55" t="s">
        <v>41</v>
      </c>
      <c r="AP311" s="295" t="s">
        <v>484</v>
      </c>
      <c r="AQ311" s="55" t="s">
        <v>50</v>
      </c>
      <c r="AR311" s="109" t="s">
        <v>526</v>
      </c>
      <c r="AS311" s="44"/>
      <c r="AT311" s="50"/>
      <c r="AU311" s="50"/>
      <c r="AV311" s="50"/>
      <c r="AW311" s="50"/>
      <c r="AX311" s="50"/>
    </row>
    <row r="312" spans="1:50" ht="14.4">
      <c r="A312" s="37" t="s">
        <v>13320</v>
      </c>
      <c r="B312" s="50" t="s">
        <v>14953</v>
      </c>
      <c r="C312" s="274">
        <v>428</v>
      </c>
      <c r="D312" s="38" t="s">
        <v>14954</v>
      </c>
      <c r="E312" s="50" t="s">
        <v>14955</v>
      </c>
      <c r="F312" s="43"/>
      <c r="G312" s="50" t="s">
        <v>14956</v>
      </c>
      <c r="H312" s="44"/>
      <c r="I312" s="65"/>
      <c r="J312" s="315">
        <v>152640</v>
      </c>
      <c r="K312" s="50"/>
      <c r="L312" s="50"/>
      <c r="M312" s="44"/>
      <c r="N312" s="50"/>
      <c r="O312" s="49"/>
      <c r="P312" s="50"/>
      <c r="Q312" s="50" t="s">
        <v>14957</v>
      </c>
      <c r="R312" s="101"/>
      <c r="S312" s="154"/>
      <c r="T312" s="44"/>
      <c r="U312" s="44"/>
      <c r="V312" s="51"/>
      <c r="W312" s="102"/>
      <c r="X312" s="102"/>
      <c r="Y312" s="51"/>
      <c r="Z312" s="102"/>
      <c r="AA312" s="102"/>
      <c r="AB312" s="50"/>
      <c r="AC312" s="37"/>
      <c r="AD312" s="44"/>
      <c r="AE312" s="154"/>
      <c r="AF312" s="154"/>
      <c r="AG312" s="44" t="s">
        <v>14958</v>
      </c>
      <c r="AH312" s="44"/>
      <c r="AI312" s="276"/>
      <c r="AJ312" s="50"/>
      <c r="AK312" s="55" t="s">
        <v>50</v>
      </c>
      <c r="AL312" s="108">
        <v>44868</v>
      </c>
      <c r="AM312" s="55" t="s">
        <v>53</v>
      </c>
      <c r="AN312" s="108">
        <v>44898</v>
      </c>
      <c r="AO312" s="55" t="s">
        <v>41</v>
      </c>
      <c r="AP312" s="295" t="s">
        <v>484</v>
      </c>
      <c r="AQ312" s="55" t="s">
        <v>50</v>
      </c>
      <c r="AR312" s="109" t="s">
        <v>526</v>
      </c>
      <c r="AS312" s="44"/>
      <c r="AT312" s="50"/>
      <c r="AU312" s="50"/>
      <c r="AV312" s="50"/>
      <c r="AW312" s="50"/>
      <c r="AX312" s="50"/>
    </row>
    <row r="313" spans="1:50" ht="14.4">
      <c r="A313" s="37" t="s">
        <v>13320</v>
      </c>
      <c r="B313" s="50" t="s">
        <v>14959</v>
      </c>
      <c r="C313" s="274">
        <v>107</v>
      </c>
      <c r="D313" s="38" t="s">
        <v>14960</v>
      </c>
      <c r="E313" s="50" t="s">
        <v>14961</v>
      </c>
      <c r="F313" s="43"/>
      <c r="G313" s="50" t="s">
        <v>14962</v>
      </c>
      <c r="H313" s="44"/>
      <c r="I313" s="65"/>
      <c r="J313" s="315">
        <v>152040</v>
      </c>
      <c r="K313" s="50"/>
      <c r="L313" s="50"/>
      <c r="M313" s="44"/>
      <c r="N313" s="50"/>
      <c r="O313" s="49"/>
      <c r="P313" s="50"/>
      <c r="Q313" s="50" t="s">
        <v>10763</v>
      </c>
      <c r="R313" s="101"/>
      <c r="S313" s="154"/>
      <c r="T313" s="44"/>
      <c r="U313" s="44"/>
      <c r="V313" s="51"/>
      <c r="W313" s="102"/>
      <c r="X313" s="102"/>
      <c r="Y313" s="51"/>
      <c r="Z313" s="102"/>
      <c r="AA313" s="102"/>
      <c r="AB313" s="50"/>
      <c r="AC313" s="37"/>
      <c r="AD313" s="44"/>
      <c r="AE313" s="154"/>
      <c r="AF313" s="154"/>
      <c r="AG313" s="44" t="s">
        <v>14963</v>
      </c>
      <c r="AH313" s="44"/>
      <c r="AI313" s="276"/>
      <c r="AJ313" s="50"/>
      <c r="AK313" s="55" t="s">
        <v>50</v>
      </c>
      <c r="AL313" s="108">
        <v>44868</v>
      </c>
      <c r="AM313" s="55" t="s">
        <v>53</v>
      </c>
      <c r="AN313" s="108">
        <v>44898</v>
      </c>
      <c r="AO313" s="55" t="s">
        <v>41</v>
      </c>
      <c r="AP313" s="295" t="s">
        <v>484</v>
      </c>
      <c r="AQ313" s="55" t="s">
        <v>50</v>
      </c>
      <c r="AR313" s="109" t="s">
        <v>526</v>
      </c>
      <c r="AS313" s="44"/>
      <c r="AT313" s="50"/>
      <c r="AU313" s="50"/>
      <c r="AV313" s="50"/>
      <c r="AW313" s="50"/>
      <c r="AX313" s="50"/>
    </row>
    <row r="314" spans="1:50" ht="14.4">
      <c r="A314" s="37" t="s">
        <v>13320</v>
      </c>
      <c r="B314" s="50" t="s">
        <v>14964</v>
      </c>
      <c r="C314" s="274">
        <v>107</v>
      </c>
      <c r="D314" s="38" t="s">
        <v>14965</v>
      </c>
      <c r="E314" s="50" t="s">
        <v>14966</v>
      </c>
      <c r="F314" s="43"/>
      <c r="G314" s="50" t="s">
        <v>14967</v>
      </c>
      <c r="H314" s="44"/>
      <c r="I314" s="65"/>
      <c r="J314" s="315">
        <v>65044</v>
      </c>
      <c r="K314" s="50"/>
      <c r="L314" s="50"/>
      <c r="M314" s="44"/>
      <c r="N314" s="50"/>
      <c r="O314" s="49"/>
      <c r="P314" s="50"/>
      <c r="Q314" s="50" t="s">
        <v>10763</v>
      </c>
      <c r="R314" s="101"/>
      <c r="S314" s="154"/>
      <c r="T314" s="44"/>
      <c r="U314" s="44"/>
      <c r="V314" s="51"/>
      <c r="W314" s="102"/>
      <c r="X314" s="102"/>
      <c r="Y314" s="51"/>
      <c r="Z314" s="102"/>
      <c r="AA314" s="102"/>
      <c r="AB314" s="50"/>
      <c r="AC314" s="37"/>
      <c r="AD314" s="44"/>
      <c r="AE314" s="154"/>
      <c r="AF314" s="154"/>
      <c r="AG314" s="44" t="s">
        <v>13385</v>
      </c>
      <c r="AH314" s="44"/>
      <c r="AI314" s="276"/>
      <c r="AJ314" s="50"/>
      <c r="AK314" s="55" t="s">
        <v>50</v>
      </c>
      <c r="AL314" s="108">
        <v>44868</v>
      </c>
      <c r="AM314" s="55" t="s">
        <v>53</v>
      </c>
      <c r="AN314" s="108">
        <v>44898</v>
      </c>
      <c r="AO314" s="55" t="s">
        <v>41</v>
      </c>
      <c r="AP314" s="295" t="s">
        <v>484</v>
      </c>
      <c r="AQ314" s="55" t="s">
        <v>50</v>
      </c>
      <c r="AR314" s="109" t="s">
        <v>526</v>
      </c>
      <c r="AS314" s="44"/>
      <c r="AT314" s="50"/>
      <c r="AU314" s="50"/>
      <c r="AV314" s="50"/>
      <c r="AW314" s="50"/>
      <c r="AX314" s="50"/>
    </row>
    <row r="315" spans="1:50" ht="14.4">
      <c r="A315" s="37" t="s">
        <v>13320</v>
      </c>
      <c r="B315" s="50" t="s">
        <v>14968</v>
      </c>
      <c r="C315" s="274">
        <v>107</v>
      </c>
      <c r="D315" s="38" t="s">
        <v>14969</v>
      </c>
      <c r="E315" s="50" t="s">
        <v>14970</v>
      </c>
      <c r="F315" s="43"/>
      <c r="G315" s="50" t="s">
        <v>14971</v>
      </c>
      <c r="H315" s="44"/>
      <c r="I315" s="65"/>
      <c r="J315" s="315">
        <v>61862</v>
      </c>
      <c r="K315" s="50"/>
      <c r="L315" s="50"/>
      <c r="M315" s="44"/>
      <c r="N315" s="50"/>
      <c r="O315" s="49"/>
      <c r="P315" s="50"/>
      <c r="Q315" s="50" t="s">
        <v>10763</v>
      </c>
      <c r="R315" s="101"/>
      <c r="S315" s="154"/>
      <c r="T315" s="44"/>
      <c r="U315" s="44"/>
      <c r="V315" s="51"/>
      <c r="W315" s="102"/>
      <c r="X315" s="102"/>
      <c r="Y315" s="51"/>
      <c r="Z315" s="102"/>
      <c r="AA315" s="102"/>
      <c r="AB315" s="50"/>
      <c r="AC315" s="37"/>
      <c r="AD315" s="44"/>
      <c r="AE315" s="154"/>
      <c r="AF315" s="154"/>
      <c r="AG315" s="44" t="s">
        <v>14972</v>
      </c>
      <c r="AH315" s="44"/>
      <c r="AI315" s="276"/>
      <c r="AJ315" s="50"/>
      <c r="AK315" s="55" t="s">
        <v>50</v>
      </c>
      <c r="AL315" s="108">
        <v>44868</v>
      </c>
      <c r="AM315" s="55" t="s">
        <v>53</v>
      </c>
      <c r="AN315" s="108">
        <v>44898</v>
      </c>
      <c r="AO315" s="55" t="s">
        <v>41</v>
      </c>
      <c r="AP315" s="295" t="s">
        <v>484</v>
      </c>
      <c r="AQ315" s="55" t="s">
        <v>50</v>
      </c>
      <c r="AR315" s="109" t="s">
        <v>526</v>
      </c>
      <c r="AS315" s="44"/>
      <c r="AT315" s="50"/>
      <c r="AU315" s="50"/>
      <c r="AV315" s="50"/>
      <c r="AW315" s="50"/>
      <c r="AX315" s="50"/>
    </row>
    <row r="316" spans="1:50" ht="14.4">
      <c r="A316" s="37" t="s">
        <v>13320</v>
      </c>
      <c r="B316" s="50" t="s">
        <v>14973</v>
      </c>
      <c r="C316" s="274">
        <v>342</v>
      </c>
      <c r="D316" s="38" t="s">
        <v>14974</v>
      </c>
      <c r="E316" s="50" t="s">
        <v>14975</v>
      </c>
      <c r="F316" s="43"/>
      <c r="G316" s="50" t="s">
        <v>14976</v>
      </c>
      <c r="H316" s="44"/>
      <c r="I316" s="65"/>
      <c r="J316" s="315">
        <v>56650</v>
      </c>
      <c r="K316" s="50"/>
      <c r="L316" s="50"/>
      <c r="M316" s="44"/>
      <c r="N316" s="50"/>
      <c r="O316" s="49"/>
      <c r="P316" s="50"/>
      <c r="Q316" s="316" t="s">
        <v>14977</v>
      </c>
      <c r="R316" s="101"/>
      <c r="S316" s="154"/>
      <c r="T316" s="44"/>
      <c r="U316" s="44"/>
      <c r="V316" s="51"/>
      <c r="W316" s="102"/>
      <c r="X316" s="102"/>
      <c r="Y316" s="51"/>
      <c r="Z316" s="102"/>
      <c r="AA316" s="102"/>
      <c r="AB316" s="50"/>
      <c r="AC316" s="37"/>
      <c r="AD316" s="44"/>
      <c r="AE316" s="154"/>
      <c r="AF316" s="154"/>
      <c r="AG316" s="44" t="s">
        <v>14978</v>
      </c>
      <c r="AH316" s="44"/>
      <c r="AI316" s="276"/>
      <c r="AJ316" s="50"/>
      <c r="AK316" s="55" t="s">
        <v>50</v>
      </c>
      <c r="AL316" s="108">
        <v>44868</v>
      </c>
      <c r="AM316" s="55" t="s">
        <v>53</v>
      </c>
      <c r="AN316" s="108">
        <v>44898</v>
      </c>
      <c r="AO316" s="55" t="s">
        <v>41</v>
      </c>
      <c r="AP316" s="295" t="s">
        <v>484</v>
      </c>
      <c r="AQ316" s="55" t="s">
        <v>50</v>
      </c>
      <c r="AR316" s="109" t="s">
        <v>526</v>
      </c>
      <c r="AS316" s="44"/>
      <c r="AT316" s="50"/>
      <c r="AU316" s="50"/>
      <c r="AV316" s="50"/>
      <c r="AW316" s="50"/>
      <c r="AX316" s="50"/>
    </row>
    <row r="317" spans="1:50" ht="14.4">
      <c r="A317" s="293"/>
      <c r="B317" s="50"/>
      <c r="C317" s="102"/>
      <c r="D317" s="38"/>
      <c r="E317" s="50"/>
      <c r="F317" s="43"/>
      <c r="G317" s="50"/>
      <c r="H317" s="44"/>
      <c r="I317" s="65"/>
      <c r="J317" s="315"/>
      <c r="K317" s="50"/>
      <c r="L317" s="50"/>
      <c r="M317" s="44"/>
      <c r="N317" s="50"/>
      <c r="O317" s="49"/>
      <c r="P317" s="50"/>
      <c r="Q317" s="50"/>
      <c r="R317" s="101"/>
      <c r="S317" s="154"/>
      <c r="T317" s="44"/>
      <c r="U317" s="44"/>
      <c r="V317" s="51"/>
      <c r="W317" s="102"/>
      <c r="X317" s="102"/>
      <c r="Y317" s="51"/>
      <c r="Z317" s="102"/>
      <c r="AA317" s="102"/>
      <c r="AB317" s="50"/>
      <c r="AC317" s="37"/>
      <c r="AD317" s="44"/>
      <c r="AE317" s="154"/>
      <c r="AF317" s="154"/>
      <c r="AG317" s="44"/>
      <c r="AH317" s="44"/>
      <c r="AI317" s="276"/>
      <c r="AJ317" s="50"/>
      <c r="AK317" s="55"/>
      <c r="AL317" s="109"/>
      <c r="AM317" s="55"/>
      <c r="AN317" s="109"/>
      <c r="AO317" s="55"/>
      <c r="AP317" s="295"/>
      <c r="AQ317" s="55"/>
      <c r="AR317" s="295"/>
      <c r="AS317" s="44"/>
      <c r="AT317" s="50"/>
      <c r="AU317" s="50"/>
      <c r="AV317" s="50"/>
      <c r="AW317" s="50"/>
      <c r="AX317" s="50"/>
    </row>
    <row r="318" spans="1:50" ht="14.4">
      <c r="A318" s="37"/>
      <c r="B318" s="50"/>
      <c r="C318" s="102"/>
      <c r="D318" s="38"/>
      <c r="E318" s="50"/>
      <c r="F318" s="43"/>
      <c r="G318" s="50"/>
      <c r="H318" s="44"/>
      <c r="I318" s="65"/>
      <c r="J318" s="315"/>
      <c r="K318" s="50"/>
      <c r="L318" s="50"/>
      <c r="M318" s="44"/>
      <c r="N318" s="50"/>
      <c r="O318" s="49"/>
      <c r="P318" s="50"/>
      <c r="Q318" s="50"/>
      <c r="R318" s="101"/>
      <c r="S318" s="154"/>
      <c r="T318" s="44"/>
      <c r="U318" s="44"/>
      <c r="V318" s="51"/>
      <c r="W318" s="102"/>
      <c r="X318" s="102"/>
      <c r="Y318" s="51"/>
      <c r="Z318" s="102"/>
      <c r="AA318" s="102"/>
      <c r="AB318" s="50"/>
      <c r="AC318" s="37"/>
      <c r="AD318" s="44"/>
      <c r="AE318" s="154"/>
      <c r="AF318" s="154"/>
      <c r="AG318" s="44"/>
      <c r="AH318" s="44"/>
      <c r="AI318" s="276"/>
      <c r="AJ318" s="50"/>
      <c r="AK318" s="55"/>
      <c r="AL318" s="109"/>
      <c r="AM318" s="55"/>
      <c r="AN318" s="109"/>
      <c r="AO318" s="55"/>
      <c r="AP318" s="295"/>
      <c r="AQ318" s="55"/>
      <c r="AR318" s="295"/>
      <c r="AS318" s="44"/>
      <c r="AT318" s="50"/>
      <c r="AU318" s="50"/>
      <c r="AV318" s="50"/>
      <c r="AW318" s="50"/>
      <c r="AX318" s="50"/>
    </row>
    <row r="319" spans="1:50" ht="14.4">
      <c r="A319" s="37"/>
      <c r="B319" s="50"/>
      <c r="C319" s="102"/>
      <c r="D319" s="38"/>
      <c r="E319" s="50"/>
      <c r="F319" s="43"/>
      <c r="G319" s="50"/>
      <c r="H319" s="44"/>
      <c r="I319" s="65"/>
      <c r="J319" s="315"/>
      <c r="K319" s="50"/>
      <c r="L319" s="50"/>
      <c r="M319" s="44"/>
      <c r="N319" s="50"/>
      <c r="O319" s="49"/>
      <c r="P319" s="50"/>
      <c r="Q319" s="316"/>
      <c r="R319" s="101"/>
      <c r="S319" s="154"/>
      <c r="T319" s="44"/>
      <c r="U319" s="44"/>
      <c r="V319" s="51"/>
      <c r="W319" s="102"/>
      <c r="X319" s="102"/>
      <c r="Y319" s="51"/>
      <c r="Z319" s="102"/>
      <c r="AA319" s="102"/>
      <c r="AB319" s="50"/>
      <c r="AC319" s="37"/>
      <c r="AD319" s="44"/>
      <c r="AE319" s="154"/>
      <c r="AF319" s="154"/>
      <c r="AG319" s="44"/>
      <c r="AH319" s="44"/>
      <c r="AI319" s="276"/>
      <c r="AJ319" s="50"/>
      <c r="AK319" s="55"/>
      <c r="AL319" s="109"/>
      <c r="AM319" s="55"/>
      <c r="AN319" s="109"/>
      <c r="AO319" s="55"/>
      <c r="AP319" s="295"/>
      <c r="AQ319" s="55"/>
      <c r="AR319" s="295"/>
      <c r="AS319" s="44"/>
      <c r="AT319" s="50"/>
      <c r="AU319" s="50"/>
      <c r="AV319" s="50"/>
      <c r="AW319" s="50"/>
      <c r="AX319" s="50"/>
    </row>
    <row r="320" spans="1:50" ht="14.4">
      <c r="A320" s="37"/>
      <c r="B320" s="50"/>
      <c r="C320" s="102"/>
      <c r="D320" s="38"/>
      <c r="E320" s="50"/>
      <c r="F320" s="43"/>
      <c r="G320" s="50"/>
      <c r="H320" s="44"/>
      <c r="I320" s="65"/>
      <c r="J320" s="315"/>
      <c r="K320" s="50"/>
      <c r="L320" s="50"/>
      <c r="M320" s="44"/>
      <c r="N320" s="50"/>
      <c r="O320" s="49"/>
      <c r="P320" s="50"/>
      <c r="Q320" s="50"/>
      <c r="R320" s="101"/>
      <c r="S320" s="154"/>
      <c r="T320" s="44"/>
      <c r="U320" s="44"/>
      <c r="V320" s="51"/>
      <c r="W320" s="102"/>
      <c r="X320" s="102"/>
      <c r="Y320" s="51"/>
      <c r="Z320" s="102"/>
      <c r="AA320" s="102"/>
      <c r="AB320" s="50"/>
      <c r="AC320" s="37"/>
      <c r="AD320" s="44"/>
      <c r="AE320" s="154"/>
      <c r="AF320" s="154"/>
      <c r="AG320" s="44"/>
      <c r="AH320" s="44"/>
      <c r="AI320" s="276"/>
      <c r="AJ320" s="50"/>
      <c r="AK320" s="55"/>
      <c r="AL320" s="109"/>
      <c r="AM320" s="55"/>
      <c r="AN320" s="109"/>
      <c r="AO320" s="55"/>
      <c r="AP320" s="295"/>
      <c r="AQ320" s="55"/>
      <c r="AR320" s="295"/>
      <c r="AS320" s="44"/>
      <c r="AT320" s="50"/>
      <c r="AU320" s="50"/>
      <c r="AV320" s="50"/>
      <c r="AW320" s="50"/>
      <c r="AX320" s="50"/>
    </row>
    <row r="321" spans="1:50" ht="14.4">
      <c r="A321" s="37"/>
      <c r="B321" s="50"/>
      <c r="C321" s="102"/>
      <c r="D321" s="38"/>
      <c r="E321" s="50"/>
      <c r="F321" s="43"/>
      <c r="G321" s="50"/>
      <c r="H321" s="44"/>
      <c r="I321" s="65"/>
      <c r="J321" s="315"/>
      <c r="K321" s="50"/>
      <c r="L321" s="50"/>
      <c r="M321" s="44"/>
      <c r="N321" s="50"/>
      <c r="O321" s="49"/>
      <c r="P321" s="50"/>
      <c r="Q321" s="316"/>
      <c r="R321" s="101"/>
      <c r="S321" s="154"/>
      <c r="T321" s="44"/>
      <c r="U321" s="44"/>
      <c r="V321" s="51"/>
      <c r="W321" s="102"/>
      <c r="X321" s="102"/>
      <c r="Y321" s="51"/>
      <c r="Z321" s="102"/>
      <c r="AA321" s="102"/>
      <c r="AB321" s="50"/>
      <c r="AC321" s="37"/>
      <c r="AD321" s="44"/>
      <c r="AE321" s="154"/>
      <c r="AF321" s="154"/>
      <c r="AG321" s="44"/>
      <c r="AH321" s="44"/>
      <c r="AI321" s="276"/>
      <c r="AJ321" s="50"/>
      <c r="AK321" s="55"/>
      <c r="AL321" s="109"/>
      <c r="AM321" s="55"/>
      <c r="AN321" s="109"/>
      <c r="AO321" s="55"/>
      <c r="AP321" s="295"/>
      <c r="AQ321" s="55"/>
      <c r="AR321" s="295"/>
      <c r="AS321" s="44"/>
      <c r="AT321" s="50"/>
      <c r="AU321" s="50"/>
      <c r="AV321" s="50"/>
      <c r="AW321" s="50"/>
      <c r="AX321" s="50"/>
    </row>
    <row r="322" spans="1:50" ht="14.4">
      <c r="A322" s="37"/>
      <c r="B322" s="50"/>
      <c r="C322" s="102"/>
      <c r="D322" s="38"/>
      <c r="E322" s="50"/>
      <c r="F322" s="43"/>
      <c r="G322" s="50"/>
      <c r="H322" s="44"/>
      <c r="I322" s="65"/>
      <c r="J322" s="315"/>
      <c r="K322" s="50"/>
      <c r="L322" s="50"/>
      <c r="M322" s="44"/>
      <c r="N322" s="50"/>
      <c r="O322" s="49"/>
      <c r="P322" s="50"/>
      <c r="Q322" s="316"/>
      <c r="R322" s="101"/>
      <c r="S322" s="154"/>
      <c r="T322" s="44"/>
      <c r="U322" s="44"/>
      <c r="V322" s="51"/>
      <c r="W322" s="102"/>
      <c r="X322" s="102"/>
      <c r="Y322" s="51"/>
      <c r="Z322" s="102"/>
      <c r="AA322" s="102"/>
      <c r="AB322" s="50"/>
      <c r="AC322" s="37"/>
      <c r="AD322" s="44"/>
      <c r="AE322" s="154"/>
      <c r="AF322" s="154"/>
      <c r="AG322" s="44"/>
      <c r="AH322" s="44"/>
      <c r="AI322" s="276"/>
      <c r="AJ322" s="50"/>
      <c r="AK322" s="55"/>
      <c r="AL322" s="109"/>
      <c r="AM322" s="55"/>
      <c r="AN322" s="109"/>
      <c r="AO322" s="55"/>
      <c r="AP322" s="295"/>
      <c r="AQ322" s="55"/>
      <c r="AR322" s="295"/>
      <c r="AS322" s="44"/>
      <c r="AT322" s="50"/>
      <c r="AU322" s="50"/>
      <c r="AV322" s="50"/>
      <c r="AW322" s="50"/>
      <c r="AX322" s="50"/>
    </row>
    <row r="323" spans="1:50" ht="14.4">
      <c r="A323" s="37"/>
      <c r="B323" s="50"/>
      <c r="C323" s="102"/>
      <c r="D323" s="38"/>
      <c r="E323" s="50"/>
      <c r="F323" s="43"/>
      <c r="G323" s="317"/>
      <c r="H323" s="44"/>
      <c r="I323" s="65"/>
      <c r="J323" s="315"/>
      <c r="K323" s="50"/>
      <c r="L323" s="50"/>
      <c r="M323" s="44"/>
      <c r="N323" s="50"/>
      <c r="O323" s="49"/>
      <c r="P323" s="50"/>
      <c r="Q323" s="50"/>
      <c r="R323" s="101"/>
      <c r="S323" s="154"/>
      <c r="T323" s="44"/>
      <c r="U323" s="44"/>
      <c r="V323" s="51"/>
      <c r="W323" s="102"/>
      <c r="X323" s="102"/>
      <c r="Y323" s="51"/>
      <c r="Z323" s="102"/>
      <c r="AA323" s="102"/>
      <c r="AB323" s="50"/>
      <c r="AC323" s="37"/>
      <c r="AD323" s="44"/>
      <c r="AE323" s="154"/>
      <c r="AF323" s="154"/>
      <c r="AG323" s="44"/>
      <c r="AH323" s="44"/>
      <c r="AI323" s="276"/>
      <c r="AJ323" s="50"/>
      <c r="AK323" s="55"/>
      <c r="AL323" s="109"/>
      <c r="AM323" s="55"/>
      <c r="AN323" s="109"/>
      <c r="AO323" s="55"/>
      <c r="AP323" s="295"/>
      <c r="AQ323" s="55"/>
      <c r="AR323" s="295"/>
      <c r="AS323" s="44"/>
      <c r="AT323" s="50"/>
      <c r="AU323" s="50"/>
      <c r="AV323" s="50"/>
      <c r="AW323" s="50"/>
      <c r="AX323" s="50"/>
    </row>
    <row r="324" spans="1:50" ht="14.4">
      <c r="A324" s="37"/>
      <c r="B324" s="50"/>
      <c r="C324" s="102"/>
      <c r="D324" s="38"/>
      <c r="E324" s="50"/>
      <c r="F324" s="43"/>
      <c r="G324" s="50"/>
      <c r="H324" s="44"/>
      <c r="I324" s="65"/>
      <c r="J324" s="315"/>
      <c r="K324" s="50"/>
      <c r="L324" s="50"/>
      <c r="M324" s="44"/>
      <c r="N324" s="50"/>
      <c r="O324" s="49"/>
      <c r="P324" s="50"/>
      <c r="Q324" s="50"/>
      <c r="R324" s="101"/>
      <c r="S324" s="154"/>
      <c r="T324" s="44"/>
      <c r="U324" s="44"/>
      <c r="V324" s="51"/>
      <c r="W324" s="102"/>
      <c r="X324" s="102"/>
      <c r="Y324" s="51"/>
      <c r="Z324" s="102"/>
      <c r="AA324" s="102"/>
      <c r="AB324" s="50"/>
      <c r="AC324" s="37"/>
      <c r="AD324" s="44"/>
      <c r="AE324" s="154"/>
      <c r="AF324" s="154"/>
      <c r="AG324" s="44"/>
      <c r="AH324" s="44"/>
      <c r="AI324" s="276"/>
      <c r="AJ324" s="50"/>
      <c r="AK324" s="55"/>
      <c r="AL324" s="109"/>
      <c r="AM324" s="55"/>
      <c r="AN324" s="109"/>
      <c r="AO324" s="55"/>
      <c r="AP324" s="295"/>
      <c r="AQ324" s="55"/>
      <c r="AR324" s="295"/>
      <c r="AS324" s="44"/>
      <c r="AT324" s="50"/>
      <c r="AU324" s="50"/>
      <c r="AV324" s="50"/>
      <c r="AW324" s="50"/>
      <c r="AX324" s="50"/>
    </row>
    <row r="325" spans="1:50" ht="14.4">
      <c r="A325" s="37"/>
      <c r="B325" s="50"/>
      <c r="C325" s="102"/>
      <c r="D325" s="38"/>
      <c r="E325" s="50"/>
      <c r="F325" s="43"/>
      <c r="G325" s="50"/>
      <c r="H325" s="44"/>
      <c r="I325" s="65"/>
      <c r="J325" s="315"/>
      <c r="K325" s="50"/>
      <c r="L325" s="50"/>
      <c r="M325" s="44"/>
      <c r="N325" s="50"/>
      <c r="O325" s="49"/>
      <c r="P325" s="50"/>
      <c r="Q325" s="50"/>
      <c r="R325" s="101"/>
      <c r="S325" s="154"/>
      <c r="T325" s="44"/>
      <c r="U325" s="44"/>
      <c r="V325" s="51"/>
      <c r="W325" s="102"/>
      <c r="X325" s="102"/>
      <c r="Y325" s="51"/>
      <c r="Z325" s="102"/>
      <c r="AA325" s="102"/>
      <c r="AB325" s="50"/>
      <c r="AC325" s="37"/>
      <c r="AD325" s="44"/>
      <c r="AE325" s="154"/>
      <c r="AF325" s="154"/>
      <c r="AG325" s="44"/>
      <c r="AH325" s="44"/>
      <c r="AI325" s="276"/>
      <c r="AJ325" s="50"/>
      <c r="AK325" s="55"/>
      <c r="AL325" s="109"/>
      <c r="AM325" s="55"/>
      <c r="AN325" s="109"/>
      <c r="AO325" s="55"/>
      <c r="AP325" s="295"/>
      <c r="AQ325" s="55"/>
      <c r="AR325" s="295"/>
      <c r="AS325" s="44"/>
      <c r="AT325" s="50"/>
      <c r="AU325" s="50"/>
      <c r="AV325" s="50"/>
      <c r="AW325" s="50"/>
      <c r="AX325" s="50"/>
    </row>
    <row r="326" spans="1:50" ht="14.4">
      <c r="A326" s="37"/>
      <c r="B326" s="50"/>
      <c r="C326" s="102"/>
      <c r="D326" s="38"/>
      <c r="E326" s="50"/>
      <c r="F326" s="43"/>
      <c r="G326" s="50"/>
      <c r="H326" s="44"/>
      <c r="I326" s="65"/>
      <c r="J326" s="315"/>
      <c r="K326" s="50"/>
      <c r="L326" s="50"/>
      <c r="M326" s="44"/>
      <c r="N326" s="50"/>
      <c r="O326" s="49"/>
      <c r="P326" s="50"/>
      <c r="Q326" s="50"/>
      <c r="R326" s="101"/>
      <c r="S326" s="154"/>
      <c r="T326" s="44"/>
      <c r="U326" s="44"/>
      <c r="V326" s="51"/>
      <c r="W326" s="102"/>
      <c r="X326" s="102"/>
      <c r="Y326" s="51"/>
      <c r="Z326" s="102"/>
      <c r="AA326" s="102"/>
      <c r="AB326" s="50"/>
      <c r="AC326" s="37"/>
      <c r="AD326" s="44"/>
      <c r="AE326" s="154"/>
      <c r="AF326" s="154"/>
      <c r="AG326" s="44"/>
      <c r="AH326" s="44"/>
      <c r="AI326" s="276"/>
      <c r="AJ326" s="50"/>
      <c r="AK326" s="55"/>
      <c r="AL326" s="109"/>
      <c r="AM326" s="55"/>
      <c r="AN326" s="109"/>
      <c r="AO326" s="55"/>
      <c r="AP326" s="295"/>
      <c r="AQ326" s="55"/>
      <c r="AR326" s="295"/>
      <c r="AS326" s="44"/>
      <c r="AT326" s="50"/>
      <c r="AU326" s="50"/>
      <c r="AV326" s="50"/>
      <c r="AW326" s="50"/>
      <c r="AX326" s="50"/>
    </row>
    <row r="327" spans="1:50" ht="14.4">
      <c r="A327" s="37"/>
      <c r="B327" s="50"/>
      <c r="C327" s="102"/>
      <c r="D327" s="38"/>
      <c r="E327" s="50"/>
      <c r="F327" s="43"/>
      <c r="G327" s="317"/>
      <c r="H327" s="44"/>
      <c r="I327" s="65"/>
      <c r="J327" s="315"/>
      <c r="K327" s="50"/>
      <c r="L327" s="50"/>
      <c r="M327" s="44"/>
      <c r="N327" s="50"/>
      <c r="O327" s="49"/>
      <c r="P327" s="50"/>
      <c r="Q327" s="50"/>
      <c r="R327" s="101"/>
      <c r="S327" s="154"/>
      <c r="T327" s="44"/>
      <c r="U327" s="44"/>
      <c r="V327" s="51"/>
      <c r="W327" s="102"/>
      <c r="X327" s="102"/>
      <c r="Y327" s="51"/>
      <c r="Z327" s="102"/>
      <c r="AA327" s="102"/>
      <c r="AB327" s="50"/>
      <c r="AC327" s="37"/>
      <c r="AD327" s="44"/>
      <c r="AE327" s="154"/>
      <c r="AF327" s="154"/>
      <c r="AG327" s="44"/>
      <c r="AH327" s="44"/>
      <c r="AI327" s="276"/>
      <c r="AJ327" s="50"/>
      <c r="AK327" s="55"/>
      <c r="AL327" s="109"/>
      <c r="AM327" s="55"/>
      <c r="AN327" s="109"/>
      <c r="AO327" s="55"/>
      <c r="AP327" s="295"/>
      <c r="AQ327" s="55"/>
      <c r="AR327" s="295"/>
      <c r="AS327" s="44"/>
      <c r="AT327" s="50"/>
      <c r="AU327" s="50"/>
      <c r="AV327" s="50"/>
      <c r="AW327" s="50"/>
      <c r="AX327" s="50"/>
    </row>
    <row r="328" spans="1:50" ht="14.4">
      <c r="A328" s="37"/>
      <c r="B328" s="50"/>
      <c r="C328" s="102"/>
      <c r="D328" s="38"/>
      <c r="E328" s="50"/>
      <c r="F328" s="43"/>
      <c r="G328" s="50"/>
      <c r="H328" s="44"/>
      <c r="I328" s="65"/>
      <c r="J328" s="315"/>
      <c r="K328" s="50"/>
      <c r="L328" s="50"/>
      <c r="M328" s="44"/>
      <c r="N328" s="50"/>
      <c r="O328" s="49"/>
      <c r="P328" s="50"/>
      <c r="Q328" s="316"/>
      <c r="R328" s="101"/>
      <c r="S328" s="154"/>
      <c r="T328" s="44"/>
      <c r="U328" s="44"/>
      <c r="V328" s="51"/>
      <c r="W328" s="102"/>
      <c r="X328" s="102"/>
      <c r="Y328" s="51"/>
      <c r="Z328" s="102"/>
      <c r="AA328" s="102"/>
      <c r="AB328" s="50"/>
      <c r="AC328" s="37"/>
      <c r="AD328" s="44"/>
      <c r="AE328" s="154"/>
      <c r="AF328" s="154"/>
      <c r="AG328" s="44"/>
      <c r="AH328" s="44"/>
      <c r="AI328" s="276"/>
      <c r="AJ328" s="50"/>
      <c r="AK328" s="55"/>
      <c r="AL328" s="109"/>
      <c r="AM328" s="55"/>
      <c r="AN328" s="109"/>
      <c r="AO328" s="55"/>
      <c r="AP328" s="295"/>
      <c r="AQ328" s="55"/>
      <c r="AR328" s="295"/>
      <c r="AS328" s="44"/>
      <c r="AT328" s="50"/>
      <c r="AU328" s="50"/>
      <c r="AV328" s="50"/>
      <c r="AW328" s="50"/>
      <c r="AX328" s="50"/>
    </row>
    <row r="329" spans="1:50" ht="14.4">
      <c r="A329" s="37"/>
      <c r="B329" s="50"/>
      <c r="C329" s="102"/>
      <c r="D329" s="38"/>
      <c r="E329" s="50"/>
      <c r="F329" s="43"/>
      <c r="G329" s="50"/>
      <c r="H329" s="44"/>
      <c r="I329" s="65"/>
      <c r="J329" s="315"/>
      <c r="K329" s="50"/>
      <c r="L329" s="50"/>
      <c r="M329" s="44"/>
      <c r="N329" s="50"/>
      <c r="O329" s="49"/>
      <c r="P329" s="50"/>
      <c r="Q329" s="50"/>
      <c r="R329" s="101"/>
      <c r="S329" s="154"/>
      <c r="T329" s="44"/>
      <c r="U329" s="44"/>
      <c r="V329" s="51"/>
      <c r="W329" s="102"/>
      <c r="X329" s="102"/>
      <c r="Y329" s="51"/>
      <c r="Z329" s="102"/>
      <c r="AA329" s="102"/>
      <c r="AB329" s="50"/>
      <c r="AC329" s="37"/>
      <c r="AD329" s="44"/>
      <c r="AE329" s="154"/>
      <c r="AF329" s="154"/>
      <c r="AG329" s="44"/>
      <c r="AH329" s="44"/>
      <c r="AI329" s="276"/>
      <c r="AJ329" s="50"/>
      <c r="AK329" s="55"/>
      <c r="AL329" s="109"/>
      <c r="AM329" s="55"/>
      <c r="AN329" s="109"/>
      <c r="AO329" s="55"/>
      <c r="AP329" s="295"/>
      <c r="AQ329" s="55"/>
      <c r="AR329" s="295"/>
      <c r="AS329" s="44"/>
      <c r="AT329" s="50"/>
      <c r="AU329" s="50"/>
      <c r="AV329" s="50"/>
      <c r="AW329" s="50"/>
      <c r="AX329" s="50"/>
    </row>
    <row r="330" spans="1:50" ht="14.4">
      <c r="A330" s="37"/>
      <c r="B330" s="50"/>
      <c r="C330" s="102"/>
      <c r="D330" s="38"/>
      <c r="E330" s="50"/>
      <c r="F330" s="43"/>
      <c r="G330" s="50"/>
      <c r="H330" s="44"/>
      <c r="I330" s="65"/>
      <c r="J330" s="315"/>
      <c r="K330" s="50"/>
      <c r="L330" s="50"/>
      <c r="M330" s="44"/>
      <c r="N330" s="50"/>
      <c r="O330" s="49"/>
      <c r="P330" s="50"/>
      <c r="Q330" s="50"/>
      <c r="R330" s="101"/>
      <c r="S330" s="154"/>
      <c r="T330" s="44"/>
      <c r="U330" s="44"/>
      <c r="V330" s="51"/>
      <c r="W330" s="102"/>
      <c r="X330" s="102"/>
      <c r="Y330" s="51"/>
      <c r="Z330" s="102"/>
      <c r="AA330" s="102"/>
      <c r="AB330" s="50"/>
      <c r="AC330" s="37"/>
      <c r="AD330" s="44"/>
      <c r="AE330" s="154"/>
      <c r="AF330" s="154"/>
      <c r="AG330" s="44"/>
      <c r="AH330" s="44"/>
      <c r="AI330" s="276"/>
      <c r="AJ330" s="50"/>
      <c r="AK330" s="55"/>
      <c r="AL330" s="109"/>
      <c r="AM330" s="55"/>
      <c r="AN330" s="109"/>
      <c r="AO330" s="55"/>
      <c r="AP330" s="295"/>
      <c r="AQ330" s="55"/>
      <c r="AR330" s="295"/>
      <c r="AS330" s="44"/>
      <c r="AT330" s="50"/>
      <c r="AU330" s="50"/>
      <c r="AV330" s="50"/>
      <c r="AW330" s="50"/>
      <c r="AX330" s="50"/>
    </row>
    <row r="331" spans="1:50" ht="14.4">
      <c r="A331" s="37"/>
      <c r="B331" s="50"/>
      <c r="C331" s="102"/>
      <c r="D331" s="38"/>
      <c r="E331" s="50"/>
      <c r="F331" s="43"/>
      <c r="G331" s="50"/>
      <c r="H331" s="44"/>
      <c r="I331" s="65"/>
      <c r="J331" s="315"/>
      <c r="K331" s="50"/>
      <c r="L331" s="50"/>
      <c r="M331" s="44"/>
      <c r="N331" s="50"/>
      <c r="O331" s="49"/>
      <c r="P331" s="50"/>
      <c r="Q331" s="316"/>
      <c r="R331" s="101"/>
      <c r="S331" s="154"/>
      <c r="T331" s="44"/>
      <c r="U331" s="44"/>
      <c r="V331" s="51"/>
      <c r="W331" s="102"/>
      <c r="X331" s="102"/>
      <c r="Y331" s="51"/>
      <c r="Z331" s="102"/>
      <c r="AA331" s="102"/>
      <c r="AB331" s="50"/>
      <c r="AC331" s="37"/>
      <c r="AD331" s="44"/>
      <c r="AE331" s="154"/>
      <c r="AF331" s="154"/>
      <c r="AG331" s="44"/>
      <c r="AH331" s="44"/>
      <c r="AI331" s="276"/>
      <c r="AJ331" s="50"/>
      <c r="AK331" s="55"/>
      <c r="AL331" s="109"/>
      <c r="AM331" s="55"/>
      <c r="AN331" s="109"/>
      <c r="AO331" s="55"/>
      <c r="AP331" s="295"/>
      <c r="AQ331" s="55"/>
      <c r="AR331" s="295"/>
      <c r="AS331" s="44"/>
      <c r="AT331" s="50"/>
      <c r="AU331" s="50"/>
      <c r="AV331" s="50"/>
      <c r="AW331" s="50"/>
      <c r="AX331" s="50"/>
    </row>
    <row r="332" spans="1:50" ht="14.4">
      <c r="A332" s="37"/>
      <c r="B332" s="50"/>
      <c r="C332" s="102"/>
      <c r="D332" s="38"/>
      <c r="E332" s="50"/>
      <c r="F332" s="43"/>
      <c r="G332" s="50"/>
      <c r="H332" s="44"/>
      <c r="I332" s="65"/>
      <c r="J332" s="315"/>
      <c r="K332" s="50"/>
      <c r="L332" s="50"/>
      <c r="M332" s="44"/>
      <c r="N332" s="50"/>
      <c r="O332" s="49"/>
      <c r="P332" s="50"/>
      <c r="Q332" s="50"/>
      <c r="R332" s="101"/>
      <c r="S332" s="154"/>
      <c r="T332" s="44"/>
      <c r="U332" s="44"/>
      <c r="V332" s="51"/>
      <c r="W332" s="102"/>
      <c r="X332" s="102"/>
      <c r="Y332" s="51"/>
      <c r="Z332" s="102"/>
      <c r="AA332" s="102"/>
      <c r="AB332" s="50"/>
      <c r="AC332" s="37"/>
      <c r="AD332" s="44"/>
      <c r="AE332" s="154"/>
      <c r="AF332" s="154"/>
      <c r="AG332" s="44"/>
      <c r="AH332" s="44"/>
      <c r="AI332" s="276"/>
      <c r="AJ332" s="50"/>
      <c r="AK332" s="55"/>
      <c r="AL332" s="109"/>
      <c r="AM332" s="55"/>
      <c r="AN332" s="109"/>
      <c r="AO332" s="55"/>
      <c r="AP332" s="295"/>
      <c r="AQ332" s="55"/>
      <c r="AR332" s="295"/>
      <c r="AS332" s="44"/>
      <c r="AT332" s="50"/>
      <c r="AU332" s="50"/>
      <c r="AV332" s="50"/>
      <c r="AW332" s="50"/>
      <c r="AX332" s="50"/>
    </row>
    <row r="333" spans="1:50" ht="14.4">
      <c r="A333" s="37"/>
      <c r="B333" s="50"/>
      <c r="C333" s="102"/>
      <c r="D333" s="38"/>
      <c r="E333" s="50"/>
      <c r="F333" s="43"/>
      <c r="G333" s="317"/>
      <c r="H333" s="44"/>
      <c r="I333" s="65"/>
      <c r="J333" s="315"/>
      <c r="K333" s="50"/>
      <c r="L333" s="50"/>
      <c r="M333" s="44"/>
      <c r="N333" s="50"/>
      <c r="O333" s="49"/>
      <c r="P333" s="50"/>
      <c r="Q333" s="316"/>
      <c r="R333" s="101"/>
      <c r="S333" s="154"/>
      <c r="T333" s="44"/>
      <c r="U333" s="44"/>
      <c r="V333" s="51"/>
      <c r="W333" s="102"/>
      <c r="X333" s="102"/>
      <c r="Y333" s="51"/>
      <c r="Z333" s="102"/>
      <c r="AA333" s="102"/>
      <c r="AB333" s="50"/>
      <c r="AC333" s="37"/>
      <c r="AD333" s="44"/>
      <c r="AE333" s="154"/>
      <c r="AF333" s="154"/>
      <c r="AG333" s="44"/>
      <c r="AH333" s="44"/>
      <c r="AI333" s="276"/>
      <c r="AJ333" s="50"/>
      <c r="AK333" s="55"/>
      <c r="AL333" s="109"/>
      <c r="AM333" s="55"/>
      <c r="AN333" s="109"/>
      <c r="AO333" s="55"/>
      <c r="AP333" s="295"/>
      <c r="AQ333" s="55"/>
      <c r="AR333" s="295"/>
      <c r="AS333" s="44"/>
      <c r="AT333" s="50"/>
      <c r="AU333" s="50"/>
      <c r="AV333" s="50"/>
      <c r="AW333" s="50"/>
      <c r="AX333" s="50"/>
    </row>
    <row r="334" spans="1:50" ht="14.4">
      <c r="A334" s="37"/>
      <c r="B334" s="50"/>
      <c r="C334" s="102"/>
      <c r="D334" s="38"/>
      <c r="E334" s="50"/>
      <c r="F334" s="43"/>
      <c r="G334" s="50"/>
      <c r="H334" s="44"/>
      <c r="I334" s="65"/>
      <c r="J334" s="315"/>
      <c r="K334" s="50"/>
      <c r="L334" s="50"/>
      <c r="M334" s="44"/>
      <c r="N334" s="50"/>
      <c r="O334" s="49"/>
      <c r="P334" s="50"/>
      <c r="Q334" s="316"/>
      <c r="R334" s="101"/>
      <c r="S334" s="154"/>
      <c r="T334" s="44"/>
      <c r="U334" s="44"/>
      <c r="V334" s="51"/>
      <c r="W334" s="102"/>
      <c r="X334" s="102"/>
      <c r="Y334" s="51"/>
      <c r="Z334" s="102"/>
      <c r="AA334" s="102"/>
      <c r="AB334" s="50"/>
      <c r="AC334" s="37"/>
      <c r="AD334" s="44"/>
      <c r="AE334" s="154"/>
      <c r="AF334" s="154"/>
      <c r="AG334" s="44"/>
      <c r="AH334" s="44"/>
      <c r="AI334" s="276"/>
      <c r="AJ334" s="50"/>
      <c r="AK334" s="55"/>
      <c r="AL334" s="109"/>
      <c r="AM334" s="55"/>
      <c r="AN334" s="109"/>
      <c r="AO334" s="55"/>
      <c r="AP334" s="295"/>
      <c r="AQ334" s="55"/>
      <c r="AR334" s="295"/>
      <c r="AS334" s="44"/>
      <c r="AT334" s="50"/>
      <c r="AU334" s="50"/>
      <c r="AV334" s="50"/>
      <c r="AW334" s="50"/>
      <c r="AX334" s="50"/>
    </row>
    <row r="335" spans="1:50" ht="14.4">
      <c r="A335" s="37"/>
      <c r="B335" s="50"/>
      <c r="C335" s="102"/>
      <c r="D335" s="38"/>
      <c r="E335" s="50"/>
      <c r="F335" s="43"/>
      <c r="G335" s="50"/>
      <c r="H335" s="44"/>
      <c r="I335" s="65"/>
      <c r="J335" s="315"/>
      <c r="K335" s="50"/>
      <c r="L335" s="50"/>
      <c r="M335" s="44"/>
      <c r="N335" s="50"/>
      <c r="O335" s="49"/>
      <c r="P335" s="50"/>
      <c r="Q335" s="316"/>
      <c r="R335" s="101"/>
      <c r="S335" s="154"/>
      <c r="T335" s="44"/>
      <c r="U335" s="44"/>
      <c r="V335" s="51"/>
      <c r="W335" s="102"/>
      <c r="X335" s="102"/>
      <c r="Y335" s="51"/>
      <c r="Z335" s="102"/>
      <c r="AA335" s="102"/>
      <c r="AB335" s="50"/>
      <c r="AC335" s="37"/>
      <c r="AD335" s="44"/>
      <c r="AE335" s="154"/>
      <c r="AF335" s="154"/>
      <c r="AG335" s="44"/>
      <c r="AH335" s="44"/>
      <c r="AI335" s="276"/>
      <c r="AJ335" s="50"/>
      <c r="AK335" s="55"/>
      <c r="AL335" s="109"/>
      <c r="AM335" s="55"/>
      <c r="AN335" s="109"/>
      <c r="AO335" s="55"/>
      <c r="AP335" s="295"/>
      <c r="AQ335" s="55"/>
      <c r="AR335" s="295"/>
      <c r="AS335" s="44"/>
      <c r="AT335" s="50"/>
      <c r="AU335" s="50"/>
      <c r="AV335" s="50"/>
      <c r="AW335" s="50"/>
      <c r="AX335" s="50"/>
    </row>
    <row r="336" spans="1:50" ht="14.4">
      <c r="A336" s="37"/>
      <c r="B336" s="50"/>
      <c r="C336" s="102"/>
      <c r="D336" s="38"/>
      <c r="E336" s="50"/>
      <c r="F336" s="43"/>
      <c r="G336" s="50"/>
      <c r="H336" s="44"/>
      <c r="I336" s="65"/>
      <c r="J336" s="315"/>
      <c r="K336" s="50"/>
      <c r="L336" s="50"/>
      <c r="M336" s="44"/>
      <c r="N336" s="50"/>
      <c r="O336" s="49"/>
      <c r="P336" s="50"/>
      <c r="Q336" s="316"/>
      <c r="R336" s="101"/>
      <c r="S336" s="154"/>
      <c r="T336" s="44"/>
      <c r="U336" s="44"/>
      <c r="V336" s="51"/>
      <c r="W336" s="102"/>
      <c r="X336" s="102"/>
      <c r="Y336" s="51"/>
      <c r="Z336" s="102"/>
      <c r="AA336" s="102"/>
      <c r="AB336" s="50"/>
      <c r="AC336" s="37"/>
      <c r="AD336" s="44"/>
      <c r="AE336" s="154"/>
      <c r="AF336" s="154"/>
      <c r="AG336" s="44"/>
      <c r="AH336" s="44"/>
      <c r="AI336" s="276"/>
      <c r="AJ336" s="50"/>
      <c r="AK336" s="55"/>
      <c r="AL336" s="109"/>
      <c r="AM336" s="55"/>
      <c r="AN336" s="109"/>
      <c r="AO336" s="55"/>
      <c r="AP336" s="295"/>
      <c r="AQ336" s="55"/>
      <c r="AR336" s="295"/>
      <c r="AS336" s="44"/>
      <c r="AT336" s="50"/>
      <c r="AU336" s="50"/>
      <c r="AV336" s="50"/>
      <c r="AW336" s="50"/>
      <c r="AX336" s="50"/>
    </row>
    <row r="337" spans="1:50" ht="14.4">
      <c r="A337" s="37"/>
      <c r="B337" s="50"/>
      <c r="C337" s="102"/>
      <c r="D337" s="38"/>
      <c r="E337" s="50"/>
      <c r="F337" s="43"/>
      <c r="G337" s="50"/>
      <c r="H337" s="44"/>
      <c r="I337" s="65"/>
      <c r="J337" s="315"/>
      <c r="K337" s="50"/>
      <c r="L337" s="50"/>
      <c r="M337" s="44"/>
      <c r="N337" s="50"/>
      <c r="O337" s="49"/>
      <c r="P337" s="50"/>
      <c r="Q337" s="50"/>
      <c r="R337" s="101"/>
      <c r="S337" s="154"/>
      <c r="T337" s="44"/>
      <c r="U337" s="44"/>
      <c r="V337" s="51"/>
      <c r="W337" s="102"/>
      <c r="X337" s="102"/>
      <c r="Y337" s="51"/>
      <c r="Z337" s="102"/>
      <c r="AA337" s="102"/>
      <c r="AB337" s="50"/>
      <c r="AC337" s="37"/>
      <c r="AD337" s="44"/>
      <c r="AE337" s="154"/>
      <c r="AF337" s="154"/>
      <c r="AG337" s="44"/>
      <c r="AH337" s="44"/>
      <c r="AI337" s="276"/>
      <c r="AJ337" s="50"/>
      <c r="AK337" s="55"/>
      <c r="AL337" s="109"/>
      <c r="AM337" s="55"/>
      <c r="AN337" s="109"/>
      <c r="AO337" s="55"/>
      <c r="AP337" s="295"/>
      <c r="AQ337" s="55"/>
      <c r="AR337" s="295"/>
      <c r="AS337" s="44"/>
      <c r="AT337" s="50"/>
      <c r="AU337" s="50"/>
      <c r="AV337" s="50"/>
      <c r="AW337" s="50"/>
      <c r="AX337" s="50"/>
    </row>
    <row r="338" spans="1:50" ht="14.4">
      <c r="A338" s="37"/>
      <c r="B338" s="50"/>
      <c r="C338" s="102"/>
      <c r="D338" s="38"/>
      <c r="E338" s="50"/>
      <c r="F338" s="43"/>
      <c r="G338" s="50"/>
      <c r="H338" s="44"/>
      <c r="I338" s="65"/>
      <c r="J338" s="315"/>
      <c r="K338" s="50"/>
      <c r="L338" s="50"/>
      <c r="M338" s="44"/>
      <c r="N338" s="50"/>
      <c r="O338" s="49"/>
      <c r="P338" s="50"/>
      <c r="Q338" s="316"/>
      <c r="R338" s="101"/>
      <c r="S338" s="154"/>
      <c r="T338" s="44"/>
      <c r="U338" s="44"/>
      <c r="V338" s="51"/>
      <c r="W338" s="102"/>
      <c r="X338" s="102"/>
      <c r="Y338" s="51"/>
      <c r="Z338" s="102"/>
      <c r="AA338" s="102"/>
      <c r="AB338" s="50"/>
      <c r="AC338" s="37"/>
      <c r="AD338" s="44"/>
      <c r="AE338" s="154"/>
      <c r="AF338" s="154"/>
      <c r="AG338" s="44"/>
      <c r="AH338" s="44"/>
      <c r="AI338" s="276"/>
      <c r="AJ338" s="50"/>
      <c r="AK338" s="55"/>
      <c r="AL338" s="109"/>
      <c r="AM338" s="55"/>
      <c r="AN338" s="109"/>
      <c r="AO338" s="55"/>
      <c r="AP338" s="295"/>
      <c r="AQ338" s="55"/>
      <c r="AR338" s="295"/>
      <c r="AS338" s="44"/>
      <c r="AT338" s="50"/>
      <c r="AU338" s="50"/>
      <c r="AV338" s="50"/>
      <c r="AW338" s="50"/>
      <c r="AX338" s="50"/>
    </row>
    <row r="339" spans="1:50" ht="14.4">
      <c r="A339" s="37"/>
      <c r="B339" s="50"/>
      <c r="C339" s="102"/>
      <c r="D339" s="38"/>
      <c r="E339" s="50"/>
      <c r="F339" s="43"/>
      <c r="G339" s="50"/>
      <c r="H339" s="44"/>
      <c r="I339" s="65"/>
      <c r="J339" s="315"/>
      <c r="K339" s="50"/>
      <c r="L339" s="50"/>
      <c r="M339" s="44"/>
      <c r="N339" s="50"/>
      <c r="O339" s="49"/>
      <c r="P339" s="50"/>
      <c r="Q339" s="50"/>
      <c r="R339" s="101"/>
      <c r="S339" s="154"/>
      <c r="T339" s="44"/>
      <c r="U339" s="44"/>
      <c r="V339" s="51"/>
      <c r="W339" s="102"/>
      <c r="X339" s="102"/>
      <c r="Y339" s="51"/>
      <c r="Z339" s="102"/>
      <c r="AA339" s="102"/>
      <c r="AB339" s="50"/>
      <c r="AC339" s="37"/>
      <c r="AD339" s="44"/>
      <c r="AE339" s="154"/>
      <c r="AF339" s="154"/>
      <c r="AG339" s="44"/>
      <c r="AH339" s="44"/>
      <c r="AI339" s="276"/>
      <c r="AJ339" s="50"/>
      <c r="AK339" s="55"/>
      <c r="AL339" s="109"/>
      <c r="AM339" s="55"/>
      <c r="AN339" s="109"/>
      <c r="AO339" s="55"/>
      <c r="AP339" s="295"/>
      <c r="AQ339" s="55"/>
      <c r="AR339" s="295"/>
      <c r="AS339" s="44"/>
      <c r="AT339" s="50"/>
      <c r="AU339" s="50"/>
      <c r="AV339" s="50"/>
      <c r="AW339" s="50"/>
      <c r="AX339" s="50"/>
    </row>
    <row r="340" spans="1:50" ht="14.4">
      <c r="A340" s="37"/>
      <c r="B340" s="50"/>
      <c r="C340" s="102"/>
      <c r="D340" s="38"/>
      <c r="E340" s="50"/>
      <c r="F340" s="43"/>
      <c r="G340" s="50"/>
      <c r="H340" s="44"/>
      <c r="I340" s="65"/>
      <c r="J340" s="315"/>
      <c r="K340" s="50"/>
      <c r="L340" s="50"/>
      <c r="M340" s="44"/>
      <c r="N340" s="50"/>
      <c r="O340" s="49"/>
      <c r="P340" s="50"/>
      <c r="Q340" s="50"/>
      <c r="R340" s="101"/>
      <c r="S340" s="154"/>
      <c r="T340" s="44"/>
      <c r="U340" s="44"/>
      <c r="V340" s="51"/>
      <c r="W340" s="102"/>
      <c r="X340" s="102"/>
      <c r="Y340" s="51"/>
      <c r="Z340" s="102"/>
      <c r="AA340" s="102"/>
      <c r="AB340" s="50"/>
      <c r="AC340" s="37"/>
      <c r="AD340" s="44"/>
      <c r="AE340" s="154"/>
      <c r="AF340" s="154"/>
      <c r="AG340" s="44"/>
      <c r="AH340" s="44"/>
      <c r="AI340" s="276"/>
      <c r="AJ340" s="50"/>
      <c r="AK340" s="55"/>
      <c r="AL340" s="109"/>
      <c r="AM340" s="55"/>
      <c r="AN340" s="109"/>
      <c r="AO340" s="55"/>
      <c r="AP340" s="295"/>
      <c r="AQ340" s="55"/>
      <c r="AR340" s="295"/>
      <c r="AS340" s="44"/>
      <c r="AT340" s="50"/>
      <c r="AU340" s="50"/>
      <c r="AV340" s="50"/>
      <c r="AW340" s="50"/>
      <c r="AX340" s="50"/>
    </row>
    <row r="341" spans="1:50" ht="14.4">
      <c r="A341" s="37"/>
      <c r="B341" s="50"/>
      <c r="C341" s="102"/>
      <c r="D341" s="38"/>
      <c r="E341" s="50"/>
      <c r="F341" s="43"/>
      <c r="G341" s="50"/>
      <c r="H341" s="44"/>
      <c r="I341" s="65"/>
      <c r="J341" s="315"/>
      <c r="K341" s="50"/>
      <c r="L341" s="50"/>
      <c r="M341" s="44"/>
      <c r="N341" s="50"/>
      <c r="O341" s="49"/>
      <c r="P341" s="50"/>
      <c r="Q341" s="316"/>
      <c r="R341" s="101"/>
      <c r="S341" s="154"/>
      <c r="T341" s="44"/>
      <c r="U341" s="44"/>
      <c r="V341" s="51"/>
      <c r="W341" s="102"/>
      <c r="X341" s="102"/>
      <c r="Y341" s="51"/>
      <c r="Z341" s="102"/>
      <c r="AA341" s="102"/>
      <c r="AB341" s="50"/>
      <c r="AC341" s="37"/>
      <c r="AD341" s="44"/>
      <c r="AE341" s="154"/>
      <c r="AF341" s="154"/>
      <c r="AG341" s="44"/>
      <c r="AH341" s="44"/>
      <c r="AI341" s="276"/>
      <c r="AJ341" s="50"/>
      <c r="AK341" s="55"/>
      <c r="AL341" s="109"/>
      <c r="AM341" s="55"/>
      <c r="AN341" s="109"/>
      <c r="AO341" s="55"/>
      <c r="AP341" s="295"/>
      <c r="AQ341" s="55"/>
      <c r="AR341" s="295"/>
      <c r="AS341" s="44"/>
      <c r="AT341" s="50"/>
      <c r="AU341" s="50"/>
      <c r="AV341" s="50"/>
      <c r="AW341" s="50"/>
      <c r="AX341" s="50"/>
    </row>
    <row r="342" spans="1:50" ht="14.4">
      <c r="A342" s="37"/>
      <c r="B342" s="50"/>
      <c r="C342" s="102"/>
      <c r="D342" s="38"/>
      <c r="E342" s="50"/>
      <c r="F342" s="43"/>
      <c r="G342" s="50"/>
      <c r="H342" s="44"/>
      <c r="I342" s="65"/>
      <c r="J342" s="315"/>
      <c r="K342" s="50"/>
      <c r="L342" s="50"/>
      <c r="M342" s="44"/>
      <c r="N342" s="50"/>
      <c r="O342" s="49"/>
      <c r="P342" s="50"/>
      <c r="Q342" s="316"/>
      <c r="R342" s="101"/>
      <c r="S342" s="154"/>
      <c r="T342" s="44"/>
      <c r="U342" s="44"/>
      <c r="V342" s="51"/>
      <c r="W342" s="102"/>
      <c r="X342" s="102"/>
      <c r="Y342" s="51"/>
      <c r="Z342" s="102"/>
      <c r="AA342" s="102"/>
      <c r="AB342" s="50"/>
      <c r="AC342" s="37"/>
      <c r="AD342" s="44"/>
      <c r="AE342" s="154"/>
      <c r="AF342" s="154"/>
      <c r="AG342" s="44"/>
      <c r="AH342" s="44"/>
      <c r="AI342" s="276"/>
      <c r="AJ342" s="50"/>
      <c r="AK342" s="55"/>
      <c r="AL342" s="109"/>
      <c r="AM342" s="55"/>
      <c r="AN342" s="109"/>
      <c r="AO342" s="55"/>
      <c r="AP342" s="295"/>
      <c r="AQ342" s="55"/>
      <c r="AR342" s="295"/>
      <c r="AS342" s="44"/>
      <c r="AT342" s="50"/>
      <c r="AU342" s="50"/>
      <c r="AV342" s="50"/>
      <c r="AW342" s="50"/>
      <c r="AX342" s="50"/>
    </row>
    <row r="343" spans="1:50" ht="14.4">
      <c r="A343" s="37"/>
      <c r="B343" s="50"/>
      <c r="C343" s="102"/>
      <c r="D343" s="38"/>
      <c r="E343" s="50"/>
      <c r="F343" s="43"/>
      <c r="G343" s="50"/>
      <c r="H343" s="44"/>
      <c r="I343" s="65"/>
      <c r="J343" s="315"/>
      <c r="K343" s="50"/>
      <c r="L343" s="50"/>
      <c r="M343" s="44"/>
      <c r="N343" s="50"/>
      <c r="O343" s="49"/>
      <c r="P343" s="50"/>
      <c r="Q343" s="50"/>
      <c r="R343" s="101"/>
      <c r="S343" s="154"/>
      <c r="T343" s="44"/>
      <c r="U343" s="44"/>
      <c r="V343" s="51"/>
      <c r="W343" s="102"/>
      <c r="X343" s="102"/>
      <c r="Y343" s="51"/>
      <c r="Z343" s="102"/>
      <c r="AA343" s="102"/>
      <c r="AB343" s="50"/>
      <c r="AC343" s="37"/>
      <c r="AD343" s="44"/>
      <c r="AE343" s="154"/>
      <c r="AF343" s="154"/>
      <c r="AG343" s="44"/>
      <c r="AH343" s="44"/>
      <c r="AI343" s="276"/>
      <c r="AJ343" s="50"/>
      <c r="AK343" s="55"/>
      <c r="AL343" s="109"/>
      <c r="AM343" s="55"/>
      <c r="AN343" s="109"/>
      <c r="AO343" s="55"/>
      <c r="AP343" s="295"/>
      <c r="AQ343" s="55"/>
      <c r="AR343" s="295"/>
      <c r="AS343" s="44"/>
      <c r="AT343" s="50"/>
      <c r="AU343" s="50"/>
      <c r="AV343" s="50"/>
      <c r="AW343" s="50"/>
      <c r="AX343" s="50"/>
    </row>
    <row r="344" spans="1:50" ht="14.4">
      <c r="A344" s="37"/>
      <c r="B344" s="50"/>
      <c r="C344" s="102"/>
      <c r="D344" s="38"/>
      <c r="E344" s="50"/>
      <c r="F344" s="43"/>
      <c r="G344" s="50"/>
      <c r="H344" s="44"/>
      <c r="I344" s="65"/>
      <c r="J344" s="315"/>
      <c r="K344" s="50"/>
      <c r="L344" s="50"/>
      <c r="M344" s="44"/>
      <c r="N344" s="50"/>
      <c r="O344" s="49"/>
      <c r="P344" s="50"/>
      <c r="Q344" s="316"/>
      <c r="R344" s="101"/>
      <c r="S344" s="154"/>
      <c r="T344" s="44"/>
      <c r="U344" s="44"/>
      <c r="V344" s="51"/>
      <c r="W344" s="102"/>
      <c r="X344" s="102"/>
      <c r="Y344" s="51"/>
      <c r="Z344" s="102"/>
      <c r="AA344" s="102"/>
      <c r="AB344" s="50"/>
      <c r="AC344" s="37"/>
      <c r="AD344" s="44"/>
      <c r="AE344" s="154"/>
      <c r="AF344" s="154"/>
      <c r="AG344" s="44"/>
      <c r="AH344" s="44"/>
      <c r="AI344" s="276"/>
      <c r="AJ344" s="50"/>
      <c r="AK344" s="55"/>
      <c r="AL344" s="109"/>
      <c r="AM344" s="55"/>
      <c r="AN344" s="109"/>
      <c r="AO344" s="55"/>
      <c r="AP344" s="295"/>
      <c r="AQ344" s="55"/>
      <c r="AR344" s="295"/>
      <c r="AS344" s="44"/>
      <c r="AT344" s="50"/>
      <c r="AU344" s="50"/>
      <c r="AV344" s="50"/>
      <c r="AW344" s="50"/>
      <c r="AX344" s="50"/>
    </row>
    <row r="345" spans="1:50" ht="14.4">
      <c r="A345" s="37"/>
      <c r="B345" s="50"/>
      <c r="C345" s="102"/>
      <c r="D345" s="38"/>
      <c r="E345" s="50"/>
      <c r="F345" s="43"/>
      <c r="G345" s="50"/>
      <c r="H345" s="44"/>
      <c r="I345" s="65"/>
      <c r="J345" s="315"/>
      <c r="K345" s="50"/>
      <c r="L345" s="50"/>
      <c r="M345" s="44"/>
      <c r="N345" s="50"/>
      <c r="O345" s="49"/>
      <c r="P345" s="50"/>
      <c r="Q345" s="50"/>
      <c r="R345" s="101"/>
      <c r="S345" s="154"/>
      <c r="T345" s="44"/>
      <c r="U345" s="44"/>
      <c r="V345" s="51"/>
      <c r="W345" s="102"/>
      <c r="X345" s="102"/>
      <c r="Y345" s="51"/>
      <c r="Z345" s="102"/>
      <c r="AA345" s="102"/>
      <c r="AB345" s="50"/>
      <c r="AC345" s="37"/>
      <c r="AD345" s="44"/>
      <c r="AE345" s="154"/>
      <c r="AF345" s="154"/>
      <c r="AG345" s="44"/>
      <c r="AH345" s="44"/>
      <c r="AI345" s="276"/>
      <c r="AJ345" s="50"/>
      <c r="AK345" s="55"/>
      <c r="AL345" s="109"/>
      <c r="AM345" s="55"/>
      <c r="AN345" s="109"/>
      <c r="AO345" s="55"/>
      <c r="AP345" s="295"/>
      <c r="AQ345" s="55"/>
      <c r="AR345" s="295"/>
      <c r="AS345" s="44"/>
      <c r="AT345" s="50"/>
      <c r="AU345" s="50"/>
      <c r="AV345" s="50"/>
      <c r="AW345" s="50"/>
      <c r="AX345" s="50"/>
    </row>
    <row r="346" spans="1:50" ht="14.4">
      <c r="A346" s="37"/>
      <c r="B346" s="50"/>
      <c r="C346" s="102"/>
      <c r="D346" s="38"/>
      <c r="E346" s="50"/>
      <c r="F346" s="43"/>
      <c r="G346" s="50"/>
      <c r="H346" s="44"/>
      <c r="I346" s="65"/>
      <c r="J346" s="315"/>
      <c r="K346" s="50"/>
      <c r="L346" s="50"/>
      <c r="M346" s="44"/>
      <c r="N346" s="50"/>
      <c r="O346" s="49"/>
      <c r="P346" s="50"/>
      <c r="Q346" s="50"/>
      <c r="R346" s="101"/>
      <c r="S346" s="154"/>
      <c r="T346" s="44"/>
      <c r="U346" s="44"/>
      <c r="V346" s="51"/>
      <c r="W346" s="102"/>
      <c r="X346" s="102"/>
      <c r="Y346" s="51"/>
      <c r="Z346" s="102"/>
      <c r="AA346" s="102"/>
      <c r="AB346" s="50"/>
      <c r="AC346" s="37"/>
      <c r="AD346" s="44"/>
      <c r="AE346" s="154"/>
      <c r="AF346" s="154"/>
      <c r="AG346" s="44"/>
      <c r="AH346" s="44"/>
      <c r="AI346" s="276"/>
      <c r="AJ346" s="50"/>
      <c r="AK346" s="55"/>
      <c r="AL346" s="109"/>
      <c r="AM346" s="55"/>
      <c r="AN346" s="109"/>
      <c r="AO346" s="55"/>
      <c r="AP346" s="295"/>
      <c r="AQ346" s="55"/>
      <c r="AR346" s="295"/>
      <c r="AS346" s="44"/>
      <c r="AT346" s="50"/>
      <c r="AU346" s="50"/>
      <c r="AV346" s="50"/>
      <c r="AW346" s="50"/>
      <c r="AX346" s="50"/>
    </row>
    <row r="347" spans="1:50" ht="14.4">
      <c r="A347" s="37"/>
      <c r="B347" s="50"/>
      <c r="C347" s="102"/>
      <c r="D347" s="38"/>
      <c r="E347" s="50"/>
      <c r="F347" s="43"/>
      <c r="G347" s="317"/>
      <c r="H347" s="44"/>
      <c r="I347" s="65"/>
      <c r="J347" s="315"/>
      <c r="K347" s="50"/>
      <c r="L347" s="50"/>
      <c r="M347" s="44"/>
      <c r="N347" s="50"/>
      <c r="O347" s="49"/>
      <c r="P347" s="50"/>
      <c r="Q347" s="50"/>
      <c r="R347" s="101"/>
      <c r="S347" s="154"/>
      <c r="T347" s="44"/>
      <c r="U347" s="44"/>
      <c r="V347" s="51"/>
      <c r="W347" s="102"/>
      <c r="X347" s="102"/>
      <c r="Y347" s="51"/>
      <c r="Z347" s="102"/>
      <c r="AA347" s="102"/>
      <c r="AB347" s="50"/>
      <c r="AC347" s="37"/>
      <c r="AD347" s="44"/>
      <c r="AE347" s="154"/>
      <c r="AF347" s="154"/>
      <c r="AG347" s="44"/>
      <c r="AH347" s="44"/>
      <c r="AI347" s="276"/>
      <c r="AJ347" s="50"/>
      <c r="AK347" s="55"/>
      <c r="AL347" s="109"/>
      <c r="AM347" s="55"/>
      <c r="AN347" s="109"/>
      <c r="AO347" s="55"/>
      <c r="AP347" s="295"/>
      <c r="AQ347" s="55"/>
      <c r="AR347" s="295"/>
      <c r="AS347" s="44"/>
      <c r="AT347" s="50"/>
      <c r="AU347" s="50"/>
      <c r="AV347" s="50"/>
      <c r="AW347" s="50"/>
      <c r="AX347" s="50"/>
    </row>
    <row r="348" spans="1:50" ht="14.4">
      <c r="A348" s="37"/>
      <c r="B348" s="50"/>
      <c r="C348" s="102"/>
      <c r="D348" s="38"/>
      <c r="E348" s="50"/>
      <c r="F348" s="43"/>
      <c r="G348" s="317"/>
      <c r="H348" s="44"/>
      <c r="I348" s="65"/>
      <c r="J348" s="315"/>
      <c r="K348" s="50"/>
      <c r="L348" s="50"/>
      <c r="M348" s="44"/>
      <c r="N348" s="50"/>
      <c r="O348" s="49"/>
      <c r="P348" s="50"/>
      <c r="Q348" s="50"/>
      <c r="R348" s="101"/>
      <c r="S348" s="154"/>
      <c r="T348" s="44"/>
      <c r="U348" s="44"/>
      <c r="V348" s="51"/>
      <c r="W348" s="102"/>
      <c r="X348" s="102"/>
      <c r="Y348" s="51"/>
      <c r="Z348" s="102"/>
      <c r="AA348" s="102"/>
      <c r="AB348" s="50"/>
      <c r="AC348" s="37"/>
      <c r="AD348" s="44"/>
      <c r="AE348" s="154"/>
      <c r="AF348" s="154"/>
      <c r="AG348" s="44"/>
      <c r="AH348" s="44"/>
      <c r="AI348" s="276"/>
      <c r="AJ348" s="50"/>
      <c r="AK348" s="55"/>
      <c r="AL348" s="109"/>
      <c r="AM348" s="55"/>
      <c r="AN348" s="109"/>
      <c r="AO348" s="55"/>
      <c r="AP348" s="295"/>
      <c r="AQ348" s="55"/>
      <c r="AR348" s="295"/>
      <c r="AS348" s="44"/>
      <c r="AT348" s="50"/>
      <c r="AU348" s="50"/>
      <c r="AV348" s="50"/>
      <c r="AW348" s="50"/>
      <c r="AX348" s="50"/>
    </row>
    <row r="349" spans="1:50" ht="14.4">
      <c r="A349" s="37"/>
      <c r="B349" s="50"/>
      <c r="C349" s="102"/>
      <c r="D349" s="38"/>
      <c r="E349" s="50"/>
      <c r="F349" s="43"/>
      <c r="G349" s="50"/>
      <c r="H349" s="44"/>
      <c r="I349" s="65"/>
      <c r="J349" s="315"/>
      <c r="K349" s="50"/>
      <c r="L349" s="50"/>
      <c r="M349" s="44"/>
      <c r="N349" s="50"/>
      <c r="O349" s="49"/>
      <c r="P349" s="50"/>
      <c r="Q349" s="50"/>
      <c r="R349" s="101"/>
      <c r="S349" s="154"/>
      <c r="T349" s="44"/>
      <c r="U349" s="44"/>
      <c r="V349" s="51"/>
      <c r="W349" s="102"/>
      <c r="X349" s="102"/>
      <c r="Y349" s="51"/>
      <c r="Z349" s="102"/>
      <c r="AA349" s="102"/>
      <c r="AB349" s="50"/>
      <c r="AC349" s="37"/>
      <c r="AD349" s="44"/>
      <c r="AE349" s="154"/>
      <c r="AF349" s="154"/>
      <c r="AG349" s="44"/>
      <c r="AH349" s="44"/>
      <c r="AI349" s="276"/>
      <c r="AJ349" s="50"/>
      <c r="AK349" s="55"/>
      <c r="AL349" s="109"/>
      <c r="AM349" s="55"/>
      <c r="AN349" s="109"/>
      <c r="AO349" s="55"/>
      <c r="AP349" s="295"/>
      <c r="AQ349" s="55"/>
      <c r="AR349" s="295"/>
      <c r="AS349" s="44"/>
      <c r="AT349" s="50"/>
      <c r="AU349" s="50"/>
      <c r="AV349" s="50"/>
      <c r="AW349" s="50"/>
      <c r="AX349" s="50"/>
    </row>
    <row r="350" spans="1:50" ht="14.4">
      <c r="A350" s="37"/>
      <c r="B350" s="50"/>
      <c r="C350" s="102"/>
      <c r="D350" s="38"/>
      <c r="E350" s="50"/>
      <c r="F350" s="43"/>
      <c r="G350" s="317"/>
      <c r="H350" s="44"/>
      <c r="I350" s="65"/>
      <c r="J350" s="315"/>
      <c r="K350" s="50"/>
      <c r="L350" s="50"/>
      <c r="M350" s="44"/>
      <c r="N350" s="50"/>
      <c r="O350" s="49"/>
      <c r="P350" s="50"/>
      <c r="Q350" s="50"/>
      <c r="R350" s="101"/>
      <c r="S350" s="154"/>
      <c r="T350" s="44"/>
      <c r="U350" s="44"/>
      <c r="V350" s="51"/>
      <c r="W350" s="102"/>
      <c r="X350" s="102"/>
      <c r="Y350" s="51"/>
      <c r="Z350" s="102"/>
      <c r="AA350" s="102"/>
      <c r="AB350" s="50"/>
      <c r="AC350" s="37"/>
      <c r="AD350" s="44"/>
      <c r="AE350" s="154"/>
      <c r="AF350" s="154"/>
      <c r="AG350" s="44"/>
      <c r="AH350" s="44"/>
      <c r="AI350" s="276"/>
      <c r="AJ350" s="50"/>
      <c r="AK350" s="55"/>
      <c r="AL350" s="109"/>
      <c r="AM350" s="55"/>
      <c r="AN350" s="109"/>
      <c r="AO350" s="55"/>
      <c r="AP350" s="295"/>
      <c r="AQ350" s="55"/>
      <c r="AR350" s="295"/>
      <c r="AS350" s="44"/>
      <c r="AT350" s="50"/>
      <c r="AU350" s="50"/>
      <c r="AV350" s="50"/>
      <c r="AW350" s="50"/>
      <c r="AX350" s="50"/>
    </row>
    <row r="351" spans="1:50" ht="14.4">
      <c r="A351" s="37"/>
      <c r="B351" s="50"/>
      <c r="C351" s="102"/>
      <c r="D351" s="38"/>
      <c r="E351" s="50"/>
      <c r="F351" s="43"/>
      <c r="G351" s="50"/>
      <c r="H351" s="44"/>
      <c r="I351" s="65"/>
      <c r="J351" s="315"/>
      <c r="K351" s="50"/>
      <c r="L351" s="50"/>
      <c r="M351" s="44"/>
      <c r="N351" s="50"/>
      <c r="O351" s="49"/>
      <c r="P351" s="50"/>
      <c r="Q351" s="50"/>
      <c r="R351" s="101"/>
      <c r="S351" s="154"/>
      <c r="T351" s="44"/>
      <c r="U351" s="44"/>
      <c r="V351" s="51"/>
      <c r="W351" s="102"/>
      <c r="X351" s="102"/>
      <c r="Y351" s="51"/>
      <c r="Z351" s="102"/>
      <c r="AA351" s="102"/>
      <c r="AB351" s="50"/>
      <c r="AC351" s="37"/>
      <c r="AD351" s="44"/>
      <c r="AE351" s="154"/>
      <c r="AF351" s="154"/>
      <c r="AG351" s="44"/>
      <c r="AH351" s="44"/>
      <c r="AI351" s="276"/>
      <c r="AJ351" s="50"/>
      <c r="AK351" s="55"/>
      <c r="AL351" s="109"/>
      <c r="AM351" s="55"/>
      <c r="AN351" s="109"/>
      <c r="AO351" s="55"/>
      <c r="AP351" s="295"/>
      <c r="AQ351" s="55"/>
      <c r="AR351" s="295"/>
      <c r="AS351" s="44"/>
      <c r="AT351" s="50"/>
      <c r="AU351" s="50"/>
      <c r="AV351" s="50"/>
      <c r="AW351" s="50"/>
      <c r="AX351" s="50"/>
    </row>
    <row r="352" spans="1:50" ht="14.4">
      <c r="A352" s="37"/>
      <c r="B352" s="50"/>
      <c r="C352" s="102"/>
      <c r="D352" s="38"/>
      <c r="E352" s="50"/>
      <c r="F352" s="43"/>
      <c r="G352" s="50"/>
      <c r="H352" s="44"/>
      <c r="I352" s="65"/>
      <c r="J352" s="315"/>
      <c r="K352" s="50"/>
      <c r="L352" s="50"/>
      <c r="M352" s="44"/>
      <c r="N352" s="50"/>
      <c r="O352" s="49"/>
      <c r="P352" s="50"/>
      <c r="Q352" s="50"/>
      <c r="R352" s="101"/>
      <c r="S352" s="154"/>
      <c r="T352" s="44"/>
      <c r="U352" s="44"/>
      <c r="V352" s="51"/>
      <c r="W352" s="102"/>
      <c r="X352" s="102"/>
      <c r="Y352" s="51"/>
      <c r="Z352" s="102"/>
      <c r="AA352" s="102"/>
      <c r="AB352" s="50"/>
      <c r="AC352" s="37"/>
      <c r="AD352" s="44"/>
      <c r="AE352" s="154"/>
      <c r="AF352" s="154"/>
      <c r="AG352" s="44"/>
      <c r="AH352" s="44"/>
      <c r="AI352" s="276"/>
      <c r="AJ352" s="50"/>
      <c r="AK352" s="55"/>
      <c r="AL352" s="109"/>
      <c r="AM352" s="55"/>
      <c r="AN352" s="109"/>
      <c r="AO352" s="55"/>
      <c r="AP352" s="295"/>
      <c r="AQ352" s="55"/>
      <c r="AR352" s="295"/>
      <c r="AS352" s="44"/>
      <c r="AT352" s="50"/>
      <c r="AU352" s="50"/>
      <c r="AV352" s="50"/>
      <c r="AW352" s="50"/>
      <c r="AX352" s="50"/>
    </row>
    <row r="353" spans="1:50" ht="14.4">
      <c r="A353" s="37"/>
      <c r="B353" s="50"/>
      <c r="C353" s="102"/>
      <c r="D353" s="38"/>
      <c r="E353" s="50"/>
      <c r="F353" s="43"/>
      <c r="G353" s="50"/>
      <c r="H353" s="44"/>
      <c r="I353" s="65"/>
      <c r="J353" s="315"/>
      <c r="K353" s="50"/>
      <c r="L353" s="50"/>
      <c r="M353" s="44"/>
      <c r="N353" s="50"/>
      <c r="O353" s="49"/>
      <c r="P353" s="50"/>
      <c r="Q353" s="316"/>
      <c r="R353" s="101"/>
      <c r="S353" s="154"/>
      <c r="T353" s="44"/>
      <c r="U353" s="44"/>
      <c r="V353" s="51"/>
      <c r="W353" s="102"/>
      <c r="X353" s="102"/>
      <c r="Y353" s="51"/>
      <c r="Z353" s="102"/>
      <c r="AA353" s="102"/>
      <c r="AB353" s="50"/>
      <c r="AC353" s="37"/>
      <c r="AD353" s="44"/>
      <c r="AE353" s="154"/>
      <c r="AF353" s="154"/>
      <c r="AG353" s="44"/>
      <c r="AH353" s="44"/>
      <c r="AI353" s="276"/>
      <c r="AJ353" s="50"/>
      <c r="AK353" s="55"/>
      <c r="AL353" s="109"/>
      <c r="AM353" s="55"/>
      <c r="AN353" s="109"/>
      <c r="AO353" s="55"/>
      <c r="AP353" s="295"/>
      <c r="AQ353" s="55"/>
      <c r="AR353" s="295"/>
      <c r="AS353" s="44"/>
      <c r="AT353" s="50"/>
      <c r="AU353" s="50"/>
      <c r="AV353" s="50"/>
      <c r="AW353" s="50"/>
      <c r="AX353" s="50"/>
    </row>
    <row r="354" spans="1:50" ht="14.4">
      <c r="A354" s="37"/>
      <c r="B354" s="50"/>
      <c r="C354" s="102"/>
      <c r="D354" s="38"/>
      <c r="E354" s="50"/>
      <c r="F354" s="43"/>
      <c r="G354" s="50"/>
      <c r="H354" s="44"/>
      <c r="I354" s="65"/>
      <c r="J354" s="315"/>
      <c r="K354" s="50"/>
      <c r="L354" s="50"/>
      <c r="M354" s="44"/>
      <c r="N354" s="50"/>
      <c r="O354" s="49"/>
      <c r="P354" s="50"/>
      <c r="Q354" s="316"/>
      <c r="R354" s="101"/>
      <c r="S354" s="154"/>
      <c r="T354" s="44"/>
      <c r="U354" s="44"/>
      <c r="V354" s="51"/>
      <c r="W354" s="102"/>
      <c r="X354" s="102"/>
      <c r="Y354" s="51"/>
      <c r="Z354" s="102"/>
      <c r="AA354" s="102"/>
      <c r="AB354" s="50"/>
      <c r="AC354" s="37"/>
      <c r="AD354" s="44"/>
      <c r="AE354" s="154"/>
      <c r="AF354" s="154"/>
      <c r="AG354" s="44"/>
      <c r="AH354" s="44"/>
      <c r="AI354" s="276"/>
      <c r="AJ354" s="50"/>
      <c r="AK354" s="55"/>
      <c r="AL354" s="109"/>
      <c r="AM354" s="55"/>
      <c r="AN354" s="109"/>
      <c r="AO354" s="55"/>
      <c r="AP354" s="295"/>
      <c r="AQ354" s="55"/>
      <c r="AR354" s="295"/>
      <c r="AS354" s="44"/>
      <c r="AT354" s="50"/>
      <c r="AU354" s="50"/>
      <c r="AV354" s="50"/>
      <c r="AW354" s="50"/>
      <c r="AX354" s="50"/>
    </row>
    <row r="355" spans="1:50" ht="14.4">
      <c r="A355" s="37"/>
      <c r="B355" s="50"/>
      <c r="C355" s="102"/>
      <c r="D355" s="38"/>
      <c r="E355" s="50"/>
      <c r="F355" s="43"/>
      <c r="G355" s="50"/>
      <c r="H355" s="44"/>
      <c r="I355" s="65"/>
      <c r="J355" s="315"/>
      <c r="K355" s="50"/>
      <c r="L355" s="50"/>
      <c r="M355" s="44"/>
      <c r="N355" s="50"/>
      <c r="O355" s="49"/>
      <c r="P355" s="50"/>
      <c r="Q355" s="316"/>
      <c r="R355" s="101"/>
      <c r="S355" s="154"/>
      <c r="T355" s="44"/>
      <c r="U355" s="44"/>
      <c r="V355" s="51"/>
      <c r="W355" s="102"/>
      <c r="X355" s="102"/>
      <c r="Y355" s="51"/>
      <c r="Z355" s="102"/>
      <c r="AA355" s="102"/>
      <c r="AB355" s="50"/>
      <c r="AC355" s="37"/>
      <c r="AD355" s="44"/>
      <c r="AE355" s="154"/>
      <c r="AF355" s="154"/>
      <c r="AG355" s="44"/>
      <c r="AH355" s="44"/>
      <c r="AI355" s="276"/>
      <c r="AJ355" s="50"/>
      <c r="AK355" s="55"/>
      <c r="AL355" s="109"/>
      <c r="AM355" s="55"/>
      <c r="AN355" s="109"/>
      <c r="AO355" s="55"/>
      <c r="AP355" s="295"/>
      <c r="AQ355" s="55"/>
      <c r="AR355" s="295"/>
      <c r="AS355" s="44"/>
      <c r="AT355" s="50"/>
      <c r="AU355" s="50"/>
      <c r="AV355" s="50"/>
      <c r="AW355" s="50"/>
      <c r="AX355" s="50"/>
    </row>
    <row r="356" spans="1:50" ht="14.4">
      <c r="A356" s="37"/>
      <c r="B356" s="50"/>
      <c r="C356" s="102"/>
      <c r="D356" s="38"/>
      <c r="E356" s="50"/>
      <c r="F356" s="43"/>
      <c r="G356" s="50"/>
      <c r="H356" s="44"/>
      <c r="I356" s="65"/>
      <c r="J356" s="315"/>
      <c r="K356" s="50"/>
      <c r="L356" s="50"/>
      <c r="M356" s="44"/>
      <c r="N356" s="50"/>
      <c r="O356" s="49"/>
      <c r="P356" s="50"/>
      <c r="Q356" s="316"/>
      <c r="R356" s="101"/>
      <c r="S356" s="154"/>
      <c r="T356" s="44"/>
      <c r="U356" s="44"/>
      <c r="V356" s="51"/>
      <c r="W356" s="102"/>
      <c r="X356" s="102"/>
      <c r="Y356" s="51"/>
      <c r="Z356" s="102"/>
      <c r="AA356" s="102"/>
      <c r="AB356" s="50"/>
      <c r="AC356" s="37"/>
      <c r="AD356" s="44"/>
      <c r="AE356" s="154"/>
      <c r="AF356" s="154"/>
      <c r="AG356" s="44"/>
      <c r="AH356" s="44"/>
      <c r="AI356" s="276"/>
      <c r="AJ356" s="50"/>
      <c r="AK356" s="55"/>
      <c r="AL356" s="109"/>
      <c r="AM356" s="55"/>
      <c r="AN356" s="109"/>
      <c r="AO356" s="55"/>
      <c r="AP356" s="295"/>
      <c r="AQ356" s="55"/>
      <c r="AR356" s="295"/>
      <c r="AS356" s="44"/>
      <c r="AT356" s="50"/>
      <c r="AU356" s="50"/>
      <c r="AV356" s="50"/>
      <c r="AW356" s="50"/>
      <c r="AX356" s="50"/>
    </row>
    <row r="357" spans="1:50" ht="14.4">
      <c r="A357" s="37"/>
      <c r="B357" s="50"/>
      <c r="C357" s="102"/>
      <c r="D357" s="38"/>
      <c r="E357" s="50"/>
      <c r="F357" s="43"/>
      <c r="G357" s="50"/>
      <c r="H357" s="44"/>
      <c r="I357" s="65"/>
      <c r="J357" s="315"/>
      <c r="K357" s="50"/>
      <c r="L357" s="50"/>
      <c r="M357" s="44"/>
      <c r="N357" s="50"/>
      <c r="O357" s="49"/>
      <c r="P357" s="50"/>
      <c r="Q357" s="316"/>
      <c r="R357" s="101"/>
      <c r="S357" s="154"/>
      <c r="T357" s="44"/>
      <c r="U357" s="44"/>
      <c r="V357" s="51"/>
      <c r="W357" s="102"/>
      <c r="X357" s="102"/>
      <c r="Y357" s="51"/>
      <c r="Z357" s="102"/>
      <c r="AA357" s="102"/>
      <c r="AB357" s="50"/>
      <c r="AC357" s="37"/>
      <c r="AD357" s="44"/>
      <c r="AE357" s="154"/>
      <c r="AF357" s="154"/>
      <c r="AG357" s="44"/>
      <c r="AH357" s="44"/>
      <c r="AI357" s="276"/>
      <c r="AJ357" s="50"/>
      <c r="AK357" s="55"/>
      <c r="AL357" s="109"/>
      <c r="AM357" s="55"/>
      <c r="AN357" s="109"/>
      <c r="AO357" s="55"/>
      <c r="AP357" s="295"/>
      <c r="AQ357" s="55"/>
      <c r="AR357" s="295"/>
      <c r="AS357" s="44"/>
      <c r="AT357" s="50"/>
      <c r="AU357" s="50"/>
      <c r="AV357" s="50"/>
      <c r="AW357" s="50"/>
      <c r="AX357" s="50"/>
    </row>
    <row r="358" spans="1:50" ht="14.4">
      <c r="A358" s="37"/>
      <c r="B358" s="50"/>
      <c r="C358" s="102"/>
      <c r="D358" s="38"/>
      <c r="E358" s="50"/>
      <c r="F358" s="43"/>
      <c r="G358" s="50"/>
      <c r="H358" s="44"/>
      <c r="I358" s="65"/>
      <c r="J358" s="315"/>
      <c r="K358" s="50"/>
      <c r="L358" s="50"/>
      <c r="M358" s="44"/>
      <c r="N358" s="50"/>
      <c r="O358" s="49"/>
      <c r="P358" s="50"/>
      <c r="Q358" s="50"/>
      <c r="R358" s="101"/>
      <c r="S358" s="154"/>
      <c r="T358" s="44"/>
      <c r="U358" s="44"/>
      <c r="V358" s="51"/>
      <c r="W358" s="102"/>
      <c r="X358" s="102"/>
      <c r="Y358" s="51"/>
      <c r="Z358" s="102"/>
      <c r="AA358" s="102"/>
      <c r="AB358" s="50"/>
      <c r="AC358" s="37"/>
      <c r="AD358" s="44"/>
      <c r="AE358" s="154"/>
      <c r="AF358" s="154"/>
      <c r="AG358" s="44"/>
      <c r="AH358" s="44"/>
      <c r="AI358" s="276"/>
      <c r="AJ358" s="50"/>
      <c r="AK358" s="55"/>
      <c r="AL358" s="109"/>
      <c r="AM358" s="55"/>
      <c r="AN358" s="109"/>
      <c r="AO358" s="55"/>
      <c r="AP358" s="295"/>
      <c r="AQ358" s="55"/>
      <c r="AR358" s="295"/>
      <c r="AS358" s="44"/>
      <c r="AT358" s="50"/>
      <c r="AU358" s="50"/>
      <c r="AV358" s="50"/>
      <c r="AW358" s="50"/>
      <c r="AX358" s="50"/>
    </row>
    <row r="359" spans="1:50" ht="14.4">
      <c r="A359" s="37"/>
      <c r="B359" s="50"/>
      <c r="C359" s="102"/>
      <c r="D359" s="38"/>
      <c r="E359" s="50"/>
      <c r="F359" s="43"/>
      <c r="G359" s="50"/>
      <c r="H359" s="44"/>
      <c r="I359" s="65"/>
      <c r="J359" s="315"/>
      <c r="K359" s="50"/>
      <c r="L359" s="50"/>
      <c r="M359" s="44"/>
      <c r="N359" s="50"/>
      <c r="O359" s="49"/>
      <c r="P359" s="50"/>
      <c r="Q359" s="50"/>
      <c r="R359" s="101"/>
      <c r="S359" s="154"/>
      <c r="T359" s="44"/>
      <c r="U359" s="44"/>
      <c r="V359" s="51"/>
      <c r="W359" s="102"/>
      <c r="X359" s="102"/>
      <c r="Y359" s="51"/>
      <c r="Z359" s="102"/>
      <c r="AA359" s="102"/>
      <c r="AB359" s="50"/>
      <c r="AC359" s="37"/>
      <c r="AD359" s="44"/>
      <c r="AE359" s="154"/>
      <c r="AF359" s="154"/>
      <c r="AG359" s="44"/>
      <c r="AH359" s="44"/>
      <c r="AI359" s="276"/>
      <c r="AJ359" s="50"/>
      <c r="AK359" s="55"/>
      <c r="AL359" s="109"/>
      <c r="AM359" s="55"/>
      <c r="AN359" s="109"/>
      <c r="AO359" s="55"/>
      <c r="AP359" s="295"/>
      <c r="AQ359" s="55"/>
      <c r="AR359" s="295"/>
      <c r="AS359" s="44"/>
      <c r="AT359" s="50"/>
      <c r="AU359" s="50"/>
      <c r="AV359" s="50"/>
      <c r="AW359" s="50"/>
      <c r="AX359" s="50"/>
    </row>
    <row r="360" spans="1:50" ht="14.4">
      <c r="A360" s="37"/>
      <c r="B360" s="50"/>
      <c r="C360" s="102"/>
      <c r="D360" s="38"/>
      <c r="E360" s="50"/>
      <c r="F360" s="43"/>
      <c r="G360" s="50"/>
      <c r="H360" s="44"/>
      <c r="I360" s="65"/>
      <c r="J360" s="315"/>
      <c r="K360" s="50"/>
      <c r="L360" s="50"/>
      <c r="M360" s="44"/>
      <c r="N360" s="50"/>
      <c r="O360" s="49"/>
      <c r="P360" s="50"/>
      <c r="Q360" s="50"/>
      <c r="R360" s="101"/>
      <c r="S360" s="154"/>
      <c r="T360" s="44"/>
      <c r="U360" s="44"/>
      <c r="V360" s="51"/>
      <c r="W360" s="102"/>
      <c r="X360" s="102"/>
      <c r="Y360" s="51"/>
      <c r="Z360" s="102"/>
      <c r="AA360" s="102"/>
      <c r="AB360" s="50"/>
      <c r="AC360" s="37"/>
      <c r="AD360" s="44"/>
      <c r="AE360" s="154"/>
      <c r="AF360" s="154"/>
      <c r="AG360" s="44"/>
      <c r="AH360" s="44"/>
      <c r="AI360" s="276"/>
      <c r="AJ360" s="50"/>
      <c r="AK360" s="55"/>
      <c r="AL360" s="109"/>
      <c r="AM360" s="55"/>
      <c r="AN360" s="109"/>
      <c r="AO360" s="55"/>
      <c r="AP360" s="295"/>
      <c r="AQ360" s="55"/>
      <c r="AR360" s="295"/>
      <c r="AS360" s="44"/>
      <c r="AT360" s="50"/>
      <c r="AU360" s="50"/>
      <c r="AV360" s="50"/>
      <c r="AW360" s="50"/>
      <c r="AX360" s="50"/>
    </row>
    <row r="361" spans="1:50" ht="14.4">
      <c r="A361" s="37"/>
      <c r="B361" s="50"/>
      <c r="C361" s="102"/>
      <c r="D361" s="38"/>
      <c r="E361" s="50"/>
      <c r="F361" s="43"/>
      <c r="G361" s="50"/>
      <c r="H361" s="44"/>
      <c r="I361" s="65"/>
      <c r="J361" s="315"/>
      <c r="K361" s="50"/>
      <c r="L361" s="50"/>
      <c r="M361" s="44"/>
      <c r="N361" s="50"/>
      <c r="O361" s="49"/>
      <c r="P361" s="50"/>
      <c r="Q361" s="50"/>
      <c r="R361" s="101"/>
      <c r="S361" s="154"/>
      <c r="T361" s="44"/>
      <c r="U361" s="44"/>
      <c r="V361" s="51"/>
      <c r="W361" s="102"/>
      <c r="X361" s="102"/>
      <c r="Y361" s="51"/>
      <c r="Z361" s="102"/>
      <c r="AA361" s="102"/>
      <c r="AB361" s="50"/>
      <c r="AC361" s="37"/>
      <c r="AD361" s="44"/>
      <c r="AE361" s="154"/>
      <c r="AF361" s="154"/>
      <c r="AG361" s="44"/>
      <c r="AH361" s="44"/>
      <c r="AI361" s="276"/>
      <c r="AJ361" s="50"/>
      <c r="AK361" s="55"/>
      <c r="AL361" s="109"/>
      <c r="AM361" s="55"/>
      <c r="AN361" s="109"/>
      <c r="AO361" s="55"/>
      <c r="AP361" s="295"/>
      <c r="AQ361" s="55"/>
      <c r="AR361" s="295"/>
      <c r="AS361" s="44"/>
      <c r="AT361" s="50"/>
      <c r="AU361" s="50"/>
      <c r="AV361" s="50"/>
      <c r="AW361" s="50"/>
      <c r="AX361" s="50"/>
    </row>
    <row r="362" spans="1:50" ht="14.4">
      <c r="A362" s="37"/>
      <c r="B362" s="50"/>
      <c r="C362" s="102"/>
      <c r="D362" s="38"/>
      <c r="E362" s="50"/>
      <c r="F362" s="43"/>
      <c r="G362" s="50"/>
      <c r="H362" s="44"/>
      <c r="I362" s="65"/>
      <c r="J362" s="315"/>
      <c r="K362" s="50"/>
      <c r="L362" s="50"/>
      <c r="M362" s="44"/>
      <c r="N362" s="50"/>
      <c r="O362" s="49"/>
      <c r="P362" s="50"/>
      <c r="Q362" s="316"/>
      <c r="R362" s="101"/>
      <c r="S362" s="154"/>
      <c r="T362" s="44"/>
      <c r="U362" s="44"/>
      <c r="V362" s="51"/>
      <c r="W362" s="102"/>
      <c r="X362" s="102"/>
      <c r="Y362" s="51"/>
      <c r="Z362" s="102"/>
      <c r="AA362" s="102"/>
      <c r="AB362" s="50"/>
      <c r="AC362" s="37"/>
      <c r="AD362" s="44"/>
      <c r="AE362" s="154"/>
      <c r="AF362" s="154"/>
      <c r="AG362" s="44"/>
      <c r="AH362" s="44"/>
      <c r="AI362" s="276"/>
      <c r="AJ362" s="50"/>
      <c r="AK362" s="55"/>
      <c r="AL362" s="109"/>
      <c r="AM362" s="55"/>
      <c r="AN362" s="109"/>
      <c r="AO362" s="55"/>
      <c r="AP362" s="295"/>
      <c r="AQ362" s="55"/>
      <c r="AR362" s="295"/>
      <c r="AS362" s="44"/>
      <c r="AT362" s="50"/>
      <c r="AU362" s="50"/>
      <c r="AV362" s="50"/>
      <c r="AW362" s="50"/>
      <c r="AX362" s="50"/>
    </row>
    <row r="363" spans="1:50" ht="14.4">
      <c r="A363" s="37"/>
      <c r="B363" s="50"/>
      <c r="C363" s="102"/>
      <c r="D363" s="38"/>
      <c r="E363" s="50"/>
      <c r="F363" s="43"/>
      <c r="G363" s="50"/>
      <c r="H363" s="44"/>
      <c r="I363" s="65"/>
      <c r="J363" s="315"/>
      <c r="K363" s="50"/>
      <c r="L363" s="50"/>
      <c r="M363" s="44"/>
      <c r="N363" s="50"/>
      <c r="O363" s="49"/>
      <c r="P363" s="50"/>
      <c r="Q363" s="316"/>
      <c r="R363" s="101"/>
      <c r="S363" s="154"/>
      <c r="T363" s="44"/>
      <c r="U363" s="44"/>
      <c r="V363" s="51"/>
      <c r="W363" s="102"/>
      <c r="X363" s="102"/>
      <c r="Y363" s="51"/>
      <c r="Z363" s="102"/>
      <c r="AA363" s="102"/>
      <c r="AB363" s="50"/>
      <c r="AC363" s="37"/>
      <c r="AD363" s="44"/>
      <c r="AE363" s="154"/>
      <c r="AF363" s="154"/>
      <c r="AG363" s="44"/>
      <c r="AH363" s="44"/>
      <c r="AI363" s="276"/>
      <c r="AJ363" s="50"/>
      <c r="AK363" s="55"/>
      <c r="AL363" s="109"/>
      <c r="AM363" s="55"/>
      <c r="AN363" s="109"/>
      <c r="AO363" s="55"/>
      <c r="AP363" s="295"/>
      <c r="AQ363" s="55"/>
      <c r="AR363" s="295"/>
      <c r="AS363" s="44"/>
      <c r="AT363" s="50"/>
      <c r="AU363" s="50"/>
      <c r="AV363" s="50"/>
      <c r="AW363" s="50"/>
      <c r="AX363" s="50"/>
    </row>
    <row r="364" spans="1:50" ht="14.4">
      <c r="A364" s="37"/>
      <c r="B364" s="50"/>
      <c r="C364" s="102"/>
      <c r="D364" s="38"/>
      <c r="E364" s="50"/>
      <c r="F364" s="43"/>
      <c r="G364" s="317"/>
      <c r="H364" s="44"/>
      <c r="I364" s="65"/>
      <c r="J364" s="315"/>
      <c r="K364" s="50"/>
      <c r="L364" s="50"/>
      <c r="M364" s="44"/>
      <c r="N364" s="50"/>
      <c r="O364" s="49"/>
      <c r="P364" s="50"/>
      <c r="Q364" s="50"/>
      <c r="R364" s="101"/>
      <c r="S364" s="154"/>
      <c r="T364" s="44"/>
      <c r="U364" s="44"/>
      <c r="V364" s="51"/>
      <c r="W364" s="102"/>
      <c r="X364" s="102"/>
      <c r="Y364" s="51"/>
      <c r="Z364" s="102"/>
      <c r="AA364" s="102"/>
      <c r="AB364" s="50"/>
      <c r="AC364" s="37"/>
      <c r="AD364" s="44"/>
      <c r="AE364" s="154"/>
      <c r="AF364" s="154"/>
      <c r="AG364" s="44"/>
      <c r="AH364" s="44"/>
      <c r="AI364" s="276"/>
      <c r="AJ364" s="50"/>
      <c r="AK364" s="55"/>
      <c r="AL364" s="109"/>
      <c r="AM364" s="55"/>
      <c r="AN364" s="109"/>
      <c r="AO364" s="55"/>
      <c r="AP364" s="295"/>
      <c r="AQ364" s="55"/>
      <c r="AR364" s="295"/>
      <c r="AS364" s="44"/>
      <c r="AT364" s="50"/>
      <c r="AU364" s="50"/>
      <c r="AV364" s="50"/>
      <c r="AW364" s="50"/>
      <c r="AX364" s="50"/>
    </row>
    <row r="365" spans="1:50" ht="14.4">
      <c r="A365" s="37"/>
      <c r="B365" s="50"/>
      <c r="C365" s="102"/>
      <c r="D365" s="38"/>
      <c r="E365" s="50"/>
      <c r="F365" s="43"/>
      <c r="G365" s="50"/>
      <c r="H365" s="44"/>
      <c r="I365" s="65"/>
      <c r="J365" s="315"/>
      <c r="K365" s="50"/>
      <c r="L365" s="50"/>
      <c r="M365" s="44"/>
      <c r="N365" s="50"/>
      <c r="O365" s="49"/>
      <c r="P365" s="50"/>
      <c r="Q365" s="50"/>
      <c r="R365" s="101"/>
      <c r="S365" s="154"/>
      <c r="T365" s="44"/>
      <c r="U365" s="44"/>
      <c r="V365" s="51"/>
      <c r="W365" s="102"/>
      <c r="X365" s="102"/>
      <c r="Y365" s="51"/>
      <c r="Z365" s="102"/>
      <c r="AA365" s="102"/>
      <c r="AB365" s="50"/>
      <c r="AC365" s="37"/>
      <c r="AD365" s="44"/>
      <c r="AE365" s="154"/>
      <c r="AF365" s="154"/>
      <c r="AG365" s="44"/>
      <c r="AH365" s="44"/>
      <c r="AI365" s="276"/>
      <c r="AJ365" s="50"/>
      <c r="AK365" s="55"/>
      <c r="AL365" s="109"/>
      <c r="AM365" s="55"/>
      <c r="AN365" s="109"/>
      <c r="AO365" s="55"/>
      <c r="AP365" s="295"/>
      <c r="AQ365" s="55"/>
      <c r="AR365" s="295"/>
      <c r="AS365" s="44"/>
      <c r="AT365" s="50"/>
      <c r="AU365" s="50"/>
      <c r="AV365" s="50"/>
      <c r="AW365" s="50"/>
      <c r="AX365" s="50"/>
    </row>
    <row r="366" spans="1:50" ht="14.4">
      <c r="A366" s="37"/>
      <c r="B366" s="50"/>
      <c r="C366" s="102"/>
      <c r="D366" s="38"/>
      <c r="E366" s="50"/>
      <c r="F366" s="43"/>
      <c r="G366" s="50"/>
      <c r="H366" s="44"/>
      <c r="I366" s="65"/>
      <c r="J366" s="315"/>
      <c r="K366" s="50"/>
      <c r="L366" s="50"/>
      <c r="M366" s="44"/>
      <c r="N366" s="50"/>
      <c r="O366" s="49"/>
      <c r="P366" s="50"/>
      <c r="Q366" s="50"/>
      <c r="R366" s="101"/>
      <c r="S366" s="154"/>
      <c r="T366" s="44"/>
      <c r="U366" s="44"/>
      <c r="V366" s="51"/>
      <c r="W366" s="102"/>
      <c r="X366" s="102"/>
      <c r="Y366" s="51"/>
      <c r="Z366" s="102"/>
      <c r="AA366" s="102"/>
      <c r="AB366" s="50"/>
      <c r="AC366" s="37"/>
      <c r="AD366" s="44"/>
      <c r="AE366" s="154"/>
      <c r="AF366" s="154"/>
      <c r="AG366" s="44"/>
      <c r="AH366" s="44"/>
      <c r="AI366" s="276"/>
      <c r="AJ366" s="50"/>
      <c r="AK366" s="55"/>
      <c r="AL366" s="109"/>
      <c r="AM366" s="55"/>
      <c r="AN366" s="109"/>
      <c r="AO366" s="55"/>
      <c r="AP366" s="295"/>
      <c r="AQ366" s="55"/>
      <c r="AR366" s="295"/>
      <c r="AS366" s="44"/>
      <c r="AT366" s="50"/>
      <c r="AU366" s="50"/>
      <c r="AV366" s="50"/>
      <c r="AW366" s="50"/>
      <c r="AX366" s="50"/>
    </row>
    <row r="367" spans="1:50" ht="14.4">
      <c r="A367" s="37"/>
      <c r="B367" s="50"/>
      <c r="C367" s="102"/>
      <c r="D367" s="38"/>
      <c r="E367" s="50"/>
      <c r="F367" s="43"/>
      <c r="G367" s="50"/>
      <c r="H367" s="44"/>
      <c r="I367" s="65"/>
      <c r="J367" s="315"/>
      <c r="K367" s="50"/>
      <c r="L367" s="50"/>
      <c r="M367" s="44"/>
      <c r="N367" s="50"/>
      <c r="O367" s="49"/>
      <c r="P367" s="50"/>
      <c r="Q367" s="50"/>
      <c r="R367" s="101"/>
      <c r="S367" s="154"/>
      <c r="T367" s="44"/>
      <c r="U367" s="44"/>
      <c r="V367" s="51"/>
      <c r="W367" s="102"/>
      <c r="X367" s="102"/>
      <c r="Y367" s="51"/>
      <c r="Z367" s="102"/>
      <c r="AA367" s="102"/>
      <c r="AB367" s="50"/>
      <c r="AC367" s="37"/>
      <c r="AD367" s="44"/>
      <c r="AE367" s="154"/>
      <c r="AF367" s="154"/>
      <c r="AG367" s="44"/>
      <c r="AH367" s="44"/>
      <c r="AI367" s="276"/>
      <c r="AJ367" s="50"/>
      <c r="AK367" s="55"/>
      <c r="AL367" s="109"/>
      <c r="AM367" s="55"/>
      <c r="AN367" s="109"/>
      <c r="AO367" s="55"/>
      <c r="AP367" s="295"/>
      <c r="AQ367" s="55"/>
      <c r="AR367" s="295"/>
      <c r="AS367" s="44"/>
      <c r="AT367" s="50"/>
      <c r="AU367" s="50"/>
      <c r="AV367" s="50"/>
      <c r="AW367" s="50"/>
      <c r="AX367" s="50"/>
    </row>
    <row r="368" spans="1:50" ht="14.4">
      <c r="A368" s="37"/>
      <c r="B368" s="50"/>
      <c r="C368" s="102"/>
      <c r="D368" s="38"/>
      <c r="E368" s="50"/>
      <c r="F368" s="43"/>
      <c r="G368" s="50"/>
      <c r="H368" s="44"/>
      <c r="I368" s="65"/>
      <c r="J368" s="315"/>
      <c r="K368" s="50"/>
      <c r="L368" s="50"/>
      <c r="M368" s="44"/>
      <c r="N368" s="50"/>
      <c r="O368" s="49"/>
      <c r="P368" s="50"/>
      <c r="Q368" s="50"/>
      <c r="R368" s="101"/>
      <c r="S368" s="154"/>
      <c r="T368" s="44"/>
      <c r="U368" s="44"/>
      <c r="V368" s="51"/>
      <c r="W368" s="102"/>
      <c r="X368" s="102"/>
      <c r="Y368" s="51"/>
      <c r="Z368" s="102"/>
      <c r="AA368" s="102"/>
      <c r="AB368" s="50"/>
      <c r="AC368" s="37"/>
      <c r="AD368" s="44"/>
      <c r="AE368" s="154"/>
      <c r="AF368" s="154"/>
      <c r="AG368" s="44"/>
      <c r="AH368" s="44"/>
      <c r="AI368" s="276"/>
      <c r="AJ368" s="50"/>
      <c r="AK368" s="55"/>
      <c r="AL368" s="109"/>
      <c r="AM368" s="55"/>
      <c r="AN368" s="109"/>
      <c r="AO368" s="55"/>
      <c r="AP368" s="295"/>
      <c r="AQ368" s="55"/>
      <c r="AR368" s="295"/>
      <c r="AS368" s="44"/>
      <c r="AT368" s="50"/>
      <c r="AU368" s="50"/>
      <c r="AV368" s="50"/>
      <c r="AW368" s="50"/>
      <c r="AX368" s="50"/>
    </row>
    <row r="369" spans="1:50" ht="14.4">
      <c r="A369" s="37"/>
      <c r="B369" s="50"/>
      <c r="C369" s="102"/>
      <c r="D369" s="38"/>
      <c r="E369" s="50"/>
      <c r="F369" s="43"/>
      <c r="G369" s="50"/>
      <c r="H369" s="44"/>
      <c r="I369" s="65"/>
      <c r="J369" s="315"/>
      <c r="K369" s="50"/>
      <c r="L369" s="50"/>
      <c r="M369" s="44"/>
      <c r="N369" s="50"/>
      <c r="O369" s="49"/>
      <c r="P369" s="50"/>
      <c r="Q369" s="50"/>
      <c r="R369" s="101"/>
      <c r="S369" s="154"/>
      <c r="T369" s="44"/>
      <c r="U369" s="44"/>
      <c r="V369" s="51"/>
      <c r="W369" s="102"/>
      <c r="X369" s="102"/>
      <c r="Y369" s="51"/>
      <c r="Z369" s="102"/>
      <c r="AA369" s="102"/>
      <c r="AB369" s="50"/>
      <c r="AC369" s="37"/>
      <c r="AD369" s="44"/>
      <c r="AE369" s="154"/>
      <c r="AF369" s="154"/>
      <c r="AG369" s="44"/>
      <c r="AH369" s="44"/>
      <c r="AI369" s="276"/>
      <c r="AJ369" s="50"/>
      <c r="AK369" s="55"/>
      <c r="AL369" s="109"/>
      <c r="AM369" s="55"/>
      <c r="AN369" s="109"/>
      <c r="AO369" s="55"/>
      <c r="AP369" s="295"/>
      <c r="AQ369" s="55"/>
      <c r="AR369" s="295"/>
      <c r="AS369" s="44"/>
      <c r="AT369" s="50"/>
      <c r="AU369" s="50"/>
      <c r="AV369" s="50"/>
      <c r="AW369" s="50"/>
      <c r="AX369" s="50"/>
    </row>
    <row r="370" spans="1:50" ht="14.4">
      <c r="A370" s="37"/>
      <c r="B370" s="50"/>
      <c r="C370" s="102"/>
      <c r="D370" s="38"/>
      <c r="E370" s="50"/>
      <c r="F370" s="43"/>
      <c r="G370" s="50"/>
      <c r="H370" s="44"/>
      <c r="I370" s="65"/>
      <c r="J370" s="315"/>
      <c r="K370" s="50"/>
      <c r="L370" s="50"/>
      <c r="M370" s="44"/>
      <c r="N370" s="50"/>
      <c r="O370" s="49"/>
      <c r="P370" s="50"/>
      <c r="Q370" s="50"/>
      <c r="R370" s="101"/>
      <c r="S370" s="154"/>
      <c r="T370" s="44"/>
      <c r="U370" s="44"/>
      <c r="V370" s="51"/>
      <c r="W370" s="102"/>
      <c r="X370" s="102"/>
      <c r="Y370" s="51"/>
      <c r="Z370" s="102"/>
      <c r="AA370" s="102"/>
      <c r="AB370" s="50"/>
      <c r="AC370" s="37"/>
      <c r="AD370" s="44"/>
      <c r="AE370" s="154"/>
      <c r="AF370" s="154"/>
      <c r="AG370" s="44"/>
      <c r="AH370" s="44"/>
      <c r="AI370" s="276"/>
      <c r="AJ370" s="50"/>
      <c r="AK370" s="55"/>
      <c r="AL370" s="109"/>
      <c r="AM370" s="55"/>
      <c r="AN370" s="109"/>
      <c r="AO370" s="55"/>
      <c r="AP370" s="295"/>
      <c r="AQ370" s="55"/>
      <c r="AR370" s="295"/>
      <c r="AS370" s="44"/>
      <c r="AT370" s="50"/>
      <c r="AU370" s="50"/>
      <c r="AV370" s="50"/>
      <c r="AW370" s="50"/>
      <c r="AX370" s="50"/>
    </row>
    <row r="371" spans="1:50" ht="14.4">
      <c r="A371" s="37"/>
      <c r="B371" s="50"/>
      <c r="C371" s="102"/>
      <c r="D371" s="38"/>
      <c r="E371" s="50"/>
      <c r="F371" s="43"/>
      <c r="G371" s="50"/>
      <c r="H371" s="44"/>
      <c r="I371" s="65"/>
      <c r="J371" s="315"/>
      <c r="K371" s="50"/>
      <c r="L371" s="50"/>
      <c r="M371" s="44"/>
      <c r="N371" s="50"/>
      <c r="O371" s="49"/>
      <c r="P371" s="50"/>
      <c r="Q371" s="50"/>
      <c r="R371" s="101"/>
      <c r="S371" s="154"/>
      <c r="T371" s="44"/>
      <c r="U371" s="44"/>
      <c r="V371" s="51"/>
      <c r="W371" s="102"/>
      <c r="X371" s="102"/>
      <c r="Y371" s="51"/>
      <c r="Z371" s="102"/>
      <c r="AA371" s="102"/>
      <c r="AB371" s="50"/>
      <c r="AC371" s="37"/>
      <c r="AD371" s="44"/>
      <c r="AE371" s="154"/>
      <c r="AF371" s="154"/>
      <c r="AG371" s="44"/>
      <c r="AH371" s="44"/>
      <c r="AI371" s="276"/>
      <c r="AJ371" s="50"/>
      <c r="AK371" s="55"/>
      <c r="AL371" s="109"/>
      <c r="AM371" s="55"/>
      <c r="AN371" s="109"/>
      <c r="AO371" s="55"/>
      <c r="AP371" s="295"/>
      <c r="AQ371" s="55"/>
      <c r="AR371" s="295"/>
      <c r="AS371" s="44"/>
      <c r="AT371" s="50"/>
      <c r="AU371" s="50"/>
      <c r="AV371" s="50"/>
      <c r="AW371" s="50"/>
      <c r="AX371" s="50"/>
    </row>
    <row r="372" spans="1:50" ht="14.4">
      <c r="A372" s="37"/>
      <c r="B372" s="50"/>
      <c r="C372" s="102"/>
      <c r="D372" s="38"/>
      <c r="E372" s="50"/>
      <c r="F372" s="43"/>
      <c r="G372" s="50"/>
      <c r="H372" s="44"/>
      <c r="I372" s="65"/>
      <c r="J372" s="315"/>
      <c r="K372" s="50"/>
      <c r="L372" s="50"/>
      <c r="M372" s="44"/>
      <c r="N372" s="50"/>
      <c r="O372" s="49"/>
      <c r="P372" s="50"/>
      <c r="Q372" s="50"/>
      <c r="R372" s="101"/>
      <c r="S372" s="154"/>
      <c r="T372" s="44"/>
      <c r="U372" s="44"/>
      <c r="V372" s="51"/>
      <c r="W372" s="102"/>
      <c r="X372" s="102"/>
      <c r="Y372" s="51"/>
      <c r="Z372" s="102"/>
      <c r="AA372" s="102"/>
      <c r="AB372" s="50"/>
      <c r="AC372" s="37"/>
      <c r="AD372" s="44"/>
      <c r="AE372" s="154"/>
      <c r="AF372" s="154"/>
      <c r="AG372" s="44"/>
      <c r="AH372" s="44"/>
      <c r="AI372" s="276"/>
      <c r="AJ372" s="50"/>
      <c r="AK372" s="55"/>
      <c r="AL372" s="109"/>
      <c r="AM372" s="55"/>
      <c r="AN372" s="109"/>
      <c r="AO372" s="55"/>
      <c r="AP372" s="295"/>
      <c r="AQ372" s="55"/>
      <c r="AR372" s="295"/>
      <c r="AS372" s="44"/>
      <c r="AT372" s="50"/>
      <c r="AU372" s="50"/>
      <c r="AV372" s="50"/>
      <c r="AW372" s="50"/>
      <c r="AX372" s="50"/>
    </row>
    <row r="373" spans="1:50" ht="14.4">
      <c r="A373" s="37"/>
      <c r="B373" s="50"/>
      <c r="C373" s="102"/>
      <c r="D373" s="38"/>
      <c r="E373" s="50"/>
      <c r="F373" s="43"/>
      <c r="G373" s="50"/>
      <c r="H373" s="44"/>
      <c r="I373" s="65"/>
      <c r="J373" s="315"/>
      <c r="K373" s="50"/>
      <c r="L373" s="50"/>
      <c r="M373" s="44"/>
      <c r="N373" s="50"/>
      <c r="O373" s="49"/>
      <c r="P373" s="50"/>
      <c r="Q373" s="50"/>
      <c r="R373" s="101"/>
      <c r="S373" s="154"/>
      <c r="T373" s="44"/>
      <c r="U373" s="44"/>
      <c r="V373" s="51"/>
      <c r="W373" s="102"/>
      <c r="X373" s="102"/>
      <c r="Y373" s="51"/>
      <c r="Z373" s="102"/>
      <c r="AA373" s="102"/>
      <c r="AB373" s="50"/>
      <c r="AC373" s="37"/>
      <c r="AD373" s="44"/>
      <c r="AE373" s="154"/>
      <c r="AF373" s="154"/>
      <c r="AG373" s="44"/>
      <c r="AH373" s="44"/>
      <c r="AI373" s="276"/>
      <c r="AJ373" s="50"/>
      <c r="AK373" s="55"/>
      <c r="AL373" s="109"/>
      <c r="AM373" s="55"/>
      <c r="AN373" s="109"/>
      <c r="AO373" s="55"/>
      <c r="AP373" s="295"/>
      <c r="AQ373" s="55"/>
      <c r="AR373" s="295"/>
      <c r="AS373" s="44"/>
      <c r="AT373" s="50"/>
      <c r="AU373" s="50"/>
      <c r="AV373" s="50"/>
      <c r="AW373" s="50"/>
      <c r="AX373" s="50"/>
    </row>
    <row r="374" spans="1:50" ht="14.4">
      <c r="A374" s="37"/>
      <c r="B374" s="50"/>
      <c r="C374" s="102"/>
      <c r="D374" s="38"/>
      <c r="E374" s="50"/>
      <c r="F374" s="43"/>
      <c r="G374" s="50"/>
      <c r="H374" s="44"/>
      <c r="I374" s="65"/>
      <c r="J374" s="315"/>
      <c r="K374" s="50"/>
      <c r="L374" s="50"/>
      <c r="M374" s="44"/>
      <c r="N374" s="50"/>
      <c r="O374" s="49"/>
      <c r="P374" s="50"/>
      <c r="Q374" s="50"/>
      <c r="R374" s="101"/>
      <c r="S374" s="154"/>
      <c r="T374" s="44"/>
      <c r="U374" s="44"/>
      <c r="V374" s="51"/>
      <c r="W374" s="102"/>
      <c r="X374" s="102"/>
      <c r="Y374" s="51"/>
      <c r="Z374" s="102"/>
      <c r="AA374" s="102"/>
      <c r="AB374" s="50"/>
      <c r="AC374" s="37"/>
      <c r="AD374" s="44"/>
      <c r="AE374" s="154"/>
      <c r="AF374" s="154"/>
      <c r="AG374" s="44"/>
      <c r="AH374" s="44"/>
      <c r="AI374" s="276"/>
      <c r="AJ374" s="50"/>
      <c r="AK374" s="55"/>
      <c r="AL374" s="109"/>
      <c r="AM374" s="55"/>
      <c r="AN374" s="109"/>
      <c r="AO374" s="55"/>
      <c r="AP374" s="295"/>
      <c r="AQ374" s="55"/>
      <c r="AR374" s="295"/>
      <c r="AS374" s="44"/>
      <c r="AT374" s="50"/>
      <c r="AU374" s="50"/>
      <c r="AV374" s="50"/>
      <c r="AW374" s="50"/>
      <c r="AX374" s="50"/>
    </row>
    <row r="375" spans="1:50" ht="14.4">
      <c r="A375" s="37"/>
      <c r="B375" s="50"/>
      <c r="C375" s="102"/>
      <c r="D375" s="38"/>
      <c r="E375" s="50"/>
      <c r="F375" s="43"/>
      <c r="G375" s="50"/>
      <c r="H375" s="44"/>
      <c r="I375" s="65"/>
      <c r="J375" s="315"/>
      <c r="K375" s="50"/>
      <c r="L375" s="50"/>
      <c r="M375" s="44"/>
      <c r="N375" s="50"/>
      <c r="O375" s="49"/>
      <c r="P375" s="50"/>
      <c r="Q375" s="50"/>
      <c r="R375" s="101"/>
      <c r="S375" s="154"/>
      <c r="T375" s="44"/>
      <c r="U375" s="44"/>
      <c r="V375" s="51"/>
      <c r="W375" s="102"/>
      <c r="X375" s="102"/>
      <c r="Y375" s="51"/>
      <c r="Z375" s="102"/>
      <c r="AA375" s="102"/>
      <c r="AB375" s="50"/>
      <c r="AC375" s="37"/>
      <c r="AD375" s="44"/>
      <c r="AE375" s="154"/>
      <c r="AF375" s="154"/>
      <c r="AG375" s="44"/>
      <c r="AH375" s="44"/>
      <c r="AI375" s="276"/>
      <c r="AJ375" s="50"/>
      <c r="AK375" s="55"/>
      <c r="AL375" s="109"/>
      <c r="AM375" s="55"/>
      <c r="AN375" s="109"/>
      <c r="AO375" s="55"/>
      <c r="AP375" s="295"/>
      <c r="AQ375" s="55"/>
      <c r="AR375" s="295"/>
      <c r="AS375" s="44"/>
      <c r="AT375" s="50"/>
      <c r="AU375" s="50"/>
      <c r="AV375" s="50"/>
      <c r="AW375" s="50"/>
      <c r="AX375" s="50"/>
    </row>
    <row r="376" spans="1:50" ht="14.4">
      <c r="A376" s="37"/>
      <c r="B376" s="50"/>
      <c r="C376" s="102"/>
      <c r="D376" s="38"/>
      <c r="E376" s="50"/>
      <c r="F376" s="43"/>
      <c r="G376" s="50"/>
      <c r="H376" s="44"/>
      <c r="I376" s="65"/>
      <c r="J376" s="315"/>
      <c r="K376" s="50"/>
      <c r="L376" s="50"/>
      <c r="M376" s="44"/>
      <c r="N376" s="50"/>
      <c r="O376" s="49"/>
      <c r="P376" s="50"/>
      <c r="Q376" s="50"/>
      <c r="R376" s="101"/>
      <c r="S376" s="154"/>
      <c r="T376" s="44"/>
      <c r="U376" s="44"/>
      <c r="V376" s="51"/>
      <c r="W376" s="102"/>
      <c r="X376" s="102"/>
      <c r="Y376" s="51"/>
      <c r="Z376" s="102"/>
      <c r="AA376" s="102"/>
      <c r="AB376" s="50"/>
      <c r="AC376" s="37"/>
      <c r="AD376" s="44"/>
      <c r="AE376" s="154"/>
      <c r="AF376" s="154"/>
      <c r="AG376" s="44"/>
      <c r="AH376" s="44"/>
      <c r="AI376" s="276"/>
      <c r="AJ376" s="50"/>
      <c r="AK376" s="55"/>
      <c r="AL376" s="109"/>
      <c r="AM376" s="55"/>
      <c r="AN376" s="109"/>
      <c r="AO376" s="55"/>
      <c r="AP376" s="295"/>
      <c r="AQ376" s="55"/>
      <c r="AR376" s="295"/>
      <c r="AS376" s="44"/>
      <c r="AT376" s="50"/>
      <c r="AU376" s="50"/>
      <c r="AV376" s="50"/>
      <c r="AW376" s="50"/>
      <c r="AX376" s="50"/>
    </row>
    <row r="377" spans="1:50" ht="14.4">
      <c r="A377" s="293"/>
      <c r="B377" s="50"/>
      <c r="C377" s="102"/>
      <c r="D377" s="38"/>
      <c r="E377" s="50"/>
      <c r="F377" s="43"/>
      <c r="G377" s="317"/>
      <c r="H377" s="44"/>
      <c r="I377" s="65"/>
      <c r="J377" s="315"/>
      <c r="K377" s="50"/>
      <c r="L377" s="50"/>
      <c r="M377" s="44"/>
      <c r="N377" s="50"/>
      <c r="O377" s="49"/>
      <c r="P377" s="50"/>
      <c r="Q377" s="316"/>
      <c r="R377" s="101"/>
      <c r="S377" s="154"/>
      <c r="T377" s="44"/>
      <c r="U377" s="44"/>
      <c r="V377" s="51"/>
      <c r="W377" s="102"/>
      <c r="X377" s="102"/>
      <c r="Y377" s="51"/>
      <c r="Z377" s="102"/>
      <c r="AA377" s="102"/>
      <c r="AB377" s="50"/>
      <c r="AC377" s="37"/>
      <c r="AD377" s="44"/>
      <c r="AE377" s="154"/>
      <c r="AF377" s="154"/>
      <c r="AG377" s="44"/>
      <c r="AH377" s="44"/>
      <c r="AI377" s="276"/>
      <c r="AJ377" s="50"/>
      <c r="AK377" s="55"/>
      <c r="AL377" s="109"/>
      <c r="AM377" s="55"/>
      <c r="AN377" s="109"/>
      <c r="AO377" s="55"/>
      <c r="AP377" s="295"/>
      <c r="AQ377" s="55"/>
      <c r="AR377" s="295"/>
      <c r="AS377" s="44"/>
      <c r="AT377" s="50"/>
      <c r="AU377" s="50"/>
      <c r="AV377" s="50"/>
      <c r="AW377" s="50"/>
      <c r="AX377" s="50"/>
    </row>
    <row r="378" spans="1:50" ht="14.4">
      <c r="A378" s="37"/>
      <c r="B378" s="50"/>
      <c r="C378" s="102"/>
      <c r="D378" s="38"/>
      <c r="E378" s="50"/>
      <c r="F378" s="43"/>
      <c r="G378" s="50"/>
      <c r="H378" s="44"/>
      <c r="I378" s="65"/>
      <c r="J378" s="315"/>
      <c r="K378" s="50"/>
      <c r="L378" s="50"/>
      <c r="M378" s="44"/>
      <c r="N378" s="50"/>
      <c r="O378" s="49"/>
      <c r="P378" s="50"/>
      <c r="Q378" s="316"/>
      <c r="R378" s="101"/>
      <c r="S378" s="154"/>
      <c r="T378" s="44"/>
      <c r="U378" s="44"/>
      <c r="V378" s="51"/>
      <c r="W378" s="102"/>
      <c r="X378" s="102"/>
      <c r="Y378" s="51"/>
      <c r="Z378" s="102"/>
      <c r="AA378" s="102"/>
      <c r="AB378" s="50"/>
      <c r="AC378" s="37"/>
      <c r="AD378" s="44"/>
      <c r="AE378" s="154"/>
      <c r="AF378" s="154"/>
      <c r="AG378" s="44"/>
      <c r="AH378" s="44"/>
      <c r="AI378" s="276"/>
      <c r="AJ378" s="50"/>
      <c r="AK378" s="55"/>
      <c r="AL378" s="109"/>
      <c r="AM378" s="55"/>
      <c r="AN378" s="109"/>
      <c r="AO378" s="55"/>
      <c r="AP378" s="295"/>
      <c r="AQ378" s="55"/>
      <c r="AR378" s="295"/>
      <c r="AS378" s="44"/>
      <c r="AT378" s="50"/>
      <c r="AU378" s="50"/>
      <c r="AV378" s="50"/>
      <c r="AW378" s="50"/>
      <c r="AX378" s="50"/>
    </row>
    <row r="379" spans="1:50" ht="14.4">
      <c r="A379" s="37"/>
      <c r="B379" s="50"/>
      <c r="C379" s="102"/>
      <c r="D379" s="38"/>
      <c r="E379" s="50"/>
      <c r="F379" s="43"/>
      <c r="G379" s="50"/>
      <c r="H379" s="44"/>
      <c r="I379" s="65"/>
      <c r="J379" s="315"/>
      <c r="K379" s="50"/>
      <c r="L379" s="50"/>
      <c r="M379" s="44"/>
      <c r="N379" s="50"/>
      <c r="O379" s="49"/>
      <c r="P379" s="50"/>
      <c r="Q379" s="50"/>
      <c r="R379" s="101"/>
      <c r="S379" s="154"/>
      <c r="T379" s="44"/>
      <c r="U379" s="44"/>
      <c r="V379" s="51"/>
      <c r="W379" s="102"/>
      <c r="X379" s="102"/>
      <c r="Y379" s="51"/>
      <c r="Z379" s="102"/>
      <c r="AA379" s="102"/>
      <c r="AB379" s="50"/>
      <c r="AC379" s="37"/>
      <c r="AD379" s="44"/>
      <c r="AE379" s="154"/>
      <c r="AF379" s="154"/>
      <c r="AG379" s="44"/>
      <c r="AH379" s="44"/>
      <c r="AI379" s="276"/>
      <c r="AJ379" s="50"/>
      <c r="AK379" s="55"/>
      <c r="AL379" s="109"/>
      <c r="AM379" s="55"/>
      <c r="AN379" s="109"/>
      <c r="AO379" s="55"/>
      <c r="AP379" s="295"/>
      <c r="AQ379" s="55"/>
      <c r="AR379" s="295"/>
      <c r="AS379" s="44"/>
      <c r="AT379" s="50"/>
      <c r="AU379" s="50"/>
      <c r="AV379" s="50"/>
      <c r="AW379" s="50"/>
      <c r="AX379" s="50"/>
    </row>
    <row r="380" spans="1:50" ht="14.4">
      <c r="A380" s="37"/>
      <c r="B380" s="50"/>
      <c r="C380" s="102"/>
      <c r="D380" s="38"/>
      <c r="E380" s="50"/>
      <c r="F380" s="43"/>
      <c r="G380" s="317"/>
      <c r="H380" s="44"/>
      <c r="I380" s="65"/>
      <c r="J380" s="315"/>
      <c r="K380" s="50"/>
      <c r="L380" s="50"/>
      <c r="M380" s="44"/>
      <c r="N380" s="50"/>
      <c r="O380" s="49"/>
      <c r="P380" s="50"/>
      <c r="Q380" s="50"/>
      <c r="R380" s="101"/>
      <c r="S380" s="154"/>
      <c r="T380" s="44"/>
      <c r="U380" s="44"/>
      <c r="V380" s="51"/>
      <c r="W380" s="102"/>
      <c r="X380" s="102"/>
      <c r="Y380" s="51"/>
      <c r="Z380" s="102"/>
      <c r="AA380" s="102"/>
      <c r="AB380" s="50"/>
      <c r="AC380" s="37"/>
      <c r="AD380" s="44"/>
      <c r="AE380" s="154"/>
      <c r="AF380" s="154"/>
      <c r="AG380" s="44"/>
      <c r="AH380" s="44"/>
      <c r="AI380" s="276"/>
      <c r="AJ380" s="50"/>
      <c r="AK380" s="55"/>
      <c r="AL380" s="109"/>
      <c r="AM380" s="55"/>
      <c r="AN380" s="109"/>
      <c r="AO380" s="55"/>
      <c r="AP380" s="295"/>
      <c r="AQ380" s="55"/>
      <c r="AR380" s="295"/>
      <c r="AS380" s="44"/>
      <c r="AT380" s="50"/>
      <c r="AU380" s="50"/>
      <c r="AV380" s="50"/>
      <c r="AW380" s="50"/>
      <c r="AX380" s="50"/>
    </row>
    <row r="381" spans="1:50" ht="14.4">
      <c r="A381" s="37"/>
      <c r="B381" s="50"/>
      <c r="C381" s="102"/>
      <c r="D381" s="38"/>
      <c r="E381" s="50"/>
      <c r="F381" s="43"/>
      <c r="G381" s="317"/>
      <c r="H381" s="44"/>
      <c r="I381" s="65"/>
      <c r="J381" s="315"/>
      <c r="K381" s="50"/>
      <c r="L381" s="50"/>
      <c r="M381" s="44"/>
      <c r="N381" s="50"/>
      <c r="O381" s="49"/>
      <c r="P381" s="50"/>
      <c r="Q381" s="316"/>
      <c r="R381" s="101"/>
      <c r="S381" s="154"/>
      <c r="T381" s="44"/>
      <c r="U381" s="44"/>
      <c r="V381" s="51"/>
      <c r="W381" s="102"/>
      <c r="X381" s="102"/>
      <c r="Y381" s="51"/>
      <c r="Z381" s="102"/>
      <c r="AA381" s="102"/>
      <c r="AB381" s="50"/>
      <c r="AC381" s="37"/>
      <c r="AD381" s="44"/>
      <c r="AE381" s="154"/>
      <c r="AF381" s="154"/>
      <c r="AG381" s="44"/>
      <c r="AH381" s="44"/>
      <c r="AI381" s="276"/>
      <c r="AJ381" s="50"/>
      <c r="AK381" s="55"/>
      <c r="AL381" s="109"/>
      <c r="AM381" s="55"/>
      <c r="AN381" s="109"/>
      <c r="AO381" s="55"/>
      <c r="AP381" s="295"/>
      <c r="AQ381" s="55"/>
      <c r="AR381" s="295"/>
      <c r="AS381" s="44"/>
      <c r="AT381" s="50"/>
      <c r="AU381" s="50"/>
      <c r="AV381" s="50"/>
      <c r="AW381" s="50"/>
      <c r="AX381" s="50"/>
    </row>
    <row r="382" spans="1:50" ht="14.4">
      <c r="A382" s="37"/>
      <c r="B382" s="50"/>
      <c r="C382" s="102"/>
      <c r="D382" s="38"/>
      <c r="E382" s="50"/>
      <c r="F382" s="43"/>
      <c r="G382" s="50"/>
      <c r="H382" s="44"/>
      <c r="I382" s="65"/>
      <c r="J382" s="315"/>
      <c r="K382" s="50"/>
      <c r="L382" s="50"/>
      <c r="M382" s="44"/>
      <c r="N382" s="50"/>
      <c r="O382" s="49"/>
      <c r="P382" s="50"/>
      <c r="Q382" s="50"/>
      <c r="R382" s="101"/>
      <c r="S382" s="154"/>
      <c r="T382" s="44"/>
      <c r="U382" s="44"/>
      <c r="V382" s="51"/>
      <c r="W382" s="102"/>
      <c r="X382" s="102"/>
      <c r="Y382" s="51"/>
      <c r="Z382" s="102"/>
      <c r="AA382" s="102"/>
      <c r="AB382" s="50"/>
      <c r="AC382" s="37"/>
      <c r="AD382" s="44"/>
      <c r="AE382" s="154"/>
      <c r="AF382" s="154"/>
      <c r="AG382" s="44"/>
      <c r="AH382" s="44"/>
      <c r="AI382" s="276"/>
      <c r="AJ382" s="50"/>
      <c r="AK382" s="55"/>
      <c r="AL382" s="109"/>
      <c r="AM382" s="55"/>
      <c r="AN382" s="109"/>
      <c r="AO382" s="55"/>
      <c r="AP382" s="295"/>
      <c r="AQ382" s="55"/>
      <c r="AR382" s="295"/>
      <c r="AS382" s="44"/>
      <c r="AT382" s="50"/>
      <c r="AU382" s="50"/>
      <c r="AV382" s="50"/>
      <c r="AW382" s="50"/>
      <c r="AX382" s="50"/>
    </row>
    <row r="383" spans="1:50" ht="14.4">
      <c r="A383" s="37"/>
      <c r="B383" s="50"/>
      <c r="C383" s="102"/>
      <c r="D383" s="38"/>
      <c r="E383" s="50"/>
      <c r="F383" s="43"/>
      <c r="G383" s="50"/>
      <c r="H383" s="44"/>
      <c r="I383" s="65"/>
      <c r="J383" s="315"/>
      <c r="K383" s="50"/>
      <c r="L383" s="50"/>
      <c r="M383" s="44"/>
      <c r="N383" s="50"/>
      <c r="O383" s="49"/>
      <c r="P383" s="50"/>
      <c r="Q383" s="50"/>
      <c r="R383" s="101"/>
      <c r="S383" s="154"/>
      <c r="T383" s="44"/>
      <c r="U383" s="44"/>
      <c r="V383" s="51"/>
      <c r="W383" s="102"/>
      <c r="X383" s="102"/>
      <c r="Y383" s="51"/>
      <c r="Z383" s="102"/>
      <c r="AA383" s="102"/>
      <c r="AB383" s="50"/>
      <c r="AC383" s="37"/>
      <c r="AD383" s="44"/>
      <c r="AE383" s="154"/>
      <c r="AF383" s="154"/>
      <c r="AG383" s="44"/>
      <c r="AH383" s="44"/>
      <c r="AI383" s="276"/>
      <c r="AJ383" s="50"/>
      <c r="AK383" s="55"/>
      <c r="AL383" s="109"/>
      <c r="AM383" s="55"/>
      <c r="AN383" s="109"/>
      <c r="AO383" s="55"/>
      <c r="AP383" s="295"/>
      <c r="AQ383" s="55"/>
      <c r="AR383" s="295"/>
      <c r="AS383" s="44"/>
      <c r="AT383" s="50"/>
      <c r="AU383" s="50"/>
      <c r="AV383" s="50"/>
      <c r="AW383" s="50"/>
      <c r="AX383" s="50"/>
    </row>
    <row r="384" spans="1:50" ht="14.4">
      <c r="A384" s="37"/>
      <c r="B384" s="50"/>
      <c r="C384" s="102"/>
      <c r="D384" s="38"/>
      <c r="E384" s="50"/>
      <c r="F384" s="43"/>
      <c r="G384" s="50"/>
      <c r="H384" s="44"/>
      <c r="I384" s="65"/>
      <c r="J384" s="315"/>
      <c r="K384" s="50"/>
      <c r="L384" s="50"/>
      <c r="M384" s="44"/>
      <c r="N384" s="50"/>
      <c r="O384" s="49"/>
      <c r="P384" s="50"/>
      <c r="Q384" s="50"/>
      <c r="R384" s="101"/>
      <c r="S384" s="154"/>
      <c r="T384" s="44"/>
      <c r="U384" s="44"/>
      <c r="V384" s="51"/>
      <c r="W384" s="102"/>
      <c r="X384" s="102"/>
      <c r="Y384" s="51"/>
      <c r="Z384" s="102"/>
      <c r="AA384" s="102"/>
      <c r="AB384" s="50"/>
      <c r="AC384" s="37"/>
      <c r="AD384" s="44"/>
      <c r="AE384" s="154"/>
      <c r="AF384" s="154"/>
      <c r="AG384" s="44"/>
      <c r="AH384" s="44"/>
      <c r="AI384" s="276"/>
      <c r="AJ384" s="50"/>
      <c r="AK384" s="55"/>
      <c r="AL384" s="109"/>
      <c r="AM384" s="55"/>
      <c r="AN384" s="109"/>
      <c r="AO384" s="55"/>
      <c r="AP384" s="295"/>
      <c r="AQ384" s="55"/>
      <c r="AR384" s="295"/>
      <c r="AS384" s="44"/>
      <c r="AT384" s="50"/>
      <c r="AU384" s="50"/>
      <c r="AV384" s="50"/>
      <c r="AW384" s="50"/>
      <c r="AX384" s="50"/>
    </row>
    <row r="385" spans="1:50" ht="14.4">
      <c r="A385" s="37"/>
      <c r="B385" s="50"/>
      <c r="C385" s="102"/>
      <c r="D385" s="38"/>
      <c r="E385" s="50"/>
      <c r="F385" s="43"/>
      <c r="G385" s="50"/>
      <c r="H385" s="44"/>
      <c r="I385" s="65"/>
      <c r="J385" s="315"/>
      <c r="K385" s="50"/>
      <c r="L385" s="50"/>
      <c r="M385" s="44"/>
      <c r="N385" s="50"/>
      <c r="O385" s="49"/>
      <c r="P385" s="50"/>
      <c r="Q385" s="50"/>
      <c r="R385" s="101"/>
      <c r="S385" s="154"/>
      <c r="T385" s="44"/>
      <c r="U385" s="44"/>
      <c r="V385" s="51"/>
      <c r="W385" s="102"/>
      <c r="X385" s="102"/>
      <c r="Y385" s="51"/>
      <c r="Z385" s="102"/>
      <c r="AA385" s="102"/>
      <c r="AB385" s="50"/>
      <c r="AC385" s="37"/>
      <c r="AD385" s="44"/>
      <c r="AE385" s="154"/>
      <c r="AF385" s="154"/>
      <c r="AG385" s="44"/>
      <c r="AH385" s="44"/>
      <c r="AI385" s="276"/>
      <c r="AJ385" s="50"/>
      <c r="AK385" s="55"/>
      <c r="AL385" s="109"/>
      <c r="AM385" s="55"/>
      <c r="AN385" s="109"/>
      <c r="AO385" s="55"/>
      <c r="AP385" s="295"/>
      <c r="AQ385" s="55"/>
      <c r="AR385" s="295"/>
      <c r="AS385" s="44"/>
      <c r="AT385" s="50"/>
      <c r="AU385" s="50"/>
      <c r="AV385" s="50"/>
      <c r="AW385" s="50"/>
      <c r="AX385" s="50"/>
    </row>
    <row r="386" spans="1:50" ht="14.4">
      <c r="A386" s="37"/>
      <c r="B386" s="50"/>
      <c r="C386" s="102"/>
      <c r="D386" s="38"/>
      <c r="E386" s="50"/>
      <c r="F386" s="43"/>
      <c r="G386" s="317"/>
      <c r="H386" s="44"/>
      <c r="I386" s="65"/>
      <c r="J386" s="315"/>
      <c r="K386" s="50"/>
      <c r="L386" s="50"/>
      <c r="M386" s="44"/>
      <c r="N386" s="50"/>
      <c r="O386" s="49"/>
      <c r="P386" s="50"/>
      <c r="Q386" s="316"/>
      <c r="R386" s="101"/>
      <c r="S386" s="154"/>
      <c r="T386" s="44"/>
      <c r="U386" s="44"/>
      <c r="V386" s="51"/>
      <c r="W386" s="102"/>
      <c r="X386" s="102"/>
      <c r="Y386" s="51"/>
      <c r="Z386" s="102"/>
      <c r="AA386" s="102"/>
      <c r="AB386" s="50"/>
      <c r="AC386" s="37"/>
      <c r="AD386" s="44"/>
      <c r="AE386" s="154"/>
      <c r="AF386" s="154"/>
      <c r="AG386" s="44"/>
      <c r="AH386" s="44"/>
      <c r="AI386" s="276"/>
      <c r="AJ386" s="50"/>
      <c r="AK386" s="55"/>
      <c r="AL386" s="109"/>
      <c r="AM386" s="55"/>
      <c r="AN386" s="109"/>
      <c r="AO386" s="55"/>
      <c r="AP386" s="295"/>
      <c r="AQ386" s="55"/>
      <c r="AR386" s="295"/>
      <c r="AS386" s="44"/>
      <c r="AT386" s="50"/>
      <c r="AU386" s="50"/>
      <c r="AV386" s="50"/>
      <c r="AW386" s="50"/>
      <c r="AX386" s="50"/>
    </row>
    <row r="387" spans="1:50" ht="14.4">
      <c r="A387" s="37"/>
      <c r="B387" s="50"/>
      <c r="C387" s="102"/>
      <c r="D387" s="38"/>
      <c r="E387" s="50"/>
      <c r="F387" s="43"/>
      <c r="G387" s="317"/>
      <c r="H387" s="44"/>
      <c r="I387" s="65"/>
      <c r="J387" s="315"/>
      <c r="K387" s="50"/>
      <c r="L387" s="50"/>
      <c r="M387" s="44"/>
      <c r="N387" s="50"/>
      <c r="O387" s="49"/>
      <c r="P387" s="50"/>
      <c r="Q387" s="50"/>
      <c r="R387" s="101"/>
      <c r="S387" s="154"/>
      <c r="T387" s="44"/>
      <c r="U387" s="44"/>
      <c r="V387" s="51"/>
      <c r="W387" s="102"/>
      <c r="X387" s="102"/>
      <c r="Y387" s="51"/>
      <c r="Z387" s="102"/>
      <c r="AA387" s="102"/>
      <c r="AB387" s="50"/>
      <c r="AC387" s="37"/>
      <c r="AD387" s="44"/>
      <c r="AE387" s="154"/>
      <c r="AF387" s="154"/>
      <c r="AG387" s="44"/>
      <c r="AH387" s="44"/>
      <c r="AI387" s="276"/>
      <c r="AJ387" s="50"/>
      <c r="AK387" s="55"/>
      <c r="AL387" s="109"/>
      <c r="AM387" s="55"/>
      <c r="AN387" s="109"/>
      <c r="AO387" s="55"/>
      <c r="AP387" s="295"/>
      <c r="AQ387" s="55"/>
      <c r="AR387" s="295"/>
      <c r="AS387" s="44"/>
      <c r="AT387" s="50"/>
      <c r="AU387" s="50"/>
      <c r="AV387" s="50"/>
      <c r="AW387" s="50"/>
      <c r="AX387" s="50"/>
    </row>
    <row r="388" spans="1:50" ht="14.4">
      <c r="A388" s="37"/>
      <c r="B388" s="50"/>
      <c r="C388" s="102"/>
      <c r="D388" s="38"/>
      <c r="E388" s="50"/>
      <c r="F388" s="43"/>
      <c r="G388" s="50"/>
      <c r="H388" s="44"/>
      <c r="I388" s="65"/>
      <c r="J388" s="315"/>
      <c r="K388" s="50"/>
      <c r="L388" s="50"/>
      <c r="M388" s="44"/>
      <c r="N388" s="50"/>
      <c r="O388" s="49"/>
      <c r="P388" s="50"/>
      <c r="Q388" s="316"/>
      <c r="R388" s="101"/>
      <c r="S388" s="154"/>
      <c r="T388" s="44"/>
      <c r="U388" s="44"/>
      <c r="V388" s="51"/>
      <c r="W388" s="102"/>
      <c r="X388" s="102"/>
      <c r="Y388" s="51"/>
      <c r="Z388" s="102"/>
      <c r="AA388" s="102"/>
      <c r="AB388" s="50"/>
      <c r="AC388" s="37"/>
      <c r="AD388" s="44"/>
      <c r="AE388" s="154"/>
      <c r="AF388" s="154"/>
      <c r="AG388" s="44"/>
      <c r="AH388" s="44"/>
      <c r="AI388" s="276"/>
      <c r="AJ388" s="50"/>
      <c r="AK388" s="55"/>
      <c r="AL388" s="109"/>
      <c r="AM388" s="55"/>
      <c r="AN388" s="109"/>
      <c r="AO388" s="55"/>
      <c r="AP388" s="295"/>
      <c r="AQ388" s="55"/>
      <c r="AR388" s="295"/>
      <c r="AS388" s="44"/>
      <c r="AT388" s="50"/>
      <c r="AU388" s="50"/>
      <c r="AV388" s="50"/>
      <c r="AW388" s="50"/>
      <c r="AX388" s="50"/>
    </row>
    <row r="389" spans="1:50" ht="14.4">
      <c r="A389" s="37"/>
      <c r="B389" s="50"/>
      <c r="C389" s="102"/>
      <c r="D389" s="38"/>
      <c r="E389" s="50"/>
      <c r="F389" s="43"/>
      <c r="G389" s="50"/>
      <c r="H389" s="44"/>
      <c r="I389" s="65"/>
      <c r="J389" s="315"/>
      <c r="K389" s="50"/>
      <c r="L389" s="50"/>
      <c r="M389" s="44"/>
      <c r="N389" s="50"/>
      <c r="O389" s="49"/>
      <c r="P389" s="50"/>
      <c r="Q389" s="50"/>
      <c r="R389" s="101"/>
      <c r="S389" s="154"/>
      <c r="T389" s="44"/>
      <c r="U389" s="44"/>
      <c r="V389" s="51"/>
      <c r="W389" s="102"/>
      <c r="X389" s="102"/>
      <c r="Y389" s="51"/>
      <c r="Z389" s="102"/>
      <c r="AA389" s="102"/>
      <c r="AB389" s="50"/>
      <c r="AC389" s="37"/>
      <c r="AD389" s="44"/>
      <c r="AE389" s="154"/>
      <c r="AF389" s="154"/>
      <c r="AG389" s="44"/>
      <c r="AH389" s="44"/>
      <c r="AI389" s="276"/>
      <c r="AJ389" s="50"/>
      <c r="AK389" s="55"/>
      <c r="AL389" s="109"/>
      <c r="AM389" s="55"/>
      <c r="AN389" s="109"/>
      <c r="AO389" s="55"/>
      <c r="AP389" s="295"/>
      <c r="AQ389" s="55"/>
      <c r="AR389" s="295"/>
      <c r="AS389" s="44"/>
      <c r="AT389" s="50"/>
      <c r="AU389" s="50"/>
      <c r="AV389" s="50"/>
      <c r="AW389" s="50"/>
      <c r="AX389" s="50"/>
    </row>
    <row r="390" spans="1:50" ht="14.4">
      <c r="A390" s="37"/>
      <c r="B390" s="50"/>
      <c r="C390" s="102"/>
      <c r="D390" s="38"/>
      <c r="E390" s="50"/>
      <c r="F390" s="43"/>
      <c r="G390" s="50"/>
      <c r="H390" s="44"/>
      <c r="I390" s="65"/>
      <c r="J390" s="315"/>
      <c r="K390" s="50"/>
      <c r="L390" s="50"/>
      <c r="M390" s="44"/>
      <c r="N390" s="50"/>
      <c r="O390" s="49"/>
      <c r="P390" s="50"/>
      <c r="Q390" s="50"/>
      <c r="R390" s="101"/>
      <c r="S390" s="154"/>
      <c r="T390" s="44"/>
      <c r="U390" s="44"/>
      <c r="V390" s="51"/>
      <c r="W390" s="102"/>
      <c r="X390" s="102"/>
      <c r="Y390" s="51"/>
      <c r="Z390" s="102"/>
      <c r="AA390" s="102"/>
      <c r="AB390" s="50"/>
      <c r="AC390" s="37"/>
      <c r="AD390" s="44"/>
      <c r="AE390" s="154"/>
      <c r="AF390" s="154"/>
      <c r="AG390" s="44"/>
      <c r="AH390" s="44"/>
      <c r="AI390" s="276"/>
      <c r="AJ390" s="50"/>
      <c r="AK390" s="55"/>
      <c r="AL390" s="109"/>
      <c r="AM390" s="55"/>
      <c r="AN390" s="109"/>
      <c r="AO390" s="55"/>
      <c r="AP390" s="295"/>
      <c r="AQ390" s="55"/>
      <c r="AR390" s="295"/>
      <c r="AS390" s="44"/>
      <c r="AT390" s="50"/>
      <c r="AU390" s="50"/>
      <c r="AV390" s="50"/>
      <c r="AW390" s="50"/>
      <c r="AX390" s="50"/>
    </row>
    <row r="391" spans="1:50" ht="14.4">
      <c r="A391" s="37"/>
      <c r="B391" s="50"/>
      <c r="C391" s="102"/>
      <c r="D391" s="38"/>
      <c r="E391" s="50"/>
      <c r="F391" s="43"/>
      <c r="G391" s="50"/>
      <c r="H391" s="44"/>
      <c r="I391" s="65"/>
      <c r="J391" s="315"/>
      <c r="K391" s="50"/>
      <c r="L391" s="50"/>
      <c r="M391" s="44"/>
      <c r="N391" s="50"/>
      <c r="O391" s="49"/>
      <c r="P391" s="50"/>
      <c r="Q391" s="50"/>
      <c r="R391" s="101"/>
      <c r="S391" s="154"/>
      <c r="T391" s="44"/>
      <c r="U391" s="44"/>
      <c r="V391" s="51"/>
      <c r="W391" s="102"/>
      <c r="X391" s="102"/>
      <c r="Y391" s="51"/>
      <c r="Z391" s="102"/>
      <c r="AA391" s="102"/>
      <c r="AB391" s="50"/>
      <c r="AC391" s="37"/>
      <c r="AD391" s="44"/>
      <c r="AE391" s="154"/>
      <c r="AF391" s="154"/>
      <c r="AG391" s="44"/>
      <c r="AH391" s="44"/>
      <c r="AI391" s="276"/>
      <c r="AJ391" s="50"/>
      <c r="AK391" s="55"/>
      <c r="AL391" s="109"/>
      <c r="AM391" s="55"/>
      <c r="AN391" s="109"/>
      <c r="AO391" s="55"/>
      <c r="AP391" s="295"/>
      <c r="AQ391" s="55"/>
      <c r="AR391" s="295"/>
      <c r="AS391" s="44"/>
      <c r="AT391" s="50"/>
      <c r="AU391" s="50"/>
      <c r="AV391" s="50"/>
      <c r="AW391" s="50"/>
      <c r="AX391" s="50"/>
    </row>
    <row r="392" spans="1:50" ht="14.4">
      <c r="A392" s="37"/>
      <c r="B392" s="50"/>
      <c r="C392" s="102"/>
      <c r="D392" s="38"/>
      <c r="E392" s="50"/>
      <c r="F392" s="43"/>
      <c r="G392" s="50"/>
      <c r="H392" s="44"/>
      <c r="I392" s="65"/>
      <c r="J392" s="315"/>
      <c r="K392" s="50"/>
      <c r="L392" s="50"/>
      <c r="M392" s="44"/>
      <c r="N392" s="50"/>
      <c r="O392" s="49"/>
      <c r="P392" s="50"/>
      <c r="Q392" s="316"/>
      <c r="R392" s="101"/>
      <c r="S392" s="154"/>
      <c r="T392" s="44"/>
      <c r="U392" s="44"/>
      <c r="V392" s="51"/>
      <c r="W392" s="102"/>
      <c r="X392" s="102"/>
      <c r="Y392" s="51"/>
      <c r="Z392" s="102"/>
      <c r="AA392" s="102"/>
      <c r="AB392" s="50"/>
      <c r="AC392" s="37"/>
      <c r="AD392" s="44"/>
      <c r="AE392" s="154"/>
      <c r="AF392" s="154"/>
      <c r="AG392" s="44"/>
      <c r="AH392" s="44"/>
      <c r="AI392" s="276"/>
      <c r="AJ392" s="50"/>
      <c r="AK392" s="55"/>
      <c r="AL392" s="109"/>
      <c r="AM392" s="55"/>
      <c r="AN392" s="109"/>
      <c r="AO392" s="55"/>
      <c r="AP392" s="295"/>
      <c r="AQ392" s="55"/>
      <c r="AR392" s="295"/>
      <c r="AS392" s="44"/>
      <c r="AT392" s="50"/>
      <c r="AU392" s="50"/>
      <c r="AV392" s="50"/>
      <c r="AW392" s="50"/>
      <c r="AX392" s="50"/>
    </row>
    <row r="393" spans="1:50" ht="14.4">
      <c r="A393" s="37"/>
      <c r="B393" s="50"/>
      <c r="C393" s="102"/>
      <c r="D393" s="38"/>
      <c r="E393" s="50"/>
      <c r="F393" s="43"/>
      <c r="G393" s="317"/>
      <c r="H393" s="44"/>
      <c r="I393" s="65"/>
      <c r="J393" s="315"/>
      <c r="K393" s="50"/>
      <c r="L393" s="50"/>
      <c r="M393" s="44"/>
      <c r="N393" s="50"/>
      <c r="O393" s="49"/>
      <c r="P393" s="50"/>
      <c r="Q393" s="50"/>
      <c r="R393" s="101"/>
      <c r="S393" s="154"/>
      <c r="T393" s="44"/>
      <c r="U393" s="44"/>
      <c r="V393" s="51"/>
      <c r="W393" s="102"/>
      <c r="X393" s="102"/>
      <c r="Y393" s="51"/>
      <c r="Z393" s="102"/>
      <c r="AA393" s="102"/>
      <c r="AB393" s="50"/>
      <c r="AC393" s="37"/>
      <c r="AD393" s="44"/>
      <c r="AE393" s="154"/>
      <c r="AF393" s="154"/>
      <c r="AG393" s="44"/>
      <c r="AH393" s="44"/>
      <c r="AI393" s="276"/>
      <c r="AJ393" s="50"/>
      <c r="AK393" s="55"/>
      <c r="AL393" s="109"/>
      <c r="AM393" s="55"/>
      <c r="AN393" s="109"/>
      <c r="AO393" s="55"/>
      <c r="AP393" s="295"/>
      <c r="AQ393" s="55"/>
      <c r="AR393" s="295"/>
      <c r="AS393" s="44"/>
      <c r="AT393" s="50"/>
      <c r="AU393" s="50"/>
      <c r="AV393" s="50"/>
      <c r="AW393" s="50"/>
      <c r="AX393" s="50"/>
    </row>
    <row r="394" spans="1:50" ht="14.4">
      <c r="A394" s="37"/>
      <c r="B394" s="50"/>
      <c r="C394" s="102"/>
      <c r="D394" s="38"/>
      <c r="E394" s="50"/>
      <c r="F394" s="43"/>
      <c r="G394" s="50"/>
      <c r="H394" s="44"/>
      <c r="I394" s="65"/>
      <c r="J394" s="315"/>
      <c r="K394" s="50"/>
      <c r="L394" s="50"/>
      <c r="M394" s="44"/>
      <c r="N394" s="50"/>
      <c r="O394" s="49"/>
      <c r="P394" s="50"/>
      <c r="Q394" s="50"/>
      <c r="R394" s="101"/>
      <c r="S394" s="154"/>
      <c r="T394" s="44"/>
      <c r="U394" s="44"/>
      <c r="V394" s="51"/>
      <c r="W394" s="102"/>
      <c r="X394" s="102"/>
      <c r="Y394" s="51"/>
      <c r="Z394" s="102"/>
      <c r="AA394" s="102"/>
      <c r="AB394" s="50"/>
      <c r="AC394" s="37"/>
      <c r="AD394" s="44"/>
      <c r="AE394" s="154"/>
      <c r="AF394" s="154"/>
      <c r="AG394" s="44"/>
      <c r="AH394" s="44"/>
      <c r="AI394" s="276"/>
      <c r="AJ394" s="50"/>
      <c r="AK394" s="55"/>
      <c r="AL394" s="109"/>
      <c r="AM394" s="55"/>
      <c r="AN394" s="109"/>
      <c r="AO394" s="55"/>
      <c r="AP394" s="295"/>
      <c r="AQ394" s="55"/>
      <c r="AR394" s="295"/>
      <c r="AS394" s="44"/>
      <c r="AT394" s="50"/>
      <c r="AU394" s="50"/>
      <c r="AV394" s="50"/>
      <c r="AW394" s="50"/>
      <c r="AX394" s="50"/>
    </row>
    <row r="395" spans="1:50" ht="14.4">
      <c r="A395" s="37"/>
      <c r="B395" s="50"/>
      <c r="C395" s="102"/>
      <c r="D395" s="38"/>
      <c r="E395" s="50"/>
      <c r="F395" s="43"/>
      <c r="G395" s="50"/>
      <c r="H395" s="44"/>
      <c r="I395" s="65"/>
      <c r="J395" s="315"/>
      <c r="K395" s="50"/>
      <c r="L395" s="50"/>
      <c r="M395" s="44"/>
      <c r="N395" s="50"/>
      <c r="O395" s="49"/>
      <c r="P395" s="50"/>
      <c r="Q395" s="316"/>
      <c r="R395" s="101"/>
      <c r="S395" s="154"/>
      <c r="T395" s="44"/>
      <c r="U395" s="44"/>
      <c r="V395" s="51"/>
      <c r="W395" s="102"/>
      <c r="X395" s="102"/>
      <c r="Y395" s="51"/>
      <c r="Z395" s="102"/>
      <c r="AA395" s="102"/>
      <c r="AB395" s="50"/>
      <c r="AC395" s="37"/>
      <c r="AD395" s="44"/>
      <c r="AE395" s="154"/>
      <c r="AF395" s="154"/>
      <c r="AG395" s="44"/>
      <c r="AH395" s="44"/>
      <c r="AI395" s="276"/>
      <c r="AJ395" s="50"/>
      <c r="AK395" s="55"/>
      <c r="AL395" s="109"/>
      <c r="AM395" s="55"/>
      <c r="AN395" s="109"/>
      <c r="AO395" s="55"/>
      <c r="AP395" s="295"/>
      <c r="AQ395" s="55"/>
      <c r="AR395" s="295"/>
      <c r="AS395" s="44"/>
      <c r="AT395" s="50"/>
      <c r="AU395" s="50"/>
      <c r="AV395" s="50"/>
      <c r="AW395" s="50"/>
      <c r="AX395" s="50"/>
    </row>
    <row r="396" spans="1:50" ht="14.4">
      <c r="A396" s="37"/>
      <c r="B396" s="50"/>
      <c r="C396" s="102"/>
      <c r="D396" s="38"/>
      <c r="E396" s="50"/>
      <c r="F396" s="43"/>
      <c r="G396" s="50"/>
      <c r="H396" s="44"/>
      <c r="I396" s="65"/>
      <c r="J396" s="315"/>
      <c r="K396" s="50"/>
      <c r="L396" s="50"/>
      <c r="M396" s="44"/>
      <c r="N396" s="50"/>
      <c r="O396" s="49"/>
      <c r="P396" s="50"/>
      <c r="Q396" s="50"/>
      <c r="R396" s="101"/>
      <c r="S396" s="154"/>
      <c r="T396" s="44"/>
      <c r="U396" s="44"/>
      <c r="V396" s="51"/>
      <c r="W396" s="102"/>
      <c r="X396" s="102"/>
      <c r="Y396" s="51"/>
      <c r="Z396" s="102"/>
      <c r="AA396" s="102"/>
      <c r="AB396" s="50"/>
      <c r="AC396" s="37"/>
      <c r="AD396" s="44"/>
      <c r="AE396" s="154"/>
      <c r="AF396" s="154"/>
      <c r="AG396" s="44"/>
      <c r="AH396" s="44"/>
      <c r="AI396" s="276"/>
      <c r="AJ396" s="50"/>
      <c r="AK396" s="55"/>
      <c r="AL396" s="109"/>
      <c r="AM396" s="55"/>
      <c r="AN396" s="109"/>
      <c r="AO396" s="55"/>
      <c r="AP396" s="295"/>
      <c r="AQ396" s="55"/>
      <c r="AR396" s="295"/>
      <c r="AS396" s="44"/>
      <c r="AT396" s="50"/>
      <c r="AU396" s="50"/>
      <c r="AV396" s="50"/>
      <c r="AW396" s="50"/>
      <c r="AX396" s="50"/>
    </row>
    <row r="397" spans="1:50" ht="14.4">
      <c r="A397" s="37"/>
      <c r="B397" s="50"/>
      <c r="C397" s="102"/>
      <c r="D397" s="38"/>
      <c r="E397" s="50"/>
      <c r="F397" s="43"/>
      <c r="G397" s="50"/>
      <c r="H397" s="44"/>
      <c r="I397" s="65"/>
      <c r="J397" s="315"/>
      <c r="K397" s="50"/>
      <c r="L397" s="50"/>
      <c r="M397" s="44"/>
      <c r="N397" s="50"/>
      <c r="O397" s="49"/>
      <c r="P397" s="50"/>
      <c r="Q397" s="316"/>
      <c r="R397" s="101"/>
      <c r="S397" s="154"/>
      <c r="T397" s="44"/>
      <c r="U397" s="44"/>
      <c r="V397" s="51"/>
      <c r="W397" s="102"/>
      <c r="X397" s="102"/>
      <c r="Y397" s="51"/>
      <c r="Z397" s="102"/>
      <c r="AA397" s="102"/>
      <c r="AB397" s="50"/>
      <c r="AC397" s="37"/>
      <c r="AD397" s="44"/>
      <c r="AE397" s="154"/>
      <c r="AF397" s="154"/>
      <c r="AG397" s="44"/>
      <c r="AH397" s="44"/>
      <c r="AI397" s="276"/>
      <c r="AJ397" s="50"/>
      <c r="AK397" s="55"/>
      <c r="AL397" s="109"/>
      <c r="AM397" s="55"/>
      <c r="AN397" s="109"/>
      <c r="AO397" s="55"/>
      <c r="AP397" s="295"/>
      <c r="AQ397" s="55"/>
      <c r="AR397" s="295"/>
      <c r="AS397" s="44"/>
      <c r="AT397" s="50"/>
      <c r="AU397" s="50"/>
      <c r="AV397" s="50"/>
      <c r="AW397" s="50"/>
      <c r="AX397" s="50"/>
    </row>
    <row r="398" spans="1:50" ht="14.4">
      <c r="A398" s="37"/>
      <c r="B398" s="50"/>
      <c r="C398" s="102"/>
      <c r="D398" s="38"/>
      <c r="E398" s="50"/>
      <c r="F398" s="43"/>
      <c r="G398" s="50"/>
      <c r="H398" s="44"/>
      <c r="I398" s="65"/>
      <c r="J398" s="315"/>
      <c r="K398" s="50"/>
      <c r="L398" s="50"/>
      <c r="M398" s="44"/>
      <c r="N398" s="50"/>
      <c r="O398" s="49"/>
      <c r="P398" s="50"/>
      <c r="Q398" s="316"/>
      <c r="R398" s="101"/>
      <c r="S398" s="154"/>
      <c r="T398" s="44"/>
      <c r="U398" s="44"/>
      <c r="V398" s="51"/>
      <c r="W398" s="102"/>
      <c r="X398" s="102"/>
      <c r="Y398" s="51"/>
      <c r="Z398" s="102"/>
      <c r="AA398" s="102"/>
      <c r="AB398" s="50"/>
      <c r="AC398" s="37"/>
      <c r="AD398" s="44"/>
      <c r="AE398" s="154"/>
      <c r="AF398" s="154"/>
      <c r="AG398" s="44"/>
      <c r="AH398" s="44"/>
      <c r="AI398" s="276"/>
      <c r="AJ398" s="50"/>
      <c r="AK398" s="55"/>
      <c r="AL398" s="109"/>
      <c r="AM398" s="55"/>
      <c r="AN398" s="109"/>
      <c r="AO398" s="55"/>
      <c r="AP398" s="295"/>
      <c r="AQ398" s="55"/>
      <c r="AR398" s="295"/>
      <c r="AS398" s="44"/>
      <c r="AT398" s="50"/>
      <c r="AU398" s="50"/>
      <c r="AV398" s="50"/>
      <c r="AW398" s="50"/>
      <c r="AX398" s="50"/>
    </row>
    <row r="399" spans="1:50" ht="14.4">
      <c r="A399" s="37"/>
      <c r="B399" s="50"/>
      <c r="C399" s="102"/>
      <c r="D399" s="38"/>
      <c r="E399" s="50"/>
      <c r="F399" s="43"/>
      <c r="G399" s="50"/>
      <c r="H399" s="44"/>
      <c r="I399" s="65"/>
      <c r="J399" s="315"/>
      <c r="K399" s="50"/>
      <c r="L399" s="50"/>
      <c r="M399" s="44"/>
      <c r="N399" s="50"/>
      <c r="O399" s="49"/>
      <c r="P399" s="50"/>
      <c r="Q399" s="50"/>
      <c r="R399" s="101"/>
      <c r="S399" s="154"/>
      <c r="T399" s="44"/>
      <c r="U399" s="44"/>
      <c r="V399" s="51"/>
      <c r="W399" s="102"/>
      <c r="X399" s="102"/>
      <c r="Y399" s="51"/>
      <c r="Z399" s="102"/>
      <c r="AA399" s="102"/>
      <c r="AB399" s="50"/>
      <c r="AC399" s="37"/>
      <c r="AD399" s="44"/>
      <c r="AE399" s="154"/>
      <c r="AF399" s="154"/>
      <c r="AG399" s="44"/>
      <c r="AH399" s="44"/>
      <c r="AI399" s="276"/>
      <c r="AJ399" s="50"/>
      <c r="AK399" s="55"/>
      <c r="AL399" s="109"/>
      <c r="AM399" s="55"/>
      <c r="AN399" s="109"/>
      <c r="AO399" s="55"/>
      <c r="AP399" s="295"/>
      <c r="AQ399" s="55"/>
      <c r="AR399" s="295"/>
      <c r="AS399" s="44"/>
      <c r="AT399" s="50"/>
      <c r="AU399" s="50"/>
      <c r="AV399" s="50"/>
      <c r="AW399" s="50"/>
      <c r="AX399" s="50"/>
    </row>
    <row r="400" spans="1:50" ht="14.4">
      <c r="A400" s="37"/>
      <c r="B400" s="50"/>
      <c r="C400" s="102"/>
      <c r="D400" s="38"/>
      <c r="E400" s="50"/>
      <c r="F400" s="43"/>
      <c r="G400" s="50"/>
      <c r="H400" s="44"/>
      <c r="I400" s="65"/>
      <c r="J400" s="315"/>
      <c r="K400" s="50"/>
      <c r="L400" s="50"/>
      <c r="M400" s="44"/>
      <c r="N400" s="50"/>
      <c r="O400" s="49"/>
      <c r="P400" s="50"/>
      <c r="Q400" s="50"/>
      <c r="R400" s="101"/>
      <c r="S400" s="154"/>
      <c r="T400" s="44"/>
      <c r="U400" s="44"/>
      <c r="V400" s="51"/>
      <c r="W400" s="102"/>
      <c r="X400" s="102"/>
      <c r="Y400" s="51"/>
      <c r="Z400" s="102"/>
      <c r="AA400" s="102"/>
      <c r="AB400" s="50"/>
      <c r="AC400" s="37"/>
      <c r="AD400" s="44"/>
      <c r="AE400" s="154"/>
      <c r="AF400" s="154"/>
      <c r="AG400" s="44"/>
      <c r="AH400" s="44"/>
      <c r="AI400" s="276"/>
      <c r="AJ400" s="50"/>
      <c r="AK400" s="55"/>
      <c r="AL400" s="109"/>
      <c r="AM400" s="55"/>
      <c r="AN400" s="109"/>
      <c r="AO400" s="55"/>
      <c r="AP400" s="295"/>
      <c r="AQ400" s="55"/>
      <c r="AR400" s="295"/>
      <c r="AS400" s="44"/>
      <c r="AT400" s="50"/>
      <c r="AU400" s="50"/>
      <c r="AV400" s="50"/>
      <c r="AW400" s="50"/>
      <c r="AX400" s="50"/>
    </row>
    <row r="401" spans="1:50" ht="14.4">
      <c r="A401" s="37"/>
      <c r="B401" s="50"/>
      <c r="C401" s="102"/>
      <c r="D401" s="38"/>
      <c r="E401" s="50"/>
      <c r="F401" s="43"/>
      <c r="G401" s="50"/>
      <c r="H401" s="44"/>
      <c r="I401" s="65"/>
      <c r="J401" s="315"/>
      <c r="K401" s="50"/>
      <c r="L401" s="50"/>
      <c r="M401" s="44"/>
      <c r="N401" s="50"/>
      <c r="O401" s="49"/>
      <c r="P401" s="50"/>
      <c r="Q401" s="50"/>
      <c r="R401" s="101"/>
      <c r="S401" s="154"/>
      <c r="T401" s="44"/>
      <c r="U401" s="44"/>
      <c r="V401" s="51"/>
      <c r="W401" s="102"/>
      <c r="X401" s="102"/>
      <c r="Y401" s="51"/>
      <c r="Z401" s="102"/>
      <c r="AA401" s="102"/>
      <c r="AB401" s="50"/>
      <c r="AC401" s="37"/>
      <c r="AD401" s="44"/>
      <c r="AE401" s="154"/>
      <c r="AF401" s="154"/>
      <c r="AG401" s="44"/>
      <c r="AH401" s="44"/>
      <c r="AI401" s="276"/>
      <c r="AJ401" s="50"/>
      <c r="AK401" s="55"/>
      <c r="AL401" s="109"/>
      <c r="AM401" s="55"/>
      <c r="AN401" s="109"/>
      <c r="AO401" s="55"/>
      <c r="AP401" s="295"/>
      <c r="AQ401" s="55"/>
      <c r="AR401" s="295"/>
      <c r="AS401" s="44"/>
      <c r="AT401" s="50"/>
      <c r="AU401" s="50"/>
      <c r="AV401" s="50"/>
      <c r="AW401" s="50"/>
      <c r="AX401" s="50"/>
    </row>
    <row r="402" spans="1:50" ht="14.4">
      <c r="A402" s="37"/>
      <c r="B402" s="50"/>
      <c r="C402" s="102"/>
      <c r="D402" s="38"/>
      <c r="E402" s="50"/>
      <c r="F402" s="43"/>
      <c r="G402" s="50"/>
      <c r="H402" s="44"/>
      <c r="I402" s="65"/>
      <c r="J402" s="315"/>
      <c r="K402" s="50"/>
      <c r="L402" s="50"/>
      <c r="M402" s="44"/>
      <c r="N402" s="50"/>
      <c r="O402" s="49"/>
      <c r="P402" s="50"/>
      <c r="Q402" s="50"/>
      <c r="R402" s="101"/>
      <c r="S402" s="154"/>
      <c r="T402" s="44"/>
      <c r="U402" s="44"/>
      <c r="V402" s="51"/>
      <c r="W402" s="102"/>
      <c r="X402" s="102"/>
      <c r="Y402" s="51"/>
      <c r="Z402" s="102"/>
      <c r="AA402" s="102"/>
      <c r="AB402" s="50"/>
      <c r="AC402" s="37"/>
      <c r="AD402" s="44"/>
      <c r="AE402" s="154"/>
      <c r="AF402" s="154"/>
      <c r="AG402" s="44"/>
      <c r="AH402" s="44"/>
      <c r="AI402" s="276"/>
      <c r="AJ402" s="50"/>
      <c r="AK402" s="55"/>
      <c r="AL402" s="109"/>
      <c r="AM402" s="55"/>
      <c r="AN402" s="109"/>
      <c r="AO402" s="55"/>
      <c r="AP402" s="295"/>
      <c r="AQ402" s="55"/>
      <c r="AR402" s="295"/>
      <c r="AS402" s="44"/>
      <c r="AT402" s="50"/>
      <c r="AU402" s="50"/>
      <c r="AV402" s="50"/>
      <c r="AW402" s="50"/>
      <c r="AX402" s="50"/>
    </row>
    <row r="403" spans="1:50" ht="14.4">
      <c r="A403" s="37"/>
      <c r="B403" s="50"/>
      <c r="C403" s="102"/>
      <c r="D403" s="38"/>
      <c r="E403" s="50"/>
      <c r="F403" s="43"/>
      <c r="G403" s="50"/>
      <c r="H403" s="44"/>
      <c r="I403" s="65"/>
      <c r="J403" s="315"/>
      <c r="K403" s="50"/>
      <c r="L403" s="50"/>
      <c r="M403" s="44"/>
      <c r="N403" s="50"/>
      <c r="O403" s="49"/>
      <c r="P403" s="50"/>
      <c r="Q403" s="50"/>
      <c r="R403" s="101"/>
      <c r="S403" s="154"/>
      <c r="T403" s="44"/>
      <c r="U403" s="44"/>
      <c r="V403" s="51"/>
      <c r="W403" s="102"/>
      <c r="X403" s="102"/>
      <c r="Y403" s="51"/>
      <c r="Z403" s="102"/>
      <c r="AA403" s="102"/>
      <c r="AB403" s="50"/>
      <c r="AC403" s="37"/>
      <c r="AD403" s="44"/>
      <c r="AE403" s="154"/>
      <c r="AF403" s="154"/>
      <c r="AG403" s="44"/>
      <c r="AH403" s="44"/>
      <c r="AI403" s="276"/>
      <c r="AJ403" s="50"/>
      <c r="AK403" s="55"/>
      <c r="AL403" s="109"/>
      <c r="AM403" s="55"/>
      <c r="AN403" s="109"/>
      <c r="AO403" s="55"/>
      <c r="AP403" s="295"/>
      <c r="AQ403" s="55"/>
      <c r="AR403" s="295"/>
      <c r="AS403" s="44"/>
      <c r="AT403" s="50"/>
      <c r="AU403" s="50"/>
      <c r="AV403" s="50"/>
      <c r="AW403" s="50"/>
      <c r="AX403" s="50"/>
    </row>
    <row r="404" spans="1:50" ht="14.4">
      <c r="A404" s="37"/>
      <c r="B404" s="50"/>
      <c r="C404" s="102"/>
      <c r="D404" s="38"/>
      <c r="E404" s="50"/>
      <c r="F404" s="43"/>
      <c r="G404" s="50"/>
      <c r="H404" s="44"/>
      <c r="I404" s="65"/>
      <c r="J404" s="315"/>
      <c r="K404" s="50"/>
      <c r="L404" s="50"/>
      <c r="M404" s="44"/>
      <c r="N404" s="50"/>
      <c r="O404" s="49"/>
      <c r="P404" s="50"/>
      <c r="Q404" s="50"/>
      <c r="R404" s="101"/>
      <c r="S404" s="154"/>
      <c r="T404" s="44"/>
      <c r="U404" s="44"/>
      <c r="V404" s="51"/>
      <c r="W404" s="102"/>
      <c r="X404" s="102"/>
      <c r="Y404" s="51"/>
      <c r="Z404" s="102"/>
      <c r="AA404" s="102"/>
      <c r="AB404" s="50"/>
      <c r="AC404" s="37"/>
      <c r="AD404" s="44"/>
      <c r="AE404" s="154"/>
      <c r="AF404" s="154"/>
      <c r="AG404" s="44"/>
      <c r="AH404" s="44"/>
      <c r="AI404" s="276"/>
      <c r="AJ404" s="50"/>
      <c r="AK404" s="55"/>
      <c r="AL404" s="109"/>
      <c r="AM404" s="55"/>
      <c r="AN404" s="109"/>
      <c r="AO404" s="55"/>
      <c r="AP404" s="295"/>
      <c r="AQ404" s="55"/>
      <c r="AR404" s="295"/>
      <c r="AS404" s="44"/>
      <c r="AT404" s="50"/>
      <c r="AU404" s="50"/>
      <c r="AV404" s="50"/>
      <c r="AW404" s="50"/>
      <c r="AX404" s="50"/>
    </row>
    <row r="405" spans="1:50" ht="14.4">
      <c r="A405" s="37"/>
      <c r="B405" s="50"/>
      <c r="C405" s="102"/>
      <c r="D405" s="38"/>
      <c r="E405" s="50"/>
      <c r="F405" s="43"/>
      <c r="G405" s="50"/>
      <c r="H405" s="44"/>
      <c r="I405" s="65"/>
      <c r="J405" s="315"/>
      <c r="K405" s="50"/>
      <c r="L405" s="50"/>
      <c r="M405" s="44"/>
      <c r="N405" s="50"/>
      <c r="O405" s="49"/>
      <c r="P405" s="50"/>
      <c r="Q405" s="50"/>
      <c r="R405" s="101"/>
      <c r="S405" s="154"/>
      <c r="T405" s="44"/>
      <c r="U405" s="44"/>
      <c r="V405" s="51"/>
      <c r="W405" s="102"/>
      <c r="X405" s="102"/>
      <c r="Y405" s="51"/>
      <c r="Z405" s="102"/>
      <c r="AA405" s="102"/>
      <c r="AB405" s="50"/>
      <c r="AC405" s="37"/>
      <c r="AD405" s="44"/>
      <c r="AE405" s="154"/>
      <c r="AF405" s="154"/>
      <c r="AG405" s="44"/>
      <c r="AH405" s="44"/>
      <c r="AI405" s="276"/>
      <c r="AJ405" s="50"/>
      <c r="AK405" s="55"/>
      <c r="AL405" s="109"/>
      <c r="AM405" s="55"/>
      <c r="AN405" s="109"/>
      <c r="AO405" s="55"/>
      <c r="AP405" s="295"/>
      <c r="AQ405" s="55"/>
      <c r="AR405" s="295"/>
      <c r="AS405" s="44"/>
      <c r="AT405" s="50"/>
      <c r="AU405" s="50"/>
      <c r="AV405" s="50"/>
      <c r="AW405" s="50"/>
      <c r="AX405" s="50"/>
    </row>
    <row r="406" spans="1:50" ht="14.4">
      <c r="A406" s="37"/>
      <c r="B406" s="50"/>
      <c r="C406" s="102"/>
      <c r="D406" s="38"/>
      <c r="E406" s="50"/>
      <c r="F406" s="43"/>
      <c r="G406" s="317"/>
      <c r="H406" s="44"/>
      <c r="I406" s="65"/>
      <c r="J406" s="315"/>
      <c r="K406" s="50"/>
      <c r="L406" s="50"/>
      <c r="M406" s="44"/>
      <c r="N406" s="50"/>
      <c r="O406" s="49"/>
      <c r="P406" s="50"/>
      <c r="Q406" s="50"/>
      <c r="R406" s="101"/>
      <c r="S406" s="154"/>
      <c r="T406" s="44"/>
      <c r="U406" s="44"/>
      <c r="V406" s="51"/>
      <c r="W406" s="102"/>
      <c r="X406" s="102"/>
      <c r="Y406" s="51"/>
      <c r="Z406" s="102"/>
      <c r="AA406" s="102"/>
      <c r="AB406" s="50"/>
      <c r="AC406" s="37"/>
      <c r="AD406" s="44"/>
      <c r="AE406" s="154"/>
      <c r="AF406" s="154"/>
      <c r="AG406" s="44"/>
      <c r="AH406" s="44"/>
      <c r="AI406" s="276"/>
      <c r="AJ406" s="50"/>
      <c r="AK406" s="55"/>
      <c r="AL406" s="109"/>
      <c r="AM406" s="55"/>
      <c r="AN406" s="109"/>
      <c r="AO406" s="55"/>
      <c r="AP406" s="295"/>
      <c r="AQ406" s="55"/>
      <c r="AR406" s="295"/>
      <c r="AS406" s="44"/>
      <c r="AT406" s="50"/>
      <c r="AU406" s="50"/>
      <c r="AV406" s="50"/>
      <c r="AW406" s="50"/>
      <c r="AX406" s="50"/>
    </row>
    <row r="407" spans="1:50" ht="14.4">
      <c r="A407" s="37"/>
      <c r="B407" s="50"/>
      <c r="C407" s="102"/>
      <c r="D407" s="38"/>
      <c r="E407" s="50"/>
      <c r="F407" s="43"/>
      <c r="G407" s="50"/>
      <c r="H407" s="44"/>
      <c r="I407" s="65"/>
      <c r="J407" s="315"/>
      <c r="K407" s="50"/>
      <c r="L407" s="50"/>
      <c r="M407" s="44"/>
      <c r="N407" s="50"/>
      <c r="O407" s="49"/>
      <c r="P407" s="50"/>
      <c r="Q407" s="316"/>
      <c r="R407" s="101"/>
      <c r="S407" s="154"/>
      <c r="T407" s="44"/>
      <c r="U407" s="44"/>
      <c r="V407" s="51"/>
      <c r="W407" s="102"/>
      <c r="X407" s="102"/>
      <c r="Y407" s="51"/>
      <c r="Z407" s="102"/>
      <c r="AA407" s="102"/>
      <c r="AB407" s="50"/>
      <c r="AC407" s="37"/>
      <c r="AD407" s="44"/>
      <c r="AE407" s="154"/>
      <c r="AF407" s="154"/>
      <c r="AG407" s="44"/>
      <c r="AH407" s="44"/>
      <c r="AI407" s="276"/>
      <c r="AJ407" s="50"/>
      <c r="AK407" s="55"/>
      <c r="AL407" s="109"/>
      <c r="AM407" s="55"/>
      <c r="AN407" s="109"/>
      <c r="AO407" s="55"/>
      <c r="AP407" s="295"/>
      <c r="AQ407" s="55"/>
      <c r="AR407" s="295"/>
      <c r="AS407" s="44"/>
      <c r="AT407" s="50"/>
      <c r="AU407" s="50"/>
      <c r="AV407" s="50"/>
      <c r="AW407" s="50"/>
      <c r="AX407" s="50"/>
    </row>
    <row r="408" spans="1:50" ht="14.4">
      <c r="A408" s="37"/>
      <c r="B408" s="50"/>
      <c r="C408" s="102"/>
      <c r="D408" s="38"/>
      <c r="E408" s="50"/>
      <c r="F408" s="43"/>
      <c r="G408" s="50"/>
      <c r="H408" s="44"/>
      <c r="I408" s="65"/>
      <c r="J408" s="315"/>
      <c r="K408" s="50"/>
      <c r="L408" s="50"/>
      <c r="M408" s="44"/>
      <c r="N408" s="50"/>
      <c r="O408" s="49"/>
      <c r="P408" s="50"/>
      <c r="Q408" s="50"/>
      <c r="R408" s="101"/>
      <c r="S408" s="154"/>
      <c r="T408" s="44"/>
      <c r="U408" s="44"/>
      <c r="V408" s="51"/>
      <c r="W408" s="102"/>
      <c r="X408" s="102"/>
      <c r="Y408" s="51"/>
      <c r="Z408" s="102"/>
      <c r="AA408" s="102"/>
      <c r="AB408" s="50"/>
      <c r="AC408" s="37"/>
      <c r="AD408" s="44"/>
      <c r="AE408" s="154"/>
      <c r="AF408" s="154"/>
      <c r="AG408" s="44"/>
      <c r="AH408" s="44"/>
      <c r="AI408" s="276"/>
      <c r="AJ408" s="50"/>
      <c r="AK408" s="55"/>
      <c r="AL408" s="109"/>
      <c r="AM408" s="55"/>
      <c r="AN408" s="109"/>
      <c r="AO408" s="55"/>
      <c r="AP408" s="295"/>
      <c r="AQ408" s="55"/>
      <c r="AR408" s="295"/>
      <c r="AS408" s="44"/>
      <c r="AT408" s="50"/>
      <c r="AU408" s="50"/>
      <c r="AV408" s="50"/>
      <c r="AW408" s="50"/>
      <c r="AX408" s="50"/>
    </row>
    <row r="409" spans="1:50" ht="14.4">
      <c r="A409" s="37"/>
      <c r="B409" s="50"/>
      <c r="C409" s="102"/>
      <c r="D409" s="38"/>
      <c r="E409" s="50"/>
      <c r="F409" s="43"/>
      <c r="G409" s="50"/>
      <c r="H409" s="44"/>
      <c r="I409" s="65"/>
      <c r="J409" s="315"/>
      <c r="K409" s="50"/>
      <c r="L409" s="50"/>
      <c r="M409" s="44"/>
      <c r="N409" s="50"/>
      <c r="O409" s="49"/>
      <c r="P409" s="50"/>
      <c r="Q409" s="316"/>
      <c r="R409" s="101"/>
      <c r="S409" s="154"/>
      <c r="T409" s="44"/>
      <c r="U409" s="44"/>
      <c r="V409" s="51"/>
      <c r="W409" s="102"/>
      <c r="X409" s="102"/>
      <c r="Y409" s="51"/>
      <c r="Z409" s="102"/>
      <c r="AA409" s="102"/>
      <c r="AB409" s="50"/>
      <c r="AC409" s="37"/>
      <c r="AD409" s="44"/>
      <c r="AE409" s="154"/>
      <c r="AF409" s="154"/>
      <c r="AG409" s="44"/>
      <c r="AH409" s="44"/>
      <c r="AI409" s="276"/>
      <c r="AJ409" s="50"/>
      <c r="AK409" s="55"/>
      <c r="AL409" s="109"/>
      <c r="AM409" s="55"/>
      <c r="AN409" s="109"/>
      <c r="AO409" s="55"/>
      <c r="AP409" s="295"/>
      <c r="AQ409" s="55"/>
      <c r="AR409" s="295"/>
      <c r="AS409" s="44"/>
      <c r="AT409" s="50"/>
      <c r="AU409" s="50"/>
      <c r="AV409" s="50"/>
      <c r="AW409" s="50"/>
      <c r="AX409" s="50"/>
    </row>
    <row r="410" spans="1:50" ht="14.4">
      <c r="A410" s="37"/>
      <c r="B410" s="50"/>
      <c r="C410" s="102"/>
      <c r="D410" s="38"/>
      <c r="E410" s="50"/>
      <c r="F410" s="43"/>
      <c r="G410" s="50"/>
      <c r="H410" s="44"/>
      <c r="I410" s="65"/>
      <c r="J410" s="315"/>
      <c r="K410" s="50"/>
      <c r="L410" s="50"/>
      <c r="M410" s="44"/>
      <c r="N410" s="50"/>
      <c r="O410" s="49"/>
      <c r="P410" s="50"/>
      <c r="Q410" s="316"/>
      <c r="R410" s="101"/>
      <c r="S410" s="154"/>
      <c r="T410" s="44"/>
      <c r="U410" s="44"/>
      <c r="V410" s="51"/>
      <c r="W410" s="102"/>
      <c r="X410" s="102"/>
      <c r="Y410" s="51"/>
      <c r="Z410" s="102"/>
      <c r="AA410" s="102"/>
      <c r="AB410" s="50"/>
      <c r="AC410" s="37"/>
      <c r="AD410" s="44"/>
      <c r="AE410" s="154"/>
      <c r="AF410" s="154"/>
      <c r="AG410" s="44"/>
      <c r="AH410" s="44"/>
      <c r="AI410" s="276"/>
      <c r="AJ410" s="50"/>
      <c r="AK410" s="55"/>
      <c r="AL410" s="109"/>
      <c r="AM410" s="55"/>
      <c r="AN410" s="109"/>
      <c r="AO410" s="55"/>
      <c r="AP410" s="295"/>
      <c r="AQ410" s="55"/>
      <c r="AR410" s="295"/>
      <c r="AS410" s="44"/>
      <c r="AT410" s="50"/>
      <c r="AU410" s="50"/>
      <c r="AV410" s="50"/>
      <c r="AW410" s="50"/>
      <c r="AX410" s="50"/>
    </row>
    <row r="411" spans="1:50" ht="14.4">
      <c r="A411" s="37"/>
      <c r="B411" s="50"/>
      <c r="C411" s="102"/>
      <c r="D411" s="38"/>
      <c r="E411" s="50"/>
      <c r="F411" s="43"/>
      <c r="G411" s="50"/>
      <c r="H411" s="44"/>
      <c r="I411" s="65"/>
      <c r="J411" s="315"/>
      <c r="K411" s="50"/>
      <c r="L411" s="50"/>
      <c r="M411" s="44"/>
      <c r="N411" s="50"/>
      <c r="O411" s="49"/>
      <c r="P411" s="50"/>
      <c r="Q411" s="316"/>
      <c r="R411" s="101"/>
      <c r="S411" s="154"/>
      <c r="T411" s="44"/>
      <c r="U411" s="44"/>
      <c r="V411" s="51"/>
      <c r="W411" s="102"/>
      <c r="X411" s="102"/>
      <c r="Y411" s="51"/>
      <c r="Z411" s="102"/>
      <c r="AA411" s="102"/>
      <c r="AB411" s="50"/>
      <c r="AC411" s="37"/>
      <c r="AD411" s="44"/>
      <c r="AE411" s="154"/>
      <c r="AF411" s="154"/>
      <c r="AG411" s="44"/>
      <c r="AH411" s="44"/>
      <c r="AI411" s="276"/>
      <c r="AJ411" s="50"/>
      <c r="AK411" s="55"/>
      <c r="AL411" s="109"/>
      <c r="AM411" s="55"/>
      <c r="AN411" s="109"/>
      <c r="AO411" s="55"/>
      <c r="AP411" s="295"/>
      <c r="AQ411" s="55"/>
      <c r="AR411" s="295"/>
      <c r="AS411" s="44"/>
      <c r="AT411" s="50"/>
      <c r="AU411" s="50"/>
      <c r="AV411" s="50"/>
      <c r="AW411" s="50"/>
      <c r="AX411" s="50"/>
    </row>
    <row r="412" spans="1:50" ht="14.4">
      <c r="A412" s="37"/>
      <c r="B412" s="50"/>
      <c r="C412" s="102"/>
      <c r="D412" s="38"/>
      <c r="E412" s="50"/>
      <c r="F412" s="43"/>
      <c r="G412" s="317"/>
      <c r="H412" s="44"/>
      <c r="I412" s="65"/>
      <c r="J412" s="315"/>
      <c r="K412" s="50"/>
      <c r="L412" s="50"/>
      <c r="M412" s="44"/>
      <c r="N412" s="50"/>
      <c r="O412" s="49"/>
      <c r="P412" s="50"/>
      <c r="Q412" s="50"/>
      <c r="R412" s="101"/>
      <c r="S412" s="154"/>
      <c r="T412" s="44"/>
      <c r="U412" s="44"/>
      <c r="V412" s="51"/>
      <c r="W412" s="102"/>
      <c r="X412" s="102"/>
      <c r="Y412" s="51"/>
      <c r="Z412" s="102"/>
      <c r="AA412" s="102"/>
      <c r="AB412" s="50"/>
      <c r="AC412" s="37"/>
      <c r="AD412" s="44"/>
      <c r="AE412" s="154"/>
      <c r="AF412" s="154"/>
      <c r="AG412" s="44"/>
      <c r="AH412" s="44"/>
      <c r="AI412" s="276"/>
      <c r="AJ412" s="50"/>
      <c r="AK412" s="55"/>
      <c r="AL412" s="109"/>
      <c r="AM412" s="55"/>
      <c r="AN412" s="109"/>
      <c r="AO412" s="55"/>
      <c r="AP412" s="295"/>
      <c r="AQ412" s="55"/>
      <c r="AR412" s="295"/>
      <c r="AS412" s="44"/>
      <c r="AT412" s="50"/>
      <c r="AU412" s="50"/>
      <c r="AV412" s="50"/>
      <c r="AW412" s="50"/>
      <c r="AX412" s="50"/>
    </row>
    <row r="413" spans="1:50" ht="14.4">
      <c r="A413" s="37"/>
      <c r="B413" s="50"/>
      <c r="C413" s="102"/>
      <c r="D413" s="38"/>
      <c r="E413" s="50"/>
      <c r="F413" s="43"/>
      <c r="G413" s="50"/>
      <c r="H413" s="44"/>
      <c r="I413" s="65"/>
      <c r="J413" s="315"/>
      <c r="K413" s="50"/>
      <c r="L413" s="50"/>
      <c r="M413" s="44"/>
      <c r="N413" s="50"/>
      <c r="O413" s="49"/>
      <c r="P413" s="50"/>
      <c r="Q413" s="50"/>
      <c r="R413" s="101"/>
      <c r="S413" s="154"/>
      <c r="T413" s="44"/>
      <c r="U413" s="44"/>
      <c r="V413" s="51"/>
      <c r="W413" s="102"/>
      <c r="X413" s="102"/>
      <c r="Y413" s="51"/>
      <c r="Z413" s="102"/>
      <c r="AA413" s="102"/>
      <c r="AB413" s="50"/>
      <c r="AC413" s="37"/>
      <c r="AD413" s="44"/>
      <c r="AE413" s="154"/>
      <c r="AF413" s="154"/>
      <c r="AG413" s="44"/>
      <c r="AH413" s="44"/>
      <c r="AI413" s="276"/>
      <c r="AJ413" s="50"/>
      <c r="AK413" s="55"/>
      <c r="AL413" s="109"/>
      <c r="AM413" s="55"/>
      <c r="AN413" s="109"/>
      <c r="AO413" s="55"/>
      <c r="AP413" s="295"/>
      <c r="AQ413" s="55"/>
      <c r="AR413" s="295"/>
      <c r="AS413" s="44"/>
      <c r="AT413" s="50"/>
      <c r="AU413" s="50"/>
      <c r="AV413" s="50"/>
      <c r="AW413" s="50"/>
      <c r="AX413" s="50"/>
    </row>
    <row r="414" spans="1:50" ht="14.4">
      <c r="A414" s="37"/>
      <c r="B414" s="50"/>
      <c r="C414" s="102"/>
      <c r="D414" s="38"/>
      <c r="E414" s="50"/>
      <c r="F414" s="43"/>
      <c r="G414" s="50"/>
      <c r="H414" s="44"/>
      <c r="I414" s="65"/>
      <c r="J414" s="315"/>
      <c r="K414" s="50"/>
      <c r="L414" s="50"/>
      <c r="M414" s="44"/>
      <c r="N414" s="50"/>
      <c r="O414" s="49"/>
      <c r="P414" s="50"/>
      <c r="Q414" s="50"/>
      <c r="R414" s="101"/>
      <c r="S414" s="154"/>
      <c r="T414" s="44"/>
      <c r="U414" s="44"/>
      <c r="V414" s="51"/>
      <c r="W414" s="102"/>
      <c r="X414" s="102"/>
      <c r="Y414" s="51"/>
      <c r="Z414" s="102"/>
      <c r="AA414" s="102"/>
      <c r="AB414" s="50"/>
      <c r="AC414" s="37"/>
      <c r="AD414" s="44"/>
      <c r="AE414" s="154"/>
      <c r="AF414" s="154"/>
      <c r="AG414" s="44"/>
      <c r="AH414" s="44"/>
      <c r="AI414" s="276"/>
      <c r="AJ414" s="50"/>
      <c r="AK414" s="55"/>
      <c r="AL414" s="109"/>
      <c r="AM414" s="55"/>
      <c r="AN414" s="109"/>
      <c r="AO414" s="55"/>
      <c r="AP414" s="295"/>
      <c r="AQ414" s="55"/>
      <c r="AR414" s="295"/>
      <c r="AS414" s="44"/>
      <c r="AT414" s="50"/>
      <c r="AU414" s="50"/>
      <c r="AV414" s="50"/>
      <c r="AW414" s="50"/>
      <c r="AX414" s="50"/>
    </row>
    <row r="415" spans="1:50" ht="14.4">
      <c r="A415" s="37"/>
      <c r="B415" s="50"/>
      <c r="C415" s="102"/>
      <c r="D415" s="38"/>
      <c r="E415" s="50"/>
      <c r="F415" s="43"/>
      <c r="G415" s="50"/>
      <c r="H415" s="44"/>
      <c r="I415" s="65"/>
      <c r="J415" s="315"/>
      <c r="K415" s="50"/>
      <c r="L415" s="50"/>
      <c r="M415" s="44"/>
      <c r="N415" s="50"/>
      <c r="O415" s="49"/>
      <c r="P415" s="50"/>
      <c r="Q415" s="50"/>
      <c r="R415" s="101"/>
      <c r="S415" s="154"/>
      <c r="T415" s="44"/>
      <c r="U415" s="44"/>
      <c r="V415" s="51"/>
      <c r="W415" s="102"/>
      <c r="X415" s="102"/>
      <c r="Y415" s="51"/>
      <c r="Z415" s="102"/>
      <c r="AA415" s="102"/>
      <c r="AB415" s="50"/>
      <c r="AC415" s="37"/>
      <c r="AD415" s="44"/>
      <c r="AE415" s="154"/>
      <c r="AF415" s="154"/>
      <c r="AG415" s="44"/>
      <c r="AH415" s="44"/>
      <c r="AI415" s="276"/>
      <c r="AJ415" s="50"/>
      <c r="AK415" s="55"/>
      <c r="AL415" s="109"/>
      <c r="AM415" s="55"/>
      <c r="AN415" s="109"/>
      <c r="AO415" s="55"/>
      <c r="AP415" s="295"/>
      <c r="AQ415" s="55"/>
      <c r="AR415" s="295"/>
      <c r="AS415" s="44"/>
      <c r="AT415" s="50"/>
      <c r="AU415" s="50"/>
      <c r="AV415" s="50"/>
      <c r="AW415" s="50"/>
      <c r="AX415" s="50"/>
    </row>
    <row r="416" spans="1:50" ht="14.4">
      <c r="A416" s="37"/>
      <c r="B416" s="50"/>
      <c r="C416" s="102"/>
      <c r="D416" s="38"/>
      <c r="E416" s="50"/>
      <c r="F416" s="43"/>
      <c r="G416" s="317"/>
      <c r="H416" s="44"/>
      <c r="I416" s="65"/>
      <c r="J416" s="315"/>
      <c r="K416" s="50"/>
      <c r="L416" s="50"/>
      <c r="M416" s="44"/>
      <c r="N416" s="50"/>
      <c r="O416" s="49"/>
      <c r="P416" s="50"/>
      <c r="Q416" s="50"/>
      <c r="R416" s="101"/>
      <c r="S416" s="154"/>
      <c r="T416" s="44"/>
      <c r="U416" s="44"/>
      <c r="V416" s="51"/>
      <c r="W416" s="102"/>
      <c r="X416" s="102"/>
      <c r="Y416" s="51"/>
      <c r="Z416" s="102"/>
      <c r="AA416" s="102"/>
      <c r="AB416" s="50"/>
      <c r="AC416" s="37"/>
      <c r="AD416" s="44"/>
      <c r="AE416" s="154"/>
      <c r="AF416" s="154"/>
      <c r="AG416" s="44"/>
      <c r="AH416" s="44"/>
      <c r="AI416" s="276"/>
      <c r="AJ416" s="50"/>
      <c r="AK416" s="55"/>
      <c r="AL416" s="109"/>
      <c r="AM416" s="55"/>
      <c r="AN416" s="109"/>
      <c r="AO416" s="55"/>
      <c r="AP416" s="295"/>
      <c r="AQ416" s="55"/>
      <c r="AR416" s="295"/>
      <c r="AS416" s="44"/>
      <c r="AT416" s="50"/>
      <c r="AU416" s="50"/>
      <c r="AV416" s="50"/>
      <c r="AW416" s="50"/>
      <c r="AX416" s="50"/>
    </row>
    <row r="417" spans="1:50" ht="14.4">
      <c r="A417" s="37"/>
      <c r="B417" s="50"/>
      <c r="C417" s="102"/>
      <c r="D417" s="38"/>
      <c r="E417" s="50"/>
      <c r="F417" s="43"/>
      <c r="G417" s="50"/>
      <c r="H417" s="44"/>
      <c r="I417" s="65"/>
      <c r="J417" s="315"/>
      <c r="K417" s="50"/>
      <c r="L417" s="50"/>
      <c r="M417" s="44"/>
      <c r="N417" s="50"/>
      <c r="O417" s="49"/>
      <c r="P417" s="50"/>
      <c r="Q417" s="316"/>
      <c r="R417" s="101"/>
      <c r="S417" s="154"/>
      <c r="T417" s="44"/>
      <c r="U417" s="44"/>
      <c r="V417" s="51"/>
      <c r="W417" s="102"/>
      <c r="X417" s="102"/>
      <c r="Y417" s="51"/>
      <c r="Z417" s="102"/>
      <c r="AA417" s="102"/>
      <c r="AB417" s="50"/>
      <c r="AC417" s="37"/>
      <c r="AD417" s="44"/>
      <c r="AE417" s="154"/>
      <c r="AF417" s="154"/>
      <c r="AG417" s="44"/>
      <c r="AH417" s="44"/>
      <c r="AI417" s="276"/>
      <c r="AJ417" s="50"/>
      <c r="AK417" s="55"/>
      <c r="AL417" s="109"/>
      <c r="AM417" s="55"/>
      <c r="AN417" s="109"/>
      <c r="AO417" s="55"/>
      <c r="AP417" s="295"/>
      <c r="AQ417" s="55"/>
      <c r="AR417" s="295"/>
      <c r="AS417" s="44"/>
      <c r="AT417" s="50"/>
      <c r="AU417" s="50"/>
      <c r="AV417" s="50"/>
      <c r="AW417" s="50"/>
      <c r="AX417" s="50"/>
    </row>
    <row r="418" spans="1:50" ht="14.4">
      <c r="A418" s="37"/>
      <c r="B418" s="50"/>
      <c r="C418" s="102"/>
      <c r="D418" s="38"/>
      <c r="E418" s="50"/>
      <c r="F418" s="43"/>
      <c r="G418" s="50"/>
      <c r="H418" s="44"/>
      <c r="I418" s="65"/>
      <c r="J418" s="315"/>
      <c r="K418" s="50"/>
      <c r="L418" s="50"/>
      <c r="M418" s="44"/>
      <c r="N418" s="50"/>
      <c r="O418" s="49"/>
      <c r="P418" s="50"/>
      <c r="Q418" s="316"/>
      <c r="R418" s="101"/>
      <c r="S418" s="154"/>
      <c r="T418" s="44"/>
      <c r="U418" s="44"/>
      <c r="V418" s="51"/>
      <c r="W418" s="102"/>
      <c r="X418" s="102"/>
      <c r="Y418" s="51"/>
      <c r="Z418" s="102"/>
      <c r="AA418" s="102"/>
      <c r="AB418" s="50"/>
      <c r="AC418" s="37"/>
      <c r="AD418" s="44"/>
      <c r="AE418" s="154"/>
      <c r="AF418" s="154"/>
      <c r="AG418" s="44"/>
      <c r="AH418" s="44"/>
      <c r="AI418" s="276"/>
      <c r="AJ418" s="50"/>
      <c r="AK418" s="55"/>
      <c r="AL418" s="109"/>
      <c r="AM418" s="55"/>
      <c r="AN418" s="109"/>
      <c r="AO418" s="55"/>
      <c r="AP418" s="295"/>
      <c r="AQ418" s="55"/>
      <c r="AR418" s="295"/>
      <c r="AS418" s="44"/>
      <c r="AT418" s="50"/>
      <c r="AU418" s="50"/>
      <c r="AV418" s="50"/>
      <c r="AW418" s="50"/>
      <c r="AX418" s="50"/>
    </row>
    <row r="419" spans="1:50" ht="14.4">
      <c r="A419" s="37"/>
      <c r="B419" s="50"/>
      <c r="C419" s="102"/>
      <c r="D419" s="38"/>
      <c r="E419" s="50"/>
      <c r="F419" s="43"/>
      <c r="G419" s="50"/>
      <c r="H419" s="44"/>
      <c r="I419" s="65"/>
      <c r="J419" s="315"/>
      <c r="K419" s="50"/>
      <c r="L419" s="50"/>
      <c r="M419" s="44"/>
      <c r="N419" s="50"/>
      <c r="O419" s="49"/>
      <c r="P419" s="50"/>
      <c r="Q419" s="50"/>
      <c r="R419" s="101"/>
      <c r="S419" s="154"/>
      <c r="T419" s="44"/>
      <c r="U419" s="44"/>
      <c r="V419" s="51"/>
      <c r="W419" s="102"/>
      <c r="X419" s="102"/>
      <c r="Y419" s="51"/>
      <c r="Z419" s="102"/>
      <c r="AA419" s="102"/>
      <c r="AB419" s="50"/>
      <c r="AC419" s="37"/>
      <c r="AD419" s="44"/>
      <c r="AE419" s="154"/>
      <c r="AF419" s="154"/>
      <c r="AG419" s="44"/>
      <c r="AH419" s="44"/>
      <c r="AI419" s="276"/>
      <c r="AJ419" s="50"/>
      <c r="AK419" s="55"/>
      <c r="AL419" s="109"/>
      <c r="AM419" s="55"/>
      <c r="AN419" s="109"/>
      <c r="AO419" s="55"/>
      <c r="AP419" s="295"/>
      <c r="AQ419" s="55"/>
      <c r="AR419" s="295"/>
      <c r="AS419" s="44"/>
      <c r="AT419" s="50"/>
      <c r="AU419" s="50"/>
      <c r="AV419" s="50"/>
      <c r="AW419" s="50"/>
      <c r="AX419" s="50"/>
    </row>
    <row r="420" spans="1:50" ht="14.4">
      <c r="A420" s="37"/>
      <c r="B420" s="50"/>
      <c r="C420" s="102"/>
      <c r="D420" s="38"/>
      <c r="E420" s="50"/>
      <c r="F420" s="43"/>
      <c r="G420" s="50"/>
      <c r="H420" s="44"/>
      <c r="I420" s="65"/>
      <c r="J420" s="315"/>
      <c r="K420" s="50"/>
      <c r="L420" s="50"/>
      <c r="M420" s="44"/>
      <c r="N420" s="50"/>
      <c r="O420" s="49"/>
      <c r="P420" s="50"/>
      <c r="Q420" s="50"/>
      <c r="R420" s="101"/>
      <c r="S420" s="154"/>
      <c r="T420" s="44"/>
      <c r="U420" s="44"/>
      <c r="V420" s="51"/>
      <c r="W420" s="102"/>
      <c r="X420" s="102"/>
      <c r="Y420" s="51"/>
      <c r="Z420" s="102"/>
      <c r="AA420" s="102"/>
      <c r="AB420" s="50"/>
      <c r="AC420" s="37"/>
      <c r="AD420" s="44"/>
      <c r="AE420" s="154"/>
      <c r="AF420" s="154"/>
      <c r="AG420" s="44"/>
      <c r="AH420" s="44"/>
      <c r="AI420" s="276"/>
      <c r="AJ420" s="50"/>
      <c r="AK420" s="55"/>
      <c r="AL420" s="109"/>
      <c r="AM420" s="55"/>
      <c r="AN420" s="109"/>
      <c r="AO420" s="55"/>
      <c r="AP420" s="295"/>
      <c r="AQ420" s="55"/>
      <c r="AR420" s="295"/>
      <c r="AS420" s="44"/>
      <c r="AT420" s="50"/>
      <c r="AU420" s="50"/>
      <c r="AV420" s="50"/>
      <c r="AW420" s="50"/>
      <c r="AX420" s="50"/>
    </row>
    <row r="421" spans="1:50" ht="14.4">
      <c r="A421" s="37"/>
      <c r="B421" s="50"/>
      <c r="C421" s="102"/>
      <c r="D421" s="38"/>
      <c r="E421" s="50"/>
      <c r="F421" s="43"/>
      <c r="G421" s="50"/>
      <c r="H421" s="44"/>
      <c r="I421" s="65"/>
      <c r="J421" s="315"/>
      <c r="K421" s="50"/>
      <c r="L421" s="50"/>
      <c r="M421" s="44"/>
      <c r="N421" s="50"/>
      <c r="O421" s="49"/>
      <c r="P421" s="50"/>
      <c r="Q421" s="50"/>
      <c r="R421" s="101"/>
      <c r="S421" s="154"/>
      <c r="T421" s="44"/>
      <c r="U421" s="44"/>
      <c r="V421" s="51"/>
      <c r="W421" s="102"/>
      <c r="X421" s="102"/>
      <c r="Y421" s="51"/>
      <c r="Z421" s="102"/>
      <c r="AA421" s="102"/>
      <c r="AB421" s="50"/>
      <c r="AC421" s="37"/>
      <c r="AD421" s="44"/>
      <c r="AE421" s="154"/>
      <c r="AF421" s="154"/>
      <c r="AG421" s="44"/>
      <c r="AH421" s="44"/>
      <c r="AI421" s="276"/>
      <c r="AJ421" s="50"/>
      <c r="AK421" s="55"/>
      <c r="AL421" s="109"/>
      <c r="AM421" s="55"/>
      <c r="AN421" s="109"/>
      <c r="AO421" s="55"/>
      <c r="AP421" s="295"/>
      <c r="AQ421" s="55"/>
      <c r="AR421" s="295"/>
      <c r="AS421" s="44"/>
      <c r="AT421" s="50"/>
      <c r="AU421" s="50"/>
      <c r="AV421" s="50"/>
      <c r="AW421" s="50"/>
      <c r="AX421" s="50"/>
    </row>
    <row r="422" spans="1:50" ht="14.4">
      <c r="A422" s="37"/>
      <c r="B422" s="50"/>
      <c r="C422" s="102"/>
      <c r="D422" s="38"/>
      <c r="E422" s="50"/>
      <c r="F422" s="43"/>
      <c r="G422" s="50"/>
      <c r="H422" s="44"/>
      <c r="I422" s="65"/>
      <c r="J422" s="315"/>
      <c r="K422" s="50"/>
      <c r="L422" s="50"/>
      <c r="M422" s="44"/>
      <c r="N422" s="50"/>
      <c r="O422" s="49"/>
      <c r="P422" s="50"/>
      <c r="Q422" s="50"/>
      <c r="R422" s="101"/>
      <c r="S422" s="154"/>
      <c r="T422" s="44"/>
      <c r="U422" s="44"/>
      <c r="V422" s="51"/>
      <c r="W422" s="102"/>
      <c r="X422" s="102"/>
      <c r="Y422" s="51"/>
      <c r="Z422" s="102"/>
      <c r="AA422" s="102"/>
      <c r="AB422" s="50"/>
      <c r="AC422" s="37"/>
      <c r="AD422" s="44"/>
      <c r="AE422" s="154"/>
      <c r="AF422" s="154"/>
      <c r="AG422" s="44"/>
      <c r="AH422" s="44"/>
      <c r="AI422" s="276"/>
      <c r="AJ422" s="50"/>
      <c r="AK422" s="55"/>
      <c r="AL422" s="109"/>
      <c r="AM422" s="55"/>
      <c r="AN422" s="109"/>
      <c r="AO422" s="55"/>
      <c r="AP422" s="295"/>
      <c r="AQ422" s="55"/>
      <c r="AR422" s="295"/>
      <c r="AS422" s="44"/>
      <c r="AT422" s="50"/>
      <c r="AU422" s="50"/>
      <c r="AV422" s="50"/>
      <c r="AW422" s="50"/>
      <c r="AX422" s="50"/>
    </row>
    <row r="423" spans="1:50" ht="14.4">
      <c r="A423" s="37"/>
      <c r="B423" s="50"/>
      <c r="C423" s="102"/>
      <c r="D423" s="38"/>
      <c r="E423" s="50"/>
      <c r="F423" s="43"/>
      <c r="G423" s="50"/>
      <c r="H423" s="44"/>
      <c r="I423" s="65"/>
      <c r="J423" s="315"/>
      <c r="K423" s="50"/>
      <c r="L423" s="50"/>
      <c r="M423" s="44"/>
      <c r="N423" s="50"/>
      <c r="O423" s="49"/>
      <c r="P423" s="50"/>
      <c r="Q423" s="50"/>
      <c r="R423" s="101"/>
      <c r="S423" s="154"/>
      <c r="T423" s="44"/>
      <c r="U423" s="44"/>
      <c r="V423" s="51"/>
      <c r="W423" s="102"/>
      <c r="X423" s="102"/>
      <c r="Y423" s="51"/>
      <c r="Z423" s="102"/>
      <c r="AA423" s="102"/>
      <c r="AB423" s="50"/>
      <c r="AC423" s="37"/>
      <c r="AD423" s="44"/>
      <c r="AE423" s="154"/>
      <c r="AF423" s="154"/>
      <c r="AG423" s="44"/>
      <c r="AH423" s="44"/>
      <c r="AI423" s="276"/>
      <c r="AJ423" s="50"/>
      <c r="AK423" s="55"/>
      <c r="AL423" s="109"/>
      <c r="AM423" s="55"/>
      <c r="AN423" s="109"/>
      <c r="AO423" s="55"/>
      <c r="AP423" s="295"/>
      <c r="AQ423" s="55"/>
      <c r="AR423" s="295"/>
      <c r="AS423" s="44"/>
      <c r="AT423" s="50"/>
      <c r="AU423" s="50"/>
      <c r="AV423" s="50"/>
      <c r="AW423" s="50"/>
      <c r="AX423" s="50"/>
    </row>
    <row r="424" spans="1:50" ht="14.4">
      <c r="A424" s="37"/>
      <c r="B424" s="50"/>
      <c r="C424" s="102"/>
      <c r="D424" s="38"/>
      <c r="E424" s="50"/>
      <c r="F424" s="43"/>
      <c r="G424" s="50"/>
      <c r="H424" s="44"/>
      <c r="I424" s="65"/>
      <c r="J424" s="315"/>
      <c r="K424" s="50"/>
      <c r="L424" s="50"/>
      <c r="M424" s="44"/>
      <c r="N424" s="50"/>
      <c r="O424" s="49"/>
      <c r="P424" s="50"/>
      <c r="Q424" s="50"/>
      <c r="R424" s="101"/>
      <c r="S424" s="154"/>
      <c r="T424" s="44"/>
      <c r="U424" s="44"/>
      <c r="V424" s="51"/>
      <c r="W424" s="102"/>
      <c r="X424" s="102"/>
      <c r="Y424" s="51"/>
      <c r="Z424" s="102"/>
      <c r="AA424" s="102"/>
      <c r="AB424" s="50"/>
      <c r="AC424" s="37"/>
      <c r="AD424" s="44"/>
      <c r="AE424" s="154"/>
      <c r="AF424" s="154"/>
      <c r="AG424" s="44"/>
      <c r="AH424" s="44"/>
      <c r="AI424" s="276"/>
      <c r="AJ424" s="50"/>
      <c r="AK424" s="55"/>
      <c r="AL424" s="109"/>
      <c r="AM424" s="55"/>
      <c r="AN424" s="109"/>
      <c r="AO424" s="55"/>
      <c r="AP424" s="295"/>
      <c r="AQ424" s="55"/>
      <c r="AR424" s="295"/>
      <c r="AS424" s="44"/>
      <c r="AT424" s="50"/>
      <c r="AU424" s="50"/>
      <c r="AV424" s="50"/>
      <c r="AW424" s="50"/>
      <c r="AX424" s="50"/>
    </row>
    <row r="425" spans="1:50" ht="14.4">
      <c r="A425" s="37"/>
      <c r="B425" s="50"/>
      <c r="C425" s="102"/>
      <c r="D425" s="38"/>
      <c r="E425" s="50"/>
      <c r="F425" s="43"/>
      <c r="G425" s="50"/>
      <c r="H425" s="44"/>
      <c r="I425" s="65"/>
      <c r="J425" s="315"/>
      <c r="K425" s="50"/>
      <c r="L425" s="50"/>
      <c r="M425" s="44"/>
      <c r="N425" s="50"/>
      <c r="O425" s="49"/>
      <c r="P425" s="50"/>
      <c r="Q425" s="50"/>
      <c r="R425" s="101"/>
      <c r="S425" s="154"/>
      <c r="T425" s="44"/>
      <c r="U425" s="44"/>
      <c r="V425" s="51"/>
      <c r="W425" s="102"/>
      <c r="X425" s="102"/>
      <c r="Y425" s="51"/>
      <c r="Z425" s="102"/>
      <c r="AA425" s="102"/>
      <c r="AB425" s="50"/>
      <c r="AC425" s="37"/>
      <c r="AD425" s="44"/>
      <c r="AE425" s="154"/>
      <c r="AF425" s="154"/>
      <c r="AG425" s="44"/>
      <c r="AH425" s="44"/>
      <c r="AI425" s="276"/>
      <c r="AJ425" s="50"/>
      <c r="AK425" s="55"/>
      <c r="AL425" s="109"/>
      <c r="AM425" s="55"/>
      <c r="AN425" s="109"/>
      <c r="AO425" s="55"/>
      <c r="AP425" s="295"/>
      <c r="AQ425" s="55"/>
      <c r="AR425" s="295"/>
      <c r="AS425" s="44"/>
      <c r="AT425" s="50"/>
      <c r="AU425" s="50"/>
      <c r="AV425" s="50"/>
      <c r="AW425" s="50"/>
      <c r="AX425" s="50"/>
    </row>
    <row r="426" spans="1:50" ht="14.4">
      <c r="A426" s="37"/>
      <c r="B426" s="50"/>
      <c r="C426" s="102"/>
      <c r="D426" s="38"/>
      <c r="E426" s="50"/>
      <c r="F426" s="43"/>
      <c r="G426" s="50"/>
      <c r="H426" s="44"/>
      <c r="I426" s="65"/>
      <c r="J426" s="315"/>
      <c r="K426" s="50"/>
      <c r="L426" s="50"/>
      <c r="M426" s="44"/>
      <c r="N426" s="50"/>
      <c r="O426" s="49"/>
      <c r="P426" s="50"/>
      <c r="Q426" s="316"/>
      <c r="R426" s="101"/>
      <c r="S426" s="154"/>
      <c r="T426" s="44"/>
      <c r="U426" s="44"/>
      <c r="V426" s="51"/>
      <c r="W426" s="102"/>
      <c r="X426" s="102"/>
      <c r="Y426" s="51"/>
      <c r="Z426" s="102"/>
      <c r="AA426" s="102"/>
      <c r="AB426" s="50"/>
      <c r="AC426" s="37"/>
      <c r="AD426" s="44"/>
      <c r="AE426" s="154"/>
      <c r="AF426" s="154"/>
      <c r="AG426" s="44"/>
      <c r="AH426" s="44"/>
      <c r="AI426" s="276"/>
      <c r="AJ426" s="50"/>
      <c r="AK426" s="55"/>
      <c r="AL426" s="109"/>
      <c r="AM426" s="55"/>
      <c r="AN426" s="109"/>
      <c r="AO426" s="55"/>
      <c r="AP426" s="295"/>
      <c r="AQ426" s="55"/>
      <c r="AR426" s="295"/>
      <c r="AS426" s="44"/>
      <c r="AT426" s="50"/>
      <c r="AU426" s="50"/>
      <c r="AV426" s="50"/>
      <c r="AW426" s="50"/>
      <c r="AX426" s="50"/>
    </row>
    <row r="427" spans="1:50" ht="14.4">
      <c r="A427" s="37"/>
      <c r="B427" s="50"/>
      <c r="C427" s="102"/>
      <c r="D427" s="38"/>
      <c r="E427" s="50"/>
      <c r="F427" s="43"/>
      <c r="G427" s="50"/>
      <c r="H427" s="44"/>
      <c r="I427" s="65"/>
      <c r="J427" s="315"/>
      <c r="K427" s="50"/>
      <c r="L427" s="50"/>
      <c r="M427" s="44"/>
      <c r="N427" s="50"/>
      <c r="O427" s="49"/>
      <c r="P427" s="50"/>
      <c r="Q427" s="316"/>
      <c r="R427" s="101"/>
      <c r="S427" s="154"/>
      <c r="T427" s="44"/>
      <c r="U427" s="44"/>
      <c r="V427" s="51"/>
      <c r="W427" s="102"/>
      <c r="X427" s="102"/>
      <c r="Y427" s="51"/>
      <c r="Z427" s="102"/>
      <c r="AA427" s="102"/>
      <c r="AB427" s="50"/>
      <c r="AC427" s="37"/>
      <c r="AD427" s="44"/>
      <c r="AE427" s="154"/>
      <c r="AF427" s="154"/>
      <c r="AG427" s="44"/>
      <c r="AH427" s="44"/>
      <c r="AI427" s="276"/>
      <c r="AJ427" s="50"/>
      <c r="AK427" s="55"/>
      <c r="AL427" s="109"/>
      <c r="AM427" s="55"/>
      <c r="AN427" s="109"/>
      <c r="AO427" s="55"/>
      <c r="AP427" s="295"/>
      <c r="AQ427" s="55"/>
      <c r="AR427" s="295"/>
      <c r="AS427" s="44"/>
      <c r="AT427" s="50"/>
      <c r="AU427" s="50"/>
      <c r="AV427" s="50"/>
      <c r="AW427" s="50"/>
      <c r="AX427" s="50"/>
    </row>
    <row r="428" spans="1:50" ht="14.4">
      <c r="A428" s="37"/>
      <c r="B428" s="50"/>
      <c r="C428" s="102"/>
      <c r="D428" s="38"/>
      <c r="E428" s="50"/>
      <c r="F428" s="43"/>
      <c r="G428" s="50"/>
      <c r="H428" s="44"/>
      <c r="I428" s="65"/>
      <c r="J428" s="315"/>
      <c r="K428" s="50"/>
      <c r="L428" s="50"/>
      <c r="M428" s="44"/>
      <c r="N428" s="50"/>
      <c r="O428" s="49"/>
      <c r="P428" s="50"/>
      <c r="Q428" s="316"/>
      <c r="R428" s="101"/>
      <c r="S428" s="154"/>
      <c r="T428" s="44"/>
      <c r="U428" s="44"/>
      <c r="V428" s="51"/>
      <c r="W428" s="102"/>
      <c r="X428" s="102"/>
      <c r="Y428" s="51"/>
      <c r="Z428" s="102"/>
      <c r="AA428" s="102"/>
      <c r="AB428" s="50"/>
      <c r="AC428" s="37"/>
      <c r="AD428" s="44"/>
      <c r="AE428" s="154"/>
      <c r="AF428" s="154"/>
      <c r="AG428" s="44"/>
      <c r="AH428" s="44"/>
      <c r="AI428" s="276"/>
      <c r="AJ428" s="50"/>
      <c r="AK428" s="55"/>
      <c r="AL428" s="109"/>
      <c r="AM428" s="55"/>
      <c r="AN428" s="109"/>
      <c r="AO428" s="55"/>
      <c r="AP428" s="295"/>
      <c r="AQ428" s="55"/>
      <c r="AR428" s="295"/>
      <c r="AS428" s="44"/>
      <c r="AT428" s="50"/>
      <c r="AU428" s="50"/>
      <c r="AV428" s="50"/>
      <c r="AW428" s="50"/>
      <c r="AX428" s="50"/>
    </row>
    <row r="429" spans="1:50" ht="14.4">
      <c r="A429" s="293"/>
      <c r="B429" s="50"/>
      <c r="C429" s="102"/>
      <c r="D429" s="38"/>
      <c r="E429" s="50"/>
      <c r="F429" s="43"/>
      <c r="G429" s="50"/>
      <c r="H429" s="44"/>
      <c r="I429" s="65"/>
      <c r="J429" s="315"/>
      <c r="K429" s="50"/>
      <c r="L429" s="50"/>
      <c r="M429" s="44"/>
      <c r="N429" s="50"/>
      <c r="O429" s="49"/>
      <c r="P429" s="50"/>
      <c r="Q429" s="316"/>
      <c r="R429" s="101"/>
      <c r="S429" s="154"/>
      <c r="T429" s="44"/>
      <c r="U429" s="44"/>
      <c r="V429" s="51"/>
      <c r="W429" s="102"/>
      <c r="X429" s="102"/>
      <c r="Y429" s="51"/>
      <c r="Z429" s="102"/>
      <c r="AA429" s="102"/>
      <c r="AB429" s="50"/>
      <c r="AC429" s="37"/>
      <c r="AD429" s="44"/>
      <c r="AE429" s="154"/>
      <c r="AF429" s="154"/>
      <c r="AG429" s="44"/>
      <c r="AH429" s="44"/>
      <c r="AI429" s="276"/>
      <c r="AJ429" s="50"/>
      <c r="AK429" s="55"/>
      <c r="AL429" s="109"/>
      <c r="AM429" s="55"/>
      <c r="AN429" s="109"/>
      <c r="AO429" s="55"/>
      <c r="AP429" s="295"/>
      <c r="AQ429" s="55"/>
      <c r="AR429" s="295"/>
      <c r="AS429" s="44"/>
      <c r="AT429" s="50"/>
      <c r="AU429" s="50"/>
      <c r="AV429" s="50"/>
      <c r="AW429" s="50"/>
      <c r="AX429" s="50"/>
    </row>
    <row r="430" spans="1:50" ht="14.4">
      <c r="A430" s="37"/>
      <c r="B430" s="50"/>
      <c r="C430" s="102"/>
      <c r="D430" s="38"/>
      <c r="E430" s="50"/>
      <c r="F430" s="43"/>
      <c r="G430" s="50"/>
      <c r="H430" s="44"/>
      <c r="I430" s="65"/>
      <c r="J430" s="315"/>
      <c r="K430" s="50"/>
      <c r="L430" s="50"/>
      <c r="M430" s="44"/>
      <c r="N430" s="50"/>
      <c r="O430" s="49"/>
      <c r="P430" s="50"/>
      <c r="Q430" s="50"/>
      <c r="R430" s="101"/>
      <c r="S430" s="154"/>
      <c r="T430" s="44"/>
      <c r="U430" s="44"/>
      <c r="V430" s="51"/>
      <c r="W430" s="102"/>
      <c r="X430" s="102"/>
      <c r="Y430" s="51"/>
      <c r="Z430" s="102"/>
      <c r="AA430" s="102"/>
      <c r="AB430" s="50"/>
      <c r="AC430" s="37"/>
      <c r="AD430" s="44"/>
      <c r="AE430" s="154"/>
      <c r="AF430" s="154"/>
      <c r="AG430" s="44"/>
      <c r="AH430" s="44"/>
      <c r="AI430" s="276"/>
      <c r="AJ430" s="50"/>
      <c r="AK430" s="55"/>
      <c r="AL430" s="109"/>
      <c r="AM430" s="55"/>
      <c r="AN430" s="109"/>
      <c r="AO430" s="55"/>
      <c r="AP430" s="295"/>
      <c r="AQ430" s="55"/>
      <c r="AR430" s="295"/>
      <c r="AS430" s="44"/>
      <c r="AT430" s="50"/>
      <c r="AU430" s="50"/>
      <c r="AV430" s="50"/>
      <c r="AW430" s="50"/>
      <c r="AX430" s="50"/>
    </row>
    <row r="431" spans="1:50" ht="14.4">
      <c r="A431" s="37"/>
      <c r="B431" s="50"/>
      <c r="C431" s="102"/>
      <c r="D431" s="38"/>
      <c r="E431" s="50"/>
      <c r="F431" s="43"/>
      <c r="G431" s="50"/>
      <c r="H431" s="44"/>
      <c r="I431" s="65"/>
      <c r="J431" s="315"/>
      <c r="K431" s="50"/>
      <c r="L431" s="50"/>
      <c r="M431" s="44"/>
      <c r="N431" s="50"/>
      <c r="O431" s="49"/>
      <c r="P431" s="50"/>
      <c r="Q431" s="316"/>
      <c r="R431" s="101"/>
      <c r="S431" s="154"/>
      <c r="T431" s="44"/>
      <c r="U431" s="44"/>
      <c r="V431" s="51"/>
      <c r="W431" s="102"/>
      <c r="X431" s="102"/>
      <c r="Y431" s="51"/>
      <c r="Z431" s="102"/>
      <c r="AA431" s="102"/>
      <c r="AB431" s="50"/>
      <c r="AC431" s="37"/>
      <c r="AD431" s="44"/>
      <c r="AE431" s="154"/>
      <c r="AF431" s="154"/>
      <c r="AG431" s="44"/>
      <c r="AH431" s="44"/>
      <c r="AI431" s="276"/>
      <c r="AJ431" s="50"/>
      <c r="AK431" s="55"/>
      <c r="AL431" s="109"/>
      <c r="AM431" s="55"/>
      <c r="AN431" s="109"/>
      <c r="AO431" s="55"/>
      <c r="AP431" s="295"/>
      <c r="AQ431" s="55"/>
      <c r="AR431" s="295"/>
      <c r="AS431" s="44"/>
      <c r="AT431" s="50"/>
      <c r="AU431" s="50"/>
      <c r="AV431" s="50"/>
      <c r="AW431" s="50"/>
      <c r="AX431" s="50"/>
    </row>
    <row r="432" spans="1:50" ht="14.4">
      <c r="A432" s="37"/>
      <c r="B432" s="50"/>
      <c r="C432" s="102"/>
      <c r="D432" s="38"/>
      <c r="E432" s="50"/>
      <c r="F432" s="43"/>
      <c r="G432" s="50"/>
      <c r="H432" s="44"/>
      <c r="I432" s="65"/>
      <c r="J432" s="315"/>
      <c r="K432" s="50"/>
      <c r="L432" s="50"/>
      <c r="M432" s="44"/>
      <c r="N432" s="50"/>
      <c r="O432" s="49"/>
      <c r="P432" s="50"/>
      <c r="Q432" s="316"/>
      <c r="R432" s="101"/>
      <c r="S432" s="154"/>
      <c r="T432" s="44"/>
      <c r="U432" s="44"/>
      <c r="V432" s="51"/>
      <c r="W432" s="102"/>
      <c r="X432" s="102"/>
      <c r="Y432" s="51"/>
      <c r="Z432" s="102"/>
      <c r="AA432" s="102"/>
      <c r="AB432" s="50"/>
      <c r="AC432" s="37"/>
      <c r="AD432" s="44"/>
      <c r="AE432" s="154"/>
      <c r="AF432" s="154"/>
      <c r="AG432" s="44"/>
      <c r="AH432" s="44"/>
      <c r="AI432" s="276"/>
      <c r="AJ432" s="50"/>
      <c r="AK432" s="55"/>
      <c r="AL432" s="109"/>
      <c r="AM432" s="55"/>
      <c r="AN432" s="109"/>
      <c r="AO432" s="55"/>
      <c r="AP432" s="295"/>
      <c r="AQ432" s="55"/>
      <c r="AR432" s="295"/>
      <c r="AS432" s="44"/>
      <c r="AT432" s="50"/>
      <c r="AU432" s="50"/>
      <c r="AV432" s="50"/>
      <c r="AW432" s="50"/>
      <c r="AX432" s="50"/>
    </row>
    <row r="433" spans="1:50" ht="14.4">
      <c r="A433" s="37"/>
      <c r="B433" s="50"/>
      <c r="C433" s="102"/>
      <c r="D433" s="38"/>
      <c r="E433" s="50"/>
      <c r="F433" s="43"/>
      <c r="G433" s="50"/>
      <c r="H433" s="44"/>
      <c r="I433" s="65"/>
      <c r="J433" s="315"/>
      <c r="K433" s="50"/>
      <c r="L433" s="50"/>
      <c r="M433" s="44"/>
      <c r="N433" s="50"/>
      <c r="O433" s="49"/>
      <c r="P433" s="50"/>
      <c r="Q433" s="316"/>
      <c r="R433" s="101"/>
      <c r="S433" s="154"/>
      <c r="T433" s="44"/>
      <c r="U433" s="44"/>
      <c r="V433" s="51"/>
      <c r="W433" s="102"/>
      <c r="X433" s="102"/>
      <c r="Y433" s="51"/>
      <c r="Z433" s="102"/>
      <c r="AA433" s="102"/>
      <c r="AB433" s="50"/>
      <c r="AC433" s="37"/>
      <c r="AD433" s="44"/>
      <c r="AE433" s="154"/>
      <c r="AF433" s="154"/>
      <c r="AG433" s="44"/>
      <c r="AH433" s="44"/>
      <c r="AI433" s="276"/>
      <c r="AJ433" s="50"/>
      <c r="AK433" s="55"/>
      <c r="AL433" s="109"/>
      <c r="AM433" s="55"/>
      <c r="AN433" s="109"/>
      <c r="AO433" s="55"/>
      <c r="AP433" s="295"/>
      <c r="AQ433" s="55"/>
      <c r="AR433" s="295"/>
      <c r="AS433" s="44"/>
      <c r="AT433" s="50"/>
      <c r="AU433" s="50"/>
      <c r="AV433" s="50"/>
      <c r="AW433" s="50"/>
      <c r="AX433" s="50"/>
    </row>
    <row r="434" spans="1:50" ht="14.4">
      <c r="A434" s="37"/>
      <c r="B434" s="50"/>
      <c r="C434" s="102"/>
      <c r="D434" s="38"/>
      <c r="E434" s="50"/>
      <c r="F434" s="43"/>
      <c r="G434" s="50"/>
      <c r="H434" s="44"/>
      <c r="I434" s="65"/>
      <c r="J434" s="315"/>
      <c r="K434" s="50"/>
      <c r="L434" s="50"/>
      <c r="M434" s="44"/>
      <c r="N434" s="50"/>
      <c r="O434" s="49"/>
      <c r="P434" s="50"/>
      <c r="Q434" s="316"/>
      <c r="R434" s="101"/>
      <c r="S434" s="154"/>
      <c r="T434" s="44"/>
      <c r="U434" s="44"/>
      <c r="V434" s="51"/>
      <c r="W434" s="102"/>
      <c r="X434" s="102"/>
      <c r="Y434" s="51"/>
      <c r="Z434" s="102"/>
      <c r="AA434" s="102"/>
      <c r="AB434" s="50"/>
      <c r="AC434" s="37"/>
      <c r="AD434" s="44"/>
      <c r="AE434" s="154"/>
      <c r="AF434" s="154"/>
      <c r="AG434" s="44"/>
      <c r="AH434" s="44"/>
      <c r="AI434" s="276"/>
      <c r="AJ434" s="50"/>
      <c r="AK434" s="55"/>
      <c r="AL434" s="109"/>
      <c r="AM434" s="55"/>
      <c r="AN434" s="109"/>
      <c r="AO434" s="55"/>
      <c r="AP434" s="295"/>
      <c r="AQ434" s="55"/>
      <c r="AR434" s="295"/>
      <c r="AS434" s="44"/>
      <c r="AT434" s="50"/>
      <c r="AU434" s="50"/>
      <c r="AV434" s="50"/>
      <c r="AW434" s="50"/>
      <c r="AX434" s="50"/>
    </row>
    <row r="435" spans="1:50" ht="14.4">
      <c r="A435" s="37"/>
      <c r="B435" s="50"/>
      <c r="C435" s="102"/>
      <c r="D435" s="38"/>
      <c r="E435" s="50"/>
      <c r="F435" s="43"/>
      <c r="G435" s="50"/>
      <c r="H435" s="44"/>
      <c r="I435" s="65"/>
      <c r="J435" s="315"/>
      <c r="K435" s="50"/>
      <c r="L435" s="50"/>
      <c r="M435" s="44"/>
      <c r="N435" s="50"/>
      <c r="O435" s="49"/>
      <c r="P435" s="50"/>
      <c r="Q435" s="50"/>
      <c r="R435" s="101"/>
      <c r="S435" s="154"/>
      <c r="T435" s="44"/>
      <c r="U435" s="44"/>
      <c r="V435" s="51"/>
      <c r="W435" s="102"/>
      <c r="X435" s="102"/>
      <c r="Y435" s="51"/>
      <c r="Z435" s="102"/>
      <c r="AA435" s="102"/>
      <c r="AB435" s="50"/>
      <c r="AC435" s="37"/>
      <c r="AD435" s="44"/>
      <c r="AE435" s="154"/>
      <c r="AF435" s="154"/>
      <c r="AG435" s="44"/>
      <c r="AH435" s="44"/>
      <c r="AI435" s="276"/>
      <c r="AJ435" s="50"/>
      <c r="AK435" s="55"/>
      <c r="AL435" s="109"/>
      <c r="AM435" s="55"/>
      <c r="AN435" s="109"/>
      <c r="AO435" s="55"/>
      <c r="AP435" s="295"/>
      <c r="AQ435" s="55"/>
      <c r="AR435" s="295"/>
      <c r="AS435" s="44"/>
      <c r="AT435" s="50"/>
      <c r="AU435" s="50"/>
      <c r="AV435" s="50"/>
      <c r="AW435" s="50"/>
      <c r="AX435" s="50"/>
    </row>
    <row r="436" spans="1:50" ht="14.4">
      <c r="A436" s="37"/>
      <c r="B436" s="50"/>
      <c r="C436" s="102"/>
      <c r="D436" s="38"/>
      <c r="E436" s="50"/>
      <c r="F436" s="43"/>
      <c r="G436" s="50"/>
      <c r="H436" s="44"/>
      <c r="I436" s="65"/>
      <c r="J436" s="315"/>
      <c r="K436" s="50"/>
      <c r="L436" s="50"/>
      <c r="M436" s="44"/>
      <c r="N436" s="50"/>
      <c r="O436" s="49"/>
      <c r="P436" s="50"/>
      <c r="Q436" s="50"/>
      <c r="R436" s="101"/>
      <c r="S436" s="154"/>
      <c r="T436" s="44"/>
      <c r="U436" s="44"/>
      <c r="V436" s="51"/>
      <c r="W436" s="102"/>
      <c r="X436" s="102"/>
      <c r="Y436" s="51"/>
      <c r="Z436" s="102"/>
      <c r="AA436" s="102"/>
      <c r="AB436" s="50"/>
      <c r="AC436" s="37"/>
      <c r="AD436" s="44"/>
      <c r="AE436" s="154"/>
      <c r="AF436" s="154"/>
      <c r="AG436" s="44"/>
      <c r="AH436" s="44"/>
      <c r="AI436" s="276"/>
      <c r="AJ436" s="50"/>
      <c r="AK436" s="55"/>
      <c r="AL436" s="109"/>
      <c r="AM436" s="55"/>
      <c r="AN436" s="109"/>
      <c r="AO436" s="55"/>
      <c r="AP436" s="295"/>
      <c r="AQ436" s="55"/>
      <c r="AR436" s="295"/>
      <c r="AS436" s="44"/>
      <c r="AT436" s="50"/>
      <c r="AU436" s="50"/>
      <c r="AV436" s="50"/>
      <c r="AW436" s="50"/>
      <c r="AX436" s="50"/>
    </row>
    <row r="437" spans="1:50" ht="14.4">
      <c r="A437" s="37"/>
      <c r="B437" s="50"/>
      <c r="C437" s="102"/>
      <c r="D437" s="38"/>
      <c r="E437" s="50"/>
      <c r="F437" s="43"/>
      <c r="G437" s="50"/>
      <c r="H437" s="44"/>
      <c r="I437" s="65"/>
      <c r="J437" s="315"/>
      <c r="K437" s="50"/>
      <c r="L437" s="50"/>
      <c r="M437" s="44"/>
      <c r="N437" s="50"/>
      <c r="O437" s="49"/>
      <c r="P437" s="50"/>
      <c r="Q437" s="316"/>
      <c r="R437" s="101"/>
      <c r="S437" s="154"/>
      <c r="T437" s="44"/>
      <c r="U437" s="44"/>
      <c r="V437" s="51"/>
      <c r="W437" s="102"/>
      <c r="X437" s="102"/>
      <c r="Y437" s="51"/>
      <c r="Z437" s="102"/>
      <c r="AA437" s="102"/>
      <c r="AB437" s="50"/>
      <c r="AC437" s="37"/>
      <c r="AD437" s="44"/>
      <c r="AE437" s="154"/>
      <c r="AF437" s="154"/>
      <c r="AG437" s="44"/>
      <c r="AH437" s="44"/>
      <c r="AI437" s="276"/>
      <c r="AJ437" s="50"/>
      <c r="AK437" s="55"/>
      <c r="AL437" s="109"/>
      <c r="AM437" s="55"/>
      <c r="AN437" s="109"/>
      <c r="AO437" s="55"/>
      <c r="AP437" s="295"/>
      <c r="AQ437" s="55"/>
      <c r="AR437" s="295"/>
      <c r="AS437" s="44"/>
      <c r="AT437" s="50"/>
      <c r="AU437" s="50"/>
      <c r="AV437" s="50"/>
      <c r="AW437" s="50"/>
      <c r="AX437" s="50"/>
    </row>
    <row r="438" spans="1:50" ht="14.4">
      <c r="A438" s="37"/>
      <c r="B438" s="50"/>
      <c r="C438" s="102"/>
      <c r="D438" s="38"/>
      <c r="E438" s="50"/>
      <c r="F438" s="43"/>
      <c r="G438" s="50"/>
      <c r="H438" s="44"/>
      <c r="I438" s="65"/>
      <c r="J438" s="315"/>
      <c r="K438" s="50"/>
      <c r="L438" s="50"/>
      <c r="M438" s="44"/>
      <c r="N438" s="50"/>
      <c r="O438" s="49"/>
      <c r="P438" s="50"/>
      <c r="Q438" s="50"/>
      <c r="R438" s="101"/>
      <c r="S438" s="154"/>
      <c r="T438" s="44"/>
      <c r="U438" s="44"/>
      <c r="V438" s="51"/>
      <c r="W438" s="102"/>
      <c r="X438" s="102"/>
      <c r="Y438" s="51"/>
      <c r="Z438" s="102"/>
      <c r="AA438" s="102"/>
      <c r="AB438" s="50"/>
      <c r="AC438" s="37"/>
      <c r="AD438" s="44"/>
      <c r="AE438" s="154"/>
      <c r="AF438" s="154"/>
      <c r="AG438" s="44"/>
      <c r="AH438" s="44"/>
      <c r="AI438" s="276"/>
      <c r="AJ438" s="50"/>
      <c r="AK438" s="55"/>
      <c r="AL438" s="109"/>
      <c r="AM438" s="55"/>
      <c r="AN438" s="109"/>
      <c r="AO438" s="55"/>
      <c r="AP438" s="295"/>
      <c r="AQ438" s="55"/>
      <c r="AR438" s="295"/>
      <c r="AS438" s="44"/>
      <c r="AT438" s="50"/>
      <c r="AU438" s="50"/>
      <c r="AV438" s="50"/>
      <c r="AW438" s="50"/>
      <c r="AX438" s="50"/>
    </row>
    <row r="439" spans="1:50" ht="14.4">
      <c r="A439" s="37"/>
      <c r="B439" s="50"/>
      <c r="C439" s="102"/>
      <c r="D439" s="38"/>
      <c r="E439" s="50"/>
      <c r="F439" s="43"/>
      <c r="G439" s="50"/>
      <c r="H439" s="44"/>
      <c r="I439" s="65"/>
      <c r="J439" s="315"/>
      <c r="K439" s="50"/>
      <c r="L439" s="50"/>
      <c r="M439" s="44"/>
      <c r="N439" s="50"/>
      <c r="O439" s="49"/>
      <c r="P439" s="50"/>
      <c r="Q439" s="316"/>
      <c r="R439" s="101"/>
      <c r="S439" s="154"/>
      <c r="T439" s="44"/>
      <c r="U439" s="44"/>
      <c r="V439" s="51"/>
      <c r="W439" s="102"/>
      <c r="X439" s="102"/>
      <c r="Y439" s="51"/>
      <c r="Z439" s="102"/>
      <c r="AA439" s="102"/>
      <c r="AB439" s="50"/>
      <c r="AC439" s="37"/>
      <c r="AD439" s="44"/>
      <c r="AE439" s="154"/>
      <c r="AF439" s="154"/>
      <c r="AG439" s="44"/>
      <c r="AH439" s="44"/>
      <c r="AI439" s="276"/>
      <c r="AJ439" s="50"/>
      <c r="AK439" s="55"/>
      <c r="AL439" s="109"/>
      <c r="AM439" s="55"/>
      <c r="AN439" s="109"/>
      <c r="AO439" s="55"/>
      <c r="AP439" s="295"/>
      <c r="AQ439" s="55"/>
      <c r="AR439" s="295"/>
      <c r="AS439" s="44"/>
      <c r="AT439" s="50"/>
      <c r="AU439" s="50"/>
      <c r="AV439" s="50"/>
      <c r="AW439" s="50"/>
      <c r="AX439" s="50"/>
    </row>
    <row r="440" spans="1:50" ht="14.4">
      <c r="A440" s="37"/>
      <c r="B440" s="50"/>
      <c r="C440" s="102"/>
      <c r="D440" s="64"/>
      <c r="E440" s="50"/>
      <c r="F440" s="43"/>
      <c r="G440" s="50"/>
      <c r="H440" s="44"/>
      <c r="I440" s="65"/>
      <c r="J440" s="315"/>
      <c r="K440" s="50"/>
      <c r="L440" s="50"/>
      <c r="M440" s="44"/>
      <c r="N440" s="50"/>
      <c r="O440" s="49"/>
      <c r="P440" s="50"/>
      <c r="Q440" s="50"/>
      <c r="R440" s="101"/>
      <c r="S440" s="154"/>
      <c r="T440" s="44"/>
      <c r="U440" s="44"/>
      <c r="V440" s="51"/>
      <c r="W440" s="102"/>
      <c r="X440" s="102"/>
      <c r="Y440" s="51"/>
      <c r="Z440" s="102"/>
      <c r="AA440" s="102"/>
      <c r="AB440" s="50"/>
      <c r="AC440" s="37"/>
      <c r="AD440" s="44"/>
      <c r="AE440" s="154"/>
      <c r="AF440" s="154"/>
      <c r="AG440" s="44"/>
      <c r="AH440" s="44"/>
      <c r="AI440" s="276"/>
      <c r="AJ440" s="50"/>
      <c r="AK440" s="198"/>
      <c r="AL440" s="304"/>
      <c r="AM440" s="198"/>
      <c r="AN440" s="304"/>
      <c r="AO440" s="198"/>
      <c r="AP440" s="304"/>
      <c r="AQ440" s="246"/>
      <c r="AR440" s="303"/>
      <c r="AS440" s="44"/>
      <c r="AT440" s="50"/>
      <c r="AU440" s="50"/>
      <c r="AV440" s="50"/>
      <c r="AW440" s="50"/>
      <c r="AX440" s="50"/>
    </row>
    <row r="441" spans="1:50" ht="14.4">
      <c r="A441" s="37"/>
      <c r="B441" s="50"/>
      <c r="C441" s="102"/>
      <c r="D441" s="38"/>
      <c r="E441" s="50"/>
      <c r="F441" s="43"/>
      <c r="G441" s="50"/>
      <c r="H441" s="44"/>
      <c r="I441" s="65"/>
      <c r="J441" s="315"/>
      <c r="K441" s="50"/>
      <c r="L441" s="50"/>
      <c r="M441" s="44"/>
      <c r="N441" s="50"/>
      <c r="O441" s="49"/>
      <c r="P441" s="50"/>
      <c r="Q441" s="316"/>
      <c r="R441" s="101"/>
      <c r="S441" s="154"/>
      <c r="T441" s="44"/>
      <c r="U441" s="44"/>
      <c r="V441" s="51"/>
      <c r="W441" s="102"/>
      <c r="X441" s="102"/>
      <c r="Y441" s="51"/>
      <c r="Z441" s="102"/>
      <c r="AA441" s="102"/>
      <c r="AB441" s="50"/>
      <c r="AC441" s="37"/>
      <c r="AD441" s="44"/>
      <c r="AE441" s="154"/>
      <c r="AF441" s="154"/>
      <c r="AG441" s="44"/>
      <c r="AH441" s="44"/>
      <c r="AI441" s="276"/>
      <c r="AJ441" s="50"/>
      <c r="AK441" s="55"/>
      <c r="AL441" s="109"/>
      <c r="AM441" s="55"/>
      <c r="AN441" s="109"/>
      <c r="AO441" s="55"/>
      <c r="AP441" s="295"/>
      <c r="AQ441" s="76"/>
      <c r="AR441" s="77"/>
      <c r="AS441" s="44"/>
      <c r="AT441" s="50"/>
      <c r="AU441" s="50"/>
      <c r="AV441" s="50"/>
      <c r="AW441" s="50"/>
      <c r="AX441" s="50"/>
    </row>
    <row r="442" spans="1:50" ht="14.4">
      <c r="A442" s="37"/>
      <c r="B442" s="50"/>
      <c r="C442" s="102"/>
      <c r="D442" s="38"/>
      <c r="E442" s="50"/>
      <c r="F442" s="43"/>
      <c r="G442" s="50"/>
      <c r="H442" s="44"/>
      <c r="I442" s="65"/>
      <c r="J442" s="315"/>
      <c r="K442" s="50"/>
      <c r="L442" s="50"/>
      <c r="M442" s="44"/>
      <c r="N442" s="50"/>
      <c r="O442" s="49"/>
      <c r="P442" s="50"/>
      <c r="Q442" s="316"/>
      <c r="R442" s="101"/>
      <c r="S442" s="154"/>
      <c r="T442" s="44"/>
      <c r="U442" s="44"/>
      <c r="V442" s="51"/>
      <c r="W442" s="102"/>
      <c r="X442" s="102"/>
      <c r="Y442" s="51"/>
      <c r="Z442" s="102"/>
      <c r="AA442" s="102"/>
      <c r="AB442" s="50"/>
      <c r="AC442" s="37"/>
      <c r="AD442" s="44"/>
      <c r="AE442" s="154"/>
      <c r="AF442" s="154"/>
      <c r="AG442" s="44"/>
      <c r="AH442" s="44"/>
      <c r="AI442" s="276"/>
      <c r="AJ442" s="50"/>
      <c r="AK442" s="55"/>
      <c r="AL442" s="109"/>
      <c r="AM442" s="55"/>
      <c r="AN442" s="109"/>
      <c r="AO442" s="55"/>
      <c r="AP442" s="295"/>
      <c r="AQ442" s="76"/>
      <c r="AR442" s="77"/>
      <c r="AS442" s="44"/>
      <c r="AT442" s="50"/>
      <c r="AU442" s="50"/>
      <c r="AV442" s="50"/>
      <c r="AW442" s="50"/>
      <c r="AX442" s="50"/>
    </row>
    <row r="443" spans="1:50" ht="14.4">
      <c r="A443" s="37"/>
      <c r="B443" s="50"/>
      <c r="C443" s="102"/>
      <c r="D443" s="38"/>
      <c r="E443" s="50"/>
      <c r="F443" s="43"/>
      <c r="G443" s="50"/>
      <c r="H443" s="44"/>
      <c r="I443" s="65"/>
      <c r="J443" s="315"/>
      <c r="K443" s="50"/>
      <c r="L443" s="50"/>
      <c r="M443" s="44"/>
      <c r="N443" s="50"/>
      <c r="O443" s="49"/>
      <c r="P443" s="50"/>
      <c r="Q443" s="50"/>
      <c r="R443" s="101"/>
      <c r="S443" s="154"/>
      <c r="T443" s="44"/>
      <c r="U443" s="44"/>
      <c r="V443" s="51"/>
      <c r="W443" s="102"/>
      <c r="X443" s="102"/>
      <c r="Y443" s="51"/>
      <c r="Z443" s="102"/>
      <c r="AA443" s="102"/>
      <c r="AB443" s="50"/>
      <c r="AC443" s="37"/>
      <c r="AD443" s="44"/>
      <c r="AE443" s="154"/>
      <c r="AF443" s="154"/>
      <c r="AG443" s="44"/>
      <c r="AH443" s="44"/>
      <c r="AI443" s="276"/>
      <c r="AJ443" s="50"/>
      <c r="AK443" s="55"/>
      <c r="AL443" s="109"/>
      <c r="AM443" s="55"/>
      <c r="AN443" s="109"/>
      <c r="AO443" s="55"/>
      <c r="AP443" s="295"/>
      <c r="AQ443" s="76"/>
      <c r="AR443" s="77"/>
      <c r="AS443" s="44"/>
      <c r="AT443" s="50"/>
      <c r="AU443" s="50"/>
      <c r="AV443" s="50"/>
      <c r="AW443" s="50"/>
      <c r="AX443" s="50"/>
    </row>
    <row r="444" spans="1:50" ht="14.4">
      <c r="A444" s="37"/>
      <c r="B444" s="50"/>
      <c r="C444" s="102"/>
      <c r="D444" s="38"/>
      <c r="E444" s="50"/>
      <c r="F444" s="43"/>
      <c r="G444" s="50"/>
      <c r="H444" s="44"/>
      <c r="I444" s="65"/>
      <c r="J444" s="315"/>
      <c r="K444" s="50"/>
      <c r="L444" s="50"/>
      <c r="M444" s="44"/>
      <c r="N444" s="50"/>
      <c r="O444" s="49"/>
      <c r="P444" s="50"/>
      <c r="Q444" s="50"/>
      <c r="R444" s="101"/>
      <c r="S444" s="154"/>
      <c r="T444" s="44"/>
      <c r="U444" s="44"/>
      <c r="V444" s="51"/>
      <c r="W444" s="102"/>
      <c r="X444" s="102"/>
      <c r="Y444" s="51"/>
      <c r="Z444" s="102"/>
      <c r="AA444" s="102"/>
      <c r="AB444" s="50"/>
      <c r="AC444" s="37"/>
      <c r="AD444" s="44"/>
      <c r="AE444" s="154"/>
      <c r="AF444" s="154"/>
      <c r="AG444" s="44"/>
      <c r="AH444" s="44"/>
      <c r="AI444" s="276"/>
      <c r="AJ444" s="50"/>
      <c r="AK444" s="55"/>
      <c r="AL444" s="109"/>
      <c r="AM444" s="55"/>
      <c r="AN444" s="109"/>
      <c r="AO444" s="55"/>
      <c r="AP444" s="295"/>
      <c r="AQ444" s="76"/>
      <c r="AR444" s="77"/>
      <c r="AS444" s="44"/>
      <c r="AT444" s="50"/>
      <c r="AU444" s="50"/>
      <c r="AV444" s="50"/>
      <c r="AW444" s="50"/>
      <c r="AX444" s="50"/>
    </row>
    <row r="445" spans="1:50" ht="14.4">
      <c r="A445" s="37"/>
      <c r="B445" s="50"/>
      <c r="C445" s="102"/>
      <c r="D445" s="38"/>
      <c r="E445" s="50"/>
      <c r="F445" s="43"/>
      <c r="G445" s="317"/>
      <c r="H445" s="44"/>
      <c r="I445" s="65"/>
      <c r="J445" s="315"/>
      <c r="K445" s="50"/>
      <c r="L445" s="50"/>
      <c r="M445" s="44"/>
      <c r="N445" s="50"/>
      <c r="O445" s="49"/>
      <c r="P445" s="50"/>
      <c r="Q445" s="316"/>
      <c r="R445" s="101"/>
      <c r="S445" s="154"/>
      <c r="T445" s="44"/>
      <c r="U445" s="44"/>
      <c r="V445" s="51"/>
      <c r="W445" s="102"/>
      <c r="X445" s="102"/>
      <c r="Y445" s="51"/>
      <c r="Z445" s="102"/>
      <c r="AA445" s="102"/>
      <c r="AB445" s="50"/>
      <c r="AC445" s="37"/>
      <c r="AD445" s="44"/>
      <c r="AE445" s="154"/>
      <c r="AF445" s="154"/>
      <c r="AG445" s="44"/>
      <c r="AH445" s="44"/>
      <c r="AI445" s="276"/>
      <c r="AJ445" s="50"/>
      <c r="AK445" s="55"/>
      <c r="AL445" s="109"/>
      <c r="AM445" s="55"/>
      <c r="AN445" s="109"/>
      <c r="AO445" s="55"/>
      <c r="AP445" s="295"/>
      <c r="AQ445" s="76"/>
      <c r="AR445" s="77"/>
      <c r="AS445" s="44"/>
      <c r="AT445" s="50"/>
      <c r="AU445" s="50"/>
      <c r="AV445" s="50"/>
      <c r="AW445" s="50"/>
      <c r="AX445" s="50"/>
    </row>
    <row r="446" spans="1:50" ht="14.4">
      <c r="A446" s="37"/>
      <c r="B446" s="50"/>
      <c r="C446" s="102"/>
      <c r="D446" s="38"/>
      <c r="E446" s="50"/>
      <c r="F446" s="43"/>
      <c r="G446" s="317"/>
      <c r="H446" s="44"/>
      <c r="I446" s="65"/>
      <c r="J446" s="315"/>
      <c r="K446" s="50"/>
      <c r="L446" s="50"/>
      <c r="M446" s="44"/>
      <c r="N446" s="50"/>
      <c r="O446" s="49"/>
      <c r="P446" s="50"/>
      <c r="Q446" s="50"/>
      <c r="R446" s="101"/>
      <c r="S446" s="154"/>
      <c r="T446" s="44"/>
      <c r="U446" s="44"/>
      <c r="V446" s="51"/>
      <c r="W446" s="102"/>
      <c r="X446" s="102"/>
      <c r="Y446" s="51"/>
      <c r="Z446" s="102"/>
      <c r="AA446" s="102"/>
      <c r="AB446" s="50"/>
      <c r="AC446" s="37"/>
      <c r="AD446" s="44"/>
      <c r="AE446" s="154"/>
      <c r="AF446" s="154"/>
      <c r="AG446" s="44"/>
      <c r="AH446" s="44"/>
      <c r="AI446" s="276"/>
      <c r="AJ446" s="50"/>
      <c r="AK446" s="55"/>
      <c r="AL446" s="109"/>
      <c r="AM446" s="55"/>
      <c r="AN446" s="109"/>
      <c r="AO446" s="55"/>
      <c r="AP446" s="295"/>
      <c r="AQ446" s="76"/>
      <c r="AR446" s="77"/>
      <c r="AS446" s="44"/>
      <c r="AT446" s="50"/>
      <c r="AU446" s="50"/>
      <c r="AV446" s="50"/>
      <c r="AW446" s="50"/>
      <c r="AX446" s="50"/>
    </row>
    <row r="447" spans="1:50" ht="14.4">
      <c r="A447" s="37"/>
      <c r="B447" s="50"/>
      <c r="C447" s="102"/>
      <c r="D447" s="38"/>
      <c r="E447" s="50"/>
      <c r="F447" s="43"/>
      <c r="G447" s="317"/>
      <c r="H447" s="44"/>
      <c r="I447" s="65"/>
      <c r="J447" s="315"/>
      <c r="K447" s="50"/>
      <c r="L447" s="50"/>
      <c r="M447" s="44"/>
      <c r="N447" s="50"/>
      <c r="O447" s="49"/>
      <c r="P447" s="50"/>
      <c r="Q447" s="316"/>
      <c r="R447" s="101"/>
      <c r="S447" s="154"/>
      <c r="T447" s="44"/>
      <c r="U447" s="44"/>
      <c r="V447" s="51"/>
      <c r="W447" s="102"/>
      <c r="X447" s="102"/>
      <c r="Y447" s="51"/>
      <c r="Z447" s="102"/>
      <c r="AA447" s="102"/>
      <c r="AB447" s="50"/>
      <c r="AC447" s="37"/>
      <c r="AD447" s="44"/>
      <c r="AE447" s="154"/>
      <c r="AF447" s="154"/>
      <c r="AG447" s="44"/>
      <c r="AH447" s="44"/>
      <c r="AI447" s="276"/>
      <c r="AJ447" s="50"/>
      <c r="AK447" s="55"/>
      <c r="AL447" s="109"/>
      <c r="AM447" s="55"/>
      <c r="AN447" s="109"/>
      <c r="AO447" s="55"/>
      <c r="AP447" s="295"/>
      <c r="AQ447" s="76"/>
      <c r="AR447" s="77"/>
      <c r="AS447" s="44"/>
      <c r="AT447" s="50"/>
      <c r="AU447" s="50"/>
      <c r="AV447" s="50"/>
      <c r="AW447" s="50"/>
      <c r="AX447" s="50"/>
    </row>
    <row r="448" spans="1:50" ht="14.4">
      <c r="A448" s="37"/>
      <c r="B448" s="50"/>
      <c r="C448" s="102"/>
      <c r="D448" s="38"/>
      <c r="E448" s="50"/>
      <c r="F448" s="43"/>
      <c r="G448" s="50"/>
      <c r="H448" s="44"/>
      <c r="I448" s="65"/>
      <c r="J448" s="315"/>
      <c r="K448" s="50"/>
      <c r="L448" s="50"/>
      <c r="M448" s="44"/>
      <c r="N448" s="50"/>
      <c r="O448" s="49"/>
      <c r="P448" s="50"/>
      <c r="Q448" s="50"/>
      <c r="R448" s="101"/>
      <c r="S448" s="154"/>
      <c r="T448" s="44"/>
      <c r="U448" s="44"/>
      <c r="V448" s="51"/>
      <c r="W448" s="102"/>
      <c r="X448" s="102"/>
      <c r="Y448" s="51"/>
      <c r="Z448" s="102"/>
      <c r="AA448" s="102"/>
      <c r="AB448" s="50"/>
      <c r="AC448" s="37"/>
      <c r="AD448" s="44"/>
      <c r="AE448" s="154"/>
      <c r="AF448" s="154"/>
      <c r="AG448" s="44"/>
      <c r="AH448" s="44"/>
      <c r="AI448" s="276"/>
      <c r="AJ448" s="50"/>
      <c r="AK448" s="55"/>
      <c r="AL448" s="109"/>
      <c r="AM448" s="55"/>
      <c r="AN448" s="109"/>
      <c r="AO448" s="55"/>
      <c r="AP448" s="295"/>
      <c r="AQ448" s="76"/>
      <c r="AR448" s="77"/>
      <c r="AS448" s="44"/>
      <c r="AT448" s="50"/>
      <c r="AU448" s="50"/>
      <c r="AV448" s="50"/>
      <c r="AW448" s="50"/>
      <c r="AX448" s="50"/>
    </row>
    <row r="449" spans="1:50" ht="14.4">
      <c r="A449" s="37"/>
      <c r="B449" s="50"/>
      <c r="C449" s="102"/>
      <c r="D449" s="38"/>
      <c r="E449" s="50"/>
      <c r="F449" s="43"/>
      <c r="G449" s="50"/>
      <c r="H449" s="44"/>
      <c r="I449" s="65"/>
      <c r="J449" s="315"/>
      <c r="K449" s="50"/>
      <c r="L449" s="50"/>
      <c r="M449" s="44"/>
      <c r="N449" s="50"/>
      <c r="O449" s="49"/>
      <c r="P449" s="50"/>
      <c r="Q449" s="316"/>
      <c r="R449" s="101"/>
      <c r="S449" s="154"/>
      <c r="T449" s="44"/>
      <c r="U449" s="44"/>
      <c r="V449" s="51"/>
      <c r="W449" s="102"/>
      <c r="X449" s="102"/>
      <c r="Y449" s="51"/>
      <c r="Z449" s="102"/>
      <c r="AA449" s="102"/>
      <c r="AB449" s="50"/>
      <c r="AC449" s="37"/>
      <c r="AD449" s="44"/>
      <c r="AE449" s="154"/>
      <c r="AF449" s="154"/>
      <c r="AG449" s="44"/>
      <c r="AH449" s="44"/>
      <c r="AI449" s="276"/>
      <c r="AJ449" s="50"/>
      <c r="AK449" s="55"/>
      <c r="AL449" s="109"/>
      <c r="AM449" s="55"/>
      <c r="AN449" s="109"/>
      <c r="AO449" s="55"/>
      <c r="AP449" s="295"/>
      <c r="AQ449" s="76"/>
      <c r="AR449" s="77"/>
      <c r="AS449" s="44"/>
      <c r="AT449" s="50"/>
      <c r="AU449" s="50"/>
      <c r="AV449" s="50"/>
      <c r="AW449" s="50"/>
      <c r="AX449" s="50"/>
    </row>
    <row r="450" spans="1:50" ht="14.4">
      <c r="A450" s="37"/>
      <c r="B450" s="50"/>
      <c r="C450" s="102"/>
      <c r="D450" s="38"/>
      <c r="E450" s="50"/>
      <c r="F450" s="43"/>
      <c r="G450" s="50"/>
      <c r="H450" s="44"/>
      <c r="I450" s="65"/>
      <c r="J450" s="315"/>
      <c r="K450" s="50"/>
      <c r="L450" s="50"/>
      <c r="M450" s="44"/>
      <c r="N450" s="50"/>
      <c r="O450" s="49"/>
      <c r="P450" s="50"/>
      <c r="Q450" s="316"/>
      <c r="R450" s="101"/>
      <c r="S450" s="154"/>
      <c r="T450" s="44"/>
      <c r="U450" s="44"/>
      <c r="V450" s="51"/>
      <c r="W450" s="102"/>
      <c r="X450" s="102"/>
      <c r="Y450" s="51"/>
      <c r="Z450" s="102"/>
      <c r="AA450" s="102"/>
      <c r="AB450" s="50"/>
      <c r="AC450" s="37"/>
      <c r="AD450" s="44"/>
      <c r="AE450" s="154"/>
      <c r="AF450" s="154"/>
      <c r="AG450" s="44"/>
      <c r="AH450" s="44"/>
      <c r="AI450" s="276"/>
      <c r="AJ450" s="50"/>
      <c r="AK450" s="55"/>
      <c r="AL450" s="109"/>
      <c r="AM450" s="55"/>
      <c r="AN450" s="109"/>
      <c r="AO450" s="55"/>
      <c r="AP450" s="295"/>
      <c r="AQ450" s="76"/>
      <c r="AR450" s="77"/>
      <c r="AS450" s="44"/>
      <c r="AT450" s="50"/>
      <c r="AU450" s="50"/>
      <c r="AV450" s="50"/>
      <c r="AW450" s="50"/>
      <c r="AX450" s="50"/>
    </row>
    <row r="451" spans="1:50" ht="14.4">
      <c r="A451" s="37"/>
      <c r="B451" s="50"/>
      <c r="C451" s="102"/>
      <c r="D451" s="38"/>
      <c r="E451" s="50"/>
      <c r="F451" s="43"/>
      <c r="G451" s="50"/>
      <c r="H451" s="44"/>
      <c r="I451" s="65"/>
      <c r="J451" s="315"/>
      <c r="K451" s="50"/>
      <c r="L451" s="50"/>
      <c r="M451" s="44"/>
      <c r="N451" s="50"/>
      <c r="O451" s="49"/>
      <c r="P451" s="50"/>
      <c r="Q451" s="316"/>
      <c r="R451" s="101"/>
      <c r="S451" s="154"/>
      <c r="T451" s="44"/>
      <c r="U451" s="44"/>
      <c r="V451" s="51"/>
      <c r="W451" s="102"/>
      <c r="X451" s="102"/>
      <c r="Y451" s="51"/>
      <c r="Z451" s="102"/>
      <c r="AA451" s="102"/>
      <c r="AB451" s="50"/>
      <c r="AC451" s="37"/>
      <c r="AD451" s="44"/>
      <c r="AE451" s="154"/>
      <c r="AF451" s="154"/>
      <c r="AG451" s="44"/>
      <c r="AH451" s="44"/>
      <c r="AI451" s="276"/>
      <c r="AJ451" s="50"/>
      <c r="AK451" s="55"/>
      <c r="AL451" s="109"/>
      <c r="AM451" s="55"/>
      <c r="AN451" s="109"/>
      <c r="AO451" s="55"/>
      <c r="AP451" s="295"/>
      <c r="AQ451" s="76"/>
      <c r="AR451" s="77"/>
      <c r="AS451" s="44"/>
      <c r="AT451" s="50"/>
      <c r="AU451" s="50"/>
      <c r="AV451" s="50"/>
      <c r="AW451" s="50"/>
      <c r="AX451" s="50"/>
    </row>
    <row r="452" spans="1:50" ht="14.4">
      <c r="A452" s="37"/>
      <c r="B452" s="50"/>
      <c r="C452" s="102"/>
      <c r="D452" s="38"/>
      <c r="E452" s="50"/>
      <c r="F452" s="43"/>
      <c r="G452" s="50"/>
      <c r="H452" s="44"/>
      <c r="I452" s="65"/>
      <c r="J452" s="315"/>
      <c r="K452" s="50"/>
      <c r="L452" s="50"/>
      <c r="M452" s="44"/>
      <c r="N452" s="50"/>
      <c r="O452" s="49"/>
      <c r="P452" s="50"/>
      <c r="Q452" s="50"/>
      <c r="R452" s="101"/>
      <c r="S452" s="154"/>
      <c r="T452" s="44"/>
      <c r="U452" s="44"/>
      <c r="V452" s="51"/>
      <c r="W452" s="102"/>
      <c r="X452" s="102"/>
      <c r="Y452" s="51"/>
      <c r="Z452" s="102"/>
      <c r="AA452" s="102"/>
      <c r="AB452" s="50"/>
      <c r="AC452" s="37"/>
      <c r="AD452" s="44"/>
      <c r="AE452" s="154"/>
      <c r="AF452" s="154"/>
      <c r="AG452" s="44"/>
      <c r="AH452" s="44"/>
      <c r="AI452" s="276"/>
      <c r="AJ452" s="50"/>
      <c r="AK452" s="55"/>
      <c r="AL452" s="109"/>
      <c r="AM452" s="55"/>
      <c r="AN452" s="109"/>
      <c r="AO452" s="55"/>
      <c r="AP452" s="295"/>
      <c r="AQ452" s="76"/>
      <c r="AR452" s="77"/>
      <c r="AS452" s="44"/>
      <c r="AT452" s="50"/>
      <c r="AU452" s="50"/>
      <c r="AV452" s="50"/>
      <c r="AW452" s="50"/>
      <c r="AX452" s="50"/>
    </row>
    <row r="453" spans="1:50" ht="14.4">
      <c r="A453" s="37"/>
      <c r="B453" s="50"/>
      <c r="C453" s="102"/>
      <c r="D453" s="38"/>
      <c r="E453" s="50"/>
      <c r="F453" s="43"/>
      <c r="G453" s="50"/>
      <c r="H453" s="44"/>
      <c r="I453" s="65"/>
      <c r="J453" s="315"/>
      <c r="K453" s="50"/>
      <c r="L453" s="50"/>
      <c r="M453" s="44"/>
      <c r="N453" s="50"/>
      <c r="O453" s="49"/>
      <c r="P453" s="50"/>
      <c r="Q453" s="316"/>
      <c r="R453" s="101"/>
      <c r="S453" s="154"/>
      <c r="T453" s="44"/>
      <c r="U453" s="44"/>
      <c r="V453" s="51"/>
      <c r="W453" s="102"/>
      <c r="X453" s="102"/>
      <c r="Y453" s="51"/>
      <c r="Z453" s="102"/>
      <c r="AA453" s="102"/>
      <c r="AB453" s="50"/>
      <c r="AC453" s="37"/>
      <c r="AD453" s="44"/>
      <c r="AE453" s="154"/>
      <c r="AF453" s="154"/>
      <c r="AG453" s="44"/>
      <c r="AH453" s="44"/>
      <c r="AI453" s="276"/>
      <c r="AJ453" s="50"/>
      <c r="AK453" s="55"/>
      <c r="AL453" s="109"/>
      <c r="AM453" s="55"/>
      <c r="AN453" s="109"/>
      <c r="AO453" s="55"/>
      <c r="AP453" s="295"/>
      <c r="AQ453" s="76"/>
      <c r="AR453" s="77"/>
      <c r="AS453" s="44"/>
      <c r="AT453" s="50"/>
      <c r="AU453" s="50"/>
      <c r="AV453" s="50"/>
      <c r="AW453" s="50"/>
      <c r="AX453" s="50"/>
    </row>
    <row r="454" spans="1:50" ht="14.4">
      <c r="A454" s="37"/>
      <c r="B454" s="50"/>
      <c r="C454" s="102"/>
      <c r="D454" s="38"/>
      <c r="E454" s="50"/>
      <c r="F454" s="43"/>
      <c r="G454" s="50"/>
      <c r="H454" s="44"/>
      <c r="I454" s="65"/>
      <c r="J454" s="315"/>
      <c r="K454" s="50"/>
      <c r="L454" s="50"/>
      <c r="M454" s="44"/>
      <c r="N454" s="50"/>
      <c r="O454" s="49"/>
      <c r="P454" s="50"/>
      <c r="Q454" s="50"/>
      <c r="R454" s="101"/>
      <c r="S454" s="154"/>
      <c r="T454" s="44"/>
      <c r="U454" s="44"/>
      <c r="V454" s="51"/>
      <c r="W454" s="102"/>
      <c r="X454" s="102"/>
      <c r="Y454" s="51"/>
      <c r="Z454" s="102"/>
      <c r="AA454" s="102"/>
      <c r="AB454" s="50"/>
      <c r="AC454" s="37"/>
      <c r="AD454" s="44"/>
      <c r="AE454" s="154"/>
      <c r="AF454" s="154"/>
      <c r="AG454" s="44"/>
      <c r="AH454" s="44"/>
      <c r="AI454" s="276"/>
      <c r="AJ454" s="50"/>
      <c r="AK454" s="55"/>
      <c r="AL454" s="109"/>
      <c r="AM454" s="55"/>
      <c r="AN454" s="109"/>
      <c r="AO454" s="55"/>
      <c r="AP454" s="295"/>
      <c r="AQ454" s="76"/>
      <c r="AR454" s="77"/>
      <c r="AS454" s="44"/>
      <c r="AT454" s="50"/>
      <c r="AU454" s="50"/>
      <c r="AV454" s="50"/>
      <c r="AW454" s="50"/>
      <c r="AX454" s="50"/>
    </row>
    <row r="455" spans="1:50" ht="14.4">
      <c r="A455" s="37"/>
      <c r="B455" s="50"/>
      <c r="C455" s="102"/>
      <c r="D455" s="38"/>
      <c r="E455" s="50"/>
      <c r="F455" s="43"/>
      <c r="G455" s="50"/>
      <c r="H455" s="44"/>
      <c r="I455" s="65"/>
      <c r="J455" s="315"/>
      <c r="K455" s="50"/>
      <c r="L455" s="50"/>
      <c r="M455" s="44"/>
      <c r="N455" s="50"/>
      <c r="O455" s="49"/>
      <c r="P455" s="50"/>
      <c r="Q455" s="316"/>
      <c r="R455" s="101"/>
      <c r="S455" s="154"/>
      <c r="T455" s="44"/>
      <c r="U455" s="44"/>
      <c r="V455" s="51"/>
      <c r="W455" s="102"/>
      <c r="X455" s="102"/>
      <c r="Y455" s="51"/>
      <c r="Z455" s="102"/>
      <c r="AA455" s="102"/>
      <c r="AB455" s="50"/>
      <c r="AC455" s="37"/>
      <c r="AD455" s="44"/>
      <c r="AE455" s="154"/>
      <c r="AF455" s="154"/>
      <c r="AG455" s="44"/>
      <c r="AH455" s="44"/>
      <c r="AI455" s="276"/>
      <c r="AJ455" s="50"/>
      <c r="AK455" s="55"/>
      <c r="AL455" s="109"/>
      <c r="AM455" s="55"/>
      <c r="AN455" s="109"/>
      <c r="AO455" s="55"/>
      <c r="AP455" s="295"/>
      <c r="AQ455" s="76"/>
      <c r="AR455" s="77"/>
      <c r="AS455" s="44"/>
      <c r="AT455" s="50"/>
      <c r="AU455" s="50"/>
      <c r="AV455" s="50"/>
      <c r="AW455" s="50"/>
      <c r="AX455" s="50"/>
    </row>
    <row r="456" spans="1:50" ht="14.4">
      <c r="A456" s="37"/>
      <c r="B456" s="50"/>
      <c r="C456" s="102"/>
      <c r="D456" s="38"/>
      <c r="E456" s="50"/>
      <c r="F456" s="43"/>
      <c r="G456" s="50"/>
      <c r="H456" s="44"/>
      <c r="I456" s="65"/>
      <c r="J456" s="315"/>
      <c r="K456" s="50"/>
      <c r="L456" s="50"/>
      <c r="M456" s="44"/>
      <c r="N456" s="50"/>
      <c r="O456" s="49"/>
      <c r="P456" s="50"/>
      <c r="Q456" s="316"/>
      <c r="R456" s="101"/>
      <c r="S456" s="154"/>
      <c r="T456" s="44"/>
      <c r="U456" s="44"/>
      <c r="V456" s="51"/>
      <c r="W456" s="102"/>
      <c r="X456" s="102"/>
      <c r="Y456" s="51"/>
      <c r="Z456" s="102"/>
      <c r="AA456" s="102"/>
      <c r="AB456" s="50"/>
      <c r="AC456" s="37"/>
      <c r="AD456" s="44"/>
      <c r="AE456" s="154"/>
      <c r="AF456" s="154"/>
      <c r="AG456" s="44"/>
      <c r="AH456" s="44"/>
      <c r="AI456" s="276"/>
      <c r="AJ456" s="50"/>
      <c r="AK456" s="55"/>
      <c r="AL456" s="109"/>
      <c r="AM456" s="55"/>
      <c r="AN456" s="109"/>
      <c r="AO456" s="55"/>
      <c r="AP456" s="295"/>
      <c r="AQ456" s="76"/>
      <c r="AR456" s="77"/>
      <c r="AS456" s="44"/>
      <c r="AT456" s="50"/>
      <c r="AU456" s="50"/>
      <c r="AV456" s="50"/>
      <c r="AW456" s="50"/>
      <c r="AX456" s="50"/>
    </row>
    <row r="457" spans="1:50" ht="14.4">
      <c r="A457" s="37"/>
      <c r="B457" s="50"/>
      <c r="C457" s="102"/>
      <c r="D457" s="38"/>
      <c r="E457" s="50"/>
      <c r="F457" s="43"/>
      <c r="G457" s="50"/>
      <c r="H457" s="44"/>
      <c r="I457" s="65"/>
      <c r="J457" s="315"/>
      <c r="K457" s="50"/>
      <c r="L457" s="50"/>
      <c r="M457" s="44"/>
      <c r="N457" s="50"/>
      <c r="O457" s="49"/>
      <c r="P457" s="50"/>
      <c r="Q457" s="316"/>
      <c r="R457" s="101"/>
      <c r="S457" s="154"/>
      <c r="T457" s="44"/>
      <c r="U457" s="44"/>
      <c r="V457" s="51"/>
      <c r="W457" s="102"/>
      <c r="X457" s="102"/>
      <c r="Y457" s="51"/>
      <c r="Z457" s="102"/>
      <c r="AA457" s="102"/>
      <c r="AB457" s="50"/>
      <c r="AC457" s="37"/>
      <c r="AD457" s="44"/>
      <c r="AE457" s="154"/>
      <c r="AF457" s="154"/>
      <c r="AG457" s="44"/>
      <c r="AH457" s="44"/>
      <c r="AI457" s="276"/>
      <c r="AJ457" s="50"/>
      <c r="AK457" s="55"/>
      <c r="AL457" s="109"/>
      <c r="AM457" s="55"/>
      <c r="AN457" s="109"/>
      <c r="AO457" s="55"/>
      <c r="AP457" s="295"/>
      <c r="AQ457" s="76"/>
      <c r="AR457" s="77"/>
      <c r="AS457" s="44"/>
      <c r="AT457" s="50"/>
      <c r="AU457" s="50"/>
      <c r="AV457" s="50"/>
      <c r="AW457" s="50"/>
      <c r="AX457" s="50"/>
    </row>
    <row r="458" spans="1:50" ht="14.4">
      <c r="A458" s="37"/>
      <c r="B458" s="50"/>
      <c r="C458" s="102"/>
      <c r="D458" s="38"/>
      <c r="E458" s="50"/>
      <c r="F458" s="43"/>
      <c r="G458" s="50"/>
      <c r="H458" s="44"/>
      <c r="I458" s="65"/>
      <c r="J458" s="315"/>
      <c r="K458" s="50"/>
      <c r="L458" s="50"/>
      <c r="M458" s="44"/>
      <c r="N458" s="50"/>
      <c r="O458" s="49"/>
      <c r="P458" s="50"/>
      <c r="Q458" s="316"/>
      <c r="R458" s="101"/>
      <c r="S458" s="154"/>
      <c r="T458" s="44"/>
      <c r="U458" s="44"/>
      <c r="V458" s="51"/>
      <c r="W458" s="102"/>
      <c r="X458" s="102"/>
      <c r="Y458" s="51"/>
      <c r="Z458" s="102"/>
      <c r="AA458" s="102"/>
      <c r="AB458" s="50"/>
      <c r="AC458" s="37"/>
      <c r="AD458" s="44"/>
      <c r="AE458" s="154"/>
      <c r="AF458" s="154"/>
      <c r="AG458" s="44"/>
      <c r="AH458" s="44"/>
      <c r="AI458" s="276"/>
      <c r="AJ458" s="50"/>
      <c r="AK458" s="55"/>
      <c r="AL458" s="109"/>
      <c r="AM458" s="55"/>
      <c r="AN458" s="109"/>
      <c r="AO458" s="55"/>
      <c r="AP458" s="295"/>
      <c r="AQ458" s="76"/>
      <c r="AR458" s="77"/>
      <c r="AS458" s="44"/>
      <c r="AT458" s="50"/>
      <c r="AU458" s="50"/>
      <c r="AV458" s="50"/>
      <c r="AW458" s="50"/>
      <c r="AX458" s="50"/>
    </row>
    <row r="459" spans="1:50" ht="14.4">
      <c r="A459" s="37"/>
      <c r="B459" s="50"/>
      <c r="C459" s="102"/>
      <c r="D459" s="38"/>
      <c r="E459" s="50"/>
      <c r="F459" s="43"/>
      <c r="G459" s="50"/>
      <c r="H459" s="44"/>
      <c r="I459" s="65"/>
      <c r="J459" s="315"/>
      <c r="K459" s="50"/>
      <c r="L459" s="50"/>
      <c r="M459" s="44"/>
      <c r="N459" s="50"/>
      <c r="O459" s="49"/>
      <c r="P459" s="50"/>
      <c r="Q459" s="50"/>
      <c r="R459" s="101"/>
      <c r="S459" s="154"/>
      <c r="T459" s="44"/>
      <c r="U459" s="44"/>
      <c r="V459" s="51"/>
      <c r="W459" s="102"/>
      <c r="X459" s="102"/>
      <c r="Y459" s="51"/>
      <c r="Z459" s="102"/>
      <c r="AA459" s="102"/>
      <c r="AB459" s="50"/>
      <c r="AC459" s="37"/>
      <c r="AD459" s="44"/>
      <c r="AE459" s="154"/>
      <c r="AF459" s="154"/>
      <c r="AG459" s="44"/>
      <c r="AH459" s="44"/>
      <c r="AI459" s="276"/>
      <c r="AJ459" s="50"/>
      <c r="AK459" s="55"/>
      <c r="AL459" s="109"/>
      <c r="AM459" s="55"/>
      <c r="AN459" s="109"/>
      <c r="AO459" s="55"/>
      <c r="AP459" s="295"/>
      <c r="AQ459" s="76"/>
      <c r="AR459" s="77"/>
      <c r="AS459" s="44"/>
      <c r="AT459" s="50"/>
      <c r="AU459" s="50"/>
      <c r="AV459" s="50"/>
      <c r="AW459" s="50"/>
      <c r="AX459" s="50"/>
    </row>
    <row r="460" spans="1:50" ht="14.4">
      <c r="A460" s="37"/>
      <c r="B460" s="50"/>
      <c r="C460" s="102"/>
      <c r="D460" s="38"/>
      <c r="E460" s="50"/>
      <c r="F460" s="43"/>
      <c r="G460" s="50"/>
      <c r="H460" s="44"/>
      <c r="I460" s="65"/>
      <c r="J460" s="315"/>
      <c r="K460" s="50"/>
      <c r="L460" s="50"/>
      <c r="M460" s="44"/>
      <c r="N460" s="50"/>
      <c r="O460" s="49"/>
      <c r="P460" s="50"/>
      <c r="Q460" s="50"/>
      <c r="R460" s="101"/>
      <c r="S460" s="154"/>
      <c r="T460" s="44"/>
      <c r="U460" s="44"/>
      <c r="V460" s="51"/>
      <c r="W460" s="102"/>
      <c r="X460" s="102"/>
      <c r="Y460" s="51"/>
      <c r="Z460" s="102"/>
      <c r="AA460" s="102"/>
      <c r="AB460" s="50"/>
      <c r="AC460" s="37"/>
      <c r="AD460" s="44"/>
      <c r="AE460" s="154"/>
      <c r="AF460" s="154"/>
      <c r="AG460" s="44"/>
      <c r="AH460" s="44"/>
      <c r="AI460" s="276"/>
      <c r="AJ460" s="50"/>
      <c r="AK460" s="55"/>
      <c r="AL460" s="109"/>
      <c r="AM460" s="55"/>
      <c r="AN460" s="109"/>
      <c r="AO460" s="55"/>
      <c r="AP460" s="295"/>
      <c r="AQ460" s="76"/>
      <c r="AR460" s="77"/>
      <c r="AS460" s="44"/>
      <c r="AT460" s="50"/>
      <c r="AU460" s="50"/>
      <c r="AV460" s="50"/>
      <c r="AW460" s="50"/>
      <c r="AX460" s="50"/>
    </row>
    <row r="461" spans="1:50" ht="14.4">
      <c r="A461" s="37"/>
      <c r="B461" s="50"/>
      <c r="C461" s="102"/>
      <c r="D461" s="38"/>
      <c r="E461" s="50"/>
      <c r="F461" s="43"/>
      <c r="G461" s="50"/>
      <c r="H461" s="44"/>
      <c r="I461" s="65"/>
      <c r="J461" s="315"/>
      <c r="K461" s="50"/>
      <c r="L461" s="50"/>
      <c r="M461" s="44"/>
      <c r="N461" s="50"/>
      <c r="O461" s="49"/>
      <c r="P461" s="50"/>
      <c r="Q461" s="316"/>
      <c r="R461" s="101"/>
      <c r="S461" s="154"/>
      <c r="T461" s="44"/>
      <c r="U461" s="44"/>
      <c r="V461" s="51"/>
      <c r="W461" s="102"/>
      <c r="X461" s="102"/>
      <c r="Y461" s="51"/>
      <c r="Z461" s="102"/>
      <c r="AA461" s="102"/>
      <c r="AB461" s="50"/>
      <c r="AC461" s="37"/>
      <c r="AD461" s="44"/>
      <c r="AE461" s="154"/>
      <c r="AF461" s="154"/>
      <c r="AG461" s="44"/>
      <c r="AH461" s="44"/>
      <c r="AI461" s="276"/>
      <c r="AJ461" s="50"/>
      <c r="AK461" s="55"/>
      <c r="AL461" s="109"/>
      <c r="AM461" s="55"/>
      <c r="AN461" s="109"/>
      <c r="AO461" s="55"/>
      <c r="AP461" s="295"/>
      <c r="AQ461" s="76"/>
      <c r="AR461" s="77"/>
      <c r="AS461" s="44"/>
      <c r="AT461" s="50"/>
      <c r="AU461" s="50"/>
      <c r="AV461" s="50"/>
      <c r="AW461" s="50"/>
      <c r="AX461" s="50"/>
    </row>
    <row r="462" spans="1:50" ht="14.4">
      <c r="A462" s="37"/>
      <c r="B462" s="50"/>
      <c r="C462" s="102"/>
      <c r="D462" s="38"/>
      <c r="E462" s="50"/>
      <c r="F462" s="43"/>
      <c r="G462" s="50"/>
      <c r="H462" s="44"/>
      <c r="I462" s="65"/>
      <c r="J462" s="315"/>
      <c r="K462" s="50"/>
      <c r="L462" s="50"/>
      <c r="M462" s="44"/>
      <c r="N462" s="50"/>
      <c r="O462" s="49"/>
      <c r="P462" s="50"/>
      <c r="Q462" s="316"/>
      <c r="R462" s="101"/>
      <c r="S462" s="154"/>
      <c r="T462" s="44"/>
      <c r="U462" s="44"/>
      <c r="V462" s="51"/>
      <c r="W462" s="102"/>
      <c r="X462" s="102"/>
      <c r="Y462" s="51"/>
      <c r="Z462" s="102"/>
      <c r="AA462" s="102"/>
      <c r="AB462" s="50"/>
      <c r="AC462" s="37"/>
      <c r="AD462" s="44"/>
      <c r="AE462" s="154"/>
      <c r="AF462" s="154"/>
      <c r="AG462" s="44"/>
      <c r="AH462" s="44"/>
      <c r="AI462" s="276"/>
      <c r="AJ462" s="50"/>
      <c r="AK462" s="55"/>
      <c r="AL462" s="109"/>
      <c r="AM462" s="55"/>
      <c r="AN462" s="109"/>
      <c r="AO462" s="55"/>
      <c r="AP462" s="295"/>
      <c r="AQ462" s="76"/>
      <c r="AR462" s="77"/>
      <c r="AS462" s="44"/>
      <c r="AT462" s="50"/>
      <c r="AU462" s="50"/>
      <c r="AV462" s="50"/>
      <c r="AW462" s="50"/>
      <c r="AX462" s="50"/>
    </row>
    <row r="463" spans="1:50" ht="14.4">
      <c r="A463" s="37"/>
      <c r="B463" s="50"/>
      <c r="C463" s="102"/>
      <c r="D463" s="38"/>
      <c r="E463" s="50"/>
      <c r="F463" s="43"/>
      <c r="G463" s="50"/>
      <c r="H463" s="44"/>
      <c r="I463" s="65"/>
      <c r="J463" s="315"/>
      <c r="K463" s="50"/>
      <c r="L463" s="50"/>
      <c r="M463" s="44"/>
      <c r="N463" s="50"/>
      <c r="O463" s="49"/>
      <c r="P463" s="50"/>
      <c r="Q463" s="316"/>
      <c r="R463" s="101"/>
      <c r="S463" s="154"/>
      <c r="T463" s="44"/>
      <c r="U463" s="44"/>
      <c r="V463" s="51"/>
      <c r="W463" s="102"/>
      <c r="X463" s="102"/>
      <c r="Y463" s="51"/>
      <c r="Z463" s="102"/>
      <c r="AA463" s="102"/>
      <c r="AB463" s="50"/>
      <c r="AC463" s="37"/>
      <c r="AD463" s="44"/>
      <c r="AE463" s="154"/>
      <c r="AF463" s="154"/>
      <c r="AG463" s="44"/>
      <c r="AH463" s="44"/>
      <c r="AI463" s="276"/>
      <c r="AJ463" s="50"/>
      <c r="AK463" s="55"/>
      <c r="AL463" s="109"/>
      <c r="AM463" s="55"/>
      <c r="AN463" s="109"/>
      <c r="AO463" s="55"/>
      <c r="AP463" s="295"/>
      <c r="AQ463" s="76"/>
      <c r="AR463" s="77"/>
      <c r="AS463" s="44"/>
      <c r="AT463" s="50"/>
      <c r="AU463" s="50"/>
      <c r="AV463" s="50"/>
      <c r="AW463" s="50"/>
      <c r="AX463" s="50"/>
    </row>
    <row r="464" spans="1:50" ht="14.4">
      <c r="A464" s="37"/>
      <c r="B464" s="50"/>
      <c r="C464" s="102"/>
      <c r="D464" s="38"/>
      <c r="E464" s="50"/>
      <c r="F464" s="43"/>
      <c r="G464" s="50"/>
      <c r="H464" s="44"/>
      <c r="I464" s="65"/>
      <c r="J464" s="315"/>
      <c r="K464" s="50"/>
      <c r="L464" s="50"/>
      <c r="M464" s="44"/>
      <c r="N464" s="50"/>
      <c r="O464" s="49"/>
      <c r="P464" s="50"/>
      <c r="Q464" s="50"/>
      <c r="R464" s="101"/>
      <c r="S464" s="154"/>
      <c r="T464" s="44"/>
      <c r="U464" s="44"/>
      <c r="V464" s="51"/>
      <c r="W464" s="102"/>
      <c r="X464" s="102"/>
      <c r="Y464" s="51"/>
      <c r="Z464" s="102"/>
      <c r="AA464" s="102"/>
      <c r="AB464" s="50"/>
      <c r="AC464" s="37"/>
      <c r="AD464" s="44"/>
      <c r="AE464" s="154"/>
      <c r="AF464" s="154"/>
      <c r="AG464" s="44"/>
      <c r="AH464" s="44"/>
      <c r="AI464" s="276"/>
      <c r="AJ464" s="50"/>
      <c r="AK464" s="55"/>
      <c r="AL464" s="109"/>
      <c r="AM464" s="55"/>
      <c r="AN464" s="109"/>
      <c r="AO464" s="55"/>
      <c r="AP464" s="295"/>
      <c r="AQ464" s="76"/>
      <c r="AR464" s="77"/>
      <c r="AS464" s="44"/>
      <c r="AT464" s="50"/>
      <c r="AU464" s="50"/>
      <c r="AV464" s="50"/>
      <c r="AW464" s="50"/>
      <c r="AX464" s="50"/>
    </row>
    <row r="465" spans="1:50" ht="14.4">
      <c r="A465" s="37"/>
      <c r="B465" s="50"/>
      <c r="C465" s="102"/>
      <c r="D465" s="38"/>
      <c r="E465" s="50"/>
      <c r="F465" s="43"/>
      <c r="G465" s="50"/>
      <c r="H465" s="44"/>
      <c r="I465" s="65"/>
      <c r="J465" s="315"/>
      <c r="K465" s="50"/>
      <c r="L465" s="50"/>
      <c r="M465" s="44"/>
      <c r="N465" s="50"/>
      <c r="O465" s="49"/>
      <c r="P465" s="50"/>
      <c r="Q465" s="316"/>
      <c r="R465" s="101"/>
      <c r="S465" s="154"/>
      <c r="T465" s="44"/>
      <c r="U465" s="44"/>
      <c r="V465" s="51"/>
      <c r="W465" s="102"/>
      <c r="X465" s="102"/>
      <c r="Y465" s="51"/>
      <c r="Z465" s="102"/>
      <c r="AA465" s="102"/>
      <c r="AB465" s="50"/>
      <c r="AC465" s="37"/>
      <c r="AD465" s="44"/>
      <c r="AE465" s="154"/>
      <c r="AF465" s="154"/>
      <c r="AG465" s="44"/>
      <c r="AH465" s="44"/>
      <c r="AI465" s="276"/>
      <c r="AJ465" s="50"/>
      <c r="AK465" s="55"/>
      <c r="AL465" s="109"/>
      <c r="AM465" s="55"/>
      <c r="AN465" s="109"/>
      <c r="AO465" s="55"/>
      <c r="AP465" s="295"/>
      <c r="AQ465" s="76"/>
      <c r="AR465" s="77"/>
      <c r="AS465" s="44"/>
      <c r="AT465" s="50"/>
      <c r="AU465" s="50"/>
      <c r="AV465" s="50"/>
      <c r="AW465" s="50"/>
      <c r="AX465" s="50"/>
    </row>
    <row r="466" spans="1:50" ht="14.4">
      <c r="A466" s="37"/>
      <c r="B466" s="50"/>
      <c r="C466" s="102"/>
      <c r="D466" s="38"/>
      <c r="E466" s="50"/>
      <c r="F466" s="43"/>
      <c r="G466" s="50"/>
      <c r="H466" s="44"/>
      <c r="I466" s="65"/>
      <c r="J466" s="315"/>
      <c r="K466" s="50"/>
      <c r="L466" s="50"/>
      <c r="M466" s="44"/>
      <c r="N466" s="50"/>
      <c r="O466" s="49"/>
      <c r="P466" s="50"/>
      <c r="Q466" s="316"/>
      <c r="R466" s="101"/>
      <c r="S466" s="154"/>
      <c r="T466" s="44"/>
      <c r="U466" s="44"/>
      <c r="V466" s="51"/>
      <c r="W466" s="102"/>
      <c r="X466" s="102"/>
      <c r="Y466" s="51"/>
      <c r="Z466" s="102"/>
      <c r="AA466" s="102"/>
      <c r="AB466" s="50"/>
      <c r="AC466" s="37"/>
      <c r="AD466" s="44"/>
      <c r="AE466" s="154"/>
      <c r="AF466" s="154"/>
      <c r="AG466" s="44"/>
      <c r="AH466" s="44"/>
      <c r="AI466" s="276"/>
      <c r="AJ466" s="50"/>
      <c r="AK466" s="55"/>
      <c r="AL466" s="109"/>
      <c r="AM466" s="55"/>
      <c r="AN466" s="109"/>
      <c r="AO466" s="55"/>
      <c r="AP466" s="295"/>
      <c r="AQ466" s="76"/>
      <c r="AR466" s="77"/>
      <c r="AS466" s="44"/>
      <c r="AT466" s="50"/>
      <c r="AU466" s="50"/>
      <c r="AV466" s="50"/>
      <c r="AW466" s="50"/>
      <c r="AX466" s="50"/>
    </row>
    <row r="467" spans="1:50" ht="14.4">
      <c r="A467" s="37"/>
      <c r="B467" s="50"/>
      <c r="C467" s="102"/>
      <c r="D467" s="38"/>
      <c r="E467" s="50"/>
      <c r="F467" s="43"/>
      <c r="G467" s="50"/>
      <c r="H467" s="44"/>
      <c r="I467" s="65"/>
      <c r="J467" s="315"/>
      <c r="K467" s="50"/>
      <c r="L467" s="50"/>
      <c r="M467" s="44"/>
      <c r="N467" s="50"/>
      <c r="O467" s="49"/>
      <c r="P467" s="50"/>
      <c r="Q467" s="316"/>
      <c r="R467" s="101"/>
      <c r="S467" s="154"/>
      <c r="T467" s="44"/>
      <c r="U467" s="44"/>
      <c r="V467" s="51"/>
      <c r="W467" s="102"/>
      <c r="X467" s="102"/>
      <c r="Y467" s="51"/>
      <c r="Z467" s="102"/>
      <c r="AA467" s="102"/>
      <c r="AB467" s="50"/>
      <c r="AC467" s="37"/>
      <c r="AD467" s="44"/>
      <c r="AE467" s="154"/>
      <c r="AF467" s="154"/>
      <c r="AG467" s="44"/>
      <c r="AH467" s="44"/>
      <c r="AI467" s="276"/>
      <c r="AJ467" s="50"/>
      <c r="AK467" s="55"/>
      <c r="AL467" s="109"/>
      <c r="AM467" s="55"/>
      <c r="AN467" s="109"/>
      <c r="AO467" s="55"/>
      <c r="AP467" s="295"/>
      <c r="AQ467" s="76"/>
      <c r="AR467" s="77"/>
      <c r="AS467" s="44"/>
      <c r="AT467" s="50"/>
      <c r="AU467" s="50"/>
      <c r="AV467" s="50"/>
      <c r="AW467" s="50"/>
      <c r="AX467" s="50"/>
    </row>
    <row r="468" spans="1:50" ht="14.4">
      <c r="A468" s="37"/>
      <c r="B468" s="50"/>
      <c r="C468" s="102"/>
      <c r="D468" s="38"/>
      <c r="E468" s="50"/>
      <c r="F468" s="43"/>
      <c r="G468" s="50"/>
      <c r="H468" s="44"/>
      <c r="I468" s="65"/>
      <c r="J468" s="315"/>
      <c r="K468" s="50"/>
      <c r="L468" s="50"/>
      <c r="M468" s="44"/>
      <c r="N468" s="50"/>
      <c r="O468" s="49"/>
      <c r="P468" s="50"/>
      <c r="Q468" s="316"/>
      <c r="R468" s="101"/>
      <c r="S468" s="154"/>
      <c r="T468" s="44"/>
      <c r="U468" s="44"/>
      <c r="V468" s="51"/>
      <c r="W468" s="102"/>
      <c r="X468" s="102"/>
      <c r="Y468" s="51"/>
      <c r="Z468" s="102"/>
      <c r="AA468" s="102"/>
      <c r="AB468" s="50"/>
      <c r="AC468" s="37"/>
      <c r="AD468" s="44"/>
      <c r="AE468" s="154"/>
      <c r="AF468" s="154"/>
      <c r="AG468" s="44"/>
      <c r="AH468" s="44"/>
      <c r="AI468" s="276"/>
      <c r="AJ468" s="50"/>
      <c r="AK468" s="55"/>
      <c r="AL468" s="109"/>
      <c r="AM468" s="55"/>
      <c r="AN468" s="109"/>
      <c r="AO468" s="55"/>
      <c r="AP468" s="295"/>
      <c r="AQ468" s="76"/>
      <c r="AR468" s="77"/>
      <c r="AS468" s="44"/>
      <c r="AT468" s="50"/>
      <c r="AU468" s="50"/>
      <c r="AV468" s="50"/>
      <c r="AW468" s="50"/>
      <c r="AX468" s="50"/>
    </row>
    <row r="469" spans="1:50" ht="14.4">
      <c r="A469" s="37"/>
      <c r="B469" s="50"/>
      <c r="C469" s="102"/>
      <c r="D469" s="38"/>
      <c r="E469" s="50"/>
      <c r="F469" s="43"/>
      <c r="G469" s="50"/>
      <c r="H469" s="44"/>
      <c r="I469" s="65"/>
      <c r="J469" s="315"/>
      <c r="K469" s="50"/>
      <c r="L469" s="50"/>
      <c r="M469" s="44"/>
      <c r="N469" s="50"/>
      <c r="O469" s="49"/>
      <c r="P469" s="50"/>
      <c r="Q469" s="316"/>
      <c r="R469" s="101"/>
      <c r="S469" s="154"/>
      <c r="T469" s="44"/>
      <c r="U469" s="44"/>
      <c r="V469" s="51"/>
      <c r="W469" s="102"/>
      <c r="X469" s="102"/>
      <c r="Y469" s="51"/>
      <c r="Z469" s="102"/>
      <c r="AA469" s="102"/>
      <c r="AB469" s="50"/>
      <c r="AC469" s="37"/>
      <c r="AD469" s="44"/>
      <c r="AE469" s="154"/>
      <c r="AF469" s="154"/>
      <c r="AG469" s="44"/>
      <c r="AH469" s="44"/>
      <c r="AI469" s="276"/>
      <c r="AJ469" s="50"/>
      <c r="AK469" s="55"/>
      <c r="AL469" s="109"/>
      <c r="AM469" s="55"/>
      <c r="AN469" s="109"/>
      <c r="AO469" s="55"/>
      <c r="AP469" s="295"/>
      <c r="AQ469" s="76"/>
      <c r="AR469" s="77"/>
      <c r="AS469" s="44"/>
      <c r="AT469" s="50"/>
      <c r="AU469" s="50"/>
      <c r="AV469" s="50"/>
      <c r="AW469" s="50"/>
      <c r="AX469" s="50"/>
    </row>
    <row r="470" spans="1:50" ht="14.4">
      <c r="A470" s="37"/>
      <c r="B470" s="50"/>
      <c r="C470" s="102"/>
      <c r="D470" s="38"/>
      <c r="E470" s="50"/>
      <c r="F470" s="43"/>
      <c r="G470" s="50"/>
      <c r="H470" s="44"/>
      <c r="I470" s="65"/>
      <c r="J470" s="315"/>
      <c r="K470" s="50"/>
      <c r="L470" s="50"/>
      <c r="M470" s="44"/>
      <c r="N470" s="50"/>
      <c r="O470" s="49"/>
      <c r="P470" s="50"/>
      <c r="Q470" s="50"/>
      <c r="R470" s="101"/>
      <c r="S470" s="154"/>
      <c r="T470" s="44"/>
      <c r="U470" s="44"/>
      <c r="V470" s="51"/>
      <c r="W470" s="102"/>
      <c r="X470" s="102"/>
      <c r="Y470" s="51"/>
      <c r="Z470" s="102"/>
      <c r="AA470" s="102"/>
      <c r="AB470" s="50"/>
      <c r="AC470" s="37"/>
      <c r="AD470" s="44"/>
      <c r="AE470" s="154"/>
      <c r="AF470" s="154"/>
      <c r="AG470" s="44"/>
      <c r="AH470" s="44"/>
      <c r="AI470" s="276"/>
      <c r="AJ470" s="50"/>
      <c r="AK470" s="55"/>
      <c r="AL470" s="109"/>
      <c r="AM470" s="55"/>
      <c r="AN470" s="109"/>
      <c r="AO470" s="55"/>
      <c r="AP470" s="295"/>
      <c r="AQ470" s="76"/>
      <c r="AR470" s="77"/>
      <c r="AS470" s="44"/>
      <c r="AT470" s="50"/>
      <c r="AU470" s="50"/>
      <c r="AV470" s="50"/>
      <c r="AW470" s="50"/>
      <c r="AX470" s="50"/>
    </row>
    <row r="471" spans="1:50" ht="14.4">
      <c r="A471" s="37"/>
      <c r="B471" s="50"/>
      <c r="C471" s="102"/>
      <c r="D471" s="38"/>
      <c r="E471" s="50"/>
      <c r="F471" s="43"/>
      <c r="G471" s="50"/>
      <c r="H471" s="44"/>
      <c r="I471" s="65"/>
      <c r="J471" s="315"/>
      <c r="K471" s="50"/>
      <c r="L471" s="50"/>
      <c r="M471" s="44"/>
      <c r="N471" s="50"/>
      <c r="O471" s="49"/>
      <c r="P471" s="50"/>
      <c r="Q471" s="316"/>
      <c r="R471" s="101"/>
      <c r="S471" s="154"/>
      <c r="T471" s="44"/>
      <c r="U471" s="44"/>
      <c r="V471" s="51"/>
      <c r="W471" s="102"/>
      <c r="X471" s="102"/>
      <c r="Y471" s="51"/>
      <c r="Z471" s="102"/>
      <c r="AA471" s="102"/>
      <c r="AB471" s="50"/>
      <c r="AC471" s="37"/>
      <c r="AD471" s="44"/>
      <c r="AE471" s="154"/>
      <c r="AF471" s="154"/>
      <c r="AG471" s="44"/>
      <c r="AH471" s="44"/>
      <c r="AI471" s="276"/>
      <c r="AJ471" s="50"/>
      <c r="AK471" s="55"/>
      <c r="AL471" s="109"/>
      <c r="AM471" s="55"/>
      <c r="AN471" s="109"/>
      <c r="AO471" s="55"/>
      <c r="AP471" s="295"/>
      <c r="AQ471" s="76"/>
      <c r="AR471" s="77"/>
      <c r="AS471" s="44"/>
      <c r="AT471" s="50"/>
      <c r="AU471" s="50"/>
      <c r="AV471" s="50"/>
      <c r="AW471" s="50"/>
      <c r="AX471" s="50"/>
    </row>
    <row r="472" spans="1:50" ht="14.4">
      <c r="A472" s="37"/>
      <c r="B472" s="50"/>
      <c r="C472" s="102"/>
      <c r="D472" s="38"/>
      <c r="E472" s="50"/>
      <c r="F472" s="43"/>
      <c r="G472" s="317"/>
      <c r="H472" s="44"/>
      <c r="I472" s="65"/>
      <c r="J472" s="315"/>
      <c r="K472" s="50"/>
      <c r="L472" s="50"/>
      <c r="M472" s="44"/>
      <c r="N472" s="50"/>
      <c r="O472" s="49"/>
      <c r="P472" s="50"/>
      <c r="Q472" s="316"/>
      <c r="R472" s="101"/>
      <c r="S472" s="154"/>
      <c r="T472" s="44"/>
      <c r="U472" s="44"/>
      <c r="V472" s="51"/>
      <c r="W472" s="102"/>
      <c r="X472" s="102"/>
      <c r="Y472" s="51"/>
      <c r="Z472" s="102"/>
      <c r="AA472" s="102"/>
      <c r="AB472" s="50"/>
      <c r="AC472" s="37"/>
      <c r="AD472" s="44"/>
      <c r="AE472" s="154"/>
      <c r="AF472" s="154"/>
      <c r="AG472" s="44"/>
      <c r="AH472" s="44"/>
      <c r="AI472" s="276"/>
      <c r="AJ472" s="50"/>
      <c r="AK472" s="55"/>
      <c r="AL472" s="109"/>
      <c r="AM472" s="55"/>
      <c r="AN472" s="109"/>
      <c r="AO472" s="55"/>
      <c r="AP472" s="295"/>
      <c r="AQ472" s="76"/>
      <c r="AR472" s="77"/>
      <c r="AS472" s="44"/>
      <c r="AT472" s="50"/>
      <c r="AU472" s="50"/>
      <c r="AV472" s="50"/>
      <c r="AW472" s="50"/>
      <c r="AX472" s="50"/>
    </row>
    <row r="473" spans="1:50" ht="14.4">
      <c r="A473" s="37"/>
      <c r="B473" s="50"/>
      <c r="C473" s="102"/>
      <c r="D473" s="38"/>
      <c r="E473" s="50"/>
      <c r="F473" s="43"/>
      <c r="G473" s="50"/>
      <c r="H473" s="44"/>
      <c r="I473" s="65"/>
      <c r="J473" s="315"/>
      <c r="K473" s="50"/>
      <c r="L473" s="50"/>
      <c r="M473" s="44"/>
      <c r="N473" s="50"/>
      <c r="O473" s="49"/>
      <c r="P473" s="50"/>
      <c r="Q473" s="316"/>
      <c r="R473" s="101"/>
      <c r="S473" s="154"/>
      <c r="T473" s="44"/>
      <c r="U473" s="44"/>
      <c r="V473" s="51"/>
      <c r="W473" s="102"/>
      <c r="X473" s="102"/>
      <c r="Y473" s="51"/>
      <c r="Z473" s="102"/>
      <c r="AA473" s="102"/>
      <c r="AB473" s="50"/>
      <c r="AC473" s="37"/>
      <c r="AD473" s="44"/>
      <c r="AE473" s="154"/>
      <c r="AF473" s="154"/>
      <c r="AG473" s="44"/>
      <c r="AH473" s="44"/>
      <c r="AI473" s="276"/>
      <c r="AJ473" s="50"/>
      <c r="AK473" s="55"/>
      <c r="AL473" s="109"/>
      <c r="AM473" s="55"/>
      <c r="AN473" s="109"/>
      <c r="AO473" s="55"/>
      <c r="AP473" s="295"/>
      <c r="AQ473" s="76"/>
      <c r="AR473" s="77"/>
      <c r="AS473" s="44"/>
      <c r="AT473" s="50"/>
      <c r="AU473" s="50"/>
      <c r="AV473" s="50"/>
      <c r="AW473" s="50"/>
      <c r="AX473" s="50"/>
    </row>
    <row r="474" spans="1:50" ht="14.4">
      <c r="A474" s="37"/>
      <c r="B474" s="50"/>
      <c r="C474" s="102"/>
      <c r="D474" s="38"/>
      <c r="E474" s="50"/>
      <c r="F474" s="43"/>
      <c r="G474" s="50"/>
      <c r="H474" s="44"/>
      <c r="I474" s="65"/>
      <c r="J474" s="315"/>
      <c r="K474" s="50"/>
      <c r="L474" s="50"/>
      <c r="M474" s="44"/>
      <c r="N474" s="50"/>
      <c r="O474" s="49"/>
      <c r="P474" s="50"/>
      <c r="Q474" s="50"/>
      <c r="R474" s="101"/>
      <c r="S474" s="154"/>
      <c r="T474" s="44"/>
      <c r="U474" s="44"/>
      <c r="V474" s="51"/>
      <c r="W474" s="102"/>
      <c r="X474" s="102"/>
      <c r="Y474" s="51"/>
      <c r="Z474" s="102"/>
      <c r="AA474" s="102"/>
      <c r="AB474" s="50"/>
      <c r="AC474" s="37"/>
      <c r="AD474" s="44"/>
      <c r="AE474" s="154"/>
      <c r="AF474" s="154"/>
      <c r="AG474" s="44"/>
      <c r="AH474" s="44"/>
      <c r="AI474" s="276"/>
      <c r="AJ474" s="50"/>
      <c r="AK474" s="55"/>
      <c r="AL474" s="109"/>
      <c r="AM474" s="55"/>
      <c r="AN474" s="109"/>
      <c r="AO474" s="55"/>
      <c r="AP474" s="295"/>
      <c r="AQ474" s="76"/>
      <c r="AR474" s="77"/>
      <c r="AS474" s="44"/>
      <c r="AT474" s="50"/>
      <c r="AU474" s="50"/>
      <c r="AV474" s="50"/>
      <c r="AW474" s="50"/>
      <c r="AX474" s="50"/>
    </row>
    <row r="475" spans="1:50" ht="14.4">
      <c r="A475" s="37"/>
      <c r="B475" s="50"/>
      <c r="C475" s="102"/>
      <c r="D475" s="38"/>
      <c r="E475" s="50"/>
      <c r="F475" s="43"/>
      <c r="G475" s="50"/>
      <c r="H475" s="44"/>
      <c r="I475" s="65"/>
      <c r="J475" s="315"/>
      <c r="K475" s="50"/>
      <c r="L475" s="50"/>
      <c r="M475" s="44"/>
      <c r="N475" s="50"/>
      <c r="O475" s="49"/>
      <c r="P475" s="50"/>
      <c r="Q475" s="316"/>
      <c r="R475" s="101"/>
      <c r="S475" s="154"/>
      <c r="T475" s="44"/>
      <c r="U475" s="44"/>
      <c r="V475" s="51"/>
      <c r="W475" s="102"/>
      <c r="X475" s="102"/>
      <c r="Y475" s="51"/>
      <c r="Z475" s="102"/>
      <c r="AA475" s="102"/>
      <c r="AB475" s="50"/>
      <c r="AC475" s="37"/>
      <c r="AD475" s="44"/>
      <c r="AE475" s="154"/>
      <c r="AF475" s="154"/>
      <c r="AG475" s="44"/>
      <c r="AH475" s="44"/>
      <c r="AI475" s="276"/>
      <c r="AJ475" s="50"/>
      <c r="AK475" s="55"/>
      <c r="AL475" s="109"/>
      <c r="AM475" s="55"/>
      <c r="AN475" s="109"/>
      <c r="AO475" s="55"/>
      <c r="AP475" s="295"/>
      <c r="AQ475" s="76"/>
      <c r="AR475" s="77"/>
      <c r="AS475" s="44"/>
      <c r="AT475" s="50"/>
      <c r="AU475" s="50"/>
      <c r="AV475" s="50"/>
      <c r="AW475" s="50"/>
      <c r="AX475" s="50"/>
    </row>
    <row r="476" spans="1:50" ht="14.4">
      <c r="A476" s="37"/>
      <c r="B476" s="50"/>
      <c r="C476" s="102"/>
      <c r="D476" s="38"/>
      <c r="E476" s="50"/>
      <c r="F476" s="43"/>
      <c r="G476" s="50"/>
      <c r="H476" s="44"/>
      <c r="I476" s="65"/>
      <c r="J476" s="315"/>
      <c r="K476" s="50"/>
      <c r="L476" s="50"/>
      <c r="M476" s="44"/>
      <c r="N476" s="50"/>
      <c r="O476" s="49"/>
      <c r="P476" s="50"/>
      <c r="Q476" s="316"/>
      <c r="R476" s="101"/>
      <c r="S476" s="154"/>
      <c r="T476" s="44"/>
      <c r="U476" s="44"/>
      <c r="V476" s="51"/>
      <c r="W476" s="102"/>
      <c r="X476" s="102"/>
      <c r="Y476" s="51"/>
      <c r="Z476" s="102"/>
      <c r="AA476" s="102"/>
      <c r="AB476" s="50"/>
      <c r="AC476" s="37"/>
      <c r="AD476" s="44"/>
      <c r="AE476" s="154"/>
      <c r="AF476" s="154"/>
      <c r="AG476" s="44"/>
      <c r="AH476" s="44"/>
      <c r="AI476" s="276"/>
      <c r="AJ476" s="50"/>
      <c r="AK476" s="55"/>
      <c r="AL476" s="109"/>
      <c r="AM476" s="55"/>
      <c r="AN476" s="109"/>
      <c r="AO476" s="55"/>
      <c r="AP476" s="295"/>
      <c r="AQ476" s="76"/>
      <c r="AR476" s="77"/>
      <c r="AS476" s="44"/>
      <c r="AT476" s="50"/>
      <c r="AU476" s="50"/>
      <c r="AV476" s="50"/>
      <c r="AW476" s="50"/>
      <c r="AX476" s="50"/>
    </row>
    <row r="477" spans="1:50" ht="14.4">
      <c r="A477" s="37"/>
      <c r="B477" s="50"/>
      <c r="C477" s="102"/>
      <c r="D477" s="38"/>
      <c r="E477" s="50"/>
      <c r="F477" s="43"/>
      <c r="G477" s="50"/>
      <c r="H477" s="44"/>
      <c r="I477" s="65"/>
      <c r="J477" s="315"/>
      <c r="K477" s="50"/>
      <c r="L477" s="50"/>
      <c r="M477" s="44"/>
      <c r="N477" s="50"/>
      <c r="O477" s="49"/>
      <c r="P477" s="50"/>
      <c r="Q477" s="316"/>
      <c r="R477" s="101"/>
      <c r="S477" s="154"/>
      <c r="T477" s="44"/>
      <c r="U477" s="44"/>
      <c r="V477" s="51"/>
      <c r="W477" s="102"/>
      <c r="X477" s="102"/>
      <c r="Y477" s="51"/>
      <c r="Z477" s="102"/>
      <c r="AA477" s="102"/>
      <c r="AB477" s="50"/>
      <c r="AC477" s="37"/>
      <c r="AD477" s="44"/>
      <c r="AE477" s="154"/>
      <c r="AF477" s="154"/>
      <c r="AG477" s="44"/>
      <c r="AH477" s="44"/>
      <c r="AI477" s="276"/>
      <c r="AJ477" s="50"/>
      <c r="AK477" s="55"/>
      <c r="AL477" s="109"/>
      <c r="AM477" s="55"/>
      <c r="AN477" s="109"/>
      <c r="AO477" s="55"/>
      <c r="AP477" s="295"/>
      <c r="AQ477" s="76"/>
      <c r="AR477" s="77"/>
      <c r="AS477" s="44"/>
      <c r="AT477" s="50"/>
      <c r="AU477" s="50"/>
      <c r="AV477" s="50"/>
      <c r="AW477" s="50"/>
      <c r="AX477" s="50"/>
    </row>
    <row r="478" spans="1:50" ht="14.4">
      <c r="A478" s="37"/>
      <c r="B478" s="50"/>
      <c r="C478" s="102"/>
      <c r="D478" s="38"/>
      <c r="E478" s="50"/>
      <c r="F478" s="43"/>
      <c r="G478" s="50"/>
      <c r="H478" s="44"/>
      <c r="I478" s="65"/>
      <c r="J478" s="315"/>
      <c r="K478" s="50"/>
      <c r="L478" s="50"/>
      <c r="M478" s="44"/>
      <c r="N478" s="50"/>
      <c r="O478" s="49"/>
      <c r="P478" s="50"/>
      <c r="Q478" s="316"/>
      <c r="R478" s="101"/>
      <c r="S478" s="154"/>
      <c r="T478" s="44"/>
      <c r="U478" s="44"/>
      <c r="V478" s="51"/>
      <c r="W478" s="102"/>
      <c r="X478" s="102"/>
      <c r="Y478" s="51"/>
      <c r="Z478" s="102"/>
      <c r="AA478" s="102"/>
      <c r="AB478" s="50"/>
      <c r="AC478" s="37"/>
      <c r="AD478" s="44"/>
      <c r="AE478" s="154"/>
      <c r="AF478" s="154"/>
      <c r="AG478" s="44"/>
      <c r="AH478" s="44"/>
      <c r="AI478" s="276"/>
      <c r="AJ478" s="50"/>
      <c r="AK478" s="55"/>
      <c r="AL478" s="109"/>
      <c r="AM478" s="55"/>
      <c r="AN478" s="109"/>
      <c r="AO478" s="55"/>
      <c r="AP478" s="295"/>
      <c r="AQ478" s="76"/>
      <c r="AR478" s="77"/>
      <c r="AS478" s="44"/>
      <c r="AT478" s="50"/>
      <c r="AU478" s="50"/>
      <c r="AV478" s="50"/>
      <c r="AW478" s="50"/>
      <c r="AX478" s="50"/>
    </row>
    <row r="479" spans="1:50" ht="14.4">
      <c r="A479" s="37"/>
      <c r="B479" s="50"/>
      <c r="C479" s="102"/>
      <c r="D479" s="38"/>
      <c r="E479" s="50"/>
      <c r="F479" s="43"/>
      <c r="G479" s="50"/>
      <c r="H479" s="44"/>
      <c r="I479" s="65"/>
      <c r="J479" s="315"/>
      <c r="K479" s="50"/>
      <c r="L479" s="50"/>
      <c r="M479" s="44"/>
      <c r="N479" s="50"/>
      <c r="O479" s="49"/>
      <c r="P479" s="50"/>
      <c r="Q479" s="316"/>
      <c r="R479" s="101"/>
      <c r="S479" s="154"/>
      <c r="T479" s="44"/>
      <c r="U479" s="44"/>
      <c r="V479" s="51"/>
      <c r="W479" s="102"/>
      <c r="X479" s="102"/>
      <c r="Y479" s="51"/>
      <c r="Z479" s="102"/>
      <c r="AA479" s="102"/>
      <c r="AB479" s="50"/>
      <c r="AC479" s="37"/>
      <c r="AD479" s="44"/>
      <c r="AE479" s="154"/>
      <c r="AF479" s="154"/>
      <c r="AG479" s="44"/>
      <c r="AH479" s="44"/>
      <c r="AI479" s="276"/>
      <c r="AJ479" s="50"/>
      <c r="AK479" s="55"/>
      <c r="AL479" s="109"/>
      <c r="AM479" s="55"/>
      <c r="AN479" s="109"/>
      <c r="AO479" s="55"/>
      <c r="AP479" s="295"/>
      <c r="AQ479" s="76"/>
      <c r="AR479" s="77"/>
      <c r="AS479" s="44"/>
      <c r="AT479" s="50"/>
      <c r="AU479" s="50"/>
      <c r="AV479" s="50"/>
      <c r="AW479" s="50"/>
      <c r="AX479" s="50"/>
    </row>
    <row r="480" spans="1:50" ht="14.4">
      <c r="A480" s="37"/>
      <c r="B480" s="50"/>
      <c r="C480" s="102"/>
      <c r="D480" s="38"/>
      <c r="E480" s="50"/>
      <c r="F480" s="43"/>
      <c r="G480" s="50"/>
      <c r="H480" s="44"/>
      <c r="I480" s="65"/>
      <c r="J480" s="315"/>
      <c r="K480" s="50"/>
      <c r="L480" s="50"/>
      <c r="M480" s="44"/>
      <c r="N480" s="50"/>
      <c r="O480" s="49"/>
      <c r="P480" s="50"/>
      <c r="Q480" s="50"/>
      <c r="R480" s="101"/>
      <c r="S480" s="154"/>
      <c r="T480" s="44"/>
      <c r="U480" s="44"/>
      <c r="V480" s="51"/>
      <c r="W480" s="102"/>
      <c r="X480" s="102"/>
      <c r="Y480" s="51"/>
      <c r="Z480" s="102"/>
      <c r="AA480" s="102"/>
      <c r="AB480" s="50"/>
      <c r="AC480" s="37"/>
      <c r="AD480" s="44"/>
      <c r="AE480" s="154"/>
      <c r="AF480" s="154"/>
      <c r="AG480" s="44"/>
      <c r="AH480" s="44"/>
      <c r="AI480" s="276"/>
      <c r="AJ480" s="50"/>
      <c r="AK480" s="55"/>
      <c r="AL480" s="109"/>
      <c r="AM480" s="55"/>
      <c r="AN480" s="109"/>
      <c r="AO480" s="55"/>
      <c r="AP480" s="295"/>
      <c r="AQ480" s="76"/>
      <c r="AR480" s="77"/>
      <c r="AS480" s="44"/>
      <c r="AT480" s="50"/>
      <c r="AU480" s="50"/>
      <c r="AV480" s="50"/>
      <c r="AW480" s="50"/>
      <c r="AX480" s="50"/>
    </row>
    <row r="481" spans="1:50" ht="14.4">
      <c r="A481" s="37"/>
      <c r="B481" s="50"/>
      <c r="C481" s="102"/>
      <c r="D481" s="38"/>
      <c r="E481" s="50"/>
      <c r="F481" s="43"/>
      <c r="G481" s="50"/>
      <c r="H481" s="44"/>
      <c r="I481" s="65"/>
      <c r="J481" s="315"/>
      <c r="K481" s="50"/>
      <c r="L481" s="50"/>
      <c r="M481" s="44"/>
      <c r="N481" s="50"/>
      <c r="O481" s="49"/>
      <c r="P481" s="50"/>
      <c r="Q481" s="50"/>
      <c r="R481" s="101"/>
      <c r="S481" s="154"/>
      <c r="T481" s="44"/>
      <c r="U481" s="44"/>
      <c r="V481" s="51"/>
      <c r="W481" s="102"/>
      <c r="X481" s="102"/>
      <c r="Y481" s="51"/>
      <c r="Z481" s="102"/>
      <c r="AA481" s="102"/>
      <c r="AB481" s="50"/>
      <c r="AC481" s="37"/>
      <c r="AD481" s="44"/>
      <c r="AE481" s="154"/>
      <c r="AF481" s="154"/>
      <c r="AG481" s="44"/>
      <c r="AH481" s="44"/>
      <c r="AI481" s="276"/>
      <c r="AJ481" s="50"/>
      <c r="AK481" s="55"/>
      <c r="AL481" s="109"/>
      <c r="AM481" s="55"/>
      <c r="AN481" s="109"/>
      <c r="AO481" s="55"/>
      <c r="AP481" s="295"/>
      <c r="AQ481" s="76"/>
      <c r="AR481" s="77"/>
      <c r="AS481" s="44"/>
      <c r="AT481" s="50"/>
      <c r="AU481" s="50"/>
      <c r="AV481" s="50"/>
      <c r="AW481" s="50"/>
      <c r="AX481" s="50"/>
    </row>
    <row r="482" spans="1:50" ht="14.4">
      <c r="A482" s="37"/>
      <c r="B482" s="50"/>
      <c r="C482" s="102"/>
      <c r="D482" s="38"/>
      <c r="E482" s="50"/>
      <c r="F482" s="43"/>
      <c r="G482" s="50"/>
      <c r="H482" s="44"/>
      <c r="I482" s="65"/>
      <c r="J482" s="315"/>
      <c r="K482" s="50"/>
      <c r="L482" s="50"/>
      <c r="M482" s="44"/>
      <c r="N482" s="50"/>
      <c r="O482" s="49"/>
      <c r="P482" s="50"/>
      <c r="Q482" s="50"/>
      <c r="R482" s="101"/>
      <c r="S482" s="154"/>
      <c r="T482" s="44"/>
      <c r="U482" s="44"/>
      <c r="V482" s="51"/>
      <c r="W482" s="102"/>
      <c r="X482" s="102"/>
      <c r="Y482" s="51"/>
      <c r="Z482" s="102"/>
      <c r="AA482" s="102"/>
      <c r="AB482" s="50"/>
      <c r="AC482" s="37"/>
      <c r="AD482" s="44"/>
      <c r="AE482" s="154"/>
      <c r="AF482" s="154"/>
      <c r="AG482" s="44"/>
      <c r="AH482" s="44"/>
      <c r="AI482" s="276"/>
      <c r="AJ482" s="50"/>
      <c r="AK482" s="55"/>
      <c r="AL482" s="109"/>
      <c r="AM482" s="55"/>
      <c r="AN482" s="109"/>
      <c r="AO482" s="55"/>
      <c r="AP482" s="295"/>
      <c r="AQ482" s="76"/>
      <c r="AR482" s="77"/>
      <c r="AS482" s="44"/>
      <c r="AT482" s="50"/>
      <c r="AU482" s="50"/>
      <c r="AV482" s="50"/>
      <c r="AW482" s="50"/>
      <c r="AX482" s="50"/>
    </row>
    <row r="483" spans="1:50" ht="14.4">
      <c r="A483" s="37"/>
      <c r="B483" s="50"/>
      <c r="C483" s="102"/>
      <c r="D483" s="38"/>
      <c r="E483" s="50"/>
      <c r="F483" s="43"/>
      <c r="G483" s="50"/>
      <c r="H483" s="44"/>
      <c r="I483" s="65"/>
      <c r="J483" s="315"/>
      <c r="K483" s="50"/>
      <c r="L483" s="50"/>
      <c r="M483" s="44"/>
      <c r="N483" s="50"/>
      <c r="O483" s="49"/>
      <c r="P483" s="50"/>
      <c r="R483" s="101"/>
      <c r="S483" s="154"/>
      <c r="T483" s="44"/>
      <c r="U483" s="44"/>
      <c r="V483" s="51"/>
      <c r="W483" s="102"/>
      <c r="X483" s="102"/>
      <c r="Y483" s="51"/>
      <c r="Z483" s="102"/>
      <c r="AA483" s="102"/>
      <c r="AB483" s="50"/>
      <c r="AC483" s="37"/>
      <c r="AD483" s="44"/>
      <c r="AE483" s="154"/>
      <c r="AF483" s="154"/>
      <c r="AG483" s="44"/>
      <c r="AH483" s="44"/>
      <c r="AI483" s="276"/>
      <c r="AJ483" s="50"/>
      <c r="AK483" s="55"/>
      <c r="AL483" s="109"/>
      <c r="AM483" s="55"/>
      <c r="AN483" s="109"/>
      <c r="AO483" s="55"/>
      <c r="AP483" s="295"/>
      <c r="AQ483" s="76"/>
      <c r="AR483" s="77"/>
      <c r="AS483" s="44"/>
      <c r="AT483" s="50"/>
      <c r="AU483" s="50"/>
      <c r="AV483" s="50"/>
      <c r="AW483" s="50"/>
      <c r="AX483" s="50"/>
    </row>
    <row r="484" spans="1:50" ht="14.4">
      <c r="A484" s="37"/>
      <c r="B484" s="50"/>
      <c r="C484" s="102"/>
      <c r="D484" s="38"/>
      <c r="E484" s="50"/>
      <c r="F484" s="43"/>
      <c r="G484" s="50"/>
      <c r="H484" s="44"/>
      <c r="I484" s="65"/>
      <c r="J484" s="315"/>
      <c r="K484" s="50"/>
      <c r="L484" s="50"/>
      <c r="M484" s="44"/>
      <c r="N484" s="50"/>
      <c r="O484" s="49"/>
      <c r="P484" s="50"/>
      <c r="Q484" s="50"/>
      <c r="R484" s="101"/>
      <c r="S484" s="154"/>
      <c r="T484" s="44"/>
      <c r="U484" s="44"/>
      <c r="V484" s="51"/>
      <c r="W484" s="102"/>
      <c r="X484" s="102"/>
      <c r="Y484" s="51"/>
      <c r="Z484" s="102"/>
      <c r="AA484" s="102"/>
      <c r="AB484" s="50"/>
      <c r="AC484" s="37"/>
      <c r="AD484" s="44"/>
      <c r="AE484" s="154"/>
      <c r="AF484" s="154"/>
      <c r="AG484" s="44"/>
      <c r="AH484" s="44"/>
      <c r="AI484" s="276"/>
      <c r="AJ484" s="50"/>
      <c r="AK484" s="55"/>
      <c r="AL484" s="109"/>
      <c r="AM484" s="55"/>
      <c r="AN484" s="109"/>
      <c r="AO484" s="55"/>
      <c r="AP484" s="295"/>
      <c r="AQ484" s="76"/>
      <c r="AR484" s="77"/>
      <c r="AS484" s="44"/>
      <c r="AT484" s="50"/>
      <c r="AU484" s="50"/>
      <c r="AV484" s="50"/>
      <c r="AW484" s="50"/>
      <c r="AX484" s="50"/>
    </row>
    <row r="485" spans="1:50" ht="14.4">
      <c r="A485" s="37"/>
      <c r="B485" s="50"/>
      <c r="C485" s="102"/>
      <c r="D485" s="38"/>
      <c r="E485" s="50"/>
      <c r="F485" s="43"/>
      <c r="G485" s="50"/>
      <c r="H485" s="44"/>
      <c r="I485" s="65"/>
      <c r="J485" s="315"/>
      <c r="K485" s="50"/>
      <c r="L485" s="50"/>
      <c r="M485" s="44"/>
      <c r="N485" s="50"/>
      <c r="O485" s="49"/>
      <c r="P485" s="50"/>
      <c r="Q485" s="50"/>
      <c r="R485" s="101"/>
      <c r="S485" s="154"/>
      <c r="T485" s="44"/>
      <c r="U485" s="44"/>
      <c r="V485" s="51"/>
      <c r="W485" s="102"/>
      <c r="X485" s="102"/>
      <c r="Y485" s="51"/>
      <c r="Z485" s="102"/>
      <c r="AA485" s="102"/>
      <c r="AB485" s="50"/>
      <c r="AC485" s="37"/>
      <c r="AD485" s="44"/>
      <c r="AE485" s="154"/>
      <c r="AF485" s="154"/>
      <c r="AG485" s="44"/>
      <c r="AH485" s="44"/>
      <c r="AI485" s="276"/>
      <c r="AJ485" s="50"/>
      <c r="AK485" s="55"/>
      <c r="AL485" s="109"/>
      <c r="AM485" s="55"/>
      <c r="AN485" s="109"/>
      <c r="AO485" s="55"/>
      <c r="AP485" s="295"/>
      <c r="AQ485" s="76"/>
      <c r="AR485" s="77"/>
      <c r="AS485" s="44"/>
      <c r="AT485" s="50"/>
      <c r="AU485" s="50"/>
      <c r="AV485" s="50"/>
      <c r="AW485" s="50"/>
      <c r="AX485" s="50"/>
    </row>
    <row r="486" spans="1:50" ht="14.4">
      <c r="A486" s="37"/>
      <c r="B486" s="50"/>
      <c r="C486" s="102"/>
      <c r="D486" s="38"/>
      <c r="E486" s="50"/>
      <c r="F486" s="43"/>
      <c r="G486" s="50"/>
      <c r="H486" s="44"/>
      <c r="I486" s="65"/>
      <c r="J486" s="315"/>
      <c r="K486" s="50"/>
      <c r="L486" s="50"/>
      <c r="M486" s="44"/>
      <c r="N486" s="50"/>
      <c r="O486" s="49"/>
      <c r="P486" s="50"/>
      <c r="Q486" s="50"/>
      <c r="R486" s="101"/>
      <c r="S486" s="154"/>
      <c r="T486" s="44"/>
      <c r="U486" s="44"/>
      <c r="V486" s="51"/>
      <c r="W486" s="102"/>
      <c r="X486" s="102"/>
      <c r="Y486" s="51"/>
      <c r="Z486" s="102"/>
      <c r="AA486" s="102"/>
      <c r="AB486" s="50"/>
      <c r="AC486" s="37"/>
      <c r="AD486" s="44"/>
      <c r="AE486" s="154"/>
      <c r="AF486" s="154"/>
      <c r="AG486" s="44"/>
      <c r="AH486" s="44"/>
      <c r="AI486" s="276"/>
      <c r="AJ486" s="50"/>
      <c r="AK486" s="55"/>
      <c r="AL486" s="109"/>
      <c r="AM486" s="55"/>
      <c r="AN486" s="109"/>
      <c r="AO486" s="55"/>
      <c r="AP486" s="295"/>
      <c r="AQ486" s="76"/>
      <c r="AR486" s="77"/>
      <c r="AS486" s="44"/>
      <c r="AT486" s="50"/>
      <c r="AU486" s="50"/>
      <c r="AV486" s="50"/>
      <c r="AW486" s="50"/>
      <c r="AX486" s="50"/>
    </row>
    <row r="487" spans="1:50" ht="14.4">
      <c r="A487" s="37"/>
      <c r="B487" s="50"/>
      <c r="C487" s="102"/>
      <c r="D487" s="38"/>
      <c r="E487" s="50"/>
      <c r="F487" s="43"/>
      <c r="G487" s="50"/>
      <c r="H487" s="44"/>
      <c r="I487" s="65"/>
      <c r="J487" s="315"/>
      <c r="K487" s="50"/>
      <c r="L487" s="50"/>
      <c r="M487" s="44"/>
      <c r="N487" s="50"/>
      <c r="O487" s="49"/>
      <c r="P487" s="50"/>
      <c r="R487" s="101"/>
      <c r="S487" s="154"/>
      <c r="T487" s="44"/>
      <c r="U487" s="44"/>
      <c r="V487" s="51"/>
      <c r="W487" s="102"/>
      <c r="X487" s="102"/>
      <c r="Y487" s="51"/>
      <c r="Z487" s="102"/>
      <c r="AA487" s="102"/>
      <c r="AB487" s="50"/>
      <c r="AC487" s="37"/>
      <c r="AD487" s="44"/>
      <c r="AE487" s="154"/>
      <c r="AF487" s="154"/>
      <c r="AG487" s="44"/>
      <c r="AH487" s="44"/>
      <c r="AI487" s="276"/>
      <c r="AJ487" s="50"/>
      <c r="AK487" s="55"/>
      <c r="AL487" s="109"/>
      <c r="AM487" s="55"/>
      <c r="AN487" s="109"/>
      <c r="AO487" s="55"/>
      <c r="AP487" s="295"/>
      <c r="AQ487" s="76"/>
      <c r="AR487" s="77"/>
      <c r="AS487" s="44"/>
      <c r="AT487" s="50"/>
      <c r="AU487" s="50"/>
      <c r="AV487" s="50"/>
      <c r="AW487" s="50"/>
      <c r="AX487" s="50"/>
    </row>
    <row r="488" spans="1:50" ht="14.4">
      <c r="A488" s="293"/>
      <c r="B488" s="50"/>
      <c r="C488" s="102"/>
      <c r="D488" s="38"/>
      <c r="E488" s="50"/>
      <c r="F488" s="43"/>
      <c r="G488" s="50"/>
      <c r="H488" s="44"/>
      <c r="I488" s="65"/>
      <c r="J488" s="315"/>
      <c r="K488" s="50"/>
      <c r="L488" s="50"/>
      <c r="M488" s="44"/>
      <c r="N488" s="50"/>
      <c r="O488" s="49"/>
      <c r="P488" s="50"/>
      <c r="R488" s="101"/>
      <c r="S488" s="154"/>
      <c r="T488" s="44"/>
      <c r="U488" s="44"/>
      <c r="V488" s="51"/>
      <c r="W488" s="102"/>
      <c r="X488" s="102"/>
      <c r="Y488" s="51"/>
      <c r="Z488" s="102"/>
      <c r="AA488" s="102"/>
      <c r="AB488" s="50"/>
      <c r="AC488" s="37"/>
      <c r="AD488" s="44"/>
      <c r="AE488" s="154"/>
      <c r="AF488" s="154"/>
      <c r="AG488" s="44"/>
      <c r="AH488" s="44"/>
      <c r="AI488" s="276"/>
      <c r="AJ488" s="50"/>
      <c r="AK488" s="55"/>
      <c r="AL488" s="109"/>
      <c r="AM488" s="55"/>
      <c r="AN488" s="300"/>
      <c r="AO488" s="55"/>
      <c r="AP488" s="295"/>
      <c r="AQ488" s="76"/>
      <c r="AR488" s="77"/>
      <c r="AS488" s="44"/>
      <c r="AT488" s="50"/>
      <c r="AU488" s="50"/>
      <c r="AV488" s="50"/>
      <c r="AW488" s="50"/>
      <c r="AX488" s="50"/>
    </row>
    <row r="489" spans="1:50" ht="14.4">
      <c r="A489" s="37"/>
      <c r="B489" s="50"/>
      <c r="C489" s="102"/>
      <c r="D489" s="38"/>
      <c r="E489" s="50"/>
      <c r="F489" s="43"/>
      <c r="G489" s="50"/>
      <c r="H489" s="44"/>
      <c r="I489" s="65"/>
      <c r="J489" s="315"/>
      <c r="K489" s="50"/>
      <c r="L489" s="50"/>
      <c r="M489" s="44"/>
      <c r="N489" s="50"/>
      <c r="O489" s="49"/>
      <c r="P489" s="50"/>
      <c r="Q489" s="50"/>
      <c r="R489" s="101"/>
      <c r="S489" s="154"/>
      <c r="T489" s="44"/>
      <c r="U489" s="44"/>
      <c r="V489" s="51"/>
      <c r="W489" s="102"/>
      <c r="X489" s="102"/>
      <c r="Y489" s="51"/>
      <c r="Z489" s="102"/>
      <c r="AA489" s="102"/>
      <c r="AB489" s="50"/>
      <c r="AC489" s="37"/>
      <c r="AD489" s="44"/>
      <c r="AE489" s="154"/>
      <c r="AF489" s="154"/>
      <c r="AG489" s="44"/>
      <c r="AH489" s="44"/>
      <c r="AI489" s="276"/>
      <c r="AJ489" s="50"/>
      <c r="AK489" s="55"/>
      <c r="AL489" s="109"/>
      <c r="AM489" s="55"/>
      <c r="AN489" s="300"/>
      <c r="AO489" s="55"/>
      <c r="AP489" s="295"/>
      <c r="AQ489" s="76"/>
      <c r="AR489" s="77"/>
      <c r="AS489" s="44"/>
      <c r="AT489" s="50"/>
      <c r="AU489" s="50"/>
      <c r="AV489" s="50"/>
      <c r="AW489" s="50"/>
      <c r="AX489" s="50"/>
    </row>
    <row r="490" spans="1:50" ht="14.4">
      <c r="A490" s="37"/>
      <c r="B490" s="50"/>
      <c r="C490" s="102"/>
      <c r="D490" s="38"/>
      <c r="E490" s="50"/>
      <c r="F490" s="43"/>
      <c r="G490" s="50"/>
      <c r="H490" s="44"/>
      <c r="I490" s="65"/>
      <c r="J490" s="315"/>
      <c r="K490" s="50"/>
      <c r="L490" s="50"/>
      <c r="M490" s="44"/>
      <c r="N490" s="50"/>
      <c r="O490" s="49"/>
      <c r="P490" s="50"/>
      <c r="Q490" s="50"/>
      <c r="R490" s="101"/>
      <c r="S490" s="154"/>
      <c r="T490" s="44"/>
      <c r="U490" s="44"/>
      <c r="V490" s="51"/>
      <c r="W490" s="102"/>
      <c r="X490" s="102"/>
      <c r="Y490" s="51"/>
      <c r="Z490" s="102"/>
      <c r="AA490" s="102"/>
      <c r="AB490" s="50"/>
      <c r="AC490" s="37"/>
      <c r="AD490" s="44"/>
      <c r="AE490" s="154"/>
      <c r="AF490" s="154"/>
      <c r="AG490" s="44"/>
      <c r="AH490" s="44"/>
      <c r="AI490" s="276"/>
      <c r="AJ490" s="50"/>
      <c r="AK490" s="55"/>
      <c r="AL490" s="109"/>
      <c r="AM490" s="55"/>
      <c r="AN490" s="300"/>
      <c r="AO490" s="55"/>
      <c r="AP490" s="295"/>
      <c r="AQ490" s="76"/>
      <c r="AR490" s="77"/>
      <c r="AS490" s="44"/>
      <c r="AT490" s="50"/>
      <c r="AU490" s="50"/>
      <c r="AV490" s="50"/>
      <c r="AW490" s="50"/>
      <c r="AX490" s="50"/>
    </row>
    <row r="491" spans="1:50" ht="14.4">
      <c r="A491" s="37"/>
      <c r="B491" s="50"/>
      <c r="C491" s="102"/>
      <c r="D491" s="38"/>
      <c r="E491" s="50"/>
      <c r="F491" s="43"/>
      <c r="G491" s="50"/>
      <c r="H491" s="44"/>
      <c r="I491" s="65"/>
      <c r="J491" s="315"/>
      <c r="K491" s="50"/>
      <c r="L491" s="50"/>
      <c r="M491" s="44"/>
      <c r="N491" s="50"/>
      <c r="O491" s="49"/>
      <c r="P491" s="50"/>
      <c r="R491" s="101"/>
      <c r="S491" s="154"/>
      <c r="T491" s="44"/>
      <c r="U491" s="44"/>
      <c r="V491" s="51"/>
      <c r="W491" s="102"/>
      <c r="X491" s="102"/>
      <c r="Y491" s="51"/>
      <c r="Z491" s="102"/>
      <c r="AA491" s="102"/>
      <c r="AB491" s="50"/>
      <c r="AC491" s="37"/>
      <c r="AD491" s="44"/>
      <c r="AE491" s="154"/>
      <c r="AF491" s="154"/>
      <c r="AG491" s="44"/>
      <c r="AH491" s="44"/>
      <c r="AI491" s="276"/>
      <c r="AJ491" s="50"/>
      <c r="AK491" s="55"/>
      <c r="AL491" s="109"/>
      <c r="AM491" s="55"/>
      <c r="AN491" s="300"/>
      <c r="AO491" s="55"/>
      <c r="AP491" s="295"/>
      <c r="AQ491" s="76"/>
      <c r="AR491" s="77"/>
      <c r="AS491" s="44"/>
      <c r="AT491" s="50"/>
      <c r="AU491" s="50"/>
      <c r="AV491" s="50"/>
      <c r="AW491" s="50"/>
      <c r="AX491" s="50"/>
    </row>
    <row r="492" spans="1:50" ht="14.4">
      <c r="A492" s="37"/>
      <c r="B492" s="50"/>
      <c r="C492" s="102"/>
      <c r="D492" s="38"/>
      <c r="E492" s="50"/>
      <c r="F492" s="43"/>
      <c r="G492" s="50"/>
      <c r="H492" s="44"/>
      <c r="I492" s="65"/>
      <c r="J492" s="315"/>
      <c r="K492" s="50"/>
      <c r="L492" s="50"/>
      <c r="M492" s="44"/>
      <c r="N492" s="50"/>
      <c r="O492" s="49"/>
      <c r="P492" s="50"/>
      <c r="Q492" s="50"/>
      <c r="R492" s="101"/>
      <c r="S492" s="154"/>
      <c r="T492" s="44"/>
      <c r="U492" s="44"/>
      <c r="V492" s="51"/>
      <c r="W492" s="102"/>
      <c r="X492" s="102"/>
      <c r="Y492" s="51"/>
      <c r="Z492" s="102"/>
      <c r="AA492" s="102"/>
      <c r="AB492" s="50"/>
      <c r="AC492" s="37"/>
      <c r="AD492" s="44"/>
      <c r="AE492" s="154"/>
      <c r="AF492" s="154"/>
      <c r="AG492" s="44"/>
      <c r="AH492" s="44"/>
      <c r="AI492" s="276"/>
      <c r="AJ492" s="50"/>
      <c r="AK492" s="55"/>
      <c r="AL492" s="109"/>
      <c r="AM492" s="55"/>
      <c r="AN492" s="300"/>
      <c r="AO492" s="55"/>
      <c r="AP492" s="295"/>
      <c r="AQ492" s="76"/>
      <c r="AR492" s="77"/>
      <c r="AS492" s="44"/>
      <c r="AT492" s="50"/>
      <c r="AU492" s="50"/>
      <c r="AV492" s="50"/>
      <c r="AW492" s="50"/>
      <c r="AX492" s="50"/>
    </row>
    <row r="493" spans="1:50" ht="14.4">
      <c r="A493" s="37"/>
      <c r="B493" s="50"/>
      <c r="C493" s="102"/>
      <c r="D493" s="38"/>
      <c r="E493" s="50"/>
      <c r="F493" s="43"/>
      <c r="G493" s="50"/>
      <c r="H493" s="44"/>
      <c r="I493" s="65"/>
      <c r="J493" s="315"/>
      <c r="K493" s="50"/>
      <c r="L493" s="50"/>
      <c r="M493" s="44"/>
      <c r="N493" s="50"/>
      <c r="O493" s="49"/>
      <c r="P493" s="50"/>
      <c r="R493" s="101"/>
      <c r="S493" s="154"/>
      <c r="T493" s="44"/>
      <c r="U493" s="44"/>
      <c r="V493" s="51"/>
      <c r="W493" s="102"/>
      <c r="X493" s="102"/>
      <c r="Y493" s="51"/>
      <c r="Z493" s="102"/>
      <c r="AA493" s="102"/>
      <c r="AB493" s="50"/>
      <c r="AC493" s="37"/>
      <c r="AD493" s="44"/>
      <c r="AE493" s="154"/>
      <c r="AF493" s="154"/>
      <c r="AG493" s="44"/>
      <c r="AH493" s="44"/>
      <c r="AI493" s="276"/>
      <c r="AJ493" s="50"/>
      <c r="AK493" s="55"/>
      <c r="AL493" s="109"/>
      <c r="AM493" s="55"/>
      <c r="AN493" s="300"/>
      <c r="AO493" s="55"/>
      <c r="AP493" s="295"/>
      <c r="AQ493" s="76"/>
      <c r="AR493" s="77"/>
      <c r="AS493" s="44"/>
      <c r="AT493" s="50"/>
      <c r="AU493" s="50"/>
      <c r="AV493" s="50"/>
      <c r="AW493" s="50"/>
      <c r="AX493" s="50"/>
    </row>
    <row r="494" spans="1:50" ht="14.4">
      <c r="A494" s="37"/>
      <c r="B494" s="50"/>
      <c r="C494" s="102"/>
      <c r="D494" s="38"/>
      <c r="E494" s="50"/>
      <c r="F494" s="43"/>
      <c r="G494" s="50"/>
      <c r="H494" s="44"/>
      <c r="I494" s="65"/>
      <c r="J494" s="315"/>
      <c r="K494" s="50"/>
      <c r="L494" s="50"/>
      <c r="M494" s="44"/>
      <c r="N494" s="50"/>
      <c r="O494" s="49"/>
      <c r="P494" s="50"/>
      <c r="Q494" s="50"/>
      <c r="R494" s="101"/>
      <c r="S494" s="154"/>
      <c r="T494" s="44"/>
      <c r="U494" s="44"/>
      <c r="V494" s="51"/>
      <c r="W494" s="102"/>
      <c r="X494" s="102"/>
      <c r="Y494" s="51"/>
      <c r="Z494" s="102"/>
      <c r="AA494" s="102"/>
      <c r="AB494" s="50"/>
      <c r="AC494" s="37"/>
      <c r="AD494" s="44"/>
      <c r="AE494" s="154"/>
      <c r="AF494" s="154"/>
      <c r="AG494" s="44"/>
      <c r="AH494" s="44"/>
      <c r="AI494" s="276"/>
      <c r="AJ494" s="50"/>
      <c r="AK494" s="55"/>
      <c r="AL494" s="109"/>
      <c r="AM494" s="55"/>
      <c r="AN494" s="300"/>
      <c r="AO494" s="55"/>
      <c r="AP494" s="295"/>
      <c r="AQ494" s="76"/>
      <c r="AR494" s="77"/>
      <c r="AS494" s="44"/>
      <c r="AT494" s="50"/>
      <c r="AU494" s="50"/>
      <c r="AV494" s="50"/>
      <c r="AW494" s="50"/>
      <c r="AX494" s="50"/>
    </row>
    <row r="495" spans="1:50" ht="14.4">
      <c r="A495" s="37"/>
      <c r="B495" s="50"/>
      <c r="C495" s="102"/>
      <c r="D495" s="38"/>
      <c r="E495" s="50"/>
      <c r="F495" s="43"/>
      <c r="G495" s="317"/>
      <c r="H495" s="44"/>
      <c r="I495" s="65"/>
      <c r="J495" s="315"/>
      <c r="K495" s="50"/>
      <c r="L495" s="50"/>
      <c r="M495" s="44"/>
      <c r="N495" s="50"/>
      <c r="O495" s="49"/>
      <c r="P495" s="50"/>
      <c r="R495" s="101"/>
      <c r="S495" s="154"/>
      <c r="T495" s="44"/>
      <c r="U495" s="44"/>
      <c r="V495" s="51"/>
      <c r="W495" s="102"/>
      <c r="X495" s="102"/>
      <c r="Y495" s="51"/>
      <c r="Z495" s="102"/>
      <c r="AA495" s="102"/>
      <c r="AB495" s="50"/>
      <c r="AC495" s="37"/>
      <c r="AD495" s="44"/>
      <c r="AE495" s="154"/>
      <c r="AF495" s="154"/>
      <c r="AG495" s="44"/>
      <c r="AH495" s="44"/>
      <c r="AI495" s="276"/>
      <c r="AJ495" s="50"/>
      <c r="AK495" s="55"/>
      <c r="AL495" s="109"/>
      <c r="AM495" s="55"/>
      <c r="AN495" s="300"/>
      <c r="AO495" s="55"/>
      <c r="AP495" s="295"/>
      <c r="AQ495" s="76"/>
      <c r="AR495" s="77"/>
      <c r="AS495" s="44"/>
      <c r="AT495" s="50"/>
      <c r="AU495" s="50"/>
      <c r="AV495" s="50"/>
      <c r="AW495" s="50"/>
      <c r="AX495" s="50"/>
    </row>
    <row r="496" spans="1:50" ht="14.4">
      <c r="A496" s="37"/>
      <c r="B496" s="50"/>
      <c r="C496" s="102"/>
      <c r="D496" s="38"/>
      <c r="E496" s="50"/>
      <c r="F496" s="43"/>
      <c r="G496" s="50"/>
      <c r="H496" s="44"/>
      <c r="I496" s="65"/>
      <c r="J496" s="315"/>
      <c r="K496" s="50"/>
      <c r="L496" s="50"/>
      <c r="M496" s="44"/>
      <c r="N496" s="50"/>
      <c r="O496" s="49"/>
      <c r="P496" s="50"/>
      <c r="Q496" s="50"/>
      <c r="R496" s="101"/>
      <c r="S496" s="154"/>
      <c r="T496" s="44"/>
      <c r="U496" s="44"/>
      <c r="V496" s="51"/>
      <c r="W496" s="102"/>
      <c r="X496" s="102"/>
      <c r="Y496" s="51"/>
      <c r="Z496" s="102"/>
      <c r="AA496" s="102"/>
      <c r="AB496" s="50"/>
      <c r="AC496" s="37"/>
      <c r="AD496" s="44"/>
      <c r="AE496" s="154"/>
      <c r="AF496" s="154"/>
      <c r="AG496" s="44"/>
      <c r="AH496" s="44"/>
      <c r="AI496" s="276"/>
      <c r="AJ496" s="50"/>
      <c r="AK496" s="55"/>
      <c r="AL496" s="109"/>
      <c r="AM496" s="55"/>
      <c r="AN496" s="300"/>
      <c r="AO496" s="55"/>
      <c r="AP496" s="295"/>
      <c r="AQ496" s="76"/>
      <c r="AR496" s="77"/>
      <c r="AS496" s="44"/>
      <c r="AT496" s="50"/>
      <c r="AU496" s="50"/>
      <c r="AV496" s="50"/>
      <c r="AW496" s="50"/>
      <c r="AX496" s="50"/>
    </row>
    <row r="497" spans="1:50" ht="14.4">
      <c r="A497" s="37"/>
      <c r="B497" s="50"/>
      <c r="C497" s="102"/>
      <c r="D497" s="38"/>
      <c r="E497" s="50"/>
      <c r="F497" s="43"/>
      <c r="G497" s="50"/>
      <c r="H497" s="44"/>
      <c r="I497" s="65"/>
      <c r="J497" s="315"/>
      <c r="K497" s="50"/>
      <c r="L497" s="50"/>
      <c r="M497" s="44"/>
      <c r="N497" s="50"/>
      <c r="O497" s="49"/>
      <c r="P497" s="50"/>
      <c r="R497" s="101"/>
      <c r="S497" s="154"/>
      <c r="T497" s="44"/>
      <c r="U497" s="44"/>
      <c r="V497" s="51"/>
      <c r="W497" s="102"/>
      <c r="X497" s="102"/>
      <c r="Y497" s="51"/>
      <c r="Z497" s="102"/>
      <c r="AA497" s="102"/>
      <c r="AB497" s="50"/>
      <c r="AC497" s="37"/>
      <c r="AD497" s="44"/>
      <c r="AE497" s="154"/>
      <c r="AF497" s="154"/>
      <c r="AG497" s="44"/>
      <c r="AH497" s="44"/>
      <c r="AI497" s="276"/>
      <c r="AJ497" s="50"/>
      <c r="AK497" s="55"/>
      <c r="AL497" s="109"/>
      <c r="AM497" s="55"/>
      <c r="AN497" s="300"/>
      <c r="AO497" s="55"/>
      <c r="AP497" s="295"/>
      <c r="AQ497" s="76"/>
      <c r="AR497" s="77"/>
      <c r="AS497" s="44"/>
      <c r="AT497" s="50"/>
      <c r="AU497" s="50"/>
      <c r="AV497" s="50"/>
      <c r="AW497" s="50"/>
      <c r="AX497" s="50"/>
    </row>
    <row r="498" spans="1:50" ht="14.4">
      <c r="A498" s="37"/>
      <c r="B498" s="50"/>
      <c r="C498" s="102"/>
      <c r="D498" s="38"/>
      <c r="E498" s="50"/>
      <c r="F498" s="43"/>
      <c r="G498" s="50"/>
      <c r="H498" s="44"/>
      <c r="I498" s="65"/>
      <c r="J498" s="315"/>
      <c r="K498" s="50"/>
      <c r="L498" s="50"/>
      <c r="M498" s="44"/>
      <c r="N498" s="50"/>
      <c r="O498" s="49"/>
      <c r="P498" s="50"/>
      <c r="R498" s="101"/>
      <c r="S498" s="154"/>
      <c r="T498" s="44"/>
      <c r="U498" s="44"/>
      <c r="V498" s="51"/>
      <c r="W498" s="102"/>
      <c r="X498" s="102"/>
      <c r="Y498" s="51"/>
      <c r="Z498" s="102"/>
      <c r="AA498" s="102"/>
      <c r="AB498" s="50"/>
      <c r="AC498" s="37"/>
      <c r="AD498" s="44"/>
      <c r="AE498" s="154"/>
      <c r="AF498" s="154"/>
      <c r="AG498" s="44"/>
      <c r="AH498" s="44"/>
      <c r="AI498" s="276"/>
      <c r="AJ498" s="50"/>
      <c r="AK498" s="55"/>
      <c r="AL498" s="109"/>
      <c r="AM498" s="55"/>
      <c r="AN498" s="300"/>
      <c r="AO498" s="55"/>
      <c r="AP498" s="295"/>
      <c r="AQ498" s="76"/>
      <c r="AR498" s="77"/>
      <c r="AS498" s="44"/>
      <c r="AT498" s="50"/>
      <c r="AU498" s="50"/>
      <c r="AV498" s="50"/>
      <c r="AW498" s="50"/>
      <c r="AX498" s="50"/>
    </row>
    <row r="499" spans="1:50" ht="14.4">
      <c r="A499" s="37"/>
      <c r="B499" s="50"/>
      <c r="C499" s="102"/>
      <c r="D499" s="38"/>
      <c r="E499" s="50"/>
      <c r="F499" s="43"/>
      <c r="G499" s="50"/>
      <c r="H499" s="44"/>
      <c r="I499" s="65"/>
      <c r="J499" s="315"/>
      <c r="K499" s="50"/>
      <c r="L499" s="50"/>
      <c r="M499" s="44"/>
      <c r="N499" s="50"/>
      <c r="O499" s="49"/>
      <c r="P499" s="50"/>
      <c r="R499" s="101"/>
      <c r="S499" s="154"/>
      <c r="T499" s="44"/>
      <c r="U499" s="44"/>
      <c r="V499" s="51"/>
      <c r="W499" s="102"/>
      <c r="X499" s="102"/>
      <c r="Y499" s="51"/>
      <c r="Z499" s="102"/>
      <c r="AA499" s="102"/>
      <c r="AB499" s="50"/>
      <c r="AC499" s="37"/>
      <c r="AD499" s="44"/>
      <c r="AE499" s="154"/>
      <c r="AF499" s="154"/>
      <c r="AG499" s="44"/>
      <c r="AH499" s="44"/>
      <c r="AI499" s="276"/>
      <c r="AJ499" s="50"/>
      <c r="AK499" s="55"/>
      <c r="AL499" s="109"/>
      <c r="AM499" s="55"/>
      <c r="AN499" s="300"/>
      <c r="AO499" s="55"/>
      <c r="AP499" s="295"/>
      <c r="AQ499" s="76"/>
      <c r="AR499" s="77"/>
      <c r="AS499" s="44"/>
      <c r="AT499" s="50"/>
      <c r="AU499" s="50"/>
      <c r="AV499" s="50"/>
      <c r="AW499" s="50"/>
      <c r="AX499" s="50"/>
    </row>
    <row r="500" spans="1:50" ht="14.4">
      <c r="A500" s="37"/>
      <c r="B500" s="50"/>
      <c r="C500" s="102"/>
      <c r="D500" s="38"/>
      <c r="E500" s="50"/>
      <c r="F500" s="43"/>
      <c r="G500" s="50"/>
      <c r="H500" s="44"/>
      <c r="I500" s="65"/>
      <c r="J500" s="315"/>
      <c r="K500" s="50"/>
      <c r="L500" s="50"/>
      <c r="M500" s="44"/>
      <c r="N500" s="50"/>
      <c r="O500" s="49"/>
      <c r="P500" s="50"/>
      <c r="R500" s="101"/>
      <c r="S500" s="154"/>
      <c r="T500" s="44"/>
      <c r="U500" s="44"/>
      <c r="V500" s="51"/>
      <c r="W500" s="102"/>
      <c r="X500" s="102"/>
      <c r="Y500" s="51"/>
      <c r="Z500" s="102"/>
      <c r="AA500" s="102"/>
      <c r="AB500" s="50"/>
      <c r="AC500" s="37"/>
      <c r="AD500" s="44"/>
      <c r="AE500" s="154"/>
      <c r="AF500" s="154"/>
      <c r="AG500" s="44"/>
      <c r="AH500" s="44"/>
      <c r="AI500" s="276"/>
      <c r="AJ500" s="50"/>
      <c r="AK500" s="55"/>
      <c r="AL500" s="109"/>
      <c r="AM500" s="55"/>
      <c r="AN500" s="300"/>
      <c r="AO500" s="55"/>
      <c r="AP500" s="295"/>
      <c r="AQ500" s="76"/>
      <c r="AR500" s="77"/>
      <c r="AS500" s="44"/>
      <c r="AT500" s="50"/>
      <c r="AU500" s="50"/>
      <c r="AV500" s="50"/>
      <c r="AW500" s="50"/>
      <c r="AX500" s="50"/>
    </row>
    <row r="501" spans="1:50" ht="14.4">
      <c r="A501" s="37"/>
      <c r="B501" s="50"/>
      <c r="C501" s="102"/>
      <c r="D501" s="38"/>
      <c r="E501" s="50"/>
      <c r="F501" s="43"/>
      <c r="G501" s="50"/>
      <c r="H501" s="44"/>
      <c r="I501" s="65"/>
      <c r="J501" s="315"/>
      <c r="K501" s="50"/>
      <c r="L501" s="50"/>
      <c r="M501" s="44"/>
      <c r="N501" s="50"/>
      <c r="O501" s="49"/>
      <c r="P501" s="50"/>
      <c r="Q501" s="50"/>
      <c r="R501" s="101"/>
      <c r="S501" s="154"/>
      <c r="T501" s="44"/>
      <c r="U501" s="44"/>
      <c r="V501" s="51"/>
      <c r="W501" s="102"/>
      <c r="X501" s="102"/>
      <c r="Y501" s="51"/>
      <c r="Z501" s="102"/>
      <c r="AA501" s="102"/>
      <c r="AB501" s="50"/>
      <c r="AC501" s="37"/>
      <c r="AD501" s="44"/>
      <c r="AE501" s="154"/>
      <c r="AF501" s="154"/>
      <c r="AG501" s="44"/>
      <c r="AH501" s="44"/>
      <c r="AI501" s="276"/>
      <c r="AJ501" s="50"/>
      <c r="AK501" s="55"/>
      <c r="AL501" s="109"/>
      <c r="AM501" s="55"/>
      <c r="AN501" s="300"/>
      <c r="AO501" s="55"/>
      <c r="AP501" s="295"/>
      <c r="AQ501" s="76"/>
      <c r="AR501" s="77"/>
      <c r="AS501" s="44"/>
      <c r="AT501" s="50"/>
      <c r="AU501" s="50"/>
      <c r="AV501" s="50"/>
      <c r="AW501" s="50"/>
      <c r="AX501" s="50"/>
    </row>
    <row r="502" spans="1:50" ht="14.4">
      <c r="A502" s="37"/>
      <c r="B502" s="50"/>
      <c r="C502" s="102"/>
      <c r="D502" s="38"/>
      <c r="E502" s="50"/>
      <c r="F502" s="43"/>
      <c r="G502" s="50"/>
      <c r="H502" s="44"/>
      <c r="I502" s="65"/>
      <c r="J502" s="315"/>
      <c r="K502" s="50"/>
      <c r="L502" s="50"/>
      <c r="M502" s="44"/>
      <c r="N502" s="50"/>
      <c r="O502" s="49"/>
      <c r="P502" s="50"/>
      <c r="R502" s="101"/>
      <c r="S502" s="154"/>
      <c r="T502" s="44"/>
      <c r="U502" s="44"/>
      <c r="V502" s="51"/>
      <c r="W502" s="102"/>
      <c r="X502" s="102"/>
      <c r="Y502" s="51"/>
      <c r="Z502" s="102"/>
      <c r="AA502" s="102"/>
      <c r="AB502" s="50"/>
      <c r="AC502" s="37"/>
      <c r="AD502" s="44"/>
      <c r="AE502" s="154"/>
      <c r="AF502" s="154"/>
      <c r="AG502" s="44"/>
      <c r="AH502" s="44"/>
      <c r="AI502" s="276"/>
      <c r="AJ502" s="50"/>
      <c r="AK502" s="55"/>
      <c r="AL502" s="109"/>
      <c r="AM502" s="55"/>
      <c r="AN502" s="300"/>
      <c r="AO502" s="55"/>
      <c r="AP502" s="295"/>
      <c r="AQ502" s="76"/>
      <c r="AR502" s="77"/>
      <c r="AS502" s="44"/>
      <c r="AT502" s="50"/>
      <c r="AU502" s="50"/>
      <c r="AV502" s="50"/>
      <c r="AW502" s="50"/>
      <c r="AX502" s="50"/>
    </row>
    <row r="503" spans="1:50" ht="14.4">
      <c r="A503" s="37"/>
      <c r="B503" s="50"/>
      <c r="C503" s="102"/>
      <c r="D503" s="38"/>
      <c r="E503" s="50"/>
      <c r="F503" s="43"/>
      <c r="G503" s="317"/>
      <c r="H503" s="44"/>
      <c r="I503" s="65"/>
      <c r="J503" s="315"/>
      <c r="K503" s="50"/>
      <c r="L503" s="50"/>
      <c r="M503" s="44"/>
      <c r="N503" s="50"/>
      <c r="O503" s="49"/>
      <c r="P503" s="50"/>
      <c r="Q503" s="50"/>
      <c r="R503" s="101"/>
      <c r="S503" s="154"/>
      <c r="T503" s="44"/>
      <c r="U503" s="44"/>
      <c r="V503" s="51"/>
      <c r="W503" s="102"/>
      <c r="X503" s="102"/>
      <c r="Y503" s="51"/>
      <c r="Z503" s="102"/>
      <c r="AA503" s="102"/>
      <c r="AB503" s="50"/>
      <c r="AC503" s="37"/>
      <c r="AD503" s="44"/>
      <c r="AE503" s="154"/>
      <c r="AF503" s="154"/>
      <c r="AG503" s="44"/>
      <c r="AH503" s="44"/>
      <c r="AI503" s="276"/>
      <c r="AJ503" s="50"/>
      <c r="AK503" s="55"/>
      <c r="AL503" s="109"/>
      <c r="AM503" s="55"/>
      <c r="AN503" s="300"/>
      <c r="AO503" s="55"/>
      <c r="AP503" s="295"/>
      <c r="AQ503" s="76"/>
      <c r="AR503" s="77"/>
      <c r="AS503" s="44"/>
      <c r="AT503" s="50"/>
      <c r="AU503" s="50"/>
      <c r="AV503" s="50"/>
      <c r="AW503" s="50"/>
      <c r="AX503" s="50"/>
    </row>
    <row r="504" spans="1:50" ht="14.4">
      <c r="A504" s="37"/>
      <c r="B504" s="50"/>
      <c r="C504" s="102"/>
      <c r="D504" s="38"/>
      <c r="E504" s="50"/>
      <c r="F504" s="43"/>
      <c r="G504" s="50"/>
      <c r="H504" s="44"/>
      <c r="I504" s="65"/>
      <c r="J504" s="315"/>
      <c r="K504" s="50"/>
      <c r="L504" s="50"/>
      <c r="M504" s="44"/>
      <c r="N504" s="50"/>
      <c r="O504" s="49"/>
      <c r="P504" s="50"/>
      <c r="Q504" s="50"/>
      <c r="R504" s="101"/>
      <c r="S504" s="154"/>
      <c r="T504" s="44"/>
      <c r="U504" s="44"/>
      <c r="V504" s="51"/>
      <c r="W504" s="102"/>
      <c r="X504" s="102"/>
      <c r="Y504" s="51"/>
      <c r="Z504" s="102"/>
      <c r="AA504" s="102"/>
      <c r="AB504" s="50"/>
      <c r="AC504" s="37"/>
      <c r="AD504" s="44"/>
      <c r="AE504" s="154"/>
      <c r="AF504" s="154"/>
      <c r="AG504" s="44"/>
      <c r="AH504" s="44"/>
      <c r="AI504" s="276"/>
      <c r="AJ504" s="50"/>
      <c r="AK504" s="55"/>
      <c r="AL504" s="109"/>
      <c r="AM504" s="55"/>
      <c r="AN504" s="300"/>
      <c r="AO504" s="55"/>
      <c r="AP504" s="295"/>
      <c r="AQ504" s="76"/>
      <c r="AR504" s="77"/>
      <c r="AS504" s="44"/>
      <c r="AT504" s="50"/>
      <c r="AU504" s="50"/>
      <c r="AV504" s="50"/>
      <c r="AW504" s="50"/>
      <c r="AX504" s="50"/>
    </row>
    <row r="505" spans="1:50" ht="14.4">
      <c r="A505" s="37"/>
      <c r="B505" s="50"/>
      <c r="C505" s="102"/>
      <c r="D505" s="38"/>
      <c r="E505" s="50"/>
      <c r="F505" s="43"/>
      <c r="G505" s="50"/>
      <c r="H505" s="44"/>
      <c r="I505" s="65"/>
      <c r="J505" s="315"/>
      <c r="K505" s="50"/>
      <c r="L505" s="50"/>
      <c r="M505" s="44"/>
      <c r="N505" s="50"/>
      <c r="O505" s="49"/>
      <c r="P505" s="50"/>
      <c r="Q505" s="50"/>
      <c r="R505" s="101"/>
      <c r="S505" s="154"/>
      <c r="T505" s="44"/>
      <c r="U505" s="44"/>
      <c r="V505" s="51"/>
      <c r="W505" s="102"/>
      <c r="X505" s="102"/>
      <c r="Y505" s="51"/>
      <c r="Z505" s="102"/>
      <c r="AA505" s="102"/>
      <c r="AB505" s="50"/>
      <c r="AC505" s="37"/>
      <c r="AD505" s="44"/>
      <c r="AE505" s="154"/>
      <c r="AF505" s="154"/>
      <c r="AG505" s="44"/>
      <c r="AH505" s="44"/>
      <c r="AI505" s="276"/>
      <c r="AJ505" s="50"/>
      <c r="AK505" s="55"/>
      <c r="AL505" s="109"/>
      <c r="AM505" s="55"/>
      <c r="AN505" s="300"/>
      <c r="AO505" s="55"/>
      <c r="AP505" s="295"/>
      <c r="AQ505" s="76"/>
      <c r="AR505" s="77"/>
      <c r="AS505" s="44"/>
      <c r="AT505" s="50"/>
      <c r="AU505" s="50"/>
      <c r="AV505" s="50"/>
      <c r="AW505" s="50"/>
      <c r="AX505" s="50"/>
    </row>
    <row r="506" spans="1:50" ht="14.4">
      <c r="A506" s="37"/>
      <c r="B506" s="50"/>
      <c r="C506" s="102"/>
      <c r="D506" s="38"/>
      <c r="E506" s="50"/>
      <c r="F506" s="43"/>
      <c r="G506" s="50"/>
      <c r="H506" s="44"/>
      <c r="I506" s="65"/>
      <c r="J506" s="315"/>
      <c r="K506" s="50"/>
      <c r="L506" s="50"/>
      <c r="M506" s="44"/>
      <c r="N506" s="50"/>
      <c r="O506" s="49"/>
      <c r="P506" s="50"/>
      <c r="Q506" s="50"/>
      <c r="R506" s="101"/>
      <c r="S506" s="154"/>
      <c r="T506" s="44"/>
      <c r="U506" s="44"/>
      <c r="V506" s="51"/>
      <c r="W506" s="102"/>
      <c r="X506" s="102"/>
      <c r="Y506" s="51"/>
      <c r="Z506" s="102"/>
      <c r="AA506" s="102"/>
      <c r="AB506" s="50"/>
      <c r="AC506" s="37"/>
      <c r="AD506" s="44"/>
      <c r="AE506" s="154"/>
      <c r="AF506" s="154"/>
      <c r="AG506" s="44"/>
      <c r="AH506" s="44"/>
      <c r="AI506" s="276"/>
      <c r="AJ506" s="50"/>
      <c r="AK506" s="55"/>
      <c r="AL506" s="109"/>
      <c r="AM506" s="55"/>
      <c r="AN506" s="300"/>
      <c r="AO506" s="55"/>
      <c r="AP506" s="295"/>
      <c r="AQ506" s="76"/>
      <c r="AR506" s="77"/>
      <c r="AS506" s="44"/>
      <c r="AT506" s="50"/>
      <c r="AU506" s="50"/>
      <c r="AV506" s="50"/>
      <c r="AW506" s="50"/>
      <c r="AX506" s="50"/>
    </row>
    <row r="507" spans="1:50" ht="14.4">
      <c r="A507" s="37"/>
      <c r="B507" s="50"/>
      <c r="C507" s="102"/>
      <c r="D507" s="38"/>
      <c r="E507" s="50"/>
      <c r="F507" s="43"/>
      <c r="G507" s="50"/>
      <c r="H507" s="44"/>
      <c r="I507" s="65"/>
      <c r="J507" s="315"/>
      <c r="K507" s="50"/>
      <c r="L507" s="50"/>
      <c r="M507" s="44"/>
      <c r="N507" s="50"/>
      <c r="O507" s="49"/>
      <c r="P507" s="50"/>
      <c r="Q507" s="50"/>
      <c r="R507" s="101"/>
      <c r="S507" s="154"/>
      <c r="T507" s="44"/>
      <c r="U507" s="44"/>
      <c r="V507" s="51"/>
      <c r="W507" s="102"/>
      <c r="X507" s="102"/>
      <c r="Y507" s="51"/>
      <c r="Z507" s="102"/>
      <c r="AA507" s="102"/>
      <c r="AB507" s="50"/>
      <c r="AC507" s="37"/>
      <c r="AD507" s="44"/>
      <c r="AE507" s="154"/>
      <c r="AF507" s="154"/>
      <c r="AG507" s="44"/>
      <c r="AH507" s="44"/>
      <c r="AI507" s="276"/>
      <c r="AJ507" s="50"/>
      <c r="AK507" s="55"/>
      <c r="AL507" s="109"/>
      <c r="AM507" s="55"/>
      <c r="AN507" s="300"/>
      <c r="AO507" s="55"/>
      <c r="AP507" s="295"/>
      <c r="AQ507" s="76"/>
      <c r="AR507" s="77"/>
      <c r="AS507" s="44"/>
      <c r="AT507" s="50"/>
      <c r="AU507" s="50"/>
      <c r="AV507" s="50"/>
      <c r="AW507" s="50"/>
      <c r="AX507" s="50"/>
    </row>
    <row r="508" spans="1:50" ht="14.4">
      <c r="A508" s="37"/>
      <c r="B508" s="50"/>
      <c r="C508" s="102"/>
      <c r="D508" s="38"/>
      <c r="E508" s="50"/>
      <c r="F508" s="43"/>
      <c r="G508" s="50"/>
      <c r="H508" s="44"/>
      <c r="I508" s="65"/>
      <c r="J508" s="315"/>
      <c r="K508" s="50"/>
      <c r="L508" s="50"/>
      <c r="M508" s="44"/>
      <c r="N508" s="50"/>
      <c r="O508" s="49"/>
      <c r="P508" s="50"/>
      <c r="R508" s="101"/>
      <c r="S508" s="154"/>
      <c r="T508" s="44"/>
      <c r="U508" s="44"/>
      <c r="V508" s="51"/>
      <c r="W508" s="102"/>
      <c r="X508" s="102"/>
      <c r="Y508" s="51"/>
      <c r="Z508" s="102"/>
      <c r="AA508" s="102"/>
      <c r="AB508" s="50"/>
      <c r="AC508" s="37"/>
      <c r="AD508" s="44"/>
      <c r="AE508" s="154"/>
      <c r="AF508" s="154"/>
      <c r="AG508" s="44"/>
      <c r="AH508" s="44"/>
      <c r="AI508" s="276"/>
      <c r="AJ508" s="50"/>
      <c r="AK508" s="55"/>
      <c r="AL508" s="109"/>
      <c r="AM508" s="55"/>
      <c r="AN508" s="300"/>
      <c r="AO508" s="55"/>
      <c r="AP508" s="295"/>
      <c r="AQ508" s="76"/>
      <c r="AR508" s="77"/>
      <c r="AS508" s="44"/>
      <c r="AT508" s="50"/>
      <c r="AU508" s="50"/>
      <c r="AV508" s="50"/>
      <c r="AW508" s="50"/>
      <c r="AX508" s="50"/>
    </row>
    <row r="509" spans="1:50" ht="14.4">
      <c r="A509" s="37"/>
      <c r="B509" s="50"/>
      <c r="C509" s="102"/>
      <c r="D509" s="319"/>
      <c r="E509" s="50"/>
      <c r="F509" s="43"/>
      <c r="G509" s="50"/>
      <c r="H509" s="44"/>
      <c r="I509" s="65"/>
      <c r="J509" s="315"/>
      <c r="K509" s="50"/>
      <c r="L509" s="50"/>
      <c r="M509" s="44"/>
      <c r="N509" s="50"/>
      <c r="O509" s="49"/>
      <c r="P509" s="50"/>
      <c r="R509" s="101"/>
      <c r="S509" s="154"/>
      <c r="T509" s="44"/>
      <c r="U509" s="44"/>
      <c r="V509" s="51"/>
      <c r="W509" s="102"/>
      <c r="X509" s="102"/>
      <c r="Y509" s="51"/>
      <c r="Z509" s="102"/>
      <c r="AA509" s="102"/>
      <c r="AB509" s="50"/>
      <c r="AC509" s="37"/>
      <c r="AD509" s="44"/>
      <c r="AE509" s="154"/>
      <c r="AF509" s="154"/>
      <c r="AG509" s="44"/>
      <c r="AH509" s="44"/>
      <c r="AI509" s="276"/>
      <c r="AJ509" s="50"/>
      <c r="AK509" s="55"/>
      <c r="AL509" s="109"/>
      <c r="AM509" s="55"/>
      <c r="AN509" s="300"/>
      <c r="AO509" s="55"/>
      <c r="AP509" s="295"/>
      <c r="AQ509" s="76"/>
      <c r="AR509" s="77"/>
      <c r="AS509" s="44"/>
      <c r="AT509" s="50"/>
      <c r="AU509" s="50"/>
      <c r="AV509" s="50"/>
      <c r="AW509" s="50"/>
      <c r="AX509" s="50"/>
    </row>
    <row r="510" spans="1:50" ht="14.4">
      <c r="A510" s="37"/>
      <c r="B510" s="50"/>
      <c r="C510" s="102"/>
      <c r="D510" s="38"/>
      <c r="E510" s="50"/>
      <c r="F510" s="43"/>
      <c r="G510" s="317"/>
      <c r="H510" s="44"/>
      <c r="I510" s="65"/>
      <c r="J510" s="315"/>
      <c r="K510" s="50"/>
      <c r="L510" s="50"/>
      <c r="M510" s="44"/>
      <c r="N510" s="50"/>
      <c r="O510" s="49"/>
      <c r="P510" s="50"/>
      <c r="R510" s="101"/>
      <c r="S510" s="154"/>
      <c r="T510" s="44"/>
      <c r="U510" s="44"/>
      <c r="V510" s="51"/>
      <c r="W510" s="102"/>
      <c r="X510" s="102"/>
      <c r="Y510" s="51"/>
      <c r="Z510" s="102"/>
      <c r="AA510" s="102"/>
      <c r="AB510" s="50"/>
      <c r="AC510" s="37"/>
      <c r="AD510" s="44"/>
      <c r="AE510" s="154"/>
      <c r="AF510" s="154"/>
      <c r="AG510" s="44"/>
      <c r="AH510" s="44"/>
      <c r="AI510" s="276"/>
      <c r="AJ510" s="50"/>
      <c r="AK510" s="55"/>
      <c r="AL510" s="109"/>
      <c r="AM510" s="55"/>
      <c r="AN510" s="300"/>
      <c r="AO510" s="55"/>
      <c r="AP510" s="295"/>
      <c r="AQ510" s="76"/>
      <c r="AR510" s="77"/>
      <c r="AS510" s="44"/>
      <c r="AT510" s="50"/>
      <c r="AU510" s="50"/>
      <c r="AV510" s="50"/>
      <c r="AW510" s="50"/>
      <c r="AX510" s="50"/>
    </row>
    <row r="511" spans="1:50" ht="14.4">
      <c r="A511" s="37"/>
      <c r="B511" s="50"/>
      <c r="C511" s="102"/>
      <c r="D511" s="38"/>
      <c r="E511" s="50"/>
      <c r="F511" s="43"/>
      <c r="G511" s="50"/>
      <c r="H511" s="44"/>
      <c r="I511" s="65"/>
      <c r="J511" s="315"/>
      <c r="K511" s="50"/>
      <c r="L511" s="50"/>
      <c r="M511" s="44"/>
      <c r="N511" s="50"/>
      <c r="O511" s="49"/>
      <c r="P511" s="50"/>
      <c r="R511" s="101"/>
      <c r="S511" s="154"/>
      <c r="T511" s="44"/>
      <c r="U511" s="44"/>
      <c r="V511" s="51"/>
      <c r="W511" s="102"/>
      <c r="X511" s="102"/>
      <c r="Y511" s="51"/>
      <c r="Z511" s="102"/>
      <c r="AA511" s="102"/>
      <c r="AB511" s="50"/>
      <c r="AC511" s="37"/>
      <c r="AD511" s="44"/>
      <c r="AE511" s="154"/>
      <c r="AF511" s="154"/>
      <c r="AG511" s="44"/>
      <c r="AH511" s="44"/>
      <c r="AI511" s="276"/>
      <c r="AJ511" s="50"/>
      <c r="AK511" s="55"/>
      <c r="AL511" s="109"/>
      <c r="AM511" s="55"/>
      <c r="AN511" s="300"/>
      <c r="AO511" s="55"/>
      <c r="AP511" s="295"/>
      <c r="AQ511" s="76"/>
      <c r="AR511" s="77"/>
      <c r="AS511" s="44"/>
      <c r="AT511" s="50"/>
      <c r="AU511" s="50"/>
      <c r="AV511" s="50"/>
      <c r="AW511" s="50"/>
      <c r="AX511" s="50"/>
    </row>
    <row r="512" spans="1:50" ht="14.4">
      <c r="A512" s="37"/>
      <c r="B512" s="50"/>
      <c r="C512" s="102"/>
      <c r="D512" s="38"/>
      <c r="E512" s="50"/>
      <c r="F512" s="43"/>
      <c r="G512" s="50"/>
      <c r="H512" s="44"/>
      <c r="I512" s="65"/>
      <c r="J512" s="315"/>
      <c r="K512" s="50"/>
      <c r="L512" s="50"/>
      <c r="M512" s="44"/>
      <c r="N512" s="50"/>
      <c r="O512" s="49"/>
      <c r="P512" s="50"/>
      <c r="R512" s="101"/>
      <c r="S512" s="154"/>
      <c r="T512" s="44"/>
      <c r="U512" s="44"/>
      <c r="V512" s="51"/>
      <c r="W512" s="102"/>
      <c r="X512" s="102"/>
      <c r="Y512" s="51"/>
      <c r="Z512" s="102"/>
      <c r="AA512" s="102"/>
      <c r="AB512" s="50"/>
      <c r="AC512" s="37"/>
      <c r="AD512" s="44"/>
      <c r="AE512" s="154"/>
      <c r="AF512" s="154"/>
      <c r="AG512" s="44"/>
      <c r="AH512" s="44"/>
      <c r="AI512" s="276"/>
      <c r="AJ512" s="50"/>
      <c r="AK512" s="55"/>
      <c r="AL512" s="109"/>
      <c r="AM512" s="55"/>
      <c r="AN512" s="300"/>
      <c r="AO512" s="55"/>
      <c r="AP512" s="295"/>
      <c r="AQ512" s="76"/>
      <c r="AR512" s="77"/>
      <c r="AS512" s="44"/>
      <c r="AT512" s="50"/>
      <c r="AU512" s="50"/>
      <c r="AV512" s="50"/>
      <c r="AW512" s="50"/>
      <c r="AX512" s="50"/>
    </row>
    <row r="513" spans="1:50" ht="14.4">
      <c r="A513" s="37"/>
      <c r="B513" s="50"/>
      <c r="C513" s="102"/>
      <c r="D513" s="38"/>
      <c r="E513" s="50"/>
      <c r="F513" s="43"/>
      <c r="G513" s="317"/>
      <c r="H513" s="44"/>
      <c r="I513" s="65"/>
      <c r="J513" s="315"/>
      <c r="K513" s="50"/>
      <c r="L513" s="50"/>
      <c r="M513" s="44"/>
      <c r="N513" s="50"/>
      <c r="O513" s="49"/>
      <c r="P513" s="50"/>
      <c r="Q513" s="50"/>
      <c r="R513" s="101"/>
      <c r="S513" s="154"/>
      <c r="T513" s="44"/>
      <c r="U513" s="44"/>
      <c r="V513" s="51"/>
      <c r="W513" s="102"/>
      <c r="X513" s="102"/>
      <c r="Y513" s="51"/>
      <c r="Z513" s="102"/>
      <c r="AA513" s="102"/>
      <c r="AB513" s="50"/>
      <c r="AC513" s="37"/>
      <c r="AD513" s="44"/>
      <c r="AE513" s="154"/>
      <c r="AF513" s="154"/>
      <c r="AG513" s="44"/>
      <c r="AH513" s="44"/>
      <c r="AI513" s="276"/>
      <c r="AJ513" s="50"/>
      <c r="AK513" s="55"/>
      <c r="AL513" s="109"/>
      <c r="AM513" s="55"/>
      <c r="AN513" s="300"/>
      <c r="AO513" s="55"/>
      <c r="AP513" s="295"/>
      <c r="AQ513" s="76"/>
      <c r="AR513" s="77"/>
      <c r="AS513" s="44"/>
      <c r="AT513" s="50"/>
      <c r="AU513" s="50"/>
      <c r="AV513" s="50"/>
      <c r="AW513" s="50"/>
      <c r="AX513" s="50"/>
    </row>
    <row r="514" spans="1:50" ht="14.4">
      <c r="A514" s="37"/>
      <c r="B514" s="50"/>
      <c r="C514" s="102"/>
      <c r="D514" s="38"/>
      <c r="E514" s="50"/>
      <c r="F514" s="43"/>
      <c r="G514" s="50"/>
      <c r="H514" s="44"/>
      <c r="I514" s="65"/>
      <c r="J514" s="315"/>
      <c r="K514" s="50"/>
      <c r="L514" s="50"/>
      <c r="M514" s="44"/>
      <c r="N514" s="50"/>
      <c r="O514" s="49"/>
      <c r="P514" s="50"/>
      <c r="Q514" s="50"/>
      <c r="R514" s="101"/>
      <c r="S514" s="154"/>
      <c r="T514" s="44"/>
      <c r="U514" s="44"/>
      <c r="V514" s="51"/>
      <c r="W514" s="102"/>
      <c r="X514" s="102"/>
      <c r="Y514" s="51"/>
      <c r="Z514" s="102"/>
      <c r="AA514" s="102"/>
      <c r="AB514" s="50"/>
      <c r="AC514" s="37"/>
      <c r="AD514" s="44"/>
      <c r="AE514" s="154"/>
      <c r="AF514" s="154"/>
      <c r="AG514" s="44"/>
      <c r="AH514" s="44"/>
      <c r="AI514" s="276"/>
      <c r="AJ514" s="50"/>
      <c r="AK514" s="55"/>
      <c r="AL514" s="109"/>
      <c r="AM514" s="55"/>
      <c r="AN514" s="300"/>
      <c r="AO514" s="55"/>
      <c r="AP514" s="295"/>
      <c r="AQ514" s="76"/>
      <c r="AR514" s="77"/>
      <c r="AS514" s="44"/>
      <c r="AT514" s="50"/>
      <c r="AU514" s="50"/>
      <c r="AV514" s="50"/>
      <c r="AW514" s="50"/>
      <c r="AX514" s="50"/>
    </row>
    <row r="515" spans="1:50" ht="14.4">
      <c r="A515" s="37"/>
      <c r="B515" s="50"/>
      <c r="C515" s="102"/>
      <c r="D515" s="38"/>
      <c r="E515" s="50"/>
      <c r="F515" s="43"/>
      <c r="G515" s="50"/>
      <c r="H515" s="44"/>
      <c r="I515" s="65"/>
      <c r="J515" s="315"/>
      <c r="K515" s="50"/>
      <c r="L515" s="50"/>
      <c r="M515" s="44"/>
      <c r="N515" s="50"/>
      <c r="O515" s="49"/>
      <c r="P515" s="50"/>
      <c r="Q515" s="50"/>
      <c r="R515" s="101"/>
      <c r="S515" s="154"/>
      <c r="T515" s="44"/>
      <c r="U515" s="44"/>
      <c r="V515" s="51"/>
      <c r="W515" s="102"/>
      <c r="X515" s="102"/>
      <c r="Y515" s="51"/>
      <c r="Z515" s="102"/>
      <c r="AA515" s="102"/>
      <c r="AB515" s="50"/>
      <c r="AC515" s="37"/>
      <c r="AD515" s="44"/>
      <c r="AE515" s="154"/>
      <c r="AF515" s="154"/>
      <c r="AG515" s="44"/>
      <c r="AH515" s="44"/>
      <c r="AI515" s="276"/>
      <c r="AJ515" s="50"/>
      <c r="AK515" s="55"/>
      <c r="AL515" s="109"/>
      <c r="AM515" s="55"/>
      <c r="AN515" s="300"/>
      <c r="AO515" s="55"/>
      <c r="AP515" s="295"/>
      <c r="AQ515" s="76"/>
      <c r="AR515" s="77"/>
      <c r="AS515" s="44"/>
      <c r="AT515" s="50"/>
      <c r="AU515" s="50"/>
      <c r="AV515" s="50"/>
      <c r="AW515" s="50"/>
      <c r="AX515" s="50"/>
    </row>
    <row r="516" spans="1:50" ht="14.4">
      <c r="A516" s="37"/>
      <c r="B516" s="50"/>
      <c r="C516" s="102"/>
      <c r="D516" s="38"/>
      <c r="E516" s="50"/>
      <c r="F516" s="43"/>
      <c r="G516" s="50"/>
      <c r="H516" s="44"/>
      <c r="I516" s="65"/>
      <c r="J516" s="315"/>
      <c r="K516" s="50"/>
      <c r="L516" s="50"/>
      <c r="M516" s="44"/>
      <c r="N516" s="50"/>
      <c r="O516" s="49"/>
      <c r="P516" s="50"/>
      <c r="R516" s="101"/>
      <c r="S516" s="154"/>
      <c r="T516" s="44"/>
      <c r="U516" s="44"/>
      <c r="V516" s="51"/>
      <c r="W516" s="102"/>
      <c r="X516" s="102"/>
      <c r="Y516" s="51"/>
      <c r="Z516" s="102"/>
      <c r="AA516" s="102"/>
      <c r="AB516" s="50"/>
      <c r="AC516" s="37"/>
      <c r="AD516" s="44"/>
      <c r="AE516" s="154"/>
      <c r="AF516" s="154"/>
      <c r="AG516" s="44"/>
      <c r="AH516" s="44"/>
      <c r="AI516" s="276"/>
      <c r="AJ516" s="50"/>
      <c r="AK516" s="55"/>
      <c r="AL516" s="109"/>
      <c r="AM516" s="55"/>
      <c r="AN516" s="300"/>
      <c r="AO516" s="55"/>
      <c r="AP516" s="295"/>
      <c r="AQ516" s="76"/>
      <c r="AR516" s="77"/>
      <c r="AS516" s="44"/>
      <c r="AT516" s="50"/>
      <c r="AU516" s="50"/>
      <c r="AV516" s="50"/>
      <c r="AW516" s="50"/>
      <c r="AX516" s="50"/>
    </row>
    <row r="517" spans="1:50" ht="14.4">
      <c r="A517" s="37"/>
      <c r="B517" s="50"/>
      <c r="C517" s="102"/>
      <c r="D517" s="38"/>
      <c r="E517" s="50"/>
      <c r="F517" s="43"/>
      <c r="G517" s="50"/>
      <c r="H517" s="44"/>
      <c r="I517" s="65"/>
      <c r="J517" s="315"/>
      <c r="K517" s="50"/>
      <c r="L517" s="50"/>
      <c r="M517" s="44"/>
      <c r="N517" s="50"/>
      <c r="O517" s="49"/>
      <c r="P517" s="50"/>
      <c r="R517" s="101"/>
      <c r="S517" s="154"/>
      <c r="T517" s="44"/>
      <c r="U517" s="44"/>
      <c r="V517" s="51"/>
      <c r="W517" s="102"/>
      <c r="X517" s="102"/>
      <c r="Y517" s="51"/>
      <c r="Z517" s="102"/>
      <c r="AA517" s="102"/>
      <c r="AB517" s="50"/>
      <c r="AC517" s="37"/>
      <c r="AD517" s="44"/>
      <c r="AE517" s="154"/>
      <c r="AF517" s="154"/>
      <c r="AG517" s="44"/>
      <c r="AH517" s="44"/>
      <c r="AI517" s="276"/>
      <c r="AJ517" s="50"/>
      <c r="AK517" s="55"/>
      <c r="AL517" s="109"/>
      <c r="AM517" s="55"/>
      <c r="AN517" s="300"/>
      <c r="AO517" s="55"/>
      <c r="AP517" s="295"/>
      <c r="AQ517" s="76"/>
      <c r="AR517" s="77"/>
      <c r="AS517" s="44"/>
      <c r="AT517" s="50"/>
      <c r="AU517" s="50"/>
      <c r="AV517" s="50"/>
      <c r="AW517" s="50"/>
      <c r="AX517" s="50"/>
    </row>
    <row r="518" spans="1:50" ht="14.4">
      <c r="A518" s="37"/>
      <c r="B518" s="50"/>
      <c r="C518" s="102"/>
      <c r="D518" s="38"/>
      <c r="E518" s="50"/>
      <c r="F518" s="43"/>
      <c r="G518" s="50"/>
      <c r="H518" s="44"/>
      <c r="I518" s="65"/>
      <c r="J518" s="315"/>
      <c r="K518" s="50"/>
      <c r="L518" s="50"/>
      <c r="M518" s="44"/>
      <c r="N518" s="50"/>
      <c r="O518" s="49"/>
      <c r="P518" s="50"/>
      <c r="R518" s="101"/>
      <c r="S518" s="154"/>
      <c r="T518" s="44"/>
      <c r="U518" s="44"/>
      <c r="V518" s="51"/>
      <c r="W518" s="102"/>
      <c r="X518" s="102"/>
      <c r="Y518" s="51"/>
      <c r="Z518" s="102"/>
      <c r="AA518" s="102"/>
      <c r="AB518" s="50"/>
      <c r="AC518" s="37"/>
      <c r="AD518" s="44"/>
      <c r="AE518" s="154"/>
      <c r="AF518" s="154"/>
      <c r="AG518" s="44"/>
      <c r="AH518" s="44"/>
      <c r="AI518" s="276"/>
      <c r="AJ518" s="50"/>
      <c r="AK518" s="55"/>
      <c r="AL518" s="109"/>
      <c r="AM518" s="55"/>
      <c r="AN518" s="300"/>
      <c r="AO518" s="55"/>
      <c r="AP518" s="295"/>
      <c r="AQ518" s="76"/>
      <c r="AR518" s="77"/>
      <c r="AS518" s="44"/>
      <c r="AT518" s="50"/>
      <c r="AU518" s="50"/>
      <c r="AV518" s="50"/>
      <c r="AW518" s="50"/>
      <c r="AX518" s="50"/>
    </row>
    <row r="519" spans="1:50" ht="14.4">
      <c r="A519" s="37"/>
      <c r="B519" s="50"/>
      <c r="C519" s="102"/>
      <c r="D519" s="38"/>
      <c r="E519" s="50"/>
      <c r="F519" s="43"/>
      <c r="G519" s="50"/>
      <c r="H519" s="44"/>
      <c r="I519" s="65"/>
      <c r="J519" s="315"/>
      <c r="K519" s="50"/>
      <c r="L519" s="50"/>
      <c r="M519" s="44"/>
      <c r="N519" s="50"/>
      <c r="O519" s="49"/>
      <c r="P519" s="50"/>
      <c r="R519" s="101"/>
      <c r="S519" s="154"/>
      <c r="T519" s="44"/>
      <c r="U519" s="44"/>
      <c r="V519" s="51"/>
      <c r="W519" s="102"/>
      <c r="X519" s="102"/>
      <c r="Y519" s="51"/>
      <c r="Z519" s="102"/>
      <c r="AA519" s="102"/>
      <c r="AB519" s="50"/>
      <c r="AC519" s="37"/>
      <c r="AD519" s="44"/>
      <c r="AE519" s="154"/>
      <c r="AF519" s="154"/>
      <c r="AG519" s="44"/>
      <c r="AH519" s="44"/>
      <c r="AI519" s="276"/>
      <c r="AJ519" s="50"/>
      <c r="AK519" s="55"/>
      <c r="AL519" s="109"/>
      <c r="AM519" s="55"/>
      <c r="AN519" s="300"/>
      <c r="AO519" s="55"/>
      <c r="AP519" s="295"/>
      <c r="AQ519" s="76"/>
      <c r="AR519" s="77"/>
      <c r="AS519" s="44"/>
      <c r="AT519" s="50"/>
      <c r="AU519" s="50"/>
      <c r="AV519" s="50"/>
      <c r="AW519" s="50"/>
      <c r="AX519" s="50"/>
    </row>
    <row r="520" spans="1:50" ht="14.4">
      <c r="A520" s="37"/>
      <c r="B520" s="50"/>
      <c r="C520" s="102"/>
      <c r="D520" s="38"/>
      <c r="E520" s="50"/>
      <c r="F520" s="43"/>
      <c r="G520" s="50"/>
      <c r="H520" s="44"/>
      <c r="I520" s="65"/>
      <c r="J520" s="315"/>
      <c r="K520" s="50"/>
      <c r="L520" s="50"/>
      <c r="M520" s="44"/>
      <c r="N520" s="50"/>
      <c r="O520" s="49"/>
      <c r="P520" s="50"/>
      <c r="R520" s="101"/>
      <c r="S520" s="154"/>
      <c r="T520" s="44"/>
      <c r="U520" s="44"/>
      <c r="V520" s="51"/>
      <c r="W520" s="102"/>
      <c r="X520" s="102"/>
      <c r="Y520" s="51"/>
      <c r="Z520" s="102"/>
      <c r="AA520" s="102"/>
      <c r="AB520" s="50"/>
      <c r="AC520" s="37"/>
      <c r="AD520" s="44"/>
      <c r="AE520" s="154"/>
      <c r="AF520" s="154"/>
      <c r="AG520" s="44"/>
      <c r="AH520" s="44"/>
      <c r="AI520" s="276"/>
      <c r="AJ520" s="50"/>
      <c r="AK520" s="55"/>
      <c r="AL520" s="109"/>
      <c r="AM520" s="55"/>
      <c r="AN520" s="300"/>
      <c r="AO520" s="55"/>
      <c r="AP520" s="295"/>
      <c r="AQ520" s="76"/>
      <c r="AR520" s="77"/>
      <c r="AS520" s="44"/>
      <c r="AT520" s="50"/>
      <c r="AU520" s="50"/>
      <c r="AV520" s="50"/>
      <c r="AW520" s="50"/>
      <c r="AX520" s="50"/>
    </row>
    <row r="521" spans="1:50" ht="14.4">
      <c r="A521" s="37"/>
      <c r="B521" s="50"/>
      <c r="C521" s="102"/>
      <c r="D521" s="38"/>
      <c r="E521" s="50"/>
      <c r="F521" s="43"/>
      <c r="G521" s="50"/>
      <c r="H521" s="44"/>
      <c r="I521" s="65"/>
      <c r="J521" s="315"/>
      <c r="K521" s="50"/>
      <c r="L521" s="50"/>
      <c r="M521" s="44"/>
      <c r="N521" s="50"/>
      <c r="O521" s="49"/>
      <c r="P521" s="50"/>
      <c r="R521" s="101"/>
      <c r="S521" s="154"/>
      <c r="T521" s="44"/>
      <c r="U521" s="44"/>
      <c r="V521" s="51"/>
      <c r="W521" s="102"/>
      <c r="X521" s="102"/>
      <c r="Y521" s="51"/>
      <c r="Z521" s="102"/>
      <c r="AA521" s="102"/>
      <c r="AB521" s="50"/>
      <c r="AC521" s="37"/>
      <c r="AD521" s="44"/>
      <c r="AE521" s="154"/>
      <c r="AF521" s="154"/>
      <c r="AG521" s="44"/>
      <c r="AH521" s="44"/>
      <c r="AI521" s="276"/>
      <c r="AJ521" s="50"/>
      <c r="AK521" s="55"/>
      <c r="AL521" s="109"/>
      <c r="AM521" s="55"/>
      <c r="AN521" s="300"/>
      <c r="AO521" s="55"/>
      <c r="AP521" s="295"/>
      <c r="AQ521" s="76"/>
      <c r="AR521" s="77"/>
      <c r="AS521" s="44"/>
      <c r="AT521" s="50"/>
      <c r="AU521" s="50"/>
      <c r="AV521" s="50"/>
      <c r="AW521" s="50"/>
      <c r="AX521" s="50"/>
    </row>
    <row r="522" spans="1:50" ht="14.4">
      <c r="A522" s="37"/>
      <c r="B522" s="50"/>
      <c r="C522" s="102"/>
      <c r="D522" s="38"/>
      <c r="E522" s="50"/>
      <c r="F522" s="43"/>
      <c r="G522" s="50"/>
      <c r="H522" s="44"/>
      <c r="I522" s="65"/>
      <c r="J522" s="315"/>
      <c r="K522" s="50"/>
      <c r="L522" s="50"/>
      <c r="M522" s="44"/>
      <c r="N522" s="50"/>
      <c r="O522" s="49"/>
      <c r="P522" s="50"/>
      <c r="R522" s="101"/>
      <c r="S522" s="154"/>
      <c r="T522" s="44"/>
      <c r="U522" s="44"/>
      <c r="V522" s="51"/>
      <c r="W522" s="102"/>
      <c r="X522" s="102"/>
      <c r="Y522" s="51"/>
      <c r="Z522" s="102"/>
      <c r="AA522" s="102"/>
      <c r="AB522" s="50"/>
      <c r="AC522" s="37"/>
      <c r="AD522" s="44"/>
      <c r="AE522" s="154"/>
      <c r="AF522" s="154"/>
      <c r="AG522" s="44"/>
      <c r="AH522" s="44"/>
      <c r="AI522" s="276"/>
      <c r="AJ522" s="50"/>
      <c r="AK522" s="55"/>
      <c r="AL522" s="109"/>
      <c r="AM522" s="55"/>
      <c r="AN522" s="300"/>
      <c r="AO522" s="55"/>
      <c r="AP522" s="295"/>
      <c r="AQ522" s="76"/>
      <c r="AR522" s="77"/>
      <c r="AS522" s="44"/>
      <c r="AT522" s="50"/>
      <c r="AU522" s="50"/>
      <c r="AV522" s="50"/>
      <c r="AW522" s="50"/>
      <c r="AX522" s="50"/>
    </row>
    <row r="523" spans="1:50" ht="14.4">
      <c r="A523" s="37"/>
      <c r="B523" s="50"/>
      <c r="C523" s="102"/>
      <c r="D523" s="38"/>
      <c r="E523" s="50"/>
      <c r="F523" s="43"/>
      <c r="G523" s="50"/>
      <c r="H523" s="44"/>
      <c r="I523" s="65"/>
      <c r="J523" s="315"/>
      <c r="K523" s="50"/>
      <c r="L523" s="50"/>
      <c r="M523" s="44"/>
      <c r="N523" s="50"/>
      <c r="O523" s="49"/>
      <c r="P523" s="50"/>
      <c r="R523" s="101"/>
      <c r="S523" s="154"/>
      <c r="T523" s="44"/>
      <c r="U523" s="44"/>
      <c r="V523" s="51"/>
      <c r="W523" s="102"/>
      <c r="X523" s="102"/>
      <c r="Y523" s="51"/>
      <c r="Z523" s="102"/>
      <c r="AA523" s="102"/>
      <c r="AB523" s="50"/>
      <c r="AC523" s="37"/>
      <c r="AD523" s="44"/>
      <c r="AE523" s="154"/>
      <c r="AF523" s="154"/>
      <c r="AG523" s="44"/>
      <c r="AH523" s="44"/>
      <c r="AI523" s="276"/>
      <c r="AJ523" s="50"/>
      <c r="AK523" s="55"/>
      <c r="AL523" s="109"/>
      <c r="AM523" s="55"/>
      <c r="AN523" s="300"/>
      <c r="AO523" s="55"/>
      <c r="AP523" s="295"/>
      <c r="AQ523" s="76"/>
      <c r="AR523" s="77"/>
      <c r="AS523" s="44"/>
      <c r="AT523" s="50"/>
      <c r="AU523" s="50"/>
      <c r="AV523" s="50"/>
      <c r="AW523" s="50"/>
      <c r="AX523" s="50"/>
    </row>
    <row r="524" spans="1:50" ht="14.4">
      <c r="A524" s="37"/>
      <c r="B524" s="50"/>
      <c r="C524" s="102"/>
      <c r="D524" s="38"/>
      <c r="E524" s="50"/>
      <c r="F524" s="43"/>
      <c r="G524" s="50"/>
      <c r="H524" s="44"/>
      <c r="I524" s="65"/>
      <c r="J524" s="315"/>
      <c r="K524" s="50"/>
      <c r="L524" s="50"/>
      <c r="M524" s="44"/>
      <c r="N524" s="50"/>
      <c r="O524" s="49"/>
      <c r="P524" s="50"/>
      <c r="Q524" s="50"/>
      <c r="R524" s="101"/>
      <c r="S524" s="154"/>
      <c r="T524" s="44"/>
      <c r="U524" s="44"/>
      <c r="V524" s="51"/>
      <c r="W524" s="102"/>
      <c r="X524" s="102"/>
      <c r="Y524" s="51"/>
      <c r="Z524" s="102"/>
      <c r="AA524" s="102"/>
      <c r="AB524" s="50"/>
      <c r="AC524" s="37"/>
      <c r="AD524" s="44"/>
      <c r="AE524" s="154"/>
      <c r="AF524" s="154"/>
      <c r="AG524" s="44"/>
      <c r="AH524" s="44"/>
      <c r="AI524" s="276"/>
      <c r="AJ524" s="50"/>
      <c r="AK524" s="55"/>
      <c r="AL524" s="109"/>
      <c r="AM524" s="55"/>
      <c r="AN524" s="300"/>
      <c r="AO524" s="55"/>
      <c r="AP524" s="295"/>
      <c r="AQ524" s="76"/>
      <c r="AR524" s="77"/>
      <c r="AS524" s="44"/>
      <c r="AT524" s="50"/>
      <c r="AU524" s="50"/>
      <c r="AV524" s="50"/>
      <c r="AW524" s="50"/>
      <c r="AX524" s="50"/>
    </row>
    <row r="525" spans="1:50" ht="14.4">
      <c r="A525" s="37"/>
      <c r="B525" s="50"/>
      <c r="C525" s="102"/>
      <c r="D525" s="38"/>
      <c r="E525" s="50"/>
      <c r="F525" s="43"/>
      <c r="G525" s="317"/>
      <c r="H525" s="44"/>
      <c r="I525" s="65"/>
      <c r="J525" s="315"/>
      <c r="K525" s="50"/>
      <c r="L525" s="50"/>
      <c r="M525" s="44"/>
      <c r="N525" s="50"/>
      <c r="O525" s="49"/>
      <c r="P525" s="50"/>
      <c r="Q525" s="50"/>
      <c r="R525" s="101"/>
      <c r="S525" s="154"/>
      <c r="T525" s="44"/>
      <c r="U525" s="44"/>
      <c r="V525" s="51"/>
      <c r="W525" s="102"/>
      <c r="X525" s="102"/>
      <c r="Y525" s="51"/>
      <c r="Z525" s="102"/>
      <c r="AA525" s="102"/>
      <c r="AB525" s="50"/>
      <c r="AC525" s="37"/>
      <c r="AD525" s="44"/>
      <c r="AE525" s="154"/>
      <c r="AF525" s="154"/>
      <c r="AG525" s="44"/>
      <c r="AH525" s="44"/>
      <c r="AI525" s="276"/>
      <c r="AJ525" s="50"/>
      <c r="AK525" s="55"/>
      <c r="AL525" s="109"/>
      <c r="AM525" s="55"/>
      <c r="AN525" s="300"/>
      <c r="AO525" s="55"/>
      <c r="AP525" s="295"/>
      <c r="AQ525" s="76"/>
      <c r="AR525" s="77"/>
      <c r="AS525" s="44"/>
      <c r="AT525" s="50"/>
      <c r="AU525" s="50"/>
      <c r="AV525" s="50"/>
      <c r="AW525" s="50"/>
      <c r="AX525" s="50"/>
    </row>
    <row r="526" spans="1:50" ht="14.4">
      <c r="A526" s="37"/>
      <c r="B526" s="50"/>
      <c r="C526" s="102"/>
      <c r="D526" s="38"/>
      <c r="E526" s="50"/>
      <c r="F526" s="43"/>
      <c r="G526" s="317"/>
      <c r="H526" s="44"/>
      <c r="I526" s="65"/>
      <c r="J526" s="315"/>
      <c r="K526" s="50"/>
      <c r="L526" s="50"/>
      <c r="M526" s="44"/>
      <c r="N526" s="50"/>
      <c r="O526" s="49"/>
      <c r="P526" s="50"/>
      <c r="Q526" s="50"/>
      <c r="R526" s="101"/>
      <c r="S526" s="154"/>
      <c r="T526" s="44"/>
      <c r="U526" s="44"/>
      <c r="V526" s="51"/>
      <c r="W526" s="102"/>
      <c r="X526" s="102"/>
      <c r="Y526" s="51"/>
      <c r="Z526" s="102"/>
      <c r="AA526" s="102"/>
      <c r="AB526" s="50"/>
      <c r="AC526" s="37"/>
      <c r="AD526" s="44"/>
      <c r="AE526" s="154"/>
      <c r="AF526" s="154"/>
      <c r="AG526" s="44"/>
      <c r="AH526" s="44"/>
      <c r="AI526" s="276"/>
      <c r="AJ526" s="50"/>
      <c r="AK526" s="55"/>
      <c r="AL526" s="109"/>
      <c r="AM526" s="55"/>
      <c r="AN526" s="300"/>
      <c r="AO526" s="55"/>
      <c r="AP526" s="295"/>
      <c r="AQ526" s="76"/>
      <c r="AR526" s="77"/>
      <c r="AS526" s="44"/>
      <c r="AT526" s="50"/>
      <c r="AU526" s="50"/>
      <c r="AV526" s="50"/>
      <c r="AW526" s="50"/>
      <c r="AX526" s="50"/>
    </row>
    <row r="527" spans="1:50" ht="14.4">
      <c r="A527" s="37"/>
      <c r="B527" s="50"/>
      <c r="C527" s="102"/>
      <c r="D527" s="38"/>
      <c r="E527" s="50"/>
      <c r="F527" s="43"/>
      <c r="G527" s="50"/>
      <c r="H527" s="44"/>
      <c r="I527" s="65"/>
      <c r="J527" s="315"/>
      <c r="K527" s="50"/>
      <c r="L527" s="50"/>
      <c r="M527" s="44"/>
      <c r="N527" s="50"/>
      <c r="O527" s="49"/>
      <c r="P527" s="50"/>
      <c r="Q527" s="50"/>
      <c r="R527" s="101"/>
      <c r="S527" s="154"/>
      <c r="T527" s="44"/>
      <c r="U527" s="44"/>
      <c r="V527" s="51"/>
      <c r="W527" s="102"/>
      <c r="X527" s="102"/>
      <c r="Y527" s="51"/>
      <c r="Z527" s="102"/>
      <c r="AA527" s="102"/>
      <c r="AB527" s="50"/>
      <c r="AC527" s="37"/>
      <c r="AD527" s="44"/>
      <c r="AE527" s="154"/>
      <c r="AF527" s="154"/>
      <c r="AG527" s="44"/>
      <c r="AH527" s="44"/>
      <c r="AI527" s="276"/>
      <c r="AJ527" s="50"/>
      <c r="AK527" s="55"/>
      <c r="AL527" s="109"/>
      <c r="AM527" s="55"/>
      <c r="AN527" s="300"/>
      <c r="AO527" s="55"/>
      <c r="AP527" s="295"/>
      <c r="AQ527" s="76"/>
      <c r="AR527" s="77"/>
      <c r="AS527" s="44"/>
      <c r="AT527" s="50"/>
      <c r="AU527" s="50"/>
      <c r="AV527" s="50"/>
      <c r="AW527" s="50"/>
      <c r="AX527" s="50"/>
    </row>
    <row r="528" spans="1:50" ht="14.4">
      <c r="A528" s="37"/>
      <c r="B528" s="50"/>
      <c r="C528" s="102"/>
      <c r="D528" s="38"/>
      <c r="E528" s="50"/>
      <c r="F528" s="43"/>
      <c r="G528" s="50"/>
      <c r="H528" s="44"/>
      <c r="I528" s="65"/>
      <c r="J528" s="315"/>
      <c r="K528" s="50"/>
      <c r="L528" s="50"/>
      <c r="M528" s="44"/>
      <c r="N528" s="50"/>
      <c r="O528" s="49"/>
      <c r="P528" s="50"/>
      <c r="R528" s="101"/>
      <c r="S528" s="154"/>
      <c r="T528" s="44"/>
      <c r="U528" s="44"/>
      <c r="V528" s="51"/>
      <c r="W528" s="102"/>
      <c r="X528" s="102"/>
      <c r="Y528" s="51"/>
      <c r="Z528" s="102"/>
      <c r="AA528" s="102"/>
      <c r="AB528" s="50"/>
      <c r="AC528" s="37"/>
      <c r="AD528" s="44"/>
      <c r="AE528" s="154"/>
      <c r="AF528" s="154"/>
      <c r="AG528" s="44"/>
      <c r="AH528" s="44"/>
      <c r="AI528" s="276"/>
      <c r="AJ528" s="50"/>
      <c r="AK528" s="55"/>
      <c r="AL528" s="109"/>
      <c r="AM528" s="55"/>
      <c r="AN528" s="300"/>
      <c r="AO528" s="55"/>
      <c r="AP528" s="295"/>
      <c r="AQ528" s="76"/>
      <c r="AR528" s="77"/>
      <c r="AS528" s="44"/>
      <c r="AT528" s="50"/>
      <c r="AU528" s="50"/>
      <c r="AV528" s="50"/>
      <c r="AW528" s="50"/>
      <c r="AX528" s="50"/>
    </row>
    <row r="529" spans="1:50" ht="14.4">
      <c r="A529" s="37"/>
      <c r="B529" s="50"/>
      <c r="C529" s="102"/>
      <c r="D529" s="38"/>
      <c r="E529" s="50"/>
      <c r="F529" s="43"/>
      <c r="G529" s="50"/>
      <c r="H529" s="44"/>
      <c r="I529" s="65"/>
      <c r="J529" s="315"/>
      <c r="K529" s="50"/>
      <c r="L529" s="50"/>
      <c r="M529" s="44"/>
      <c r="N529" s="50"/>
      <c r="O529" s="49"/>
      <c r="P529" s="50"/>
      <c r="R529" s="101"/>
      <c r="S529" s="154"/>
      <c r="T529" s="44"/>
      <c r="U529" s="44"/>
      <c r="V529" s="51"/>
      <c r="W529" s="102"/>
      <c r="X529" s="102"/>
      <c r="Y529" s="51"/>
      <c r="Z529" s="102"/>
      <c r="AA529" s="102"/>
      <c r="AB529" s="50"/>
      <c r="AC529" s="37"/>
      <c r="AD529" s="44"/>
      <c r="AE529" s="154"/>
      <c r="AF529" s="154"/>
      <c r="AG529" s="44"/>
      <c r="AH529" s="44"/>
      <c r="AI529" s="276"/>
      <c r="AJ529" s="50"/>
      <c r="AK529" s="55"/>
      <c r="AL529" s="109"/>
      <c r="AM529" s="55"/>
      <c r="AN529" s="300"/>
      <c r="AO529" s="55"/>
      <c r="AP529" s="295"/>
      <c r="AQ529" s="76"/>
      <c r="AR529" s="77"/>
      <c r="AS529" s="44"/>
      <c r="AT529" s="50"/>
      <c r="AU529" s="50"/>
      <c r="AV529" s="50"/>
      <c r="AW529" s="50"/>
      <c r="AX529" s="50"/>
    </row>
    <row r="530" spans="1:50" ht="14.4">
      <c r="A530" s="37"/>
      <c r="B530" s="50"/>
      <c r="C530" s="102"/>
      <c r="D530" s="38"/>
      <c r="E530" s="50"/>
      <c r="F530" s="43"/>
      <c r="G530" s="50"/>
      <c r="H530" s="44"/>
      <c r="I530" s="65"/>
      <c r="J530" s="315"/>
      <c r="K530" s="50"/>
      <c r="L530" s="50"/>
      <c r="M530" s="44"/>
      <c r="N530" s="50"/>
      <c r="O530" s="49"/>
      <c r="P530" s="50"/>
      <c r="Q530" s="50"/>
      <c r="R530" s="101"/>
      <c r="S530" s="154"/>
      <c r="T530" s="44"/>
      <c r="U530" s="44"/>
      <c r="V530" s="51"/>
      <c r="W530" s="102"/>
      <c r="X530" s="102"/>
      <c r="Y530" s="51"/>
      <c r="Z530" s="102"/>
      <c r="AA530" s="102"/>
      <c r="AB530" s="50"/>
      <c r="AC530" s="37"/>
      <c r="AD530" s="44"/>
      <c r="AE530" s="154"/>
      <c r="AF530" s="154"/>
      <c r="AG530" s="44"/>
      <c r="AH530" s="44"/>
      <c r="AI530" s="276"/>
      <c r="AJ530" s="50"/>
      <c r="AK530" s="55"/>
      <c r="AL530" s="109"/>
      <c r="AM530" s="55"/>
      <c r="AN530" s="300"/>
      <c r="AO530" s="55"/>
      <c r="AP530" s="295"/>
      <c r="AQ530" s="76"/>
      <c r="AR530" s="77"/>
      <c r="AS530" s="44"/>
      <c r="AT530" s="50"/>
      <c r="AU530" s="50"/>
      <c r="AV530" s="50"/>
      <c r="AW530" s="50"/>
      <c r="AX530" s="50"/>
    </row>
    <row r="531" spans="1:50" ht="14.4">
      <c r="A531" s="37"/>
      <c r="B531" s="50"/>
      <c r="C531" s="102"/>
      <c r="D531" s="38"/>
      <c r="E531" s="50"/>
      <c r="F531" s="43"/>
      <c r="G531" s="50"/>
      <c r="H531" s="44"/>
      <c r="I531" s="65"/>
      <c r="J531" s="315"/>
      <c r="K531" s="50"/>
      <c r="L531" s="50"/>
      <c r="M531" s="44"/>
      <c r="N531" s="50"/>
      <c r="O531" s="49"/>
      <c r="P531" s="50"/>
      <c r="R531" s="101"/>
      <c r="S531" s="154"/>
      <c r="T531" s="44"/>
      <c r="U531" s="44"/>
      <c r="V531" s="51"/>
      <c r="W531" s="102"/>
      <c r="X531" s="102"/>
      <c r="Y531" s="51"/>
      <c r="Z531" s="102"/>
      <c r="AA531" s="102"/>
      <c r="AB531" s="50"/>
      <c r="AC531" s="37"/>
      <c r="AD531" s="44"/>
      <c r="AE531" s="154"/>
      <c r="AF531" s="154"/>
      <c r="AG531" s="44"/>
      <c r="AH531" s="44"/>
      <c r="AI531" s="276"/>
      <c r="AJ531" s="50"/>
      <c r="AK531" s="55"/>
      <c r="AL531" s="109"/>
      <c r="AM531" s="55"/>
      <c r="AN531" s="300"/>
      <c r="AO531" s="55"/>
      <c r="AP531" s="295"/>
      <c r="AQ531" s="76"/>
      <c r="AR531" s="77"/>
      <c r="AS531" s="44"/>
      <c r="AT531" s="50"/>
      <c r="AU531" s="50"/>
      <c r="AV531" s="50"/>
      <c r="AW531" s="50"/>
      <c r="AX531" s="50"/>
    </row>
    <row r="532" spans="1:50" ht="14.4">
      <c r="A532" s="37"/>
      <c r="B532" s="50"/>
      <c r="C532" s="102"/>
      <c r="D532" s="38"/>
      <c r="E532" s="50"/>
      <c r="F532" s="43"/>
      <c r="G532" s="50"/>
      <c r="H532" s="44"/>
      <c r="I532" s="65"/>
      <c r="J532" s="315"/>
      <c r="K532" s="50"/>
      <c r="L532" s="50"/>
      <c r="M532" s="44"/>
      <c r="N532" s="50"/>
      <c r="O532" s="49"/>
      <c r="P532" s="50"/>
      <c r="Q532" s="50"/>
      <c r="R532" s="101"/>
      <c r="S532" s="154"/>
      <c r="T532" s="44"/>
      <c r="U532" s="44"/>
      <c r="V532" s="51"/>
      <c r="W532" s="102"/>
      <c r="X532" s="102"/>
      <c r="Y532" s="51"/>
      <c r="Z532" s="102"/>
      <c r="AA532" s="102"/>
      <c r="AB532" s="50"/>
      <c r="AC532" s="37"/>
      <c r="AD532" s="44"/>
      <c r="AE532" s="154"/>
      <c r="AF532" s="154"/>
      <c r="AG532" s="44"/>
      <c r="AH532" s="44"/>
      <c r="AI532" s="276"/>
      <c r="AJ532" s="50"/>
      <c r="AK532" s="55"/>
      <c r="AL532" s="109"/>
      <c r="AM532" s="55"/>
      <c r="AN532" s="300"/>
      <c r="AO532" s="55"/>
      <c r="AP532" s="295"/>
      <c r="AQ532" s="76"/>
      <c r="AR532" s="77"/>
      <c r="AS532" s="44"/>
      <c r="AT532" s="50"/>
      <c r="AU532" s="50"/>
      <c r="AV532" s="50"/>
      <c r="AW532" s="50"/>
      <c r="AX532" s="50"/>
    </row>
    <row r="533" spans="1:50" ht="14.4">
      <c r="A533" s="37"/>
      <c r="B533" s="50"/>
      <c r="C533" s="102"/>
      <c r="D533" s="38"/>
      <c r="E533" s="50"/>
      <c r="F533" s="43"/>
      <c r="G533" s="50"/>
      <c r="H533" s="44"/>
      <c r="I533" s="65"/>
      <c r="J533" s="315"/>
      <c r="K533" s="50"/>
      <c r="L533" s="50"/>
      <c r="M533" s="44"/>
      <c r="N533" s="50"/>
      <c r="O533" s="49"/>
      <c r="P533" s="50"/>
      <c r="R533" s="101"/>
      <c r="S533" s="154"/>
      <c r="T533" s="44"/>
      <c r="U533" s="44"/>
      <c r="V533" s="51"/>
      <c r="W533" s="102"/>
      <c r="X533" s="102"/>
      <c r="Y533" s="51"/>
      <c r="Z533" s="102"/>
      <c r="AA533" s="102"/>
      <c r="AB533" s="50"/>
      <c r="AC533" s="37"/>
      <c r="AD533" s="44"/>
      <c r="AE533" s="154"/>
      <c r="AF533" s="154"/>
      <c r="AG533" s="44"/>
      <c r="AH533" s="44"/>
      <c r="AI533" s="276"/>
      <c r="AJ533" s="50"/>
      <c r="AK533" s="55"/>
      <c r="AL533" s="109"/>
      <c r="AM533" s="55"/>
      <c r="AN533" s="300"/>
      <c r="AO533" s="55"/>
      <c r="AP533" s="295"/>
      <c r="AQ533" s="76"/>
      <c r="AR533" s="77"/>
      <c r="AS533" s="44"/>
      <c r="AT533" s="50"/>
      <c r="AU533" s="50"/>
      <c r="AV533" s="50"/>
      <c r="AW533" s="50"/>
      <c r="AX533" s="50"/>
    </row>
    <row r="534" spans="1:50" ht="14.4">
      <c r="A534" s="37"/>
      <c r="B534" s="50"/>
      <c r="C534" s="102"/>
      <c r="D534" s="38"/>
      <c r="E534" s="50"/>
      <c r="F534" s="43"/>
      <c r="G534" s="50"/>
      <c r="H534" s="44"/>
      <c r="I534" s="65"/>
      <c r="J534" s="315"/>
      <c r="K534" s="50"/>
      <c r="L534" s="50"/>
      <c r="M534" s="44"/>
      <c r="N534" s="50"/>
      <c r="O534" s="49"/>
      <c r="P534" s="50"/>
      <c r="Q534" s="50"/>
      <c r="R534" s="101"/>
      <c r="S534" s="154"/>
      <c r="T534" s="44"/>
      <c r="U534" s="44"/>
      <c r="V534" s="51"/>
      <c r="W534" s="102"/>
      <c r="X534" s="102"/>
      <c r="Y534" s="51"/>
      <c r="Z534" s="102"/>
      <c r="AA534" s="102"/>
      <c r="AB534" s="50"/>
      <c r="AC534" s="37"/>
      <c r="AD534" s="44"/>
      <c r="AE534" s="154"/>
      <c r="AF534" s="154"/>
      <c r="AG534" s="44"/>
      <c r="AH534" s="44"/>
      <c r="AI534" s="276"/>
      <c r="AJ534" s="50"/>
      <c r="AK534" s="55"/>
      <c r="AL534" s="109"/>
      <c r="AM534" s="55"/>
      <c r="AN534" s="300"/>
      <c r="AO534" s="55"/>
      <c r="AP534" s="295"/>
      <c r="AQ534" s="76"/>
      <c r="AR534" s="77"/>
      <c r="AS534" s="44"/>
      <c r="AT534" s="50"/>
      <c r="AU534" s="50"/>
      <c r="AV534" s="50"/>
      <c r="AW534" s="50"/>
      <c r="AX534" s="50"/>
    </row>
    <row r="535" spans="1:50" ht="14.4">
      <c r="A535" s="37"/>
      <c r="B535" s="50"/>
      <c r="C535" s="102"/>
      <c r="D535" s="38"/>
      <c r="E535" s="50"/>
      <c r="F535" s="43"/>
      <c r="G535" s="50"/>
      <c r="H535" s="44"/>
      <c r="I535" s="65"/>
      <c r="J535" s="315"/>
      <c r="K535" s="50"/>
      <c r="L535" s="50"/>
      <c r="M535" s="44"/>
      <c r="N535" s="50"/>
      <c r="O535" s="49"/>
      <c r="P535" s="50"/>
      <c r="R535" s="101"/>
      <c r="S535" s="154"/>
      <c r="T535" s="44"/>
      <c r="U535" s="44"/>
      <c r="V535" s="51"/>
      <c r="W535" s="102"/>
      <c r="X535" s="102"/>
      <c r="Y535" s="51"/>
      <c r="Z535" s="102"/>
      <c r="AA535" s="102"/>
      <c r="AB535" s="50"/>
      <c r="AC535" s="37"/>
      <c r="AD535" s="44"/>
      <c r="AE535" s="154"/>
      <c r="AF535" s="154"/>
      <c r="AG535" s="44"/>
      <c r="AH535" s="44"/>
      <c r="AI535" s="276"/>
      <c r="AJ535" s="50"/>
      <c r="AK535" s="55"/>
      <c r="AL535" s="109"/>
      <c r="AM535" s="55"/>
      <c r="AN535" s="300"/>
      <c r="AO535" s="55"/>
      <c r="AP535" s="295"/>
      <c r="AQ535" s="76"/>
      <c r="AR535" s="77"/>
      <c r="AS535" s="44"/>
      <c r="AT535" s="50"/>
      <c r="AU535" s="50"/>
      <c r="AV535" s="50"/>
      <c r="AW535" s="50"/>
      <c r="AX535" s="50"/>
    </row>
    <row r="536" spans="1:50" ht="14.4">
      <c r="A536" s="37"/>
      <c r="B536" s="50"/>
      <c r="C536" s="102"/>
      <c r="D536" s="38"/>
      <c r="E536" s="50"/>
      <c r="F536" s="43"/>
      <c r="G536" s="50"/>
      <c r="H536" s="44"/>
      <c r="I536" s="65"/>
      <c r="J536" s="315"/>
      <c r="K536" s="50"/>
      <c r="L536" s="50"/>
      <c r="M536" s="44"/>
      <c r="N536" s="50"/>
      <c r="O536" s="49"/>
      <c r="P536" s="50"/>
      <c r="R536" s="101"/>
      <c r="S536" s="154"/>
      <c r="T536" s="44"/>
      <c r="U536" s="44"/>
      <c r="V536" s="51"/>
      <c r="W536" s="102"/>
      <c r="X536" s="102"/>
      <c r="Y536" s="51"/>
      <c r="Z536" s="102"/>
      <c r="AA536" s="102"/>
      <c r="AB536" s="50"/>
      <c r="AC536" s="37"/>
      <c r="AD536" s="44"/>
      <c r="AE536" s="154"/>
      <c r="AF536" s="154"/>
      <c r="AG536" s="44"/>
      <c r="AH536" s="44"/>
      <c r="AI536" s="276"/>
      <c r="AJ536" s="50"/>
      <c r="AK536" s="55"/>
      <c r="AL536" s="109"/>
      <c r="AM536" s="55"/>
      <c r="AN536" s="300"/>
      <c r="AO536" s="55"/>
      <c r="AP536" s="295"/>
      <c r="AQ536" s="76"/>
      <c r="AR536" s="77"/>
      <c r="AS536" s="44"/>
      <c r="AT536" s="50"/>
      <c r="AU536" s="50"/>
      <c r="AV536" s="50"/>
      <c r="AW536" s="50"/>
      <c r="AX536" s="50"/>
    </row>
    <row r="537" spans="1:50" ht="14.4">
      <c r="A537" s="37"/>
      <c r="B537" s="50"/>
      <c r="C537" s="102"/>
      <c r="D537" s="38"/>
      <c r="E537" s="50"/>
      <c r="F537" s="43"/>
      <c r="G537" s="317"/>
      <c r="H537" s="44"/>
      <c r="I537" s="65"/>
      <c r="J537" s="315"/>
      <c r="K537" s="50"/>
      <c r="L537" s="50"/>
      <c r="M537" s="44"/>
      <c r="N537" s="50"/>
      <c r="O537" s="49"/>
      <c r="P537" s="50"/>
      <c r="Q537" s="50"/>
      <c r="R537" s="101"/>
      <c r="S537" s="154"/>
      <c r="T537" s="44"/>
      <c r="U537" s="44"/>
      <c r="V537" s="51"/>
      <c r="W537" s="102"/>
      <c r="X537" s="102"/>
      <c r="Y537" s="51"/>
      <c r="Z537" s="102"/>
      <c r="AA537" s="102"/>
      <c r="AB537" s="50"/>
      <c r="AC537" s="37"/>
      <c r="AD537" s="44"/>
      <c r="AE537" s="154"/>
      <c r="AF537" s="154"/>
      <c r="AG537" s="44"/>
      <c r="AH537" s="44"/>
      <c r="AI537" s="276"/>
      <c r="AJ537" s="50"/>
      <c r="AK537" s="55"/>
      <c r="AL537" s="109"/>
      <c r="AM537" s="55"/>
      <c r="AN537" s="300"/>
      <c r="AO537" s="55"/>
      <c r="AP537" s="295"/>
      <c r="AQ537" s="76"/>
      <c r="AR537" s="77"/>
      <c r="AS537" s="44"/>
      <c r="AT537" s="50"/>
      <c r="AU537" s="50"/>
      <c r="AV537" s="50"/>
      <c r="AW537" s="50"/>
      <c r="AX537" s="50"/>
    </row>
    <row r="538" spans="1:50" ht="14.4">
      <c r="A538" s="293"/>
      <c r="B538" s="50"/>
      <c r="C538" s="102"/>
      <c r="D538" s="38"/>
      <c r="E538" s="50"/>
      <c r="F538" s="43"/>
      <c r="G538" s="50"/>
      <c r="H538" s="44"/>
      <c r="I538" s="65"/>
      <c r="J538" s="315"/>
      <c r="K538" s="50"/>
      <c r="L538" s="50"/>
      <c r="M538" s="44"/>
      <c r="N538" s="50"/>
      <c r="O538" s="49"/>
      <c r="P538" s="50"/>
      <c r="R538" s="101"/>
      <c r="S538" s="154"/>
      <c r="T538" s="44"/>
      <c r="U538" s="44"/>
      <c r="V538" s="51"/>
      <c r="W538" s="102"/>
      <c r="X538" s="102"/>
      <c r="Y538" s="51"/>
      <c r="Z538" s="102"/>
      <c r="AA538" s="102"/>
      <c r="AB538" s="50"/>
      <c r="AC538" s="37"/>
      <c r="AD538" s="44"/>
      <c r="AE538" s="154"/>
      <c r="AF538" s="154"/>
      <c r="AG538" s="44"/>
      <c r="AH538" s="44"/>
      <c r="AI538" s="276"/>
      <c r="AJ538" s="50"/>
      <c r="AK538" s="55"/>
      <c r="AL538" s="109"/>
      <c r="AM538" s="55"/>
      <c r="AN538" s="298"/>
      <c r="AO538" s="55"/>
      <c r="AP538" s="295"/>
      <c r="AQ538" s="76"/>
      <c r="AR538" s="77"/>
      <c r="AS538" s="44"/>
      <c r="AT538" s="50"/>
      <c r="AU538" s="50"/>
      <c r="AV538" s="50"/>
      <c r="AW538" s="50"/>
      <c r="AX538" s="50"/>
    </row>
    <row r="539" spans="1:50" ht="14.4">
      <c r="A539" s="37"/>
      <c r="B539" s="50"/>
      <c r="C539" s="102"/>
      <c r="D539" s="38"/>
      <c r="E539" s="50"/>
      <c r="F539" s="43"/>
      <c r="G539" s="50"/>
      <c r="H539" s="44"/>
      <c r="I539" s="65"/>
      <c r="J539" s="315"/>
      <c r="K539" s="50"/>
      <c r="L539" s="50"/>
      <c r="M539" s="44"/>
      <c r="N539" s="50"/>
      <c r="O539" s="49"/>
      <c r="P539" s="50"/>
      <c r="Q539" s="50"/>
      <c r="R539" s="101"/>
      <c r="S539" s="154"/>
      <c r="T539" s="44"/>
      <c r="U539" s="44"/>
      <c r="V539" s="51"/>
      <c r="W539" s="102"/>
      <c r="X539" s="102"/>
      <c r="Y539" s="51"/>
      <c r="Z539" s="102"/>
      <c r="AA539" s="102"/>
      <c r="AB539" s="50"/>
      <c r="AC539" s="37"/>
      <c r="AD539" s="44"/>
      <c r="AE539" s="154"/>
      <c r="AF539" s="154"/>
      <c r="AG539" s="44"/>
      <c r="AH539" s="44"/>
      <c r="AI539" s="276"/>
      <c r="AJ539" s="50"/>
      <c r="AK539" s="55"/>
      <c r="AL539" s="109"/>
      <c r="AM539" s="55"/>
      <c r="AN539" s="298"/>
      <c r="AO539" s="55"/>
      <c r="AP539" s="295"/>
      <c r="AQ539" s="76"/>
      <c r="AR539" s="77"/>
      <c r="AS539" s="44"/>
      <c r="AT539" s="50"/>
      <c r="AU539" s="50"/>
      <c r="AV539" s="50"/>
      <c r="AW539" s="50"/>
      <c r="AX539" s="50"/>
    </row>
    <row r="540" spans="1:50" ht="14.4">
      <c r="A540" s="37"/>
      <c r="B540" s="50"/>
      <c r="C540" s="102"/>
      <c r="D540" s="38"/>
      <c r="E540" s="50"/>
      <c r="F540" s="43"/>
      <c r="G540" s="50"/>
      <c r="H540" s="44"/>
      <c r="I540" s="65"/>
      <c r="J540" s="315"/>
      <c r="K540" s="50"/>
      <c r="L540" s="50"/>
      <c r="M540" s="44"/>
      <c r="N540" s="50"/>
      <c r="O540" s="49"/>
      <c r="P540" s="50"/>
      <c r="R540" s="101"/>
      <c r="S540" s="154"/>
      <c r="T540" s="44"/>
      <c r="U540" s="44"/>
      <c r="V540" s="51"/>
      <c r="W540" s="102"/>
      <c r="X540" s="102"/>
      <c r="Y540" s="51"/>
      <c r="Z540" s="102"/>
      <c r="AA540" s="102"/>
      <c r="AB540" s="50"/>
      <c r="AC540" s="37"/>
      <c r="AD540" s="44"/>
      <c r="AE540" s="154"/>
      <c r="AF540" s="154"/>
      <c r="AG540" s="44"/>
      <c r="AH540" s="44"/>
      <c r="AI540" s="276"/>
      <c r="AJ540" s="50"/>
      <c r="AK540" s="55"/>
      <c r="AL540" s="109"/>
      <c r="AM540" s="55"/>
      <c r="AN540" s="298"/>
      <c r="AO540" s="55"/>
      <c r="AP540" s="295"/>
      <c r="AQ540" s="76"/>
      <c r="AR540" s="77"/>
      <c r="AS540" s="44"/>
      <c r="AT540" s="50"/>
      <c r="AU540" s="50"/>
      <c r="AV540" s="50"/>
      <c r="AW540" s="50"/>
      <c r="AX540" s="50"/>
    </row>
    <row r="541" spans="1:50" ht="14.4">
      <c r="A541" s="37"/>
      <c r="B541" s="50"/>
      <c r="C541" s="102"/>
      <c r="D541" s="38"/>
      <c r="E541" s="50"/>
      <c r="F541" s="43"/>
      <c r="G541" s="50"/>
      <c r="H541" s="44"/>
      <c r="I541" s="65"/>
      <c r="J541" s="315"/>
      <c r="K541" s="50"/>
      <c r="L541" s="50"/>
      <c r="M541" s="44"/>
      <c r="N541" s="50"/>
      <c r="O541" s="49"/>
      <c r="P541" s="50"/>
      <c r="R541" s="101"/>
      <c r="S541" s="154"/>
      <c r="T541" s="44"/>
      <c r="U541" s="44"/>
      <c r="V541" s="51"/>
      <c r="W541" s="102"/>
      <c r="X541" s="102"/>
      <c r="Y541" s="51"/>
      <c r="Z541" s="102"/>
      <c r="AA541" s="102"/>
      <c r="AB541" s="50"/>
      <c r="AC541" s="37"/>
      <c r="AD541" s="44"/>
      <c r="AE541" s="154"/>
      <c r="AF541" s="154"/>
      <c r="AG541" s="44"/>
      <c r="AH541" s="44"/>
      <c r="AI541" s="276"/>
      <c r="AJ541" s="50"/>
      <c r="AK541" s="55"/>
      <c r="AL541" s="109"/>
      <c r="AM541" s="55"/>
      <c r="AN541" s="298"/>
      <c r="AO541" s="55"/>
      <c r="AP541" s="295"/>
      <c r="AQ541" s="76"/>
      <c r="AR541" s="77"/>
      <c r="AS541" s="44"/>
      <c r="AT541" s="50"/>
      <c r="AU541" s="50"/>
      <c r="AV541" s="50"/>
      <c r="AW541" s="50"/>
      <c r="AX541" s="50"/>
    </row>
    <row r="542" spans="1:50" ht="14.4">
      <c r="A542" s="37"/>
      <c r="B542" s="50"/>
      <c r="C542" s="102"/>
      <c r="D542" s="38"/>
      <c r="E542" s="50"/>
      <c r="F542" s="43"/>
      <c r="G542" s="50"/>
      <c r="H542" s="44"/>
      <c r="I542" s="65"/>
      <c r="J542" s="315"/>
      <c r="K542" s="50"/>
      <c r="L542" s="50"/>
      <c r="M542" s="44"/>
      <c r="N542" s="50"/>
      <c r="O542" s="49"/>
      <c r="P542" s="50"/>
      <c r="Q542" s="50"/>
      <c r="R542" s="101"/>
      <c r="S542" s="154"/>
      <c r="T542" s="44"/>
      <c r="U542" s="44"/>
      <c r="V542" s="51"/>
      <c r="W542" s="102"/>
      <c r="X542" s="102"/>
      <c r="Y542" s="51"/>
      <c r="Z542" s="102"/>
      <c r="AA542" s="102"/>
      <c r="AB542" s="50"/>
      <c r="AC542" s="37"/>
      <c r="AD542" s="44"/>
      <c r="AE542" s="154"/>
      <c r="AF542" s="154"/>
      <c r="AG542" s="44"/>
      <c r="AH542" s="44"/>
      <c r="AI542" s="276"/>
      <c r="AJ542" s="50"/>
      <c r="AK542" s="55"/>
      <c r="AL542" s="109"/>
      <c r="AM542" s="55"/>
      <c r="AN542" s="298"/>
      <c r="AO542" s="55"/>
      <c r="AP542" s="295"/>
      <c r="AQ542" s="76"/>
      <c r="AR542" s="77"/>
      <c r="AS542" s="44"/>
      <c r="AT542" s="50"/>
      <c r="AU542" s="50"/>
      <c r="AV542" s="50"/>
      <c r="AW542" s="50"/>
      <c r="AX542" s="50"/>
    </row>
    <row r="543" spans="1:50" ht="14.4">
      <c r="A543" s="37"/>
      <c r="B543" s="50"/>
      <c r="C543" s="102"/>
      <c r="D543" s="38"/>
      <c r="E543" s="50"/>
      <c r="F543" s="43"/>
      <c r="G543" s="50"/>
      <c r="H543" s="44"/>
      <c r="I543" s="65"/>
      <c r="J543" s="315"/>
      <c r="K543" s="50"/>
      <c r="L543" s="50"/>
      <c r="M543" s="44"/>
      <c r="N543" s="50"/>
      <c r="O543" s="49"/>
      <c r="P543" s="50"/>
      <c r="Q543" s="50"/>
      <c r="R543" s="101"/>
      <c r="S543" s="154"/>
      <c r="T543" s="44"/>
      <c r="U543" s="44"/>
      <c r="V543" s="51"/>
      <c r="W543" s="102"/>
      <c r="X543" s="102"/>
      <c r="Y543" s="51"/>
      <c r="Z543" s="102"/>
      <c r="AA543" s="102"/>
      <c r="AB543" s="50"/>
      <c r="AC543" s="37"/>
      <c r="AD543" s="44"/>
      <c r="AE543" s="154"/>
      <c r="AF543" s="154"/>
      <c r="AG543" s="44"/>
      <c r="AH543" s="44"/>
      <c r="AI543" s="276"/>
      <c r="AJ543" s="50"/>
      <c r="AK543" s="55"/>
      <c r="AL543" s="109"/>
      <c r="AM543" s="55"/>
      <c r="AN543" s="298"/>
      <c r="AO543" s="55"/>
      <c r="AP543" s="295"/>
      <c r="AQ543" s="76"/>
      <c r="AR543" s="77"/>
      <c r="AS543" s="44"/>
      <c r="AT543" s="50"/>
      <c r="AU543" s="50"/>
      <c r="AV543" s="50"/>
      <c r="AW543" s="50"/>
      <c r="AX543" s="50"/>
    </row>
    <row r="544" spans="1:50" ht="14.4">
      <c r="A544" s="37"/>
      <c r="B544" s="50"/>
      <c r="C544" s="102"/>
      <c r="D544" s="38"/>
      <c r="E544" s="50"/>
      <c r="F544" s="43"/>
      <c r="G544" s="50"/>
      <c r="H544" s="44"/>
      <c r="I544" s="65"/>
      <c r="J544" s="315"/>
      <c r="K544" s="50"/>
      <c r="L544" s="50"/>
      <c r="M544" s="44"/>
      <c r="N544" s="50"/>
      <c r="O544" s="49"/>
      <c r="P544" s="50"/>
      <c r="R544" s="101"/>
      <c r="S544" s="154"/>
      <c r="T544" s="44"/>
      <c r="U544" s="44"/>
      <c r="V544" s="51"/>
      <c r="W544" s="102"/>
      <c r="X544" s="102"/>
      <c r="Y544" s="51"/>
      <c r="Z544" s="102"/>
      <c r="AA544" s="102"/>
      <c r="AB544" s="50"/>
      <c r="AC544" s="37"/>
      <c r="AD544" s="44"/>
      <c r="AE544" s="154"/>
      <c r="AF544" s="154"/>
      <c r="AG544" s="44"/>
      <c r="AH544" s="44"/>
      <c r="AI544" s="276"/>
      <c r="AJ544" s="50"/>
      <c r="AK544" s="55"/>
      <c r="AL544" s="109"/>
      <c r="AM544" s="55"/>
      <c r="AN544" s="298"/>
      <c r="AO544" s="55"/>
      <c r="AP544" s="295"/>
      <c r="AQ544" s="76"/>
      <c r="AR544" s="77"/>
      <c r="AS544" s="44"/>
      <c r="AT544" s="50"/>
      <c r="AU544" s="50"/>
      <c r="AV544" s="50"/>
      <c r="AW544" s="50"/>
      <c r="AX544" s="50"/>
    </row>
    <row r="545" spans="1:50" ht="14.4">
      <c r="A545" s="37"/>
      <c r="B545" s="50"/>
      <c r="C545" s="102"/>
      <c r="D545" s="38"/>
      <c r="E545" s="50"/>
      <c r="F545" s="43"/>
      <c r="G545" s="317"/>
      <c r="H545" s="44"/>
      <c r="I545" s="65"/>
      <c r="J545" s="315"/>
      <c r="K545" s="50"/>
      <c r="L545" s="50"/>
      <c r="M545" s="44"/>
      <c r="N545" s="50"/>
      <c r="O545" s="49"/>
      <c r="P545" s="50"/>
      <c r="Q545" s="50"/>
      <c r="R545" s="101"/>
      <c r="S545" s="154"/>
      <c r="T545" s="44"/>
      <c r="U545" s="44"/>
      <c r="V545" s="51"/>
      <c r="W545" s="102"/>
      <c r="X545" s="102"/>
      <c r="Y545" s="51"/>
      <c r="Z545" s="102"/>
      <c r="AA545" s="102"/>
      <c r="AB545" s="50"/>
      <c r="AC545" s="37"/>
      <c r="AD545" s="44"/>
      <c r="AE545" s="154"/>
      <c r="AF545" s="154"/>
      <c r="AG545" s="44"/>
      <c r="AH545" s="44"/>
      <c r="AI545" s="276"/>
      <c r="AJ545" s="50"/>
      <c r="AK545" s="55"/>
      <c r="AL545" s="109"/>
      <c r="AM545" s="55"/>
      <c r="AN545" s="298"/>
      <c r="AO545" s="55"/>
      <c r="AP545" s="295"/>
      <c r="AQ545" s="76"/>
      <c r="AR545" s="77"/>
      <c r="AS545" s="44"/>
      <c r="AT545" s="50"/>
      <c r="AU545" s="50"/>
      <c r="AV545" s="50"/>
      <c r="AW545" s="50"/>
      <c r="AX545" s="50"/>
    </row>
    <row r="546" spans="1:50" ht="14.4">
      <c r="A546" s="37"/>
      <c r="B546" s="50"/>
      <c r="C546" s="102"/>
      <c r="D546" s="38"/>
      <c r="E546" s="50"/>
      <c r="F546" s="43"/>
      <c r="G546" s="317"/>
      <c r="H546" s="44"/>
      <c r="I546" s="65"/>
      <c r="J546" s="315"/>
      <c r="K546" s="50"/>
      <c r="L546" s="50"/>
      <c r="M546" s="44"/>
      <c r="N546" s="50"/>
      <c r="O546" s="49"/>
      <c r="P546" s="50"/>
      <c r="Q546" s="50"/>
      <c r="R546" s="101"/>
      <c r="S546" s="154"/>
      <c r="T546" s="44"/>
      <c r="U546" s="44"/>
      <c r="V546" s="51"/>
      <c r="W546" s="102"/>
      <c r="X546" s="102"/>
      <c r="Y546" s="51"/>
      <c r="Z546" s="102"/>
      <c r="AA546" s="102"/>
      <c r="AB546" s="50"/>
      <c r="AC546" s="37"/>
      <c r="AD546" s="44"/>
      <c r="AE546" s="154"/>
      <c r="AF546" s="154"/>
      <c r="AG546" s="44"/>
      <c r="AH546" s="44"/>
      <c r="AI546" s="276"/>
      <c r="AJ546" s="50"/>
      <c r="AK546" s="55"/>
      <c r="AL546" s="109"/>
      <c r="AM546" s="55"/>
      <c r="AN546" s="298"/>
      <c r="AO546" s="55"/>
      <c r="AP546" s="295"/>
      <c r="AQ546" s="76"/>
      <c r="AR546" s="77"/>
      <c r="AS546" s="44"/>
      <c r="AT546" s="50"/>
      <c r="AU546" s="50"/>
      <c r="AV546" s="50"/>
      <c r="AW546" s="50"/>
      <c r="AX546" s="50"/>
    </row>
    <row r="547" spans="1:50" ht="14.4">
      <c r="A547" s="37"/>
      <c r="B547" s="50"/>
      <c r="C547" s="102"/>
      <c r="D547" s="38"/>
      <c r="E547" s="50"/>
      <c r="F547" s="43"/>
      <c r="G547" s="50"/>
      <c r="H547" s="44"/>
      <c r="I547" s="65"/>
      <c r="J547" s="315"/>
      <c r="K547" s="50"/>
      <c r="L547" s="50"/>
      <c r="M547" s="44"/>
      <c r="N547" s="50"/>
      <c r="O547" s="49"/>
      <c r="P547" s="50"/>
      <c r="Q547" s="50"/>
      <c r="R547" s="101"/>
      <c r="S547" s="154"/>
      <c r="T547" s="44"/>
      <c r="U547" s="44"/>
      <c r="V547" s="51"/>
      <c r="W547" s="102"/>
      <c r="X547" s="102"/>
      <c r="Y547" s="51"/>
      <c r="Z547" s="102"/>
      <c r="AA547" s="102"/>
      <c r="AB547" s="50"/>
      <c r="AC547" s="37"/>
      <c r="AD547" s="44"/>
      <c r="AE547" s="154"/>
      <c r="AF547" s="154"/>
      <c r="AG547" s="44"/>
      <c r="AH547" s="44"/>
      <c r="AI547" s="276"/>
      <c r="AJ547" s="50"/>
      <c r="AK547" s="55"/>
      <c r="AL547" s="109"/>
      <c r="AM547" s="55"/>
      <c r="AN547" s="298"/>
      <c r="AO547" s="55"/>
      <c r="AP547" s="295"/>
      <c r="AQ547" s="76"/>
      <c r="AR547" s="77"/>
      <c r="AS547" s="44"/>
      <c r="AT547" s="50"/>
      <c r="AU547" s="50"/>
      <c r="AV547" s="50"/>
      <c r="AW547" s="50"/>
      <c r="AX547" s="50"/>
    </row>
    <row r="548" spans="1:50" ht="14.4">
      <c r="A548" s="37"/>
      <c r="B548" s="50"/>
      <c r="C548" s="102"/>
      <c r="D548" s="38"/>
      <c r="E548" s="50"/>
      <c r="F548" s="43"/>
      <c r="G548" s="50"/>
      <c r="H548" s="44"/>
      <c r="I548" s="65"/>
      <c r="J548" s="315"/>
      <c r="K548" s="50"/>
      <c r="L548" s="50"/>
      <c r="M548" s="44"/>
      <c r="N548" s="50"/>
      <c r="O548" s="49"/>
      <c r="P548" s="50"/>
      <c r="Q548" s="50"/>
      <c r="R548" s="101"/>
      <c r="S548" s="154"/>
      <c r="T548" s="44"/>
      <c r="U548" s="44"/>
      <c r="V548" s="51"/>
      <c r="W548" s="102"/>
      <c r="X548" s="102"/>
      <c r="Y548" s="51"/>
      <c r="Z548" s="102"/>
      <c r="AA548" s="102"/>
      <c r="AB548" s="50"/>
      <c r="AC548" s="37"/>
      <c r="AD548" s="44"/>
      <c r="AE548" s="154"/>
      <c r="AF548" s="154"/>
      <c r="AG548" s="44"/>
      <c r="AH548" s="44"/>
      <c r="AI548" s="276"/>
      <c r="AJ548" s="50"/>
      <c r="AK548" s="55"/>
      <c r="AL548" s="109"/>
      <c r="AM548" s="55"/>
      <c r="AN548" s="298"/>
      <c r="AO548" s="55"/>
      <c r="AP548" s="295"/>
      <c r="AQ548" s="76"/>
      <c r="AR548" s="77"/>
      <c r="AS548" s="44"/>
      <c r="AT548" s="50"/>
      <c r="AU548" s="50"/>
      <c r="AV548" s="50"/>
      <c r="AW548" s="50"/>
      <c r="AX548" s="50"/>
    </row>
    <row r="549" spans="1:50" ht="14.4">
      <c r="A549" s="37"/>
      <c r="B549" s="50"/>
      <c r="C549" s="102"/>
      <c r="D549" s="38"/>
      <c r="E549" s="50"/>
      <c r="F549" s="43"/>
      <c r="G549" s="50"/>
      <c r="H549" s="44"/>
      <c r="I549" s="65"/>
      <c r="J549" s="315"/>
      <c r="K549" s="50"/>
      <c r="L549" s="50"/>
      <c r="M549" s="44"/>
      <c r="N549" s="50"/>
      <c r="O549" s="49"/>
      <c r="P549" s="50"/>
      <c r="Q549" s="50"/>
      <c r="R549" s="101"/>
      <c r="S549" s="154"/>
      <c r="T549" s="44"/>
      <c r="U549" s="44"/>
      <c r="V549" s="51"/>
      <c r="W549" s="102"/>
      <c r="X549" s="102"/>
      <c r="Y549" s="51"/>
      <c r="Z549" s="102"/>
      <c r="AA549" s="102"/>
      <c r="AB549" s="50"/>
      <c r="AC549" s="37"/>
      <c r="AD549" s="44"/>
      <c r="AE549" s="154"/>
      <c r="AF549" s="154"/>
      <c r="AG549" s="44"/>
      <c r="AH549" s="44"/>
      <c r="AI549" s="276"/>
      <c r="AJ549" s="50"/>
      <c r="AK549" s="55"/>
      <c r="AL549" s="109"/>
      <c r="AM549" s="55"/>
      <c r="AN549" s="298"/>
      <c r="AO549" s="55"/>
      <c r="AP549" s="295"/>
      <c r="AQ549" s="76"/>
      <c r="AR549" s="77"/>
      <c r="AS549" s="44"/>
      <c r="AT549" s="50"/>
      <c r="AU549" s="50"/>
      <c r="AV549" s="50"/>
      <c r="AW549" s="50"/>
      <c r="AX549" s="50"/>
    </row>
    <row r="550" spans="1:50" ht="14.4">
      <c r="A550" s="37"/>
      <c r="B550" s="50"/>
      <c r="C550" s="102"/>
      <c r="D550" s="38"/>
      <c r="E550" s="50"/>
      <c r="F550" s="43"/>
      <c r="G550" s="50"/>
      <c r="H550" s="44"/>
      <c r="I550" s="65"/>
      <c r="J550" s="315"/>
      <c r="K550" s="50"/>
      <c r="L550" s="50"/>
      <c r="M550" s="44"/>
      <c r="N550" s="50"/>
      <c r="O550" s="49"/>
      <c r="P550" s="50"/>
      <c r="R550" s="101"/>
      <c r="S550" s="154"/>
      <c r="T550" s="44"/>
      <c r="U550" s="44"/>
      <c r="V550" s="51"/>
      <c r="W550" s="102"/>
      <c r="X550" s="102"/>
      <c r="Y550" s="51"/>
      <c r="Z550" s="102"/>
      <c r="AA550" s="102"/>
      <c r="AB550" s="50"/>
      <c r="AC550" s="37"/>
      <c r="AD550" s="44"/>
      <c r="AE550" s="154"/>
      <c r="AF550" s="154"/>
      <c r="AG550" s="44"/>
      <c r="AH550" s="44"/>
      <c r="AI550" s="276"/>
      <c r="AJ550" s="50"/>
      <c r="AK550" s="55"/>
      <c r="AL550" s="109"/>
      <c r="AM550" s="55"/>
      <c r="AN550" s="298"/>
      <c r="AO550" s="55"/>
      <c r="AP550" s="295"/>
      <c r="AQ550" s="76"/>
      <c r="AR550" s="77"/>
      <c r="AS550" s="44"/>
      <c r="AT550" s="50"/>
      <c r="AU550" s="50"/>
      <c r="AV550" s="50"/>
      <c r="AW550" s="50"/>
      <c r="AX550" s="50"/>
    </row>
    <row r="551" spans="1:50" ht="14.4">
      <c r="A551" s="37"/>
      <c r="B551" s="50"/>
      <c r="C551" s="102"/>
      <c r="D551" s="38"/>
      <c r="E551" s="50"/>
      <c r="F551" s="43"/>
      <c r="G551" s="317"/>
      <c r="H551" s="44"/>
      <c r="I551" s="65"/>
      <c r="J551" s="315"/>
      <c r="K551" s="50"/>
      <c r="L551" s="50"/>
      <c r="M551" s="44"/>
      <c r="N551" s="50"/>
      <c r="O551" s="49"/>
      <c r="P551" s="50"/>
      <c r="Q551" s="50"/>
      <c r="R551" s="101"/>
      <c r="S551" s="154"/>
      <c r="T551" s="44"/>
      <c r="U551" s="44"/>
      <c r="V551" s="51"/>
      <c r="W551" s="102"/>
      <c r="X551" s="102"/>
      <c r="Y551" s="51"/>
      <c r="Z551" s="102"/>
      <c r="AA551" s="102"/>
      <c r="AB551" s="50"/>
      <c r="AC551" s="37"/>
      <c r="AD551" s="44"/>
      <c r="AE551" s="154"/>
      <c r="AF551" s="154"/>
      <c r="AG551" s="44"/>
      <c r="AH551" s="44"/>
      <c r="AI551" s="276"/>
      <c r="AJ551" s="50"/>
      <c r="AK551" s="55"/>
      <c r="AL551" s="109"/>
      <c r="AM551" s="55"/>
      <c r="AN551" s="298"/>
      <c r="AO551" s="55"/>
      <c r="AP551" s="295"/>
      <c r="AQ551" s="76"/>
      <c r="AR551" s="77"/>
      <c r="AS551" s="44"/>
      <c r="AT551" s="50"/>
      <c r="AU551" s="50"/>
      <c r="AV551" s="50"/>
      <c r="AW551" s="50"/>
      <c r="AX551" s="50"/>
    </row>
    <row r="552" spans="1:50" ht="14.4">
      <c r="A552" s="37"/>
      <c r="B552" s="50"/>
      <c r="C552" s="102"/>
      <c r="D552" s="38"/>
      <c r="E552" s="50"/>
      <c r="F552" s="43"/>
      <c r="G552" s="50"/>
      <c r="H552" s="44"/>
      <c r="I552" s="65"/>
      <c r="J552" s="315"/>
      <c r="K552" s="50"/>
      <c r="L552" s="50"/>
      <c r="M552" s="44"/>
      <c r="N552" s="50"/>
      <c r="O552" s="49"/>
      <c r="P552" s="50"/>
      <c r="Q552" s="50"/>
      <c r="R552" s="101"/>
      <c r="S552" s="154"/>
      <c r="T552" s="44"/>
      <c r="U552" s="44"/>
      <c r="V552" s="51"/>
      <c r="W552" s="102"/>
      <c r="X552" s="102"/>
      <c r="Y552" s="51"/>
      <c r="Z552" s="102"/>
      <c r="AA552" s="102"/>
      <c r="AB552" s="50"/>
      <c r="AC552" s="37"/>
      <c r="AD552" s="44"/>
      <c r="AE552" s="154"/>
      <c r="AF552" s="154"/>
      <c r="AG552" s="44"/>
      <c r="AH552" s="44"/>
      <c r="AI552" s="276"/>
      <c r="AJ552" s="50"/>
      <c r="AK552" s="55"/>
      <c r="AL552" s="109"/>
      <c r="AM552" s="55"/>
      <c r="AN552" s="298"/>
      <c r="AO552" s="55"/>
      <c r="AP552" s="295"/>
      <c r="AQ552" s="76"/>
      <c r="AR552" s="77"/>
      <c r="AS552" s="44"/>
      <c r="AT552" s="50"/>
      <c r="AU552" s="50"/>
      <c r="AV552" s="50"/>
      <c r="AW552" s="50"/>
      <c r="AX552" s="50"/>
    </row>
    <row r="553" spans="1:50" ht="14.4">
      <c r="A553" s="37"/>
      <c r="B553" s="50"/>
      <c r="C553" s="102"/>
      <c r="D553" s="38"/>
      <c r="E553" s="50"/>
      <c r="F553" s="43"/>
      <c r="G553" s="50"/>
      <c r="H553" s="44"/>
      <c r="I553" s="65"/>
      <c r="J553" s="315"/>
      <c r="K553" s="50"/>
      <c r="L553" s="50"/>
      <c r="M553" s="44"/>
      <c r="N553" s="50"/>
      <c r="O553" s="49"/>
      <c r="P553" s="50"/>
      <c r="Q553" s="50"/>
      <c r="R553" s="101"/>
      <c r="S553" s="154"/>
      <c r="T553" s="44"/>
      <c r="U553" s="44"/>
      <c r="V553" s="51"/>
      <c r="W553" s="102"/>
      <c r="X553" s="102"/>
      <c r="Y553" s="51"/>
      <c r="Z553" s="102"/>
      <c r="AA553" s="102"/>
      <c r="AB553" s="50"/>
      <c r="AC553" s="37"/>
      <c r="AD553" s="44"/>
      <c r="AE553" s="154"/>
      <c r="AF553" s="154"/>
      <c r="AG553" s="44"/>
      <c r="AH553" s="44"/>
      <c r="AI553" s="276"/>
      <c r="AJ553" s="50"/>
      <c r="AK553" s="55"/>
      <c r="AL553" s="109"/>
      <c r="AM553" s="55"/>
      <c r="AN553" s="298"/>
      <c r="AO553" s="55"/>
      <c r="AP553" s="295"/>
      <c r="AQ553" s="76"/>
      <c r="AR553" s="77"/>
      <c r="AS553" s="44"/>
      <c r="AT553" s="50"/>
      <c r="AU553" s="50"/>
      <c r="AV553" s="50"/>
      <c r="AW553" s="50"/>
      <c r="AX553" s="50"/>
    </row>
    <row r="554" spans="1:50" ht="14.4">
      <c r="A554" s="37"/>
      <c r="B554" s="50"/>
      <c r="C554" s="102"/>
      <c r="D554" s="38"/>
      <c r="E554" s="50"/>
      <c r="F554" s="43"/>
      <c r="G554" s="50"/>
      <c r="H554" s="44"/>
      <c r="I554" s="65"/>
      <c r="J554" s="315"/>
      <c r="K554" s="50"/>
      <c r="L554" s="50"/>
      <c r="M554" s="44"/>
      <c r="N554" s="50"/>
      <c r="O554" s="49"/>
      <c r="P554" s="50"/>
      <c r="R554" s="101"/>
      <c r="S554" s="154"/>
      <c r="T554" s="44"/>
      <c r="U554" s="44"/>
      <c r="V554" s="51"/>
      <c r="W554" s="102"/>
      <c r="X554" s="102"/>
      <c r="Y554" s="51"/>
      <c r="Z554" s="102"/>
      <c r="AA554" s="102"/>
      <c r="AB554" s="50"/>
      <c r="AC554" s="37"/>
      <c r="AD554" s="44"/>
      <c r="AE554" s="154"/>
      <c r="AF554" s="154"/>
      <c r="AG554" s="44"/>
      <c r="AH554" s="44"/>
      <c r="AI554" s="276"/>
      <c r="AJ554" s="50"/>
      <c r="AK554" s="55"/>
      <c r="AL554" s="109"/>
      <c r="AM554" s="55"/>
      <c r="AN554" s="298"/>
      <c r="AO554" s="55"/>
      <c r="AP554" s="295"/>
      <c r="AQ554" s="76"/>
      <c r="AR554" s="77"/>
      <c r="AS554" s="44"/>
      <c r="AT554" s="50"/>
      <c r="AU554" s="50"/>
      <c r="AV554" s="50"/>
      <c r="AW554" s="50"/>
      <c r="AX554" s="50"/>
    </row>
    <row r="555" spans="1:50" ht="14.4">
      <c r="A555" s="37"/>
      <c r="B555" s="50"/>
      <c r="C555" s="102"/>
      <c r="D555" s="38"/>
      <c r="E555" s="50"/>
      <c r="F555" s="43"/>
      <c r="G555" s="50"/>
      <c r="H555" s="44"/>
      <c r="I555" s="65"/>
      <c r="J555" s="315"/>
      <c r="K555" s="50"/>
      <c r="L555" s="50"/>
      <c r="M555" s="44"/>
      <c r="N555" s="50"/>
      <c r="O555" s="49"/>
      <c r="P555" s="50"/>
      <c r="R555" s="101"/>
      <c r="S555" s="154"/>
      <c r="T555" s="44"/>
      <c r="U555" s="44"/>
      <c r="V555" s="51"/>
      <c r="W555" s="102"/>
      <c r="X555" s="102"/>
      <c r="Y555" s="51"/>
      <c r="Z555" s="102"/>
      <c r="AA555" s="102"/>
      <c r="AB555" s="50"/>
      <c r="AC555" s="37"/>
      <c r="AD555" s="44"/>
      <c r="AE555" s="154"/>
      <c r="AF555" s="154"/>
      <c r="AG555" s="44"/>
      <c r="AH555" s="44"/>
      <c r="AI555" s="276"/>
      <c r="AJ555" s="50"/>
      <c r="AK555" s="55"/>
      <c r="AL555" s="109"/>
      <c r="AM555" s="55"/>
      <c r="AN555" s="298"/>
      <c r="AO555" s="55"/>
      <c r="AP555" s="295"/>
      <c r="AQ555" s="76"/>
      <c r="AR555" s="77"/>
      <c r="AS555" s="44"/>
      <c r="AT555" s="50"/>
      <c r="AU555" s="50"/>
      <c r="AV555" s="50"/>
      <c r="AW555" s="50"/>
      <c r="AX555" s="50"/>
    </row>
    <row r="556" spans="1:50" ht="14.4">
      <c r="A556" s="37"/>
      <c r="B556" s="50"/>
      <c r="C556" s="102"/>
      <c r="D556" s="38"/>
      <c r="E556" s="50"/>
      <c r="F556" s="43"/>
      <c r="G556" s="50"/>
      <c r="H556" s="44"/>
      <c r="I556" s="65"/>
      <c r="J556" s="315"/>
      <c r="K556" s="50"/>
      <c r="L556" s="50"/>
      <c r="M556" s="44"/>
      <c r="N556" s="50"/>
      <c r="O556" s="49"/>
      <c r="P556" s="50"/>
      <c r="Q556" s="50"/>
      <c r="R556" s="101"/>
      <c r="S556" s="154"/>
      <c r="T556" s="44"/>
      <c r="U556" s="44"/>
      <c r="V556" s="51"/>
      <c r="W556" s="102"/>
      <c r="X556" s="102"/>
      <c r="Y556" s="51"/>
      <c r="Z556" s="102"/>
      <c r="AA556" s="102"/>
      <c r="AB556" s="50"/>
      <c r="AC556" s="37"/>
      <c r="AD556" s="44"/>
      <c r="AE556" s="154"/>
      <c r="AF556" s="154"/>
      <c r="AG556" s="44"/>
      <c r="AH556" s="44"/>
      <c r="AI556" s="276"/>
      <c r="AJ556" s="50"/>
      <c r="AK556" s="55"/>
      <c r="AL556" s="109"/>
      <c r="AM556" s="55"/>
      <c r="AN556" s="298"/>
      <c r="AO556" s="55"/>
      <c r="AP556" s="295"/>
      <c r="AQ556" s="76"/>
      <c r="AR556" s="77"/>
      <c r="AS556" s="44"/>
      <c r="AT556" s="50"/>
      <c r="AU556" s="50"/>
      <c r="AV556" s="50"/>
      <c r="AW556" s="50"/>
      <c r="AX556" s="50"/>
    </row>
    <row r="557" spans="1:50" ht="14.4">
      <c r="A557" s="37"/>
      <c r="B557" s="50"/>
      <c r="C557" s="102"/>
      <c r="D557" s="38"/>
      <c r="E557" s="50"/>
      <c r="F557" s="43"/>
      <c r="G557" s="50"/>
      <c r="H557" s="44"/>
      <c r="I557" s="65"/>
      <c r="J557" s="315"/>
      <c r="K557" s="50"/>
      <c r="L557" s="50"/>
      <c r="M557" s="44"/>
      <c r="N557" s="50"/>
      <c r="O557" s="49"/>
      <c r="P557" s="50"/>
      <c r="Q557" s="50"/>
      <c r="R557" s="101"/>
      <c r="S557" s="154"/>
      <c r="T557" s="44"/>
      <c r="U557" s="44"/>
      <c r="V557" s="51"/>
      <c r="W557" s="102"/>
      <c r="X557" s="102"/>
      <c r="Y557" s="51"/>
      <c r="Z557" s="102"/>
      <c r="AA557" s="102"/>
      <c r="AB557" s="50"/>
      <c r="AC557" s="37"/>
      <c r="AD557" s="44"/>
      <c r="AE557" s="154"/>
      <c r="AF557" s="154"/>
      <c r="AG557" s="44"/>
      <c r="AH557" s="44"/>
      <c r="AI557" s="276"/>
      <c r="AJ557" s="50"/>
      <c r="AK557" s="55"/>
      <c r="AL557" s="109"/>
      <c r="AM557" s="55"/>
      <c r="AN557" s="298"/>
      <c r="AO557" s="55"/>
      <c r="AP557" s="295"/>
      <c r="AQ557" s="76"/>
      <c r="AR557" s="77"/>
      <c r="AS557" s="44"/>
      <c r="AT557" s="50"/>
      <c r="AU557" s="50"/>
      <c r="AV557" s="50"/>
      <c r="AW557" s="50"/>
      <c r="AX557" s="50"/>
    </row>
    <row r="558" spans="1:50" ht="14.4">
      <c r="A558" s="37"/>
      <c r="B558" s="50"/>
      <c r="C558" s="102"/>
      <c r="D558" s="38"/>
      <c r="E558" s="50"/>
      <c r="F558" s="43"/>
      <c r="G558" s="50"/>
      <c r="H558" s="44"/>
      <c r="I558" s="65"/>
      <c r="J558" s="315"/>
      <c r="K558" s="50"/>
      <c r="L558" s="50"/>
      <c r="M558" s="44"/>
      <c r="N558" s="50"/>
      <c r="O558" s="49"/>
      <c r="P558" s="50"/>
      <c r="R558" s="101"/>
      <c r="S558" s="154"/>
      <c r="T558" s="44"/>
      <c r="U558" s="44"/>
      <c r="V558" s="51"/>
      <c r="W558" s="102"/>
      <c r="X558" s="102"/>
      <c r="Y558" s="51"/>
      <c r="Z558" s="102"/>
      <c r="AA558" s="102"/>
      <c r="AB558" s="50"/>
      <c r="AC558" s="37"/>
      <c r="AD558" s="44"/>
      <c r="AE558" s="154"/>
      <c r="AF558" s="154"/>
      <c r="AG558" s="44"/>
      <c r="AH558" s="44"/>
      <c r="AI558" s="276"/>
      <c r="AJ558" s="50"/>
      <c r="AK558" s="55"/>
      <c r="AL558" s="109"/>
      <c r="AM558" s="55"/>
      <c r="AN558" s="298"/>
      <c r="AO558" s="55"/>
      <c r="AP558" s="295"/>
      <c r="AQ558" s="76"/>
      <c r="AR558" s="77"/>
      <c r="AS558" s="44"/>
      <c r="AT558" s="50"/>
      <c r="AU558" s="50"/>
      <c r="AV558" s="50"/>
      <c r="AW558" s="50"/>
      <c r="AX558" s="50"/>
    </row>
    <row r="559" spans="1:50" ht="14.4">
      <c r="A559" s="37"/>
      <c r="B559" s="50"/>
      <c r="C559" s="102"/>
      <c r="D559" s="38"/>
      <c r="E559" s="50"/>
      <c r="F559" s="43"/>
      <c r="G559" s="317"/>
      <c r="H559" s="44"/>
      <c r="I559" s="65"/>
      <c r="J559" s="315"/>
      <c r="K559" s="50"/>
      <c r="L559" s="50"/>
      <c r="M559" s="44"/>
      <c r="N559" s="50"/>
      <c r="O559" s="49"/>
      <c r="P559" s="50"/>
      <c r="R559" s="101"/>
      <c r="S559" s="154"/>
      <c r="T559" s="44"/>
      <c r="U559" s="44"/>
      <c r="V559" s="51"/>
      <c r="W559" s="102"/>
      <c r="X559" s="102"/>
      <c r="Y559" s="51"/>
      <c r="Z559" s="102"/>
      <c r="AA559" s="102"/>
      <c r="AB559" s="50"/>
      <c r="AC559" s="37"/>
      <c r="AD559" s="44"/>
      <c r="AE559" s="154"/>
      <c r="AF559" s="154"/>
      <c r="AG559" s="44"/>
      <c r="AH559" s="44"/>
      <c r="AI559" s="276"/>
      <c r="AJ559" s="50"/>
      <c r="AK559" s="55"/>
      <c r="AL559" s="109"/>
      <c r="AM559" s="55"/>
      <c r="AN559" s="298"/>
      <c r="AO559" s="55"/>
      <c r="AP559" s="295"/>
      <c r="AQ559" s="76"/>
      <c r="AR559" s="77"/>
      <c r="AS559" s="44"/>
      <c r="AT559" s="50"/>
      <c r="AU559" s="50"/>
      <c r="AV559" s="50"/>
      <c r="AW559" s="50"/>
      <c r="AX559" s="50"/>
    </row>
    <row r="560" spans="1:50" ht="14.4">
      <c r="A560" s="37"/>
      <c r="B560" s="50"/>
      <c r="C560" s="102"/>
      <c r="D560" s="38"/>
      <c r="E560" s="50"/>
      <c r="F560" s="43"/>
      <c r="G560" s="317"/>
      <c r="H560" s="44"/>
      <c r="I560" s="65"/>
      <c r="J560" s="315"/>
      <c r="K560" s="50"/>
      <c r="L560" s="50"/>
      <c r="M560" s="44"/>
      <c r="N560" s="50"/>
      <c r="O560" s="49"/>
      <c r="P560" s="50"/>
      <c r="Q560" s="50"/>
      <c r="R560" s="101"/>
      <c r="S560" s="154"/>
      <c r="T560" s="44"/>
      <c r="U560" s="44"/>
      <c r="V560" s="51"/>
      <c r="W560" s="102"/>
      <c r="X560" s="102"/>
      <c r="Y560" s="51"/>
      <c r="Z560" s="102"/>
      <c r="AA560" s="102"/>
      <c r="AB560" s="50"/>
      <c r="AC560" s="37"/>
      <c r="AD560" s="44"/>
      <c r="AE560" s="154"/>
      <c r="AF560" s="154"/>
      <c r="AG560" s="44"/>
      <c r="AH560" s="44"/>
      <c r="AI560" s="276"/>
      <c r="AJ560" s="50"/>
      <c r="AK560" s="55"/>
      <c r="AL560" s="109"/>
      <c r="AM560" s="55"/>
      <c r="AN560" s="298"/>
      <c r="AO560" s="55"/>
      <c r="AP560" s="295"/>
      <c r="AQ560" s="76"/>
      <c r="AR560" s="77"/>
      <c r="AS560" s="44"/>
      <c r="AT560" s="50"/>
      <c r="AU560" s="50"/>
      <c r="AV560" s="50"/>
      <c r="AW560" s="50"/>
      <c r="AX560" s="50"/>
    </row>
    <row r="561" spans="1:50" ht="14.4">
      <c r="A561" s="37"/>
      <c r="B561" s="50"/>
      <c r="C561" s="102"/>
      <c r="D561" s="38"/>
      <c r="E561" s="50"/>
      <c r="F561" s="43"/>
      <c r="G561" s="50"/>
      <c r="H561" s="44"/>
      <c r="I561" s="65"/>
      <c r="J561" s="315"/>
      <c r="K561" s="50"/>
      <c r="L561" s="50"/>
      <c r="M561" s="44"/>
      <c r="N561" s="50"/>
      <c r="O561" s="49"/>
      <c r="P561" s="50"/>
      <c r="Q561" s="50"/>
      <c r="R561" s="101"/>
      <c r="S561" s="154"/>
      <c r="T561" s="44"/>
      <c r="U561" s="44"/>
      <c r="V561" s="51"/>
      <c r="W561" s="102"/>
      <c r="X561" s="102"/>
      <c r="Y561" s="51"/>
      <c r="Z561" s="102"/>
      <c r="AA561" s="102"/>
      <c r="AB561" s="50"/>
      <c r="AC561" s="37"/>
      <c r="AD561" s="44"/>
      <c r="AE561" s="154"/>
      <c r="AF561" s="154"/>
      <c r="AG561" s="44"/>
      <c r="AH561" s="44"/>
      <c r="AI561" s="276"/>
      <c r="AJ561" s="50"/>
      <c r="AK561" s="55"/>
      <c r="AL561" s="109"/>
      <c r="AM561" s="55"/>
      <c r="AN561" s="298"/>
      <c r="AO561" s="55"/>
      <c r="AP561" s="295"/>
      <c r="AQ561" s="76"/>
      <c r="AR561" s="77"/>
      <c r="AS561" s="44"/>
      <c r="AT561" s="50"/>
      <c r="AU561" s="50"/>
      <c r="AV561" s="50"/>
      <c r="AW561" s="50"/>
      <c r="AX561" s="50"/>
    </row>
    <row r="562" spans="1:50" ht="14.4">
      <c r="A562" s="37"/>
      <c r="B562" s="50"/>
      <c r="C562" s="102"/>
      <c r="D562" s="38"/>
      <c r="E562" s="50"/>
      <c r="F562" s="43"/>
      <c r="G562" s="50"/>
      <c r="H562" s="44"/>
      <c r="I562" s="65"/>
      <c r="J562" s="315"/>
      <c r="K562" s="50"/>
      <c r="L562" s="50"/>
      <c r="M562" s="44"/>
      <c r="N562" s="50"/>
      <c r="O562" s="49"/>
      <c r="P562" s="50"/>
      <c r="R562" s="101"/>
      <c r="S562" s="154"/>
      <c r="T562" s="44"/>
      <c r="U562" s="44"/>
      <c r="V562" s="51"/>
      <c r="W562" s="102"/>
      <c r="X562" s="102"/>
      <c r="Y562" s="51"/>
      <c r="Z562" s="102"/>
      <c r="AA562" s="102"/>
      <c r="AB562" s="50"/>
      <c r="AC562" s="37"/>
      <c r="AD562" s="44"/>
      <c r="AE562" s="154"/>
      <c r="AF562" s="154"/>
      <c r="AG562" s="44"/>
      <c r="AH562" s="44"/>
      <c r="AI562" s="276"/>
      <c r="AJ562" s="50"/>
      <c r="AK562" s="55"/>
      <c r="AL562" s="109"/>
      <c r="AM562" s="55"/>
      <c r="AN562" s="298"/>
      <c r="AO562" s="55"/>
      <c r="AP562" s="295"/>
      <c r="AQ562" s="76"/>
      <c r="AR562" s="77"/>
      <c r="AS562" s="44"/>
      <c r="AT562" s="50"/>
      <c r="AU562" s="50"/>
      <c r="AV562" s="50"/>
      <c r="AW562" s="50"/>
      <c r="AX562" s="50"/>
    </row>
    <row r="563" spans="1:50" ht="14.4">
      <c r="A563" s="37"/>
      <c r="B563" s="50"/>
      <c r="C563" s="102"/>
      <c r="D563" s="38"/>
      <c r="E563" s="50"/>
      <c r="F563" s="43"/>
      <c r="G563" s="317"/>
      <c r="H563" s="44"/>
      <c r="I563" s="65"/>
      <c r="J563" s="315"/>
      <c r="K563" s="50"/>
      <c r="L563" s="50"/>
      <c r="M563" s="44"/>
      <c r="N563" s="50"/>
      <c r="O563" s="49"/>
      <c r="P563" s="50"/>
      <c r="R563" s="101"/>
      <c r="S563" s="154"/>
      <c r="T563" s="44"/>
      <c r="U563" s="44"/>
      <c r="V563" s="51"/>
      <c r="W563" s="102"/>
      <c r="X563" s="102"/>
      <c r="Y563" s="51"/>
      <c r="Z563" s="102"/>
      <c r="AA563" s="102"/>
      <c r="AB563" s="50"/>
      <c r="AC563" s="37"/>
      <c r="AD563" s="44"/>
      <c r="AE563" s="154"/>
      <c r="AF563" s="154"/>
      <c r="AG563" s="44"/>
      <c r="AH563" s="44"/>
      <c r="AI563" s="276"/>
      <c r="AJ563" s="50"/>
      <c r="AK563" s="55"/>
      <c r="AL563" s="109"/>
      <c r="AM563" s="55"/>
      <c r="AN563" s="298"/>
      <c r="AO563" s="55"/>
      <c r="AP563" s="295"/>
      <c r="AQ563" s="76"/>
      <c r="AR563" s="77"/>
      <c r="AS563" s="44"/>
      <c r="AT563" s="50"/>
      <c r="AU563" s="50"/>
      <c r="AV563" s="50"/>
      <c r="AW563" s="50"/>
      <c r="AX563" s="50"/>
    </row>
    <row r="564" spans="1:50" ht="14.4">
      <c r="A564" s="37"/>
      <c r="B564" s="50"/>
      <c r="C564" s="102"/>
      <c r="D564" s="38"/>
      <c r="E564" s="50"/>
      <c r="F564" s="43"/>
      <c r="G564" s="50"/>
      <c r="H564" s="44"/>
      <c r="I564" s="65"/>
      <c r="J564" s="315"/>
      <c r="K564" s="50"/>
      <c r="L564" s="50"/>
      <c r="M564" s="44"/>
      <c r="N564" s="50"/>
      <c r="O564" s="49"/>
      <c r="P564" s="50"/>
      <c r="Q564" s="50"/>
      <c r="R564" s="101"/>
      <c r="S564" s="154"/>
      <c r="T564" s="44"/>
      <c r="U564" s="44"/>
      <c r="V564" s="51"/>
      <c r="W564" s="102"/>
      <c r="X564" s="102"/>
      <c r="Y564" s="51"/>
      <c r="Z564" s="102"/>
      <c r="AA564" s="102"/>
      <c r="AB564" s="50"/>
      <c r="AC564" s="37"/>
      <c r="AD564" s="44"/>
      <c r="AE564" s="154"/>
      <c r="AF564" s="154"/>
      <c r="AG564" s="44"/>
      <c r="AH564" s="44"/>
      <c r="AI564" s="276"/>
      <c r="AJ564" s="50"/>
      <c r="AK564" s="55"/>
      <c r="AL564" s="109"/>
      <c r="AM564" s="55"/>
      <c r="AN564" s="298"/>
      <c r="AO564" s="55"/>
      <c r="AP564" s="295"/>
      <c r="AQ564" s="76"/>
      <c r="AR564" s="77"/>
      <c r="AS564" s="44"/>
      <c r="AT564" s="50"/>
      <c r="AU564" s="50"/>
      <c r="AV564" s="50"/>
      <c r="AW564" s="50"/>
      <c r="AX564" s="50"/>
    </row>
    <row r="565" spans="1:50" ht="14.4">
      <c r="A565" s="37"/>
      <c r="B565" s="50"/>
      <c r="C565" s="102"/>
      <c r="D565" s="38"/>
      <c r="E565" s="50"/>
      <c r="F565" s="43"/>
      <c r="G565" s="50"/>
      <c r="H565" s="44"/>
      <c r="I565" s="65"/>
      <c r="J565" s="315"/>
      <c r="K565" s="50"/>
      <c r="L565" s="50"/>
      <c r="M565" s="44"/>
      <c r="N565" s="50"/>
      <c r="O565" s="49"/>
      <c r="P565" s="50"/>
      <c r="Q565" s="50"/>
      <c r="R565" s="101"/>
      <c r="S565" s="154"/>
      <c r="T565" s="44"/>
      <c r="U565" s="44"/>
      <c r="V565" s="51"/>
      <c r="W565" s="102"/>
      <c r="X565" s="102"/>
      <c r="Y565" s="51"/>
      <c r="Z565" s="102"/>
      <c r="AA565" s="102"/>
      <c r="AB565" s="50"/>
      <c r="AC565" s="37"/>
      <c r="AD565" s="44"/>
      <c r="AE565" s="154"/>
      <c r="AF565" s="154"/>
      <c r="AG565" s="44"/>
      <c r="AH565" s="44"/>
      <c r="AI565" s="276"/>
      <c r="AJ565" s="50"/>
      <c r="AK565" s="55"/>
      <c r="AL565" s="109"/>
      <c r="AM565" s="55"/>
      <c r="AN565" s="298"/>
      <c r="AO565" s="55"/>
      <c r="AP565" s="295"/>
      <c r="AQ565" s="76"/>
      <c r="AR565" s="77"/>
      <c r="AS565" s="44"/>
      <c r="AT565" s="50"/>
      <c r="AU565" s="50"/>
      <c r="AV565" s="50"/>
      <c r="AW565" s="50"/>
      <c r="AX565" s="50"/>
    </row>
    <row r="566" spans="1:50" ht="14.4">
      <c r="A566" s="37"/>
      <c r="B566" s="50"/>
      <c r="C566" s="102"/>
      <c r="D566" s="38"/>
      <c r="E566" s="50"/>
      <c r="F566" s="43"/>
      <c r="G566" s="50"/>
      <c r="H566" s="44"/>
      <c r="I566" s="65"/>
      <c r="J566" s="315"/>
      <c r="K566" s="50"/>
      <c r="L566" s="50"/>
      <c r="M566" s="44"/>
      <c r="N566" s="50"/>
      <c r="O566" s="49"/>
      <c r="P566" s="50"/>
      <c r="Q566" s="50"/>
      <c r="R566" s="101"/>
      <c r="S566" s="154"/>
      <c r="T566" s="44"/>
      <c r="U566" s="44"/>
      <c r="V566" s="51"/>
      <c r="W566" s="102"/>
      <c r="X566" s="102"/>
      <c r="Y566" s="51"/>
      <c r="Z566" s="102"/>
      <c r="AA566" s="102"/>
      <c r="AB566" s="50"/>
      <c r="AC566" s="37"/>
      <c r="AD566" s="44"/>
      <c r="AE566" s="154"/>
      <c r="AF566" s="154"/>
      <c r="AG566" s="44"/>
      <c r="AH566" s="44"/>
      <c r="AI566" s="276"/>
      <c r="AJ566" s="50"/>
      <c r="AK566" s="55"/>
      <c r="AL566" s="109"/>
      <c r="AM566" s="55"/>
      <c r="AN566" s="298"/>
      <c r="AO566" s="55"/>
      <c r="AP566" s="295"/>
      <c r="AQ566" s="76"/>
      <c r="AR566" s="77"/>
      <c r="AS566" s="44"/>
      <c r="AT566" s="50"/>
      <c r="AU566" s="50"/>
      <c r="AV566" s="50"/>
      <c r="AW566" s="50"/>
      <c r="AX566" s="50"/>
    </row>
    <row r="567" spans="1:50" ht="14.4">
      <c r="A567" s="37"/>
      <c r="B567" s="50"/>
      <c r="C567" s="102"/>
      <c r="D567" s="38"/>
      <c r="E567" s="50"/>
      <c r="F567" s="43"/>
      <c r="G567" s="317"/>
      <c r="H567" s="44"/>
      <c r="I567" s="65"/>
      <c r="J567" s="315"/>
      <c r="K567" s="50"/>
      <c r="L567" s="50"/>
      <c r="M567" s="44"/>
      <c r="N567" s="50"/>
      <c r="O567" s="49"/>
      <c r="P567" s="50"/>
      <c r="Q567" s="50"/>
      <c r="R567" s="101"/>
      <c r="S567" s="154"/>
      <c r="T567" s="44"/>
      <c r="U567" s="44"/>
      <c r="V567" s="51"/>
      <c r="W567" s="102"/>
      <c r="X567" s="102"/>
      <c r="Y567" s="51"/>
      <c r="Z567" s="102"/>
      <c r="AA567" s="102"/>
      <c r="AB567" s="50"/>
      <c r="AC567" s="37"/>
      <c r="AD567" s="44"/>
      <c r="AE567" s="154"/>
      <c r="AF567" s="154"/>
      <c r="AG567" s="44"/>
      <c r="AH567" s="44"/>
      <c r="AI567" s="276"/>
      <c r="AJ567" s="50"/>
      <c r="AK567" s="55"/>
      <c r="AL567" s="109"/>
      <c r="AM567" s="55"/>
      <c r="AN567" s="298"/>
      <c r="AO567" s="55"/>
      <c r="AP567" s="295"/>
      <c r="AQ567" s="76"/>
      <c r="AR567" s="77"/>
      <c r="AS567" s="44"/>
      <c r="AT567" s="50"/>
      <c r="AU567" s="50"/>
      <c r="AV567" s="50"/>
      <c r="AW567" s="50"/>
      <c r="AX567" s="50"/>
    </row>
    <row r="568" spans="1:50" ht="14.4">
      <c r="A568" s="37"/>
      <c r="B568" s="50"/>
      <c r="C568" s="102"/>
      <c r="D568" s="38"/>
      <c r="E568" s="50"/>
      <c r="F568" s="43"/>
      <c r="G568" s="50"/>
      <c r="H568" s="44"/>
      <c r="I568" s="65"/>
      <c r="J568" s="315"/>
      <c r="K568" s="50"/>
      <c r="L568" s="50"/>
      <c r="M568" s="44"/>
      <c r="N568" s="50"/>
      <c r="O568" s="49"/>
      <c r="P568" s="50"/>
      <c r="Q568" s="50"/>
      <c r="R568" s="101"/>
      <c r="S568" s="154"/>
      <c r="T568" s="44"/>
      <c r="U568" s="44"/>
      <c r="V568" s="51"/>
      <c r="W568" s="102"/>
      <c r="X568" s="102"/>
      <c r="Y568" s="51"/>
      <c r="Z568" s="102"/>
      <c r="AA568" s="102"/>
      <c r="AB568" s="50"/>
      <c r="AC568" s="37"/>
      <c r="AD568" s="44"/>
      <c r="AE568" s="154"/>
      <c r="AF568" s="154"/>
      <c r="AG568" s="44"/>
      <c r="AH568" s="44"/>
      <c r="AI568" s="276"/>
      <c r="AJ568" s="50"/>
      <c r="AK568" s="55"/>
      <c r="AL568" s="109"/>
      <c r="AM568" s="55"/>
      <c r="AN568" s="298"/>
      <c r="AO568" s="55"/>
      <c r="AP568" s="295"/>
      <c r="AQ568" s="76"/>
      <c r="AR568" s="77"/>
      <c r="AS568" s="44"/>
      <c r="AT568" s="50"/>
      <c r="AU568" s="50"/>
      <c r="AV568" s="50"/>
      <c r="AW568" s="50"/>
      <c r="AX568" s="50"/>
    </row>
    <row r="569" spans="1:50" ht="14.4">
      <c r="A569" s="37"/>
      <c r="B569" s="50"/>
      <c r="C569" s="102"/>
      <c r="D569" s="38"/>
      <c r="E569" s="50"/>
      <c r="F569" s="43"/>
      <c r="G569" s="50"/>
      <c r="H569" s="44"/>
      <c r="I569" s="65"/>
      <c r="J569" s="315"/>
      <c r="K569" s="50"/>
      <c r="L569" s="50"/>
      <c r="M569" s="44"/>
      <c r="N569" s="50"/>
      <c r="O569" s="49"/>
      <c r="P569" s="50"/>
      <c r="R569" s="101"/>
      <c r="S569" s="154"/>
      <c r="T569" s="44"/>
      <c r="U569" s="44"/>
      <c r="V569" s="51"/>
      <c r="W569" s="102"/>
      <c r="X569" s="102"/>
      <c r="Y569" s="51"/>
      <c r="Z569" s="102"/>
      <c r="AA569" s="102"/>
      <c r="AB569" s="50"/>
      <c r="AC569" s="37"/>
      <c r="AD569" s="44"/>
      <c r="AE569" s="154"/>
      <c r="AF569" s="154"/>
      <c r="AG569" s="44"/>
      <c r="AH569" s="44"/>
      <c r="AI569" s="276"/>
      <c r="AJ569" s="50"/>
      <c r="AK569" s="55"/>
      <c r="AL569" s="109"/>
      <c r="AM569" s="55"/>
      <c r="AN569" s="298"/>
      <c r="AO569" s="55"/>
      <c r="AP569" s="295"/>
      <c r="AQ569" s="76"/>
      <c r="AR569" s="77"/>
      <c r="AS569" s="44"/>
      <c r="AT569" s="50"/>
      <c r="AU569" s="50"/>
      <c r="AV569" s="50"/>
      <c r="AW569" s="50"/>
      <c r="AX569" s="50"/>
    </row>
    <row r="570" spans="1:50" ht="14.4">
      <c r="A570" s="37"/>
      <c r="B570" s="50"/>
      <c r="C570" s="102"/>
      <c r="D570" s="38"/>
      <c r="E570" s="50"/>
      <c r="F570" s="43"/>
      <c r="G570" s="50"/>
      <c r="H570" s="44"/>
      <c r="I570" s="65"/>
      <c r="J570" s="315"/>
      <c r="K570" s="50"/>
      <c r="L570" s="50"/>
      <c r="M570" s="44"/>
      <c r="N570" s="50"/>
      <c r="O570" s="49"/>
      <c r="P570" s="50"/>
      <c r="R570" s="101"/>
      <c r="S570" s="154"/>
      <c r="T570" s="44"/>
      <c r="U570" s="44"/>
      <c r="V570" s="51"/>
      <c r="W570" s="102"/>
      <c r="X570" s="102"/>
      <c r="Y570" s="51"/>
      <c r="Z570" s="102"/>
      <c r="AA570" s="102"/>
      <c r="AB570" s="50"/>
      <c r="AC570" s="37"/>
      <c r="AD570" s="44"/>
      <c r="AE570" s="154"/>
      <c r="AF570" s="154"/>
      <c r="AG570" s="44"/>
      <c r="AH570" s="44"/>
      <c r="AI570" s="276"/>
      <c r="AJ570" s="50"/>
      <c r="AK570" s="55"/>
      <c r="AL570" s="109"/>
      <c r="AM570" s="55"/>
      <c r="AN570" s="298"/>
      <c r="AO570" s="55"/>
      <c r="AP570" s="295"/>
      <c r="AQ570" s="76"/>
      <c r="AR570" s="77"/>
      <c r="AS570" s="44"/>
      <c r="AT570" s="50"/>
      <c r="AU570" s="50"/>
      <c r="AV570" s="50"/>
      <c r="AW570" s="50"/>
      <c r="AX570" s="50"/>
    </row>
    <row r="571" spans="1:50" ht="14.4">
      <c r="A571" s="37"/>
      <c r="B571" s="50"/>
      <c r="C571" s="102"/>
      <c r="D571" s="38"/>
      <c r="E571" s="50"/>
      <c r="F571" s="43"/>
      <c r="G571" s="50"/>
      <c r="H571" s="44"/>
      <c r="I571" s="65"/>
      <c r="J571" s="315"/>
      <c r="K571" s="50"/>
      <c r="L571" s="50"/>
      <c r="M571" s="44"/>
      <c r="N571" s="50"/>
      <c r="O571" s="49"/>
      <c r="P571" s="50"/>
      <c r="Q571" s="50"/>
      <c r="R571" s="101"/>
      <c r="S571" s="154"/>
      <c r="T571" s="44"/>
      <c r="U571" s="44"/>
      <c r="V571" s="51"/>
      <c r="W571" s="102"/>
      <c r="X571" s="102"/>
      <c r="Y571" s="51"/>
      <c r="Z571" s="102"/>
      <c r="AA571" s="102"/>
      <c r="AB571" s="50"/>
      <c r="AC571" s="37"/>
      <c r="AD571" s="44"/>
      <c r="AE571" s="154"/>
      <c r="AF571" s="154"/>
      <c r="AG571" s="44"/>
      <c r="AH571" s="44"/>
      <c r="AI571" s="276"/>
      <c r="AJ571" s="50"/>
      <c r="AK571" s="55"/>
      <c r="AL571" s="109"/>
      <c r="AM571" s="55"/>
      <c r="AN571" s="298"/>
      <c r="AO571" s="55"/>
      <c r="AP571" s="295"/>
      <c r="AQ571" s="76"/>
      <c r="AR571" s="77"/>
      <c r="AS571" s="44"/>
      <c r="AT571" s="50"/>
      <c r="AU571" s="50"/>
      <c r="AV571" s="50"/>
      <c r="AW571" s="50"/>
      <c r="AX571" s="50"/>
    </row>
    <row r="572" spans="1:50" ht="14.4">
      <c r="A572" s="293"/>
      <c r="B572" s="50"/>
      <c r="C572" s="102"/>
      <c r="D572" s="38"/>
      <c r="E572" s="50"/>
      <c r="F572" s="43"/>
      <c r="G572" s="50"/>
      <c r="H572" s="44"/>
      <c r="I572" s="65"/>
      <c r="J572" s="315"/>
      <c r="K572" s="50"/>
      <c r="L572" s="50"/>
      <c r="M572" s="44"/>
      <c r="N572" s="50"/>
      <c r="O572" s="49"/>
      <c r="P572" s="50"/>
      <c r="R572" s="101"/>
      <c r="S572" s="154"/>
      <c r="T572" s="44"/>
      <c r="U572" s="44"/>
      <c r="V572" s="51"/>
      <c r="W572" s="102"/>
      <c r="X572" s="102"/>
      <c r="Y572" s="51"/>
      <c r="Z572" s="102"/>
      <c r="AA572" s="102"/>
      <c r="AB572" s="50"/>
      <c r="AC572" s="37"/>
      <c r="AD572" s="44"/>
      <c r="AE572" s="154"/>
      <c r="AF572" s="154"/>
      <c r="AG572" s="44"/>
      <c r="AH572" s="44"/>
      <c r="AI572" s="276"/>
      <c r="AJ572" s="50"/>
      <c r="AK572" s="55"/>
      <c r="AL572" s="109"/>
      <c r="AM572" s="55"/>
      <c r="AN572" s="298"/>
      <c r="AO572" s="55"/>
      <c r="AP572" s="295"/>
      <c r="AQ572" s="76"/>
      <c r="AR572" s="77"/>
      <c r="AS572" s="44"/>
      <c r="AT572" s="50"/>
      <c r="AU572" s="50"/>
      <c r="AV572" s="50"/>
      <c r="AW572" s="50"/>
      <c r="AX572" s="50"/>
    </row>
    <row r="573" spans="1:50" ht="14.4">
      <c r="A573" s="37"/>
      <c r="B573" s="50"/>
      <c r="C573" s="102"/>
      <c r="D573" s="38"/>
      <c r="E573" s="50"/>
      <c r="F573" s="43"/>
      <c r="G573" s="50"/>
      <c r="H573" s="44"/>
      <c r="I573" s="65"/>
      <c r="J573" s="315"/>
      <c r="K573" s="50"/>
      <c r="L573" s="50"/>
      <c r="M573" s="44"/>
      <c r="N573" s="50"/>
      <c r="O573" s="49"/>
      <c r="P573" s="50"/>
      <c r="Q573" s="50"/>
      <c r="R573" s="101"/>
      <c r="S573" s="154"/>
      <c r="T573" s="44"/>
      <c r="U573" s="44"/>
      <c r="V573" s="51"/>
      <c r="W573" s="102"/>
      <c r="X573" s="102"/>
      <c r="Y573" s="51"/>
      <c r="Z573" s="102"/>
      <c r="AA573" s="102"/>
      <c r="AB573" s="50"/>
      <c r="AC573" s="37"/>
      <c r="AD573" s="44"/>
      <c r="AE573" s="154"/>
      <c r="AF573" s="154"/>
      <c r="AG573" s="44"/>
      <c r="AH573" s="44"/>
      <c r="AI573" s="276"/>
      <c r="AJ573" s="50"/>
      <c r="AK573" s="55"/>
      <c r="AL573" s="109"/>
      <c r="AM573" s="55"/>
      <c r="AN573" s="298"/>
      <c r="AO573" s="55"/>
      <c r="AP573" s="295"/>
      <c r="AQ573" s="76"/>
      <c r="AR573" s="77"/>
      <c r="AS573" s="44"/>
      <c r="AT573" s="50"/>
      <c r="AU573" s="50"/>
      <c r="AV573" s="50"/>
      <c r="AW573" s="50"/>
      <c r="AX573" s="50"/>
    </row>
    <row r="574" spans="1:50" ht="14.4">
      <c r="A574" s="37"/>
      <c r="B574" s="50"/>
      <c r="C574" s="102"/>
      <c r="D574" s="38"/>
      <c r="E574" s="50"/>
      <c r="F574" s="43"/>
      <c r="G574" s="50"/>
      <c r="H574" s="44"/>
      <c r="I574" s="65"/>
      <c r="J574" s="315"/>
      <c r="K574" s="50"/>
      <c r="L574" s="50"/>
      <c r="M574" s="44"/>
      <c r="N574" s="50"/>
      <c r="O574" s="49"/>
      <c r="P574" s="50"/>
      <c r="R574" s="101"/>
      <c r="S574" s="154"/>
      <c r="T574" s="44"/>
      <c r="U574" s="44"/>
      <c r="V574" s="51"/>
      <c r="W574" s="102"/>
      <c r="X574" s="102"/>
      <c r="Y574" s="51"/>
      <c r="Z574" s="102"/>
      <c r="AA574" s="102"/>
      <c r="AB574" s="50"/>
      <c r="AC574" s="37"/>
      <c r="AD574" s="44"/>
      <c r="AE574" s="154"/>
      <c r="AF574" s="154"/>
      <c r="AG574" s="44"/>
      <c r="AH574" s="44"/>
      <c r="AI574" s="276"/>
      <c r="AJ574" s="50"/>
      <c r="AK574" s="55"/>
      <c r="AL574" s="109"/>
      <c r="AM574" s="55"/>
      <c r="AN574" s="298"/>
      <c r="AO574" s="55"/>
      <c r="AP574" s="295"/>
      <c r="AQ574" s="76"/>
      <c r="AR574" s="77"/>
      <c r="AS574" s="44"/>
      <c r="AT574" s="50"/>
      <c r="AU574" s="50"/>
      <c r="AV574" s="50"/>
      <c r="AW574" s="50"/>
      <c r="AX574" s="50"/>
    </row>
    <row r="575" spans="1:50" ht="14.4">
      <c r="A575" s="37"/>
      <c r="B575" s="50"/>
      <c r="C575" s="102"/>
      <c r="D575" s="38"/>
      <c r="E575" s="50"/>
      <c r="F575" s="43"/>
      <c r="G575" s="50"/>
      <c r="H575" s="44"/>
      <c r="I575" s="65"/>
      <c r="J575" s="315"/>
      <c r="K575" s="50"/>
      <c r="L575" s="50"/>
      <c r="M575" s="44"/>
      <c r="N575" s="50"/>
      <c r="O575" s="49"/>
      <c r="P575" s="50"/>
      <c r="R575" s="101"/>
      <c r="S575" s="154"/>
      <c r="T575" s="44"/>
      <c r="U575" s="44"/>
      <c r="V575" s="51"/>
      <c r="W575" s="102"/>
      <c r="X575" s="102"/>
      <c r="Y575" s="51"/>
      <c r="Z575" s="102"/>
      <c r="AA575" s="102"/>
      <c r="AB575" s="50"/>
      <c r="AC575" s="37"/>
      <c r="AD575" s="44"/>
      <c r="AE575" s="154"/>
      <c r="AF575" s="154"/>
      <c r="AG575" s="44"/>
      <c r="AH575" s="44"/>
      <c r="AI575" s="276"/>
      <c r="AJ575" s="50"/>
      <c r="AK575" s="55"/>
      <c r="AL575" s="109"/>
      <c r="AM575" s="55"/>
      <c r="AN575" s="298"/>
      <c r="AO575" s="55"/>
      <c r="AP575" s="295"/>
      <c r="AQ575" s="76"/>
      <c r="AR575" s="77"/>
      <c r="AS575" s="44"/>
      <c r="AT575" s="50"/>
      <c r="AU575" s="50"/>
      <c r="AV575" s="50"/>
      <c r="AW575" s="50"/>
      <c r="AX575" s="50"/>
    </row>
    <row r="576" spans="1:50" ht="14.4">
      <c r="A576" s="37"/>
      <c r="B576" s="50"/>
      <c r="C576" s="102"/>
      <c r="D576" s="38"/>
      <c r="E576" s="50"/>
      <c r="F576" s="43"/>
      <c r="G576" s="50"/>
      <c r="H576" s="44"/>
      <c r="I576" s="65"/>
      <c r="J576" s="315"/>
      <c r="K576" s="50"/>
      <c r="L576" s="50"/>
      <c r="M576" s="44"/>
      <c r="N576" s="50"/>
      <c r="O576" s="49"/>
      <c r="P576" s="50"/>
      <c r="R576" s="101"/>
      <c r="S576" s="154"/>
      <c r="T576" s="44"/>
      <c r="U576" s="44"/>
      <c r="V576" s="51"/>
      <c r="W576" s="102"/>
      <c r="X576" s="102"/>
      <c r="Y576" s="51"/>
      <c r="Z576" s="102"/>
      <c r="AA576" s="102"/>
      <c r="AB576" s="50"/>
      <c r="AC576" s="37"/>
      <c r="AD576" s="44"/>
      <c r="AE576" s="154"/>
      <c r="AF576" s="154"/>
      <c r="AG576" s="44"/>
      <c r="AH576" s="44"/>
      <c r="AI576" s="276"/>
      <c r="AJ576" s="50"/>
      <c r="AK576" s="55"/>
      <c r="AL576" s="109"/>
      <c r="AM576" s="55"/>
      <c r="AN576" s="298"/>
      <c r="AO576" s="55"/>
      <c r="AP576" s="295"/>
      <c r="AQ576" s="76"/>
      <c r="AR576" s="77"/>
      <c r="AS576" s="44"/>
      <c r="AT576" s="50"/>
      <c r="AU576" s="50"/>
      <c r="AV576" s="50"/>
      <c r="AW576" s="50"/>
      <c r="AX576" s="50"/>
    </row>
    <row r="577" spans="1:50" ht="14.4">
      <c r="A577" s="37"/>
      <c r="B577" s="50"/>
      <c r="C577" s="102"/>
      <c r="D577" s="38"/>
      <c r="E577" s="50"/>
      <c r="F577" s="43"/>
      <c r="G577" s="50"/>
      <c r="H577" s="44"/>
      <c r="I577" s="65"/>
      <c r="J577" s="315"/>
      <c r="K577" s="50"/>
      <c r="L577" s="50"/>
      <c r="M577" s="44"/>
      <c r="N577" s="50"/>
      <c r="O577" s="49"/>
      <c r="P577" s="50"/>
      <c r="R577" s="101"/>
      <c r="S577" s="154"/>
      <c r="T577" s="44"/>
      <c r="U577" s="44"/>
      <c r="V577" s="51"/>
      <c r="W577" s="102"/>
      <c r="X577" s="102"/>
      <c r="Y577" s="51"/>
      <c r="Z577" s="102"/>
      <c r="AA577" s="102"/>
      <c r="AB577" s="50"/>
      <c r="AC577" s="37"/>
      <c r="AD577" s="44"/>
      <c r="AE577" s="154"/>
      <c r="AF577" s="154"/>
      <c r="AG577" s="44"/>
      <c r="AH577" s="44"/>
      <c r="AI577" s="276"/>
      <c r="AJ577" s="50"/>
      <c r="AK577" s="55"/>
      <c r="AL577" s="109"/>
      <c r="AM577" s="55"/>
      <c r="AN577" s="298"/>
      <c r="AO577" s="55"/>
      <c r="AP577" s="295"/>
      <c r="AQ577" s="76"/>
      <c r="AR577" s="77"/>
      <c r="AS577" s="44"/>
      <c r="AT577" s="50"/>
      <c r="AU577" s="50"/>
      <c r="AV577" s="50"/>
      <c r="AW577" s="50"/>
      <c r="AX577" s="50"/>
    </row>
    <row r="578" spans="1:50" ht="14.4">
      <c r="A578" s="37"/>
      <c r="B578" s="50"/>
      <c r="C578" s="102"/>
      <c r="D578" s="38"/>
      <c r="E578" s="50"/>
      <c r="F578" s="43"/>
      <c r="G578" s="317"/>
      <c r="H578" s="44"/>
      <c r="I578" s="65"/>
      <c r="J578" s="315"/>
      <c r="K578" s="50"/>
      <c r="L578" s="50"/>
      <c r="M578" s="44"/>
      <c r="N578" s="50"/>
      <c r="O578" s="49"/>
      <c r="P578" s="50"/>
      <c r="R578" s="101"/>
      <c r="S578" s="154"/>
      <c r="T578" s="44"/>
      <c r="U578" s="44"/>
      <c r="V578" s="51"/>
      <c r="W578" s="102"/>
      <c r="X578" s="102"/>
      <c r="Y578" s="51"/>
      <c r="Z578" s="102"/>
      <c r="AA578" s="102"/>
      <c r="AB578" s="50"/>
      <c r="AC578" s="37"/>
      <c r="AD578" s="44"/>
      <c r="AE578" s="154"/>
      <c r="AF578" s="154"/>
      <c r="AG578" s="44"/>
      <c r="AH578" s="44"/>
      <c r="AI578" s="276"/>
      <c r="AJ578" s="50"/>
      <c r="AK578" s="55"/>
      <c r="AL578" s="109"/>
      <c r="AM578" s="55"/>
      <c r="AN578" s="298"/>
      <c r="AO578" s="55"/>
      <c r="AP578" s="295"/>
      <c r="AQ578" s="76"/>
      <c r="AR578" s="77"/>
      <c r="AS578" s="44"/>
      <c r="AT578" s="50"/>
      <c r="AU578" s="50"/>
      <c r="AV578" s="50"/>
      <c r="AW578" s="50"/>
      <c r="AX578" s="50"/>
    </row>
    <row r="579" spans="1:50" ht="14.4">
      <c r="A579" s="37"/>
      <c r="B579" s="50"/>
      <c r="C579" s="102"/>
      <c r="D579" s="38"/>
      <c r="E579" s="50"/>
      <c r="F579" s="43"/>
      <c r="G579" s="50"/>
      <c r="H579" s="44"/>
      <c r="I579" s="65"/>
      <c r="J579" s="315"/>
      <c r="K579" s="50"/>
      <c r="L579" s="50"/>
      <c r="M579" s="44"/>
      <c r="N579" s="50"/>
      <c r="O579" s="49"/>
      <c r="P579" s="50"/>
      <c r="Q579" s="50"/>
      <c r="R579" s="101"/>
      <c r="S579" s="154"/>
      <c r="T579" s="44"/>
      <c r="U579" s="44"/>
      <c r="V579" s="51"/>
      <c r="W579" s="102"/>
      <c r="X579" s="102"/>
      <c r="Y579" s="51"/>
      <c r="Z579" s="102"/>
      <c r="AA579" s="102"/>
      <c r="AB579" s="50"/>
      <c r="AC579" s="37"/>
      <c r="AD579" s="44"/>
      <c r="AE579" s="154"/>
      <c r="AF579" s="154"/>
      <c r="AG579" s="44"/>
      <c r="AH579" s="44"/>
      <c r="AI579" s="276"/>
      <c r="AJ579" s="50"/>
      <c r="AK579" s="55"/>
      <c r="AL579" s="109"/>
      <c r="AM579" s="55"/>
      <c r="AN579" s="298"/>
      <c r="AO579" s="55"/>
      <c r="AP579" s="295"/>
      <c r="AQ579" s="76"/>
      <c r="AR579" s="77"/>
      <c r="AS579" s="44"/>
      <c r="AT579" s="50"/>
      <c r="AU579" s="50"/>
      <c r="AV579" s="50"/>
      <c r="AW579" s="50"/>
      <c r="AX579" s="50"/>
    </row>
    <row r="580" spans="1:50" ht="14.4">
      <c r="A580" s="37"/>
      <c r="B580" s="50"/>
      <c r="C580" s="102"/>
      <c r="D580" s="38"/>
      <c r="E580" s="50"/>
      <c r="F580" s="43"/>
      <c r="G580" s="50"/>
      <c r="H580" s="44"/>
      <c r="I580" s="65"/>
      <c r="J580" s="315"/>
      <c r="K580" s="50"/>
      <c r="L580" s="50"/>
      <c r="M580" s="44"/>
      <c r="N580" s="50"/>
      <c r="O580" s="49"/>
      <c r="P580" s="50"/>
      <c r="R580" s="101"/>
      <c r="S580" s="154"/>
      <c r="T580" s="44"/>
      <c r="U580" s="44"/>
      <c r="V580" s="51"/>
      <c r="W580" s="102"/>
      <c r="X580" s="102"/>
      <c r="Y580" s="51"/>
      <c r="Z580" s="102"/>
      <c r="AA580" s="102"/>
      <c r="AB580" s="50"/>
      <c r="AC580" s="37"/>
      <c r="AD580" s="44"/>
      <c r="AE580" s="154"/>
      <c r="AF580" s="154"/>
      <c r="AG580" s="44"/>
      <c r="AH580" s="44"/>
      <c r="AI580" s="276"/>
      <c r="AJ580" s="50"/>
      <c r="AK580" s="55"/>
      <c r="AL580" s="109"/>
      <c r="AM580" s="55"/>
      <c r="AN580" s="298"/>
      <c r="AO580" s="55"/>
      <c r="AP580" s="295"/>
      <c r="AQ580" s="76"/>
      <c r="AR580" s="77"/>
      <c r="AS580" s="44"/>
      <c r="AT580" s="50"/>
      <c r="AU580" s="50"/>
      <c r="AV580" s="50"/>
      <c r="AW580" s="50"/>
      <c r="AX580" s="50"/>
    </row>
    <row r="581" spans="1:50" ht="14.4">
      <c r="A581" s="37"/>
      <c r="B581" s="50"/>
      <c r="C581" s="102"/>
      <c r="D581" s="38"/>
      <c r="E581" s="50"/>
      <c r="F581" s="43"/>
      <c r="G581" s="317"/>
      <c r="H581" s="44"/>
      <c r="I581" s="65"/>
      <c r="J581" s="315"/>
      <c r="K581" s="50"/>
      <c r="L581" s="50"/>
      <c r="M581" s="44"/>
      <c r="N581" s="50"/>
      <c r="O581" s="49"/>
      <c r="P581" s="50"/>
      <c r="R581" s="101"/>
      <c r="S581" s="154"/>
      <c r="T581" s="44"/>
      <c r="U581" s="44"/>
      <c r="V581" s="51"/>
      <c r="W581" s="102"/>
      <c r="X581" s="102"/>
      <c r="Y581" s="51"/>
      <c r="Z581" s="102"/>
      <c r="AA581" s="102"/>
      <c r="AB581" s="50"/>
      <c r="AC581" s="37"/>
      <c r="AD581" s="44"/>
      <c r="AE581" s="154"/>
      <c r="AF581" s="154"/>
      <c r="AG581" s="44"/>
      <c r="AH581" s="44"/>
      <c r="AI581" s="276"/>
      <c r="AJ581" s="50"/>
      <c r="AK581" s="55"/>
      <c r="AL581" s="109"/>
      <c r="AM581" s="55"/>
      <c r="AN581" s="298"/>
      <c r="AO581" s="55"/>
      <c r="AP581" s="295"/>
      <c r="AQ581" s="76"/>
      <c r="AR581" s="77"/>
      <c r="AS581" s="44"/>
      <c r="AT581" s="50"/>
      <c r="AU581" s="50"/>
      <c r="AV581" s="50"/>
      <c r="AW581" s="50"/>
      <c r="AX581" s="50"/>
    </row>
    <row r="582" spans="1:50" ht="14.4">
      <c r="A582" s="37"/>
      <c r="B582" s="50"/>
      <c r="C582" s="102"/>
      <c r="D582" s="38"/>
      <c r="E582" s="50"/>
      <c r="F582" s="43"/>
      <c r="G582" s="50"/>
      <c r="H582" s="44"/>
      <c r="I582" s="65"/>
      <c r="J582" s="315"/>
      <c r="K582" s="50"/>
      <c r="L582" s="50"/>
      <c r="M582" s="44"/>
      <c r="N582" s="50"/>
      <c r="O582" s="49"/>
      <c r="P582" s="50"/>
      <c r="R582" s="101"/>
      <c r="S582" s="154"/>
      <c r="T582" s="44"/>
      <c r="U582" s="44"/>
      <c r="V582" s="51"/>
      <c r="W582" s="102"/>
      <c r="X582" s="102"/>
      <c r="Y582" s="51"/>
      <c r="Z582" s="102"/>
      <c r="AA582" s="102"/>
      <c r="AB582" s="50"/>
      <c r="AC582" s="37"/>
      <c r="AD582" s="44"/>
      <c r="AE582" s="154"/>
      <c r="AF582" s="154"/>
      <c r="AG582" s="44"/>
      <c r="AH582" s="44"/>
      <c r="AI582" s="276"/>
      <c r="AJ582" s="50"/>
      <c r="AK582" s="55"/>
      <c r="AL582" s="109"/>
      <c r="AM582" s="55"/>
      <c r="AN582" s="298"/>
      <c r="AO582" s="55"/>
      <c r="AP582" s="295"/>
      <c r="AQ582" s="76"/>
      <c r="AR582" s="77"/>
      <c r="AS582" s="44"/>
      <c r="AT582" s="50"/>
      <c r="AU582" s="50"/>
      <c r="AV582" s="50"/>
      <c r="AW582" s="50"/>
      <c r="AX582" s="50"/>
    </row>
    <row r="583" spans="1:50" ht="14.4">
      <c r="A583" s="37"/>
      <c r="B583" s="50"/>
      <c r="C583" s="102"/>
      <c r="D583" s="38"/>
      <c r="E583" s="50"/>
      <c r="F583" s="43"/>
      <c r="G583" s="50"/>
      <c r="H583" s="44"/>
      <c r="I583" s="65"/>
      <c r="J583" s="315"/>
      <c r="K583" s="50"/>
      <c r="L583" s="50"/>
      <c r="M583" s="44"/>
      <c r="N583" s="50"/>
      <c r="O583" s="49"/>
      <c r="P583" s="50"/>
      <c r="Q583" s="50"/>
      <c r="R583" s="101"/>
      <c r="S583" s="154"/>
      <c r="T583" s="44"/>
      <c r="U583" s="44"/>
      <c r="V583" s="51"/>
      <c r="W583" s="102"/>
      <c r="X583" s="102"/>
      <c r="Y583" s="51"/>
      <c r="Z583" s="102"/>
      <c r="AA583" s="102"/>
      <c r="AB583" s="50"/>
      <c r="AC583" s="37"/>
      <c r="AD583" s="44"/>
      <c r="AE583" s="154"/>
      <c r="AF583" s="154"/>
      <c r="AG583" s="44"/>
      <c r="AH583" s="44"/>
      <c r="AI583" s="276"/>
      <c r="AJ583" s="50"/>
      <c r="AK583" s="55"/>
      <c r="AL583" s="109"/>
      <c r="AM583" s="55"/>
      <c r="AN583" s="298"/>
      <c r="AO583" s="55"/>
      <c r="AP583" s="295"/>
      <c r="AQ583" s="76"/>
      <c r="AR583" s="77"/>
      <c r="AS583" s="44"/>
      <c r="AT583" s="50"/>
      <c r="AU583" s="50"/>
      <c r="AV583" s="50"/>
      <c r="AW583" s="50"/>
      <c r="AX583" s="50"/>
    </row>
    <row r="584" spans="1:50" ht="14.4">
      <c r="A584" s="37"/>
      <c r="B584" s="50"/>
      <c r="C584" s="102"/>
      <c r="D584" s="38"/>
      <c r="E584" s="50"/>
      <c r="F584" s="43"/>
      <c r="G584" s="50"/>
      <c r="H584" s="44"/>
      <c r="I584" s="65"/>
      <c r="J584" s="315"/>
      <c r="K584" s="50"/>
      <c r="L584" s="50"/>
      <c r="M584" s="44"/>
      <c r="N584" s="50"/>
      <c r="O584" s="49"/>
      <c r="P584" s="50"/>
      <c r="R584" s="101"/>
      <c r="S584" s="154"/>
      <c r="T584" s="44"/>
      <c r="U584" s="44"/>
      <c r="V584" s="51"/>
      <c r="W584" s="102"/>
      <c r="X584" s="102"/>
      <c r="Y584" s="51"/>
      <c r="Z584" s="102"/>
      <c r="AA584" s="102"/>
      <c r="AB584" s="50"/>
      <c r="AC584" s="37"/>
      <c r="AD584" s="44"/>
      <c r="AE584" s="154"/>
      <c r="AF584" s="154"/>
      <c r="AG584" s="44"/>
      <c r="AH584" s="44"/>
      <c r="AI584" s="276"/>
      <c r="AJ584" s="50"/>
      <c r="AK584" s="55"/>
      <c r="AL584" s="109"/>
      <c r="AM584" s="55"/>
      <c r="AN584" s="298"/>
      <c r="AO584" s="55"/>
      <c r="AP584" s="295"/>
      <c r="AQ584" s="76"/>
      <c r="AR584" s="77"/>
      <c r="AS584" s="44"/>
      <c r="AT584" s="50"/>
      <c r="AU584" s="50"/>
      <c r="AV584" s="50"/>
      <c r="AW584" s="50"/>
      <c r="AX584" s="50"/>
    </row>
    <row r="585" spans="1:50" ht="14.4">
      <c r="A585" s="37"/>
      <c r="B585" s="50"/>
      <c r="C585" s="102"/>
      <c r="D585" s="38"/>
      <c r="E585" s="50"/>
      <c r="F585" s="43"/>
      <c r="G585" s="50"/>
      <c r="H585" s="44"/>
      <c r="I585" s="65"/>
      <c r="J585" s="315"/>
      <c r="K585" s="50"/>
      <c r="L585" s="50"/>
      <c r="M585" s="44"/>
      <c r="N585" s="50"/>
      <c r="O585" s="49"/>
      <c r="P585" s="50"/>
      <c r="Q585" s="50"/>
      <c r="R585" s="101"/>
      <c r="S585" s="154"/>
      <c r="T585" s="44"/>
      <c r="U585" s="44"/>
      <c r="V585" s="51"/>
      <c r="W585" s="102"/>
      <c r="X585" s="102"/>
      <c r="Y585" s="51"/>
      <c r="Z585" s="102"/>
      <c r="AA585" s="102"/>
      <c r="AB585" s="50"/>
      <c r="AC585" s="37"/>
      <c r="AD585" s="44"/>
      <c r="AE585" s="154"/>
      <c r="AF585" s="154"/>
      <c r="AG585" s="44"/>
      <c r="AH585" s="44"/>
      <c r="AI585" s="276"/>
      <c r="AJ585" s="50"/>
      <c r="AK585" s="55"/>
      <c r="AL585" s="109"/>
      <c r="AM585" s="55"/>
      <c r="AN585" s="298"/>
      <c r="AO585" s="55"/>
      <c r="AP585" s="295"/>
      <c r="AQ585" s="76"/>
      <c r="AR585" s="77"/>
      <c r="AS585" s="44"/>
      <c r="AT585" s="50"/>
      <c r="AU585" s="50"/>
      <c r="AV585" s="50"/>
      <c r="AW585" s="50"/>
      <c r="AX585" s="50"/>
    </row>
    <row r="586" spans="1:50" ht="14.4">
      <c r="A586" s="37"/>
      <c r="B586" s="50"/>
      <c r="C586" s="102"/>
      <c r="D586" s="38"/>
      <c r="E586" s="50"/>
      <c r="F586" s="43"/>
      <c r="G586" s="50"/>
      <c r="H586" s="44"/>
      <c r="I586" s="65"/>
      <c r="J586" s="315"/>
      <c r="K586" s="50"/>
      <c r="L586" s="50"/>
      <c r="M586" s="44"/>
      <c r="N586" s="50"/>
      <c r="O586" s="49"/>
      <c r="P586" s="50"/>
      <c r="R586" s="101"/>
      <c r="S586" s="154"/>
      <c r="T586" s="44"/>
      <c r="U586" s="44"/>
      <c r="V586" s="51"/>
      <c r="W586" s="102"/>
      <c r="X586" s="102"/>
      <c r="Y586" s="51"/>
      <c r="Z586" s="102"/>
      <c r="AA586" s="102"/>
      <c r="AB586" s="50"/>
      <c r="AC586" s="37"/>
      <c r="AD586" s="44"/>
      <c r="AE586" s="154"/>
      <c r="AF586" s="154"/>
      <c r="AG586" s="44"/>
      <c r="AH586" s="44"/>
      <c r="AI586" s="276"/>
      <c r="AJ586" s="50"/>
      <c r="AK586" s="55"/>
      <c r="AL586" s="109"/>
      <c r="AM586" s="55"/>
      <c r="AN586" s="298"/>
      <c r="AO586" s="55"/>
      <c r="AP586" s="295"/>
      <c r="AQ586" s="76"/>
      <c r="AR586" s="77"/>
      <c r="AS586" s="44"/>
      <c r="AT586" s="50"/>
      <c r="AU586" s="50"/>
      <c r="AV586" s="50"/>
      <c r="AW586" s="50"/>
      <c r="AX586" s="50"/>
    </row>
    <row r="587" spans="1:50" ht="14.4">
      <c r="A587" s="37"/>
      <c r="B587" s="50"/>
      <c r="C587" s="102"/>
      <c r="D587" s="38"/>
      <c r="E587" s="50"/>
      <c r="F587" s="43"/>
      <c r="G587" s="50"/>
      <c r="H587" s="44"/>
      <c r="I587" s="65"/>
      <c r="J587" s="315"/>
      <c r="K587" s="50"/>
      <c r="L587" s="50"/>
      <c r="M587" s="44"/>
      <c r="N587" s="50"/>
      <c r="O587" s="49"/>
      <c r="P587" s="50"/>
      <c r="R587" s="101"/>
      <c r="S587" s="154"/>
      <c r="T587" s="44"/>
      <c r="U587" s="44"/>
      <c r="V587" s="51"/>
      <c r="W587" s="102"/>
      <c r="X587" s="102"/>
      <c r="Y587" s="51"/>
      <c r="Z587" s="102"/>
      <c r="AA587" s="102"/>
      <c r="AB587" s="50"/>
      <c r="AC587" s="37"/>
      <c r="AD587" s="44"/>
      <c r="AE587" s="154"/>
      <c r="AF587" s="154"/>
      <c r="AG587" s="44"/>
      <c r="AH587" s="44"/>
      <c r="AI587" s="276"/>
      <c r="AJ587" s="50"/>
      <c r="AK587" s="55"/>
      <c r="AL587" s="109"/>
      <c r="AM587" s="55"/>
      <c r="AN587" s="298"/>
      <c r="AO587" s="55"/>
      <c r="AP587" s="295"/>
      <c r="AQ587" s="76"/>
      <c r="AR587" s="77"/>
      <c r="AS587" s="44"/>
      <c r="AT587" s="50"/>
      <c r="AU587" s="50"/>
      <c r="AV587" s="50"/>
      <c r="AW587" s="50"/>
      <c r="AX587" s="50"/>
    </row>
    <row r="588" spans="1:50" ht="14.4">
      <c r="A588" s="37"/>
      <c r="B588" s="50"/>
      <c r="C588" s="102"/>
      <c r="D588" s="38"/>
      <c r="E588" s="50"/>
      <c r="F588" s="43"/>
      <c r="G588" s="50"/>
      <c r="H588" s="44"/>
      <c r="I588" s="65"/>
      <c r="J588" s="315"/>
      <c r="K588" s="50"/>
      <c r="L588" s="50"/>
      <c r="M588" s="44"/>
      <c r="N588" s="50"/>
      <c r="O588" s="49"/>
      <c r="P588" s="50"/>
      <c r="Q588" s="50"/>
      <c r="R588" s="101"/>
      <c r="S588" s="154"/>
      <c r="T588" s="44"/>
      <c r="U588" s="44"/>
      <c r="V588" s="51"/>
      <c r="W588" s="102"/>
      <c r="X588" s="102"/>
      <c r="Y588" s="51"/>
      <c r="Z588" s="102"/>
      <c r="AA588" s="102"/>
      <c r="AB588" s="50"/>
      <c r="AC588" s="37"/>
      <c r="AD588" s="44"/>
      <c r="AE588" s="154"/>
      <c r="AF588" s="154"/>
      <c r="AG588" s="44"/>
      <c r="AH588" s="44"/>
      <c r="AI588" s="276"/>
      <c r="AJ588" s="50"/>
      <c r="AK588" s="55"/>
      <c r="AL588" s="109"/>
      <c r="AM588" s="55"/>
      <c r="AN588" s="298"/>
      <c r="AO588" s="55"/>
      <c r="AP588" s="295"/>
      <c r="AQ588" s="76"/>
      <c r="AR588" s="77"/>
      <c r="AS588" s="44"/>
      <c r="AT588" s="50"/>
      <c r="AU588" s="50"/>
      <c r="AV588" s="50"/>
      <c r="AW588" s="50"/>
      <c r="AX588" s="50"/>
    </row>
    <row r="589" spans="1:50" ht="14.4">
      <c r="A589" s="37"/>
      <c r="B589" s="50"/>
      <c r="C589" s="102"/>
      <c r="D589" s="38"/>
      <c r="E589" s="50"/>
      <c r="F589" s="43"/>
      <c r="G589" s="50"/>
      <c r="H589" s="44"/>
      <c r="I589" s="65"/>
      <c r="J589" s="315"/>
      <c r="K589" s="50"/>
      <c r="L589" s="50"/>
      <c r="M589" s="44"/>
      <c r="N589" s="50"/>
      <c r="O589" s="49"/>
      <c r="P589" s="50"/>
      <c r="Q589" s="50"/>
      <c r="R589" s="101"/>
      <c r="S589" s="154"/>
      <c r="T589" s="44"/>
      <c r="U589" s="44"/>
      <c r="V589" s="51"/>
      <c r="W589" s="102"/>
      <c r="X589" s="102"/>
      <c r="Y589" s="51"/>
      <c r="Z589" s="102"/>
      <c r="AA589" s="102"/>
      <c r="AB589" s="50"/>
      <c r="AC589" s="37"/>
      <c r="AD589" s="44"/>
      <c r="AE589" s="154"/>
      <c r="AF589" s="154"/>
      <c r="AG589" s="44"/>
      <c r="AH589" s="44"/>
      <c r="AI589" s="276"/>
      <c r="AJ589" s="50"/>
      <c r="AK589" s="55"/>
      <c r="AL589" s="109"/>
      <c r="AM589" s="55"/>
      <c r="AN589" s="298"/>
      <c r="AO589" s="55"/>
      <c r="AP589" s="295"/>
      <c r="AQ589" s="76"/>
      <c r="AR589" s="77"/>
      <c r="AS589" s="44"/>
      <c r="AT589" s="50"/>
      <c r="AU589" s="50"/>
      <c r="AV589" s="50"/>
      <c r="AW589" s="50"/>
      <c r="AX589" s="50"/>
    </row>
    <row r="590" spans="1:50" ht="14.4">
      <c r="A590" s="37"/>
      <c r="B590" s="50"/>
      <c r="C590" s="102"/>
      <c r="D590" s="38"/>
      <c r="E590" s="50"/>
      <c r="F590" s="43"/>
      <c r="G590" s="50"/>
      <c r="H590" s="44"/>
      <c r="I590" s="65"/>
      <c r="J590" s="315"/>
      <c r="K590" s="50"/>
      <c r="L590" s="50"/>
      <c r="M590" s="44"/>
      <c r="N590" s="50"/>
      <c r="O590" s="49"/>
      <c r="P590" s="50"/>
      <c r="R590" s="101"/>
      <c r="S590" s="154"/>
      <c r="T590" s="44"/>
      <c r="U590" s="44"/>
      <c r="V590" s="51"/>
      <c r="W590" s="102"/>
      <c r="X590" s="102"/>
      <c r="Y590" s="51"/>
      <c r="Z590" s="102"/>
      <c r="AA590" s="102"/>
      <c r="AB590" s="50"/>
      <c r="AC590" s="37"/>
      <c r="AD590" s="44"/>
      <c r="AE590" s="154"/>
      <c r="AF590" s="154"/>
      <c r="AG590" s="44"/>
      <c r="AH590" s="44"/>
      <c r="AI590" s="276"/>
      <c r="AJ590" s="50"/>
      <c r="AK590" s="55"/>
      <c r="AL590" s="109"/>
      <c r="AM590" s="55"/>
      <c r="AN590" s="298"/>
      <c r="AO590" s="55"/>
      <c r="AP590" s="295"/>
      <c r="AQ590" s="76"/>
      <c r="AR590" s="77"/>
      <c r="AS590" s="44"/>
      <c r="AT590" s="50"/>
      <c r="AU590" s="50"/>
      <c r="AV590" s="50"/>
      <c r="AW590" s="50"/>
      <c r="AX590" s="50"/>
    </row>
    <row r="591" spans="1:50" ht="14.4">
      <c r="A591" s="37"/>
      <c r="B591" s="50"/>
      <c r="C591" s="102"/>
      <c r="D591" s="38"/>
      <c r="E591" s="50"/>
      <c r="F591" s="43"/>
      <c r="G591" s="317"/>
      <c r="H591" s="44"/>
      <c r="I591" s="65"/>
      <c r="J591" s="315"/>
      <c r="K591" s="50"/>
      <c r="L591" s="50"/>
      <c r="M591" s="44"/>
      <c r="N591" s="50"/>
      <c r="O591" s="49"/>
      <c r="P591" s="50"/>
      <c r="Q591" s="50"/>
      <c r="R591" s="101"/>
      <c r="S591" s="154"/>
      <c r="T591" s="44"/>
      <c r="U591" s="44"/>
      <c r="V591" s="51"/>
      <c r="W591" s="102"/>
      <c r="X591" s="102"/>
      <c r="Y591" s="51"/>
      <c r="Z591" s="102"/>
      <c r="AA591" s="102"/>
      <c r="AB591" s="50"/>
      <c r="AC591" s="37"/>
      <c r="AD591" s="44"/>
      <c r="AE591" s="154"/>
      <c r="AF591" s="154"/>
      <c r="AG591" s="44"/>
      <c r="AH591" s="44"/>
      <c r="AI591" s="276"/>
      <c r="AJ591" s="50"/>
      <c r="AK591" s="55"/>
      <c r="AL591" s="109"/>
      <c r="AM591" s="55"/>
      <c r="AN591" s="298"/>
      <c r="AO591" s="55"/>
      <c r="AP591" s="295"/>
      <c r="AQ591" s="76"/>
      <c r="AR591" s="77"/>
      <c r="AS591" s="44"/>
      <c r="AT591" s="50"/>
      <c r="AU591" s="50"/>
      <c r="AV591" s="50"/>
      <c r="AW591" s="50"/>
      <c r="AX591" s="50"/>
    </row>
    <row r="592" spans="1:50" ht="14.4">
      <c r="A592" s="37"/>
      <c r="B592" s="50"/>
      <c r="C592" s="102"/>
      <c r="D592" s="38"/>
      <c r="E592" s="50"/>
      <c r="F592" s="43"/>
      <c r="G592" s="50"/>
      <c r="H592" s="44"/>
      <c r="I592" s="65"/>
      <c r="J592" s="315"/>
      <c r="K592" s="50"/>
      <c r="L592" s="50"/>
      <c r="M592" s="44"/>
      <c r="N592" s="50"/>
      <c r="O592" s="49"/>
      <c r="P592" s="50"/>
      <c r="Q592" s="50"/>
      <c r="R592" s="101"/>
      <c r="S592" s="154"/>
      <c r="T592" s="44"/>
      <c r="U592" s="44"/>
      <c r="V592" s="51"/>
      <c r="W592" s="102"/>
      <c r="X592" s="102"/>
      <c r="Y592" s="51"/>
      <c r="Z592" s="102"/>
      <c r="AA592" s="102"/>
      <c r="AB592" s="50"/>
      <c r="AC592" s="37"/>
      <c r="AD592" s="44"/>
      <c r="AE592" s="154"/>
      <c r="AF592" s="154"/>
      <c r="AG592" s="44"/>
      <c r="AH592" s="44"/>
      <c r="AI592" s="276"/>
      <c r="AJ592" s="50"/>
      <c r="AK592" s="55"/>
      <c r="AL592" s="109"/>
      <c r="AM592" s="55"/>
      <c r="AN592" s="298"/>
      <c r="AO592" s="55"/>
      <c r="AP592" s="295"/>
      <c r="AQ592" s="76"/>
      <c r="AR592" s="77"/>
      <c r="AS592" s="44"/>
      <c r="AT592" s="50"/>
      <c r="AU592" s="50"/>
      <c r="AV592" s="50"/>
      <c r="AW592" s="50"/>
      <c r="AX592" s="50"/>
    </row>
    <row r="593" spans="1:50" ht="14.4">
      <c r="A593" s="37"/>
      <c r="B593" s="50"/>
      <c r="C593" s="102"/>
      <c r="D593" s="38"/>
      <c r="E593" s="50"/>
      <c r="F593" s="43"/>
      <c r="G593" s="50"/>
      <c r="H593" s="44"/>
      <c r="I593" s="65"/>
      <c r="J593" s="315"/>
      <c r="K593" s="50"/>
      <c r="L593" s="50"/>
      <c r="M593" s="44"/>
      <c r="N593" s="50"/>
      <c r="O593" s="49"/>
      <c r="P593" s="50"/>
      <c r="Q593" s="50"/>
      <c r="R593" s="101"/>
      <c r="S593" s="154"/>
      <c r="T593" s="44"/>
      <c r="U593" s="44"/>
      <c r="V593" s="51"/>
      <c r="W593" s="102"/>
      <c r="X593" s="102"/>
      <c r="Y593" s="51"/>
      <c r="Z593" s="102"/>
      <c r="AA593" s="102"/>
      <c r="AB593" s="50"/>
      <c r="AC593" s="37"/>
      <c r="AD593" s="44"/>
      <c r="AE593" s="154"/>
      <c r="AF593" s="154"/>
      <c r="AG593" s="44"/>
      <c r="AH593" s="44"/>
      <c r="AI593" s="276"/>
      <c r="AJ593" s="50"/>
      <c r="AK593" s="55"/>
      <c r="AL593" s="109"/>
      <c r="AM593" s="55"/>
      <c r="AN593" s="298"/>
      <c r="AO593" s="55"/>
      <c r="AP593" s="295"/>
      <c r="AQ593" s="76"/>
      <c r="AR593" s="77"/>
      <c r="AS593" s="44"/>
      <c r="AT593" s="50"/>
      <c r="AU593" s="50"/>
      <c r="AV593" s="50"/>
      <c r="AW593" s="50"/>
      <c r="AX593" s="50"/>
    </row>
    <row r="594" spans="1:50" ht="14.4">
      <c r="A594" s="37"/>
      <c r="B594" s="50"/>
      <c r="C594" s="102"/>
      <c r="D594" s="38"/>
      <c r="E594" s="50"/>
      <c r="F594" s="43"/>
      <c r="G594" s="50"/>
      <c r="H594" s="44"/>
      <c r="I594" s="65"/>
      <c r="J594" s="315"/>
      <c r="K594" s="50"/>
      <c r="L594" s="50"/>
      <c r="M594" s="44"/>
      <c r="N594" s="50"/>
      <c r="O594" s="49"/>
      <c r="P594" s="50"/>
      <c r="Q594" s="50"/>
      <c r="R594" s="101"/>
      <c r="S594" s="154"/>
      <c r="T594" s="44"/>
      <c r="U594" s="44"/>
      <c r="V594" s="51"/>
      <c r="W594" s="102"/>
      <c r="X594" s="102"/>
      <c r="Y594" s="51"/>
      <c r="Z594" s="102"/>
      <c r="AA594" s="102"/>
      <c r="AB594" s="50"/>
      <c r="AC594" s="37"/>
      <c r="AD594" s="44"/>
      <c r="AE594" s="154"/>
      <c r="AF594" s="154"/>
      <c r="AG594" s="44"/>
      <c r="AH594" s="44"/>
      <c r="AI594" s="276"/>
      <c r="AJ594" s="50"/>
      <c r="AK594" s="55"/>
      <c r="AL594" s="109"/>
      <c r="AM594" s="55"/>
      <c r="AN594" s="298"/>
      <c r="AO594" s="55"/>
      <c r="AP594" s="295"/>
      <c r="AQ594" s="76"/>
      <c r="AR594" s="77"/>
      <c r="AS594" s="44"/>
      <c r="AT594" s="50"/>
      <c r="AU594" s="50"/>
      <c r="AV594" s="50"/>
      <c r="AW594" s="50"/>
      <c r="AX594" s="50"/>
    </row>
    <row r="595" spans="1:50" ht="14.4">
      <c r="A595" s="37"/>
      <c r="B595" s="50"/>
      <c r="C595" s="102"/>
      <c r="D595" s="38"/>
      <c r="E595" s="50"/>
      <c r="F595" s="43"/>
      <c r="G595" s="50"/>
      <c r="H595" s="44"/>
      <c r="I595" s="65"/>
      <c r="J595" s="315"/>
      <c r="K595" s="50"/>
      <c r="L595" s="50"/>
      <c r="M595" s="44"/>
      <c r="N595" s="50"/>
      <c r="O595" s="49"/>
      <c r="P595" s="50"/>
      <c r="R595" s="101"/>
      <c r="S595" s="154"/>
      <c r="T595" s="44"/>
      <c r="U595" s="44"/>
      <c r="V595" s="51"/>
      <c r="W595" s="102"/>
      <c r="X595" s="102"/>
      <c r="Y595" s="51"/>
      <c r="Z595" s="102"/>
      <c r="AA595" s="102"/>
      <c r="AB595" s="50"/>
      <c r="AC595" s="37"/>
      <c r="AD595" s="44"/>
      <c r="AE595" s="154"/>
      <c r="AF595" s="154"/>
      <c r="AG595" s="44"/>
      <c r="AH595" s="44"/>
      <c r="AI595" s="276"/>
      <c r="AJ595" s="50"/>
      <c r="AK595" s="55"/>
      <c r="AL595" s="109"/>
      <c r="AM595" s="55"/>
      <c r="AN595" s="298"/>
      <c r="AO595" s="55"/>
      <c r="AP595" s="295"/>
      <c r="AQ595" s="76"/>
      <c r="AR595" s="77"/>
      <c r="AS595" s="44"/>
      <c r="AT595" s="50"/>
      <c r="AU595" s="50"/>
      <c r="AV595" s="50"/>
      <c r="AW595" s="50"/>
      <c r="AX595" s="50"/>
    </row>
    <row r="596" spans="1:50" ht="14.4">
      <c r="A596" s="37"/>
      <c r="B596" s="50"/>
      <c r="C596" s="102"/>
      <c r="D596" s="38"/>
      <c r="E596" s="50"/>
      <c r="F596" s="43"/>
      <c r="G596" s="50"/>
      <c r="H596" s="44"/>
      <c r="I596" s="65"/>
      <c r="J596" s="315"/>
      <c r="K596" s="50"/>
      <c r="L596" s="50"/>
      <c r="M596" s="44"/>
      <c r="N596" s="50"/>
      <c r="O596" s="49"/>
      <c r="P596" s="50"/>
      <c r="Q596" s="50"/>
      <c r="R596" s="101"/>
      <c r="S596" s="154"/>
      <c r="T596" s="44"/>
      <c r="U596" s="44"/>
      <c r="V596" s="51"/>
      <c r="W596" s="102"/>
      <c r="X596" s="102"/>
      <c r="Y596" s="51"/>
      <c r="Z596" s="102"/>
      <c r="AA596" s="102"/>
      <c r="AB596" s="50"/>
      <c r="AC596" s="37"/>
      <c r="AD596" s="44"/>
      <c r="AE596" s="154"/>
      <c r="AF596" s="154"/>
      <c r="AG596" s="44"/>
      <c r="AH596" s="44"/>
      <c r="AI596" s="276"/>
      <c r="AJ596" s="50"/>
      <c r="AK596" s="55"/>
      <c r="AL596" s="109"/>
      <c r="AM596" s="55"/>
      <c r="AN596" s="298"/>
      <c r="AO596" s="55"/>
      <c r="AP596" s="295"/>
      <c r="AQ596" s="76"/>
      <c r="AR596" s="77"/>
      <c r="AS596" s="44"/>
      <c r="AT596" s="50"/>
      <c r="AU596" s="50"/>
      <c r="AV596" s="50"/>
      <c r="AW596" s="50"/>
      <c r="AX596" s="50"/>
    </row>
    <row r="597" spans="1:50" ht="14.4">
      <c r="A597" s="37"/>
      <c r="B597" s="50"/>
      <c r="C597" s="102"/>
      <c r="D597" s="38"/>
      <c r="E597" s="50"/>
      <c r="F597" s="43"/>
      <c r="G597" s="50"/>
      <c r="H597" s="44"/>
      <c r="I597" s="65"/>
      <c r="J597" s="315"/>
      <c r="K597" s="50"/>
      <c r="L597" s="50"/>
      <c r="M597" s="44"/>
      <c r="N597" s="50"/>
      <c r="O597" s="49"/>
      <c r="P597" s="50"/>
      <c r="Q597" s="50"/>
      <c r="R597" s="101"/>
      <c r="S597" s="154"/>
      <c r="T597" s="44"/>
      <c r="U597" s="44"/>
      <c r="V597" s="51"/>
      <c r="W597" s="102"/>
      <c r="X597" s="102"/>
      <c r="Y597" s="51"/>
      <c r="Z597" s="102"/>
      <c r="AA597" s="102"/>
      <c r="AB597" s="50"/>
      <c r="AC597" s="37"/>
      <c r="AD597" s="44"/>
      <c r="AE597" s="154"/>
      <c r="AF597" s="154"/>
      <c r="AG597" s="44"/>
      <c r="AH597" s="44"/>
      <c r="AI597" s="276"/>
      <c r="AJ597" s="50"/>
      <c r="AK597" s="55"/>
      <c r="AL597" s="109"/>
      <c r="AM597" s="55"/>
      <c r="AN597" s="298"/>
      <c r="AO597" s="55"/>
      <c r="AP597" s="295"/>
      <c r="AQ597" s="76"/>
      <c r="AR597" s="77"/>
      <c r="AS597" s="44"/>
      <c r="AT597" s="50"/>
      <c r="AU597" s="50"/>
      <c r="AV597" s="50"/>
      <c r="AW597" s="50"/>
      <c r="AX597" s="50"/>
    </row>
    <row r="598" spans="1:50" ht="14.4">
      <c r="A598" s="293"/>
      <c r="B598" s="50"/>
      <c r="C598" s="102"/>
      <c r="D598" s="38"/>
      <c r="E598" s="50"/>
      <c r="F598" s="43"/>
      <c r="G598" s="50"/>
      <c r="H598" s="44"/>
      <c r="I598" s="65"/>
      <c r="J598" s="315"/>
      <c r="K598" s="50"/>
      <c r="L598" s="50"/>
      <c r="M598" s="44"/>
      <c r="N598" s="50"/>
      <c r="O598" s="49"/>
      <c r="P598" s="50"/>
      <c r="R598" s="101"/>
      <c r="S598" s="154"/>
      <c r="T598" s="44"/>
      <c r="U598" s="44"/>
      <c r="V598" s="51"/>
      <c r="W598" s="102"/>
      <c r="X598" s="102"/>
      <c r="Y598" s="51"/>
      <c r="Z598" s="102"/>
      <c r="AA598" s="102"/>
      <c r="AB598" s="50"/>
      <c r="AC598" s="37"/>
      <c r="AD598" s="44"/>
      <c r="AE598" s="154"/>
      <c r="AF598" s="154"/>
      <c r="AG598" s="44"/>
      <c r="AH598" s="44"/>
      <c r="AI598" s="276"/>
      <c r="AJ598" s="50"/>
      <c r="AK598" s="55"/>
      <c r="AL598" s="109"/>
      <c r="AM598" s="55"/>
      <c r="AN598" s="298"/>
      <c r="AO598" s="55"/>
      <c r="AP598" s="295"/>
      <c r="AQ598" s="76"/>
      <c r="AR598" s="77"/>
      <c r="AS598" s="44"/>
      <c r="AT598" s="50"/>
      <c r="AU598" s="50"/>
      <c r="AV598" s="50"/>
      <c r="AW598" s="50"/>
      <c r="AX598" s="50"/>
    </row>
    <row r="599" spans="1:50" ht="14.4">
      <c r="A599" s="37"/>
      <c r="B599" s="50"/>
      <c r="C599" s="102"/>
      <c r="D599" s="38"/>
      <c r="E599" s="50"/>
      <c r="F599" s="43"/>
      <c r="G599" s="50"/>
      <c r="H599" s="44"/>
      <c r="I599" s="65"/>
      <c r="J599" s="315"/>
      <c r="K599" s="50"/>
      <c r="L599" s="50"/>
      <c r="M599" s="44"/>
      <c r="N599" s="50"/>
      <c r="O599" s="49"/>
      <c r="P599" s="50"/>
      <c r="R599" s="101"/>
      <c r="S599" s="154"/>
      <c r="T599" s="44"/>
      <c r="U599" s="44"/>
      <c r="V599" s="51"/>
      <c r="W599" s="102"/>
      <c r="X599" s="102"/>
      <c r="Y599" s="51"/>
      <c r="Z599" s="102"/>
      <c r="AA599" s="102"/>
      <c r="AB599" s="50"/>
      <c r="AC599" s="37"/>
      <c r="AD599" s="44"/>
      <c r="AE599" s="154"/>
      <c r="AF599" s="154"/>
      <c r="AG599" s="44"/>
      <c r="AH599" s="44"/>
      <c r="AI599" s="276"/>
      <c r="AJ599" s="50"/>
      <c r="AK599" s="55"/>
      <c r="AL599" s="109"/>
      <c r="AM599" s="55"/>
      <c r="AN599" s="298"/>
      <c r="AO599" s="55"/>
      <c r="AP599" s="295"/>
      <c r="AQ599" s="76"/>
      <c r="AR599" s="77"/>
      <c r="AS599" s="44"/>
      <c r="AT599" s="50"/>
      <c r="AU599" s="50"/>
      <c r="AV599" s="50"/>
      <c r="AW599" s="50"/>
      <c r="AX599" s="50"/>
    </row>
    <row r="600" spans="1:50" ht="14.4">
      <c r="A600" s="37"/>
      <c r="B600" s="50"/>
      <c r="C600" s="102"/>
      <c r="D600" s="38"/>
      <c r="E600" s="50"/>
      <c r="F600" s="43"/>
      <c r="G600" s="317"/>
      <c r="H600" s="44"/>
      <c r="I600" s="65"/>
      <c r="J600" s="315"/>
      <c r="K600" s="50"/>
      <c r="L600" s="50"/>
      <c r="M600" s="44"/>
      <c r="N600" s="50"/>
      <c r="O600" s="49"/>
      <c r="P600" s="50"/>
      <c r="R600" s="101"/>
      <c r="S600" s="154"/>
      <c r="T600" s="44"/>
      <c r="U600" s="44"/>
      <c r="V600" s="51"/>
      <c r="W600" s="102"/>
      <c r="X600" s="102"/>
      <c r="Y600" s="51"/>
      <c r="Z600" s="102"/>
      <c r="AA600" s="102"/>
      <c r="AB600" s="50"/>
      <c r="AC600" s="37"/>
      <c r="AD600" s="44"/>
      <c r="AE600" s="154"/>
      <c r="AF600" s="154"/>
      <c r="AG600" s="44"/>
      <c r="AH600" s="44"/>
      <c r="AI600" s="276"/>
      <c r="AJ600" s="50"/>
      <c r="AK600" s="55"/>
      <c r="AL600" s="109"/>
      <c r="AM600" s="55"/>
      <c r="AN600" s="298"/>
      <c r="AO600" s="55"/>
      <c r="AP600" s="295"/>
      <c r="AQ600" s="76"/>
      <c r="AR600" s="77"/>
      <c r="AS600" s="44"/>
      <c r="AT600" s="50"/>
      <c r="AU600" s="50"/>
      <c r="AV600" s="50"/>
      <c r="AW600" s="50"/>
      <c r="AX600" s="50"/>
    </row>
    <row r="601" spans="1:50" ht="14.4">
      <c r="A601" s="37"/>
      <c r="B601" s="50"/>
      <c r="C601" s="102"/>
      <c r="D601" s="38"/>
      <c r="E601" s="50"/>
      <c r="F601" s="43"/>
      <c r="G601" s="50"/>
      <c r="H601" s="44"/>
      <c r="I601" s="65"/>
      <c r="J601" s="315"/>
      <c r="K601" s="50"/>
      <c r="L601" s="50"/>
      <c r="M601" s="44"/>
      <c r="N601" s="50"/>
      <c r="O601" s="49"/>
      <c r="P601" s="50"/>
      <c r="Q601" s="50"/>
      <c r="R601" s="101"/>
      <c r="S601" s="154"/>
      <c r="T601" s="44"/>
      <c r="U601" s="44"/>
      <c r="V601" s="51"/>
      <c r="W601" s="102"/>
      <c r="X601" s="102"/>
      <c r="Y601" s="51"/>
      <c r="Z601" s="102"/>
      <c r="AA601" s="102"/>
      <c r="AB601" s="50"/>
      <c r="AC601" s="37"/>
      <c r="AD601" s="44"/>
      <c r="AE601" s="154"/>
      <c r="AF601" s="154"/>
      <c r="AG601" s="44"/>
      <c r="AH601" s="44"/>
      <c r="AI601" s="276"/>
      <c r="AJ601" s="50"/>
      <c r="AK601" s="55"/>
      <c r="AL601" s="109"/>
      <c r="AM601" s="55"/>
      <c r="AN601" s="298"/>
      <c r="AO601" s="55"/>
      <c r="AP601" s="295"/>
      <c r="AQ601" s="76"/>
      <c r="AR601" s="77"/>
      <c r="AS601" s="44"/>
      <c r="AT601" s="50"/>
      <c r="AU601" s="50"/>
      <c r="AV601" s="50"/>
      <c r="AW601" s="50"/>
      <c r="AX601" s="50"/>
    </row>
    <row r="602" spans="1:50" ht="14.4">
      <c r="A602" s="37"/>
      <c r="B602" s="50"/>
      <c r="C602" s="102"/>
      <c r="D602" s="38"/>
      <c r="E602" s="50"/>
      <c r="F602" s="43"/>
      <c r="G602" s="50"/>
      <c r="H602" s="44"/>
      <c r="I602" s="65"/>
      <c r="J602" s="315"/>
      <c r="K602" s="50"/>
      <c r="L602" s="50"/>
      <c r="M602" s="44"/>
      <c r="N602" s="50"/>
      <c r="O602" s="49"/>
      <c r="P602" s="50"/>
      <c r="R602" s="101"/>
      <c r="S602" s="154"/>
      <c r="T602" s="44"/>
      <c r="U602" s="44"/>
      <c r="V602" s="51"/>
      <c r="W602" s="102"/>
      <c r="X602" s="102"/>
      <c r="Y602" s="51"/>
      <c r="Z602" s="102"/>
      <c r="AA602" s="102"/>
      <c r="AB602" s="50"/>
      <c r="AC602" s="37"/>
      <c r="AD602" s="44"/>
      <c r="AE602" s="154"/>
      <c r="AF602" s="154"/>
      <c r="AG602" s="44"/>
      <c r="AH602" s="44"/>
      <c r="AI602" s="276"/>
      <c r="AJ602" s="50"/>
      <c r="AK602" s="55"/>
      <c r="AL602" s="109"/>
      <c r="AM602" s="55"/>
      <c r="AN602" s="298"/>
      <c r="AO602" s="55"/>
      <c r="AP602" s="295"/>
      <c r="AQ602" s="76"/>
      <c r="AR602" s="77"/>
      <c r="AS602" s="44"/>
      <c r="AT602" s="50"/>
      <c r="AU602" s="50"/>
      <c r="AV602" s="50"/>
      <c r="AW602" s="50"/>
      <c r="AX602" s="50"/>
    </row>
    <row r="603" spans="1:50" ht="14.4">
      <c r="A603" s="37"/>
      <c r="B603" s="50"/>
      <c r="C603" s="102"/>
      <c r="D603" s="38"/>
      <c r="E603" s="50"/>
      <c r="F603" s="43"/>
      <c r="G603" s="50"/>
      <c r="H603" s="44"/>
      <c r="I603" s="65"/>
      <c r="J603" s="315"/>
      <c r="K603" s="50"/>
      <c r="L603" s="50"/>
      <c r="M603" s="44"/>
      <c r="N603" s="50"/>
      <c r="O603" s="49"/>
      <c r="P603" s="50"/>
      <c r="Q603" s="50"/>
      <c r="R603" s="101"/>
      <c r="S603" s="154"/>
      <c r="T603" s="44"/>
      <c r="U603" s="44"/>
      <c r="V603" s="51"/>
      <c r="W603" s="102"/>
      <c r="X603" s="102"/>
      <c r="Y603" s="51"/>
      <c r="Z603" s="102"/>
      <c r="AA603" s="102"/>
      <c r="AB603" s="50"/>
      <c r="AC603" s="37"/>
      <c r="AD603" s="44"/>
      <c r="AE603" s="154"/>
      <c r="AF603" s="154"/>
      <c r="AG603" s="44"/>
      <c r="AH603" s="44"/>
      <c r="AI603" s="276"/>
      <c r="AJ603" s="50"/>
      <c r="AK603" s="55"/>
      <c r="AL603" s="109"/>
      <c r="AM603" s="55"/>
      <c r="AN603" s="298"/>
      <c r="AO603" s="55"/>
      <c r="AP603" s="295"/>
      <c r="AQ603" s="76"/>
      <c r="AR603" s="77"/>
      <c r="AS603" s="44"/>
      <c r="AT603" s="50"/>
      <c r="AU603" s="50"/>
      <c r="AV603" s="50"/>
      <c r="AW603" s="50"/>
      <c r="AX603" s="50"/>
    </row>
    <row r="604" spans="1:50" ht="14.4">
      <c r="A604" s="37"/>
      <c r="B604" s="50"/>
      <c r="C604" s="102"/>
      <c r="D604" s="38"/>
      <c r="E604" s="50"/>
      <c r="F604" s="43"/>
      <c r="G604" s="50"/>
      <c r="H604" s="44"/>
      <c r="I604" s="65"/>
      <c r="J604" s="315"/>
      <c r="K604" s="50"/>
      <c r="L604" s="50"/>
      <c r="M604" s="44"/>
      <c r="N604" s="50"/>
      <c r="O604" s="49"/>
      <c r="P604" s="50"/>
      <c r="R604" s="101"/>
      <c r="S604" s="154"/>
      <c r="T604" s="44"/>
      <c r="U604" s="44"/>
      <c r="V604" s="51"/>
      <c r="W604" s="102"/>
      <c r="X604" s="102"/>
      <c r="Y604" s="51"/>
      <c r="Z604" s="102"/>
      <c r="AA604" s="102"/>
      <c r="AB604" s="50"/>
      <c r="AC604" s="37"/>
      <c r="AD604" s="44"/>
      <c r="AE604" s="154"/>
      <c r="AF604" s="154"/>
      <c r="AG604" s="44"/>
      <c r="AH604" s="44"/>
      <c r="AI604" s="276"/>
      <c r="AJ604" s="50"/>
      <c r="AK604" s="55"/>
      <c r="AL604" s="109"/>
      <c r="AM604" s="55"/>
      <c r="AN604" s="298"/>
      <c r="AO604" s="55"/>
      <c r="AP604" s="295"/>
      <c r="AQ604" s="76"/>
      <c r="AR604" s="77"/>
      <c r="AS604" s="44"/>
      <c r="AT604" s="50"/>
      <c r="AU604" s="50"/>
      <c r="AV604" s="50"/>
      <c r="AW604" s="50"/>
      <c r="AX604" s="50"/>
    </row>
    <row r="605" spans="1:50" ht="14.4">
      <c r="A605" s="37"/>
      <c r="B605" s="50"/>
      <c r="C605" s="102"/>
      <c r="D605" s="38"/>
      <c r="E605" s="50"/>
      <c r="F605" s="43"/>
      <c r="G605" s="50"/>
      <c r="H605" s="44"/>
      <c r="I605" s="65"/>
      <c r="J605" s="315"/>
      <c r="K605" s="50"/>
      <c r="L605" s="50"/>
      <c r="M605" s="44"/>
      <c r="N605" s="50"/>
      <c r="O605" s="49"/>
      <c r="P605" s="50"/>
      <c r="Q605" s="50"/>
      <c r="R605" s="101"/>
      <c r="S605" s="154"/>
      <c r="T605" s="44"/>
      <c r="U605" s="44"/>
      <c r="V605" s="51"/>
      <c r="W605" s="102"/>
      <c r="X605" s="102"/>
      <c r="Y605" s="51"/>
      <c r="Z605" s="102"/>
      <c r="AA605" s="102"/>
      <c r="AB605" s="50"/>
      <c r="AC605" s="37"/>
      <c r="AD605" s="44"/>
      <c r="AE605" s="154"/>
      <c r="AF605" s="154"/>
      <c r="AG605" s="44"/>
      <c r="AH605" s="44"/>
      <c r="AI605" s="276"/>
      <c r="AJ605" s="50"/>
      <c r="AK605" s="55"/>
      <c r="AL605" s="109"/>
      <c r="AM605" s="55"/>
      <c r="AN605" s="298"/>
      <c r="AO605" s="55"/>
      <c r="AP605" s="295"/>
      <c r="AQ605" s="76"/>
      <c r="AR605" s="77"/>
      <c r="AS605" s="44"/>
      <c r="AT605" s="50"/>
      <c r="AU605" s="50"/>
      <c r="AV605" s="50"/>
      <c r="AW605" s="50"/>
      <c r="AX605" s="50"/>
    </row>
    <row r="606" spans="1:50" ht="14.4">
      <c r="A606" s="37"/>
      <c r="B606" s="50"/>
      <c r="C606" s="102"/>
      <c r="D606" s="38"/>
      <c r="E606" s="50"/>
      <c r="F606" s="43"/>
      <c r="G606" s="50"/>
      <c r="H606" s="44"/>
      <c r="I606" s="65"/>
      <c r="J606" s="315"/>
      <c r="K606" s="50"/>
      <c r="L606" s="50"/>
      <c r="M606" s="44"/>
      <c r="N606" s="50"/>
      <c r="O606" s="49"/>
      <c r="P606" s="50"/>
      <c r="Q606" s="50"/>
      <c r="R606" s="101"/>
      <c r="S606" s="154"/>
      <c r="T606" s="44"/>
      <c r="U606" s="44"/>
      <c r="V606" s="51"/>
      <c r="W606" s="102"/>
      <c r="X606" s="102"/>
      <c r="Y606" s="51"/>
      <c r="Z606" s="102"/>
      <c r="AA606" s="102"/>
      <c r="AB606" s="50"/>
      <c r="AC606" s="37"/>
      <c r="AD606" s="44"/>
      <c r="AE606" s="154"/>
      <c r="AF606" s="154"/>
      <c r="AG606" s="44"/>
      <c r="AH606" s="44"/>
      <c r="AI606" s="276"/>
      <c r="AJ606" s="50"/>
      <c r="AK606" s="55"/>
      <c r="AL606" s="109"/>
      <c r="AM606" s="55"/>
      <c r="AN606" s="298"/>
      <c r="AO606" s="55"/>
      <c r="AP606" s="295"/>
      <c r="AQ606" s="76"/>
      <c r="AR606" s="77"/>
      <c r="AS606" s="44"/>
      <c r="AT606" s="50"/>
      <c r="AU606" s="50"/>
      <c r="AV606" s="50"/>
      <c r="AW606" s="50"/>
      <c r="AX606" s="50"/>
    </row>
    <row r="607" spans="1:50" ht="14.4">
      <c r="A607" s="37"/>
      <c r="B607" s="50"/>
      <c r="C607" s="102"/>
      <c r="D607" s="38"/>
      <c r="E607" s="50"/>
      <c r="F607" s="43"/>
      <c r="G607" s="50"/>
      <c r="H607" s="44"/>
      <c r="I607" s="65"/>
      <c r="J607" s="315"/>
      <c r="K607" s="50"/>
      <c r="L607" s="50"/>
      <c r="M607" s="44"/>
      <c r="N607" s="50"/>
      <c r="O607" s="49"/>
      <c r="P607" s="50"/>
      <c r="R607" s="101"/>
      <c r="S607" s="154"/>
      <c r="T607" s="44"/>
      <c r="U607" s="44"/>
      <c r="V607" s="51"/>
      <c r="W607" s="102"/>
      <c r="X607" s="102"/>
      <c r="Y607" s="51"/>
      <c r="Z607" s="102"/>
      <c r="AA607" s="102"/>
      <c r="AB607" s="50"/>
      <c r="AC607" s="37"/>
      <c r="AD607" s="44"/>
      <c r="AE607" s="154"/>
      <c r="AF607" s="154"/>
      <c r="AG607" s="44"/>
      <c r="AH607" s="44"/>
      <c r="AI607" s="276"/>
      <c r="AJ607" s="50"/>
      <c r="AK607" s="55"/>
      <c r="AL607" s="109"/>
      <c r="AM607" s="55"/>
      <c r="AN607" s="298"/>
      <c r="AO607" s="55"/>
      <c r="AP607" s="295"/>
      <c r="AQ607" s="76"/>
      <c r="AR607" s="77"/>
      <c r="AS607" s="44"/>
      <c r="AT607" s="50"/>
      <c r="AU607" s="50"/>
      <c r="AV607" s="50"/>
      <c r="AW607" s="50"/>
      <c r="AX607" s="50"/>
    </row>
    <row r="608" spans="1:50" ht="14.4">
      <c r="A608" s="37"/>
      <c r="B608" s="50"/>
      <c r="C608" s="102"/>
      <c r="D608" s="38"/>
      <c r="E608" s="50"/>
      <c r="F608" s="43"/>
      <c r="G608" s="50"/>
      <c r="H608" s="44"/>
      <c r="I608" s="65"/>
      <c r="J608" s="315"/>
      <c r="K608" s="50"/>
      <c r="L608" s="50"/>
      <c r="M608" s="44"/>
      <c r="N608" s="50"/>
      <c r="O608" s="49"/>
      <c r="P608" s="50"/>
      <c r="R608" s="101"/>
      <c r="S608" s="154"/>
      <c r="T608" s="44"/>
      <c r="U608" s="44"/>
      <c r="V608" s="51"/>
      <c r="W608" s="102"/>
      <c r="X608" s="102"/>
      <c r="Y608" s="51"/>
      <c r="Z608" s="102"/>
      <c r="AA608" s="102"/>
      <c r="AB608" s="50"/>
      <c r="AC608" s="37"/>
      <c r="AD608" s="44"/>
      <c r="AE608" s="154"/>
      <c r="AF608" s="154"/>
      <c r="AG608" s="44"/>
      <c r="AH608" s="44"/>
      <c r="AI608" s="276"/>
      <c r="AJ608" s="50"/>
      <c r="AK608" s="55"/>
      <c r="AL608" s="109"/>
      <c r="AM608" s="55"/>
      <c r="AN608" s="298"/>
      <c r="AO608" s="55"/>
      <c r="AP608" s="295"/>
      <c r="AQ608" s="76"/>
      <c r="AR608" s="77"/>
      <c r="AS608" s="44"/>
      <c r="AT608" s="50"/>
      <c r="AU608" s="50"/>
      <c r="AV608" s="50"/>
      <c r="AW608" s="50"/>
      <c r="AX608" s="50"/>
    </row>
    <row r="609" spans="1:50" ht="14.4">
      <c r="A609" s="37"/>
      <c r="B609" s="50"/>
      <c r="C609" s="102"/>
      <c r="D609" s="38"/>
      <c r="E609" s="50"/>
      <c r="F609" s="43"/>
      <c r="G609" s="50"/>
      <c r="H609" s="44"/>
      <c r="I609" s="65"/>
      <c r="J609" s="315"/>
      <c r="K609" s="50"/>
      <c r="L609" s="50"/>
      <c r="M609" s="44"/>
      <c r="N609" s="50"/>
      <c r="O609" s="49"/>
      <c r="P609" s="50"/>
      <c r="R609" s="101"/>
      <c r="S609" s="154"/>
      <c r="T609" s="44"/>
      <c r="U609" s="44"/>
      <c r="V609" s="51"/>
      <c r="W609" s="102"/>
      <c r="X609" s="102"/>
      <c r="Y609" s="51"/>
      <c r="Z609" s="102"/>
      <c r="AA609" s="102"/>
      <c r="AB609" s="50"/>
      <c r="AC609" s="37"/>
      <c r="AD609" s="44"/>
      <c r="AE609" s="154"/>
      <c r="AF609" s="154"/>
      <c r="AG609" s="44"/>
      <c r="AH609" s="44"/>
      <c r="AI609" s="276"/>
      <c r="AJ609" s="50"/>
      <c r="AK609" s="55"/>
      <c r="AL609" s="109"/>
      <c r="AM609" s="55"/>
      <c r="AN609" s="298"/>
      <c r="AO609" s="55"/>
      <c r="AP609" s="295"/>
      <c r="AQ609" s="76"/>
      <c r="AR609" s="77"/>
      <c r="AS609" s="44"/>
      <c r="AT609" s="50"/>
      <c r="AU609" s="50"/>
      <c r="AV609" s="50"/>
      <c r="AW609" s="50"/>
      <c r="AX609" s="50"/>
    </row>
    <row r="610" spans="1:50" ht="14.4">
      <c r="A610" s="37"/>
      <c r="B610" s="50"/>
      <c r="C610" s="102"/>
      <c r="D610" s="38"/>
      <c r="E610" s="50"/>
      <c r="F610" s="43"/>
      <c r="G610" s="50"/>
      <c r="H610" s="44"/>
      <c r="I610" s="65"/>
      <c r="J610" s="315"/>
      <c r="K610" s="50"/>
      <c r="L610" s="50"/>
      <c r="M610" s="44"/>
      <c r="N610" s="50"/>
      <c r="O610" s="49"/>
      <c r="P610" s="50"/>
      <c r="Q610" s="50"/>
      <c r="R610" s="101"/>
      <c r="S610" s="154"/>
      <c r="T610" s="44"/>
      <c r="U610" s="44"/>
      <c r="V610" s="51"/>
      <c r="W610" s="102"/>
      <c r="X610" s="102"/>
      <c r="Y610" s="51"/>
      <c r="Z610" s="102"/>
      <c r="AA610" s="102"/>
      <c r="AB610" s="50"/>
      <c r="AC610" s="37"/>
      <c r="AD610" s="44"/>
      <c r="AE610" s="154"/>
      <c r="AF610" s="154"/>
      <c r="AG610" s="44"/>
      <c r="AH610" s="44"/>
      <c r="AI610" s="276"/>
      <c r="AJ610" s="50"/>
      <c r="AK610" s="55"/>
      <c r="AL610" s="109"/>
      <c r="AM610" s="55"/>
      <c r="AN610" s="298"/>
      <c r="AO610" s="55"/>
      <c r="AP610" s="295"/>
      <c r="AQ610" s="76"/>
      <c r="AR610" s="77"/>
      <c r="AS610" s="44"/>
      <c r="AT610" s="50"/>
      <c r="AU610" s="50"/>
      <c r="AV610" s="50"/>
      <c r="AW610" s="50"/>
      <c r="AX610" s="50"/>
    </row>
    <row r="611" spans="1:50" ht="14.4">
      <c r="A611" s="37"/>
      <c r="B611" s="50"/>
      <c r="C611" s="102"/>
      <c r="D611" s="38"/>
      <c r="E611" s="50"/>
      <c r="F611" s="43"/>
      <c r="G611" s="317"/>
      <c r="H611" s="44"/>
      <c r="I611" s="65"/>
      <c r="J611" s="315"/>
      <c r="K611" s="50"/>
      <c r="L611" s="50"/>
      <c r="M611" s="44"/>
      <c r="N611" s="50"/>
      <c r="O611" s="49"/>
      <c r="P611" s="50"/>
      <c r="R611" s="101"/>
      <c r="S611" s="154"/>
      <c r="T611" s="44"/>
      <c r="U611" s="44"/>
      <c r="V611" s="51"/>
      <c r="W611" s="102"/>
      <c r="X611" s="102"/>
      <c r="Y611" s="51"/>
      <c r="Z611" s="102"/>
      <c r="AA611" s="102"/>
      <c r="AB611" s="50"/>
      <c r="AC611" s="37"/>
      <c r="AD611" s="44"/>
      <c r="AE611" s="154"/>
      <c r="AF611" s="154"/>
      <c r="AG611" s="44"/>
      <c r="AH611" s="44"/>
      <c r="AI611" s="276"/>
      <c r="AJ611" s="50"/>
      <c r="AK611" s="55"/>
      <c r="AL611" s="109"/>
      <c r="AM611" s="55"/>
      <c r="AN611" s="298"/>
      <c r="AO611" s="55"/>
      <c r="AP611" s="295"/>
      <c r="AQ611" s="76"/>
      <c r="AR611" s="77"/>
      <c r="AS611" s="44"/>
      <c r="AT611" s="50"/>
      <c r="AU611" s="50"/>
      <c r="AV611" s="50"/>
      <c r="AW611" s="50"/>
      <c r="AX611" s="50"/>
    </row>
    <row r="612" spans="1:50" ht="14.4">
      <c r="A612" s="37"/>
      <c r="B612" s="50"/>
      <c r="C612" s="102"/>
      <c r="D612" s="38"/>
      <c r="E612" s="50"/>
      <c r="F612" s="43"/>
      <c r="G612" s="50"/>
      <c r="H612" s="44"/>
      <c r="I612" s="65"/>
      <c r="J612" s="315"/>
      <c r="K612" s="50"/>
      <c r="L612" s="50"/>
      <c r="M612" s="44"/>
      <c r="N612" s="50"/>
      <c r="O612" s="49"/>
      <c r="P612" s="50"/>
      <c r="R612" s="101"/>
      <c r="S612" s="154"/>
      <c r="T612" s="44"/>
      <c r="U612" s="44"/>
      <c r="V612" s="51"/>
      <c r="W612" s="102"/>
      <c r="X612" s="102"/>
      <c r="Y612" s="51"/>
      <c r="Z612" s="102"/>
      <c r="AA612" s="102"/>
      <c r="AB612" s="50"/>
      <c r="AC612" s="37"/>
      <c r="AD612" s="44"/>
      <c r="AE612" s="154"/>
      <c r="AF612" s="154"/>
      <c r="AG612" s="44"/>
      <c r="AH612" s="44"/>
      <c r="AI612" s="276"/>
      <c r="AJ612" s="50"/>
      <c r="AK612" s="55"/>
      <c r="AL612" s="109"/>
      <c r="AM612" s="55"/>
      <c r="AN612" s="298"/>
      <c r="AO612" s="55"/>
      <c r="AP612" s="295"/>
      <c r="AQ612" s="76"/>
      <c r="AR612" s="77"/>
      <c r="AS612" s="44"/>
      <c r="AT612" s="50"/>
      <c r="AU612" s="50"/>
      <c r="AV612" s="50"/>
      <c r="AW612" s="50"/>
      <c r="AX612" s="50"/>
    </row>
    <row r="613" spans="1:50" ht="14.4">
      <c r="A613" s="37"/>
      <c r="B613" s="50"/>
      <c r="C613" s="102"/>
      <c r="D613" s="38"/>
      <c r="E613" s="50"/>
      <c r="F613" s="43"/>
      <c r="G613" s="50"/>
      <c r="H613" s="44"/>
      <c r="I613" s="65"/>
      <c r="J613" s="315"/>
      <c r="K613" s="50"/>
      <c r="L613" s="50"/>
      <c r="M613" s="44"/>
      <c r="N613" s="50"/>
      <c r="O613" s="49"/>
      <c r="P613" s="50"/>
      <c r="R613" s="101"/>
      <c r="S613" s="154"/>
      <c r="T613" s="44"/>
      <c r="U613" s="44"/>
      <c r="V613" s="51"/>
      <c r="W613" s="102"/>
      <c r="X613" s="102"/>
      <c r="Y613" s="51"/>
      <c r="Z613" s="102"/>
      <c r="AA613" s="102"/>
      <c r="AB613" s="50"/>
      <c r="AC613" s="37"/>
      <c r="AD613" s="44"/>
      <c r="AE613" s="154"/>
      <c r="AF613" s="154"/>
      <c r="AG613" s="44"/>
      <c r="AH613" s="44"/>
      <c r="AI613" s="276"/>
      <c r="AJ613" s="50"/>
      <c r="AK613" s="55"/>
      <c r="AL613" s="109"/>
      <c r="AM613" s="55"/>
      <c r="AN613" s="298"/>
      <c r="AO613" s="55"/>
      <c r="AP613" s="295"/>
      <c r="AQ613" s="76"/>
      <c r="AR613" s="77"/>
      <c r="AS613" s="44"/>
      <c r="AT613" s="50"/>
      <c r="AU613" s="50"/>
      <c r="AV613" s="50"/>
      <c r="AW613" s="50"/>
      <c r="AX613" s="50"/>
    </row>
    <row r="614" spans="1:50" ht="14.4">
      <c r="A614" s="37"/>
      <c r="B614" s="50"/>
      <c r="C614" s="102"/>
      <c r="D614" s="38"/>
      <c r="E614" s="50"/>
      <c r="F614" s="43"/>
      <c r="G614" s="50"/>
      <c r="H614" s="44"/>
      <c r="I614" s="65"/>
      <c r="J614" s="315"/>
      <c r="K614" s="50"/>
      <c r="L614" s="50"/>
      <c r="M614" s="44"/>
      <c r="N614" s="50"/>
      <c r="O614" s="49"/>
      <c r="P614" s="50"/>
      <c r="R614" s="101"/>
      <c r="S614" s="154"/>
      <c r="T614" s="44"/>
      <c r="U614" s="44"/>
      <c r="V614" s="51"/>
      <c r="W614" s="102"/>
      <c r="X614" s="102"/>
      <c r="Y614" s="51"/>
      <c r="Z614" s="102"/>
      <c r="AA614" s="102"/>
      <c r="AB614" s="50"/>
      <c r="AC614" s="37"/>
      <c r="AD614" s="44"/>
      <c r="AE614" s="154"/>
      <c r="AF614" s="154"/>
      <c r="AG614" s="44"/>
      <c r="AH614" s="44"/>
      <c r="AI614" s="276"/>
      <c r="AJ614" s="50"/>
      <c r="AK614" s="55"/>
      <c r="AL614" s="109"/>
      <c r="AM614" s="55"/>
      <c r="AN614" s="298"/>
      <c r="AO614" s="55"/>
      <c r="AP614" s="295"/>
      <c r="AQ614" s="76"/>
      <c r="AR614" s="77"/>
      <c r="AS614" s="44"/>
      <c r="AT614" s="50"/>
      <c r="AU614" s="50"/>
      <c r="AV614" s="50"/>
      <c r="AW614" s="50"/>
      <c r="AX614" s="50"/>
    </row>
    <row r="615" spans="1:50" ht="14.4">
      <c r="A615" s="37"/>
      <c r="B615" s="50"/>
      <c r="C615" s="102"/>
      <c r="D615" s="38"/>
      <c r="E615" s="50"/>
      <c r="F615" s="43"/>
      <c r="G615" s="50"/>
      <c r="H615" s="44"/>
      <c r="I615" s="65"/>
      <c r="J615" s="315"/>
      <c r="K615" s="50"/>
      <c r="L615" s="50"/>
      <c r="M615" s="44"/>
      <c r="N615" s="50"/>
      <c r="O615" s="49"/>
      <c r="P615" s="50"/>
      <c r="Q615" s="50"/>
      <c r="R615" s="101"/>
      <c r="S615" s="154"/>
      <c r="T615" s="44"/>
      <c r="U615" s="44"/>
      <c r="V615" s="51"/>
      <c r="W615" s="102"/>
      <c r="X615" s="102"/>
      <c r="Y615" s="51"/>
      <c r="Z615" s="102"/>
      <c r="AA615" s="102"/>
      <c r="AB615" s="50"/>
      <c r="AC615" s="37"/>
      <c r="AD615" s="44"/>
      <c r="AE615" s="154"/>
      <c r="AF615" s="154"/>
      <c r="AG615" s="44"/>
      <c r="AH615" s="44"/>
      <c r="AI615" s="276"/>
      <c r="AJ615" s="50"/>
      <c r="AK615" s="55"/>
      <c r="AL615" s="109"/>
      <c r="AM615" s="55"/>
      <c r="AN615" s="298"/>
      <c r="AO615" s="55"/>
      <c r="AP615" s="295"/>
      <c r="AQ615" s="76"/>
      <c r="AR615" s="77"/>
      <c r="AS615" s="44"/>
      <c r="AT615" s="50"/>
      <c r="AU615" s="50"/>
      <c r="AV615" s="50"/>
      <c r="AW615" s="50"/>
      <c r="AX615" s="50"/>
    </row>
    <row r="616" spans="1:50" ht="14.4">
      <c r="A616" s="37"/>
      <c r="B616" s="50"/>
      <c r="C616" s="102"/>
      <c r="D616" s="38"/>
      <c r="E616" s="50"/>
      <c r="F616" s="43"/>
      <c r="G616" s="50"/>
      <c r="H616" s="44"/>
      <c r="I616" s="65"/>
      <c r="J616" s="315"/>
      <c r="K616" s="50"/>
      <c r="L616" s="50"/>
      <c r="M616" s="44"/>
      <c r="N616" s="50"/>
      <c r="O616" s="49"/>
      <c r="P616" s="50"/>
      <c r="Q616" s="50"/>
      <c r="R616" s="101"/>
      <c r="S616" s="154"/>
      <c r="T616" s="44"/>
      <c r="U616" s="44"/>
      <c r="V616" s="51"/>
      <c r="W616" s="102"/>
      <c r="X616" s="102"/>
      <c r="Y616" s="51"/>
      <c r="Z616" s="102"/>
      <c r="AA616" s="102"/>
      <c r="AB616" s="50"/>
      <c r="AC616" s="37"/>
      <c r="AD616" s="44"/>
      <c r="AE616" s="154"/>
      <c r="AF616" s="154"/>
      <c r="AG616" s="44"/>
      <c r="AH616" s="44"/>
      <c r="AI616" s="276"/>
      <c r="AJ616" s="50"/>
      <c r="AK616" s="55"/>
      <c r="AL616" s="109"/>
      <c r="AM616" s="55"/>
      <c r="AN616" s="298"/>
      <c r="AO616" s="55"/>
      <c r="AP616" s="295"/>
      <c r="AQ616" s="76"/>
      <c r="AR616" s="77"/>
      <c r="AS616" s="44"/>
      <c r="AT616" s="50"/>
      <c r="AU616" s="50"/>
      <c r="AV616" s="50"/>
      <c r="AW616" s="50"/>
      <c r="AX616" s="50"/>
    </row>
    <row r="617" spans="1:50" ht="14.4">
      <c r="A617" s="37"/>
      <c r="B617" s="50"/>
      <c r="C617" s="102"/>
      <c r="D617" s="38"/>
      <c r="E617" s="50"/>
      <c r="F617" s="43"/>
      <c r="G617" s="50"/>
      <c r="H617" s="44"/>
      <c r="I617" s="65"/>
      <c r="J617" s="315"/>
      <c r="K617" s="50"/>
      <c r="L617" s="50"/>
      <c r="M617" s="44"/>
      <c r="N617" s="50"/>
      <c r="O617" s="49"/>
      <c r="P617" s="50"/>
      <c r="R617" s="101"/>
      <c r="S617" s="154"/>
      <c r="T617" s="44"/>
      <c r="U617" s="44"/>
      <c r="V617" s="51"/>
      <c r="W617" s="102"/>
      <c r="X617" s="102"/>
      <c r="Y617" s="51"/>
      <c r="Z617" s="102"/>
      <c r="AA617" s="102"/>
      <c r="AB617" s="50"/>
      <c r="AC617" s="37"/>
      <c r="AD617" s="44"/>
      <c r="AE617" s="154"/>
      <c r="AF617" s="154"/>
      <c r="AG617" s="44"/>
      <c r="AH617" s="44"/>
      <c r="AI617" s="276"/>
      <c r="AJ617" s="50"/>
      <c r="AK617" s="55"/>
      <c r="AL617" s="109"/>
      <c r="AM617" s="55"/>
      <c r="AN617" s="298"/>
      <c r="AO617" s="55"/>
      <c r="AP617" s="295"/>
      <c r="AQ617" s="76"/>
      <c r="AR617" s="77"/>
      <c r="AS617" s="44"/>
      <c r="AT617" s="50"/>
      <c r="AU617" s="50"/>
      <c r="AV617" s="50"/>
      <c r="AW617" s="50"/>
      <c r="AX617" s="50"/>
    </row>
    <row r="618" spans="1:50" ht="14.4">
      <c r="A618" s="37"/>
      <c r="B618" s="50"/>
      <c r="C618" s="102"/>
      <c r="D618" s="38"/>
      <c r="E618" s="50"/>
      <c r="F618" s="43"/>
      <c r="G618" s="50"/>
      <c r="H618" s="44"/>
      <c r="I618" s="65"/>
      <c r="J618" s="315"/>
      <c r="K618" s="50"/>
      <c r="L618" s="50"/>
      <c r="M618" s="44"/>
      <c r="N618" s="50"/>
      <c r="O618" s="49"/>
      <c r="P618" s="50"/>
      <c r="Q618" s="50"/>
      <c r="R618" s="101"/>
      <c r="S618" s="154"/>
      <c r="T618" s="44"/>
      <c r="U618" s="44"/>
      <c r="V618" s="51"/>
      <c r="W618" s="102"/>
      <c r="X618" s="102"/>
      <c r="Y618" s="51"/>
      <c r="Z618" s="102"/>
      <c r="AA618" s="102"/>
      <c r="AB618" s="50"/>
      <c r="AC618" s="37"/>
      <c r="AD618" s="44"/>
      <c r="AE618" s="154"/>
      <c r="AF618" s="154"/>
      <c r="AG618" s="44"/>
      <c r="AH618" s="44"/>
      <c r="AI618" s="276"/>
      <c r="AJ618" s="50"/>
      <c r="AK618" s="55"/>
      <c r="AL618" s="109"/>
      <c r="AM618" s="55"/>
      <c r="AN618" s="298"/>
      <c r="AO618" s="55"/>
      <c r="AP618" s="295"/>
      <c r="AQ618" s="76"/>
      <c r="AR618" s="77"/>
      <c r="AS618" s="44"/>
      <c r="AT618" s="50"/>
      <c r="AU618" s="50"/>
      <c r="AV618" s="50"/>
      <c r="AW618" s="50"/>
      <c r="AX618" s="50"/>
    </row>
    <row r="619" spans="1:50" ht="14.4">
      <c r="A619" s="37"/>
      <c r="B619" s="50"/>
      <c r="C619" s="102"/>
      <c r="D619" s="38"/>
      <c r="E619" s="50"/>
      <c r="F619" s="43"/>
      <c r="G619" s="50"/>
      <c r="H619" s="44"/>
      <c r="I619" s="65"/>
      <c r="J619" s="315"/>
      <c r="K619" s="50"/>
      <c r="L619" s="50"/>
      <c r="M619" s="44"/>
      <c r="N619" s="50"/>
      <c r="O619" s="49"/>
      <c r="P619" s="50"/>
      <c r="R619" s="101"/>
      <c r="S619" s="154"/>
      <c r="T619" s="44"/>
      <c r="U619" s="44"/>
      <c r="V619" s="51"/>
      <c r="W619" s="102"/>
      <c r="X619" s="102"/>
      <c r="Y619" s="51"/>
      <c r="Z619" s="102"/>
      <c r="AA619" s="102"/>
      <c r="AB619" s="50"/>
      <c r="AC619" s="37"/>
      <c r="AD619" s="44"/>
      <c r="AE619" s="154"/>
      <c r="AF619" s="154"/>
      <c r="AG619" s="44"/>
      <c r="AH619" s="44"/>
      <c r="AI619" s="276"/>
      <c r="AJ619" s="50"/>
      <c r="AK619" s="55"/>
      <c r="AL619" s="109"/>
      <c r="AM619" s="55"/>
      <c r="AN619" s="298"/>
      <c r="AO619" s="55"/>
      <c r="AP619" s="295"/>
      <c r="AQ619" s="76"/>
      <c r="AR619" s="77"/>
      <c r="AS619" s="44"/>
      <c r="AT619" s="50"/>
      <c r="AU619" s="50"/>
      <c r="AV619" s="50"/>
      <c r="AW619" s="50"/>
      <c r="AX619" s="50"/>
    </row>
    <row r="620" spans="1:50" ht="14.4">
      <c r="A620" s="37"/>
      <c r="B620" s="50"/>
      <c r="C620" s="102"/>
      <c r="D620" s="38"/>
      <c r="E620" s="50"/>
      <c r="F620" s="43"/>
      <c r="G620" s="50"/>
      <c r="H620" s="44"/>
      <c r="I620" s="65"/>
      <c r="J620" s="315"/>
      <c r="K620" s="50"/>
      <c r="L620" s="50"/>
      <c r="M620" s="44"/>
      <c r="N620" s="50"/>
      <c r="O620" s="49"/>
      <c r="P620" s="50"/>
      <c r="Q620" s="50"/>
      <c r="R620" s="101"/>
      <c r="S620" s="154"/>
      <c r="T620" s="44"/>
      <c r="U620" s="44"/>
      <c r="V620" s="51"/>
      <c r="W620" s="102"/>
      <c r="X620" s="102"/>
      <c r="Y620" s="51"/>
      <c r="Z620" s="102"/>
      <c r="AA620" s="102"/>
      <c r="AB620" s="50"/>
      <c r="AC620" s="37"/>
      <c r="AD620" s="44"/>
      <c r="AE620" s="154"/>
      <c r="AF620" s="154"/>
      <c r="AG620" s="44"/>
      <c r="AH620" s="44"/>
      <c r="AI620" s="276"/>
      <c r="AJ620" s="50"/>
      <c r="AK620" s="55"/>
      <c r="AL620" s="109"/>
      <c r="AM620" s="55"/>
      <c r="AN620" s="298"/>
      <c r="AO620" s="55"/>
      <c r="AP620" s="295"/>
      <c r="AQ620" s="76"/>
      <c r="AR620" s="77"/>
      <c r="AS620" s="44"/>
      <c r="AT620" s="50"/>
      <c r="AU620" s="50"/>
      <c r="AV620" s="50"/>
      <c r="AW620" s="50"/>
      <c r="AX620" s="50"/>
    </row>
    <row r="621" spans="1:50" ht="14.4">
      <c r="A621" s="37"/>
      <c r="B621" s="50"/>
      <c r="C621" s="102"/>
      <c r="D621" s="38"/>
      <c r="E621" s="50"/>
      <c r="F621" s="43"/>
      <c r="G621" s="50"/>
      <c r="H621" s="44"/>
      <c r="I621" s="65"/>
      <c r="J621" s="315"/>
      <c r="K621" s="50"/>
      <c r="L621" s="50"/>
      <c r="M621" s="44"/>
      <c r="N621" s="50"/>
      <c r="O621" s="49"/>
      <c r="P621" s="50"/>
      <c r="R621" s="101"/>
      <c r="S621" s="154"/>
      <c r="T621" s="44"/>
      <c r="U621" s="44"/>
      <c r="V621" s="51"/>
      <c r="W621" s="102"/>
      <c r="X621" s="102"/>
      <c r="Y621" s="51"/>
      <c r="Z621" s="102"/>
      <c r="AA621" s="102"/>
      <c r="AB621" s="50"/>
      <c r="AC621" s="37"/>
      <c r="AD621" s="44"/>
      <c r="AE621" s="154"/>
      <c r="AF621" s="154"/>
      <c r="AG621" s="44"/>
      <c r="AH621" s="44"/>
      <c r="AI621" s="276"/>
      <c r="AJ621" s="50"/>
      <c r="AK621" s="55"/>
      <c r="AL621" s="109"/>
      <c r="AM621" s="55"/>
      <c r="AN621" s="298"/>
      <c r="AO621" s="55"/>
      <c r="AP621" s="295"/>
      <c r="AQ621" s="76"/>
      <c r="AR621" s="77"/>
      <c r="AS621" s="44"/>
      <c r="AT621" s="50"/>
      <c r="AU621" s="50"/>
      <c r="AV621" s="50"/>
      <c r="AW621" s="50"/>
      <c r="AX621" s="50"/>
    </row>
    <row r="622" spans="1:50" ht="14.4">
      <c r="A622" s="37"/>
      <c r="B622" s="50"/>
      <c r="C622" s="102"/>
      <c r="D622" s="38"/>
      <c r="E622" s="50"/>
      <c r="F622" s="43"/>
      <c r="G622" s="50"/>
      <c r="H622" s="44"/>
      <c r="I622" s="65"/>
      <c r="J622" s="315"/>
      <c r="K622" s="50"/>
      <c r="L622" s="50"/>
      <c r="M622" s="44"/>
      <c r="N622" s="50"/>
      <c r="O622" s="49"/>
      <c r="P622" s="50"/>
      <c r="R622" s="101"/>
      <c r="S622" s="154"/>
      <c r="T622" s="44"/>
      <c r="U622" s="44"/>
      <c r="V622" s="51"/>
      <c r="W622" s="102"/>
      <c r="X622" s="102"/>
      <c r="Y622" s="51"/>
      <c r="Z622" s="102"/>
      <c r="AA622" s="102"/>
      <c r="AB622" s="50"/>
      <c r="AC622" s="37"/>
      <c r="AD622" s="44"/>
      <c r="AE622" s="154"/>
      <c r="AF622" s="154"/>
      <c r="AG622" s="44"/>
      <c r="AH622" s="44"/>
      <c r="AI622" s="276"/>
      <c r="AJ622" s="50"/>
      <c r="AK622" s="55"/>
      <c r="AL622" s="109"/>
      <c r="AM622" s="55"/>
      <c r="AN622" s="298"/>
      <c r="AO622" s="55"/>
      <c r="AP622" s="295"/>
      <c r="AQ622" s="76"/>
      <c r="AR622" s="77"/>
      <c r="AS622" s="44"/>
      <c r="AT622" s="50"/>
      <c r="AU622" s="50"/>
      <c r="AV622" s="50"/>
      <c r="AW622" s="50"/>
      <c r="AX622" s="50"/>
    </row>
    <row r="623" spans="1:50" ht="14.4">
      <c r="A623" s="37"/>
      <c r="B623" s="50"/>
      <c r="C623" s="102"/>
      <c r="D623" s="38"/>
      <c r="E623" s="50"/>
      <c r="F623" s="43"/>
      <c r="G623" s="50"/>
      <c r="H623" s="44"/>
      <c r="I623" s="65"/>
      <c r="J623" s="315"/>
      <c r="K623" s="50"/>
      <c r="L623" s="50"/>
      <c r="M623" s="44"/>
      <c r="N623" s="50"/>
      <c r="O623" s="49"/>
      <c r="P623" s="50"/>
      <c r="R623" s="101"/>
      <c r="S623" s="154"/>
      <c r="T623" s="44"/>
      <c r="U623" s="44"/>
      <c r="V623" s="51"/>
      <c r="W623" s="102"/>
      <c r="X623" s="102"/>
      <c r="Y623" s="51"/>
      <c r="Z623" s="102"/>
      <c r="AA623" s="102"/>
      <c r="AB623" s="50"/>
      <c r="AC623" s="37"/>
      <c r="AD623" s="44"/>
      <c r="AE623" s="154"/>
      <c r="AF623" s="154"/>
      <c r="AG623" s="44"/>
      <c r="AH623" s="44"/>
      <c r="AI623" s="276"/>
      <c r="AJ623" s="50"/>
      <c r="AK623" s="55"/>
      <c r="AL623" s="109"/>
      <c r="AM623" s="55"/>
      <c r="AN623" s="298"/>
      <c r="AO623" s="55"/>
      <c r="AP623" s="295"/>
      <c r="AQ623" s="76"/>
      <c r="AR623" s="77"/>
      <c r="AS623" s="44"/>
      <c r="AT623" s="50"/>
      <c r="AU623" s="50"/>
      <c r="AV623" s="50"/>
      <c r="AW623" s="50"/>
      <c r="AX623" s="50"/>
    </row>
    <row r="624" spans="1:50" ht="14.4">
      <c r="A624" s="37"/>
      <c r="B624" s="50"/>
      <c r="C624" s="102"/>
      <c r="D624" s="38"/>
      <c r="E624" s="50"/>
      <c r="F624" s="43"/>
      <c r="G624" s="50"/>
      <c r="H624" s="44"/>
      <c r="I624" s="65"/>
      <c r="J624" s="315"/>
      <c r="K624" s="50"/>
      <c r="L624" s="50"/>
      <c r="M624" s="44"/>
      <c r="N624" s="50"/>
      <c r="O624" s="49"/>
      <c r="P624" s="50"/>
      <c r="Q624" s="50"/>
      <c r="R624" s="101"/>
      <c r="S624" s="154"/>
      <c r="T624" s="44"/>
      <c r="U624" s="44"/>
      <c r="V624" s="51"/>
      <c r="W624" s="102"/>
      <c r="X624" s="102"/>
      <c r="Y624" s="51"/>
      <c r="Z624" s="102"/>
      <c r="AA624" s="102"/>
      <c r="AB624" s="50"/>
      <c r="AC624" s="37"/>
      <c r="AD624" s="44"/>
      <c r="AE624" s="154"/>
      <c r="AF624" s="154"/>
      <c r="AG624" s="44"/>
      <c r="AH624" s="44"/>
      <c r="AI624" s="276"/>
      <c r="AJ624" s="50"/>
      <c r="AK624" s="55"/>
      <c r="AL624" s="109"/>
      <c r="AM624" s="55"/>
      <c r="AN624" s="298"/>
      <c r="AO624" s="55"/>
      <c r="AP624" s="295"/>
      <c r="AQ624" s="76"/>
      <c r="AR624" s="77"/>
      <c r="AS624" s="44"/>
      <c r="AT624" s="50"/>
      <c r="AU624" s="50"/>
      <c r="AV624" s="50"/>
      <c r="AW624" s="50"/>
      <c r="AX624" s="50"/>
    </row>
    <row r="625" spans="1:50" ht="14.4">
      <c r="A625" s="37"/>
      <c r="B625" s="50"/>
      <c r="C625" s="102"/>
      <c r="D625" s="38"/>
      <c r="E625" s="50"/>
      <c r="F625" s="43"/>
      <c r="G625" s="50"/>
      <c r="H625" s="44"/>
      <c r="I625" s="65"/>
      <c r="J625" s="315"/>
      <c r="K625" s="50"/>
      <c r="L625" s="50"/>
      <c r="M625" s="44"/>
      <c r="N625" s="50"/>
      <c r="O625" s="49"/>
      <c r="P625" s="50"/>
      <c r="Q625" s="50"/>
      <c r="R625" s="101"/>
      <c r="S625" s="154"/>
      <c r="T625" s="44"/>
      <c r="U625" s="44"/>
      <c r="V625" s="51"/>
      <c r="W625" s="102"/>
      <c r="X625" s="102"/>
      <c r="Y625" s="51"/>
      <c r="Z625" s="102"/>
      <c r="AA625" s="102"/>
      <c r="AB625" s="50"/>
      <c r="AC625" s="37"/>
      <c r="AD625" s="44"/>
      <c r="AE625" s="154"/>
      <c r="AF625" s="154"/>
      <c r="AG625" s="44"/>
      <c r="AH625" s="44"/>
      <c r="AI625" s="276"/>
      <c r="AJ625" s="50"/>
      <c r="AK625" s="55"/>
      <c r="AL625" s="109"/>
      <c r="AM625" s="55"/>
      <c r="AN625" s="298"/>
      <c r="AO625" s="55"/>
      <c r="AP625" s="295"/>
      <c r="AQ625" s="76"/>
      <c r="AR625" s="77"/>
      <c r="AS625" s="44"/>
      <c r="AT625" s="50"/>
      <c r="AU625" s="50"/>
      <c r="AV625" s="50"/>
      <c r="AW625" s="50"/>
      <c r="AX625" s="50"/>
    </row>
    <row r="626" spans="1:50" ht="14.4">
      <c r="A626" s="37"/>
      <c r="B626" s="50"/>
      <c r="C626" s="102"/>
      <c r="D626" s="38"/>
      <c r="E626" s="50"/>
      <c r="F626" s="43"/>
      <c r="G626" s="50"/>
      <c r="H626" s="44"/>
      <c r="I626" s="65"/>
      <c r="J626" s="315"/>
      <c r="K626" s="50"/>
      <c r="L626" s="50"/>
      <c r="M626" s="44"/>
      <c r="N626" s="50"/>
      <c r="O626" s="49"/>
      <c r="P626" s="50"/>
      <c r="R626" s="101"/>
      <c r="S626" s="154"/>
      <c r="T626" s="44"/>
      <c r="U626" s="44"/>
      <c r="V626" s="51"/>
      <c r="W626" s="102"/>
      <c r="X626" s="102"/>
      <c r="Y626" s="51"/>
      <c r="Z626" s="102"/>
      <c r="AA626" s="102"/>
      <c r="AB626" s="50"/>
      <c r="AC626" s="37"/>
      <c r="AD626" s="44"/>
      <c r="AE626" s="154"/>
      <c r="AF626" s="154"/>
      <c r="AG626" s="44"/>
      <c r="AH626" s="44"/>
      <c r="AI626" s="276"/>
      <c r="AJ626" s="50"/>
      <c r="AK626" s="55"/>
      <c r="AL626" s="109"/>
      <c r="AM626" s="55"/>
      <c r="AN626" s="298"/>
      <c r="AO626" s="55"/>
      <c r="AP626" s="295"/>
      <c r="AQ626" s="76"/>
      <c r="AR626" s="77"/>
      <c r="AS626" s="44"/>
      <c r="AT626" s="50"/>
      <c r="AU626" s="50"/>
      <c r="AV626" s="50"/>
      <c r="AW626" s="50"/>
      <c r="AX626" s="50"/>
    </row>
    <row r="627" spans="1:50" ht="14.4">
      <c r="A627" s="37"/>
      <c r="B627" s="50"/>
      <c r="C627" s="102"/>
      <c r="D627" s="38"/>
      <c r="E627" s="50"/>
      <c r="F627" s="43"/>
      <c r="G627" s="50"/>
      <c r="H627" s="44"/>
      <c r="I627" s="65"/>
      <c r="J627" s="315"/>
      <c r="K627" s="50"/>
      <c r="L627" s="50"/>
      <c r="M627" s="44"/>
      <c r="N627" s="50"/>
      <c r="O627" s="49"/>
      <c r="P627" s="50"/>
      <c r="Q627" s="50"/>
      <c r="R627" s="101"/>
      <c r="S627" s="154"/>
      <c r="T627" s="44"/>
      <c r="U627" s="44"/>
      <c r="V627" s="51"/>
      <c r="W627" s="102"/>
      <c r="X627" s="102"/>
      <c r="Y627" s="51"/>
      <c r="Z627" s="102"/>
      <c r="AA627" s="102"/>
      <c r="AB627" s="50"/>
      <c r="AC627" s="37"/>
      <c r="AD627" s="44"/>
      <c r="AE627" s="154"/>
      <c r="AF627" s="154"/>
      <c r="AG627" s="44"/>
      <c r="AH627" s="44"/>
      <c r="AI627" s="276"/>
      <c r="AJ627" s="50"/>
      <c r="AK627" s="55"/>
      <c r="AL627" s="109"/>
      <c r="AM627" s="55"/>
      <c r="AN627" s="298"/>
      <c r="AO627" s="55"/>
      <c r="AP627" s="295"/>
      <c r="AQ627" s="76"/>
      <c r="AR627" s="77"/>
      <c r="AS627" s="44"/>
      <c r="AT627" s="50"/>
      <c r="AU627" s="50"/>
      <c r="AV627" s="50"/>
      <c r="AW627" s="50"/>
      <c r="AX627" s="50"/>
    </row>
    <row r="628" spans="1:50" ht="14.4">
      <c r="A628" s="37"/>
      <c r="B628" s="50"/>
      <c r="C628" s="102"/>
      <c r="D628" s="38"/>
      <c r="E628" s="50"/>
      <c r="F628" s="43"/>
      <c r="G628" s="50"/>
      <c r="H628" s="44"/>
      <c r="I628" s="65"/>
      <c r="J628" s="315"/>
      <c r="K628" s="50"/>
      <c r="L628" s="50"/>
      <c r="M628" s="44"/>
      <c r="N628" s="50"/>
      <c r="O628" s="49"/>
      <c r="P628" s="50"/>
      <c r="R628" s="101"/>
      <c r="S628" s="154"/>
      <c r="T628" s="44"/>
      <c r="U628" s="44"/>
      <c r="V628" s="51"/>
      <c r="W628" s="102"/>
      <c r="X628" s="102"/>
      <c r="Y628" s="51"/>
      <c r="Z628" s="102"/>
      <c r="AA628" s="102"/>
      <c r="AB628" s="50"/>
      <c r="AC628" s="37"/>
      <c r="AD628" s="44"/>
      <c r="AE628" s="154"/>
      <c r="AF628" s="154"/>
      <c r="AG628" s="44"/>
      <c r="AH628" s="44"/>
      <c r="AI628" s="276"/>
      <c r="AJ628" s="50"/>
      <c r="AK628" s="55"/>
      <c r="AL628" s="109"/>
      <c r="AM628" s="55"/>
      <c r="AN628" s="298"/>
      <c r="AO628" s="55"/>
      <c r="AP628" s="295"/>
      <c r="AQ628" s="76"/>
      <c r="AR628" s="77"/>
      <c r="AS628" s="44"/>
      <c r="AT628" s="50"/>
      <c r="AU628" s="50"/>
      <c r="AV628" s="50"/>
      <c r="AW628" s="50"/>
      <c r="AX628" s="50"/>
    </row>
    <row r="629" spans="1:50" ht="14.4">
      <c r="A629" s="37"/>
      <c r="B629" s="50"/>
      <c r="C629" s="102"/>
      <c r="D629" s="38"/>
      <c r="E629" s="50"/>
      <c r="F629" s="43"/>
      <c r="G629" s="50"/>
      <c r="H629" s="44"/>
      <c r="I629" s="65"/>
      <c r="J629" s="315"/>
      <c r="K629" s="50"/>
      <c r="L629" s="50"/>
      <c r="M629" s="44"/>
      <c r="N629" s="50"/>
      <c r="O629" s="49"/>
      <c r="P629" s="50"/>
      <c r="R629" s="101"/>
      <c r="S629" s="154"/>
      <c r="T629" s="44"/>
      <c r="U629" s="44"/>
      <c r="V629" s="51"/>
      <c r="W629" s="102"/>
      <c r="X629" s="102"/>
      <c r="Y629" s="51"/>
      <c r="Z629" s="102"/>
      <c r="AA629" s="102"/>
      <c r="AB629" s="50"/>
      <c r="AC629" s="37"/>
      <c r="AD629" s="44"/>
      <c r="AE629" s="154"/>
      <c r="AF629" s="154"/>
      <c r="AG629" s="44"/>
      <c r="AH629" s="44"/>
      <c r="AI629" s="276"/>
      <c r="AJ629" s="50"/>
      <c r="AK629" s="55"/>
      <c r="AL629" s="109"/>
      <c r="AM629" s="55"/>
      <c r="AN629" s="298"/>
      <c r="AO629" s="55"/>
      <c r="AP629" s="295"/>
      <c r="AQ629" s="76"/>
      <c r="AR629" s="77"/>
      <c r="AS629" s="44"/>
      <c r="AT629" s="50"/>
      <c r="AU629" s="50"/>
      <c r="AV629" s="50"/>
      <c r="AW629" s="50"/>
      <c r="AX629" s="50"/>
    </row>
    <row r="630" spans="1:50" ht="14.4">
      <c r="A630" s="293"/>
      <c r="B630" s="50"/>
      <c r="C630" s="102"/>
      <c r="D630" s="38"/>
      <c r="E630" s="50"/>
      <c r="F630" s="43"/>
      <c r="G630" s="50"/>
      <c r="H630" s="44"/>
      <c r="I630" s="65"/>
      <c r="J630" s="315"/>
      <c r="K630" s="50"/>
      <c r="L630" s="50"/>
      <c r="M630" s="44"/>
      <c r="N630" s="50"/>
      <c r="O630" s="49"/>
      <c r="P630" s="50"/>
      <c r="Q630" s="50"/>
      <c r="R630" s="101"/>
      <c r="S630" s="154"/>
      <c r="T630" s="44"/>
      <c r="U630" s="44"/>
      <c r="V630" s="51"/>
      <c r="W630" s="102"/>
      <c r="X630" s="102"/>
      <c r="Y630" s="51"/>
      <c r="Z630" s="102"/>
      <c r="AA630" s="102"/>
      <c r="AB630" s="50"/>
      <c r="AC630" s="37"/>
      <c r="AD630" s="44"/>
      <c r="AE630" s="154"/>
      <c r="AF630" s="154"/>
      <c r="AG630" s="44"/>
      <c r="AH630" s="44"/>
      <c r="AI630" s="276"/>
      <c r="AJ630" s="50"/>
      <c r="AK630" s="55"/>
      <c r="AL630" s="109"/>
      <c r="AM630" s="55"/>
      <c r="AN630" s="298"/>
      <c r="AO630" s="55"/>
      <c r="AP630" s="295"/>
      <c r="AQ630" s="76"/>
      <c r="AR630" s="77"/>
      <c r="AS630" s="44"/>
      <c r="AT630" s="50"/>
      <c r="AU630" s="50"/>
      <c r="AV630" s="50"/>
      <c r="AW630" s="50"/>
      <c r="AX630" s="50"/>
    </row>
    <row r="631" spans="1:50" ht="14.4">
      <c r="A631" s="37"/>
      <c r="B631" s="50"/>
      <c r="C631" s="102"/>
      <c r="D631" s="38"/>
      <c r="E631" s="50"/>
      <c r="F631" s="43"/>
      <c r="G631" s="50"/>
      <c r="H631" s="44"/>
      <c r="I631" s="65"/>
      <c r="J631" s="315"/>
      <c r="K631" s="50"/>
      <c r="L631" s="50"/>
      <c r="M631" s="44"/>
      <c r="N631" s="50"/>
      <c r="O631" s="49"/>
      <c r="P631" s="50"/>
      <c r="Q631" s="50"/>
      <c r="R631" s="101"/>
      <c r="S631" s="154"/>
      <c r="T631" s="44"/>
      <c r="U631" s="44"/>
      <c r="V631" s="51"/>
      <c r="W631" s="102"/>
      <c r="X631" s="102"/>
      <c r="Y631" s="51"/>
      <c r="Z631" s="102"/>
      <c r="AA631" s="102"/>
      <c r="AB631" s="50"/>
      <c r="AC631" s="37"/>
      <c r="AD631" s="44"/>
      <c r="AE631" s="154"/>
      <c r="AF631" s="154"/>
      <c r="AG631" s="44"/>
      <c r="AH631" s="44"/>
      <c r="AI631" s="276"/>
      <c r="AJ631" s="50"/>
      <c r="AK631" s="55"/>
      <c r="AL631" s="109"/>
      <c r="AM631" s="55"/>
      <c r="AN631" s="298"/>
      <c r="AO631" s="55"/>
      <c r="AP631" s="295"/>
      <c r="AQ631" s="76"/>
      <c r="AR631" s="77"/>
      <c r="AS631" s="44"/>
      <c r="AT631" s="50"/>
      <c r="AU631" s="50"/>
      <c r="AV631" s="50"/>
      <c r="AW631" s="50"/>
      <c r="AX631" s="50"/>
    </row>
    <row r="632" spans="1:50" ht="14.4">
      <c r="A632" s="37"/>
      <c r="B632" s="50"/>
      <c r="C632" s="102"/>
      <c r="D632" s="38"/>
      <c r="E632" s="50"/>
      <c r="F632" s="43"/>
      <c r="G632" s="317"/>
      <c r="H632" s="44"/>
      <c r="I632" s="65"/>
      <c r="J632" s="315"/>
      <c r="K632" s="50"/>
      <c r="L632" s="50"/>
      <c r="M632" s="44"/>
      <c r="N632" s="50"/>
      <c r="O632" s="49"/>
      <c r="P632" s="50"/>
      <c r="Q632" s="50"/>
      <c r="R632" s="101"/>
      <c r="S632" s="154"/>
      <c r="T632" s="44"/>
      <c r="U632" s="44"/>
      <c r="V632" s="51"/>
      <c r="W632" s="102"/>
      <c r="X632" s="102"/>
      <c r="Y632" s="51"/>
      <c r="Z632" s="102"/>
      <c r="AA632" s="102"/>
      <c r="AB632" s="50"/>
      <c r="AC632" s="37"/>
      <c r="AD632" s="44"/>
      <c r="AE632" s="154"/>
      <c r="AF632" s="154"/>
      <c r="AG632" s="44"/>
      <c r="AH632" s="44"/>
      <c r="AI632" s="276"/>
      <c r="AJ632" s="50"/>
      <c r="AK632" s="55"/>
      <c r="AL632" s="300"/>
      <c r="AM632" s="55"/>
      <c r="AN632" s="298"/>
      <c r="AO632" s="55"/>
      <c r="AP632" s="295"/>
      <c r="AQ632" s="76"/>
      <c r="AR632" s="77"/>
      <c r="AS632" s="44"/>
      <c r="AT632" s="50"/>
      <c r="AU632" s="50"/>
      <c r="AV632" s="50"/>
      <c r="AW632" s="50"/>
      <c r="AX632" s="50"/>
    </row>
    <row r="633" spans="1:50" ht="14.4">
      <c r="A633" s="37"/>
      <c r="B633" s="50"/>
      <c r="C633" s="102"/>
      <c r="D633" s="38"/>
      <c r="E633" s="50"/>
      <c r="F633" s="43"/>
      <c r="G633" s="50"/>
      <c r="H633" s="44"/>
      <c r="I633" s="65"/>
      <c r="J633" s="315"/>
      <c r="K633" s="50"/>
      <c r="L633" s="50"/>
      <c r="M633" s="44"/>
      <c r="N633" s="50"/>
      <c r="O633" s="49"/>
      <c r="P633" s="50"/>
      <c r="Q633" s="50"/>
      <c r="R633" s="101"/>
      <c r="S633" s="154"/>
      <c r="T633" s="44"/>
      <c r="U633" s="44"/>
      <c r="V633" s="51"/>
      <c r="W633" s="102"/>
      <c r="X633" s="102"/>
      <c r="Y633" s="51"/>
      <c r="Z633" s="102"/>
      <c r="AA633" s="102"/>
      <c r="AB633" s="50"/>
      <c r="AC633" s="37"/>
      <c r="AD633" s="44"/>
      <c r="AE633" s="154"/>
      <c r="AF633" s="154"/>
      <c r="AG633" s="44"/>
      <c r="AH633" s="44"/>
      <c r="AI633" s="276"/>
      <c r="AJ633" s="50"/>
      <c r="AK633" s="55"/>
      <c r="AL633" s="300"/>
      <c r="AM633" s="55"/>
      <c r="AN633" s="298"/>
      <c r="AO633" s="55"/>
      <c r="AP633" s="295"/>
      <c r="AQ633" s="76"/>
      <c r="AR633" s="77"/>
      <c r="AS633" s="44"/>
      <c r="AT633" s="50"/>
      <c r="AU633" s="50"/>
      <c r="AV633" s="50"/>
      <c r="AW633" s="50"/>
      <c r="AX633" s="50"/>
    </row>
    <row r="634" spans="1:50" ht="14.4">
      <c r="A634" s="37"/>
      <c r="B634" s="50"/>
      <c r="C634" s="102"/>
      <c r="D634" s="38"/>
      <c r="E634" s="50"/>
      <c r="F634" s="43"/>
      <c r="G634" s="50"/>
      <c r="H634" s="44"/>
      <c r="I634" s="65"/>
      <c r="J634" s="315"/>
      <c r="K634" s="50"/>
      <c r="L634" s="50"/>
      <c r="M634" s="44"/>
      <c r="N634" s="50"/>
      <c r="O634" s="49"/>
      <c r="P634" s="50"/>
      <c r="Q634" s="50"/>
      <c r="R634" s="101"/>
      <c r="S634" s="154"/>
      <c r="T634" s="44"/>
      <c r="U634" s="44"/>
      <c r="V634" s="51"/>
      <c r="W634" s="102"/>
      <c r="X634" s="102"/>
      <c r="Y634" s="51"/>
      <c r="Z634" s="102"/>
      <c r="AA634" s="102"/>
      <c r="AB634" s="50"/>
      <c r="AC634" s="37"/>
      <c r="AD634" s="44"/>
      <c r="AE634" s="154"/>
      <c r="AF634" s="154"/>
      <c r="AG634" s="44"/>
      <c r="AH634" s="44"/>
      <c r="AI634" s="276"/>
      <c r="AJ634" s="50"/>
      <c r="AK634" s="55"/>
      <c r="AL634" s="300"/>
      <c r="AM634" s="55"/>
      <c r="AN634" s="298"/>
      <c r="AO634" s="55"/>
      <c r="AP634" s="295"/>
      <c r="AQ634" s="76"/>
      <c r="AR634" s="77"/>
      <c r="AS634" s="44"/>
      <c r="AT634" s="50"/>
      <c r="AU634" s="50"/>
      <c r="AV634" s="50"/>
      <c r="AW634" s="50"/>
      <c r="AX634" s="50"/>
    </row>
    <row r="635" spans="1:50" ht="14.4">
      <c r="A635" s="37"/>
      <c r="B635" s="50"/>
      <c r="C635" s="102"/>
      <c r="D635" s="38"/>
      <c r="E635" s="50"/>
      <c r="F635" s="43"/>
      <c r="G635" s="50"/>
      <c r="H635" s="44"/>
      <c r="I635" s="65"/>
      <c r="J635" s="315"/>
      <c r="K635" s="50"/>
      <c r="L635" s="50"/>
      <c r="M635" s="44"/>
      <c r="N635" s="50"/>
      <c r="O635" s="49"/>
      <c r="P635" s="50"/>
      <c r="R635" s="101"/>
      <c r="S635" s="154"/>
      <c r="T635" s="44"/>
      <c r="U635" s="44"/>
      <c r="V635" s="51"/>
      <c r="W635" s="102"/>
      <c r="X635" s="102"/>
      <c r="Y635" s="51"/>
      <c r="Z635" s="102"/>
      <c r="AA635" s="102"/>
      <c r="AB635" s="50"/>
      <c r="AC635" s="37"/>
      <c r="AD635" s="44"/>
      <c r="AE635" s="154"/>
      <c r="AF635" s="154"/>
      <c r="AG635" s="44"/>
      <c r="AH635" s="44"/>
      <c r="AI635" s="276"/>
      <c r="AJ635" s="50"/>
      <c r="AK635" s="55"/>
      <c r="AL635" s="300"/>
      <c r="AM635" s="55"/>
      <c r="AN635" s="298"/>
      <c r="AO635" s="55"/>
      <c r="AP635" s="295"/>
      <c r="AQ635" s="76"/>
      <c r="AR635" s="77"/>
      <c r="AS635" s="44"/>
      <c r="AT635" s="50"/>
      <c r="AU635" s="50"/>
      <c r="AV635" s="50"/>
      <c r="AW635" s="50"/>
      <c r="AX635" s="50"/>
    </row>
    <row r="636" spans="1:50" ht="14.4">
      <c r="A636" s="37"/>
      <c r="B636" s="50"/>
      <c r="C636" s="102"/>
      <c r="D636" s="38"/>
      <c r="E636" s="50"/>
      <c r="F636" s="43"/>
      <c r="G636" s="50"/>
      <c r="H636" s="44"/>
      <c r="I636" s="65"/>
      <c r="J636" s="315"/>
      <c r="K636" s="50"/>
      <c r="L636" s="50"/>
      <c r="M636" s="44"/>
      <c r="N636" s="50"/>
      <c r="O636" s="49"/>
      <c r="P636" s="50"/>
      <c r="R636" s="101"/>
      <c r="S636" s="154"/>
      <c r="T636" s="44"/>
      <c r="U636" s="44"/>
      <c r="V636" s="51"/>
      <c r="W636" s="102"/>
      <c r="X636" s="102"/>
      <c r="Y636" s="51"/>
      <c r="Z636" s="102"/>
      <c r="AA636" s="102"/>
      <c r="AB636" s="50"/>
      <c r="AC636" s="37"/>
      <c r="AD636" s="44"/>
      <c r="AE636" s="154"/>
      <c r="AF636" s="154"/>
      <c r="AG636" s="44"/>
      <c r="AH636" s="44"/>
      <c r="AI636" s="276"/>
      <c r="AJ636" s="50"/>
      <c r="AK636" s="55"/>
      <c r="AL636" s="300"/>
      <c r="AM636" s="55"/>
      <c r="AN636" s="298"/>
      <c r="AO636" s="55"/>
      <c r="AP636" s="295"/>
      <c r="AQ636" s="76"/>
      <c r="AR636" s="77"/>
      <c r="AS636" s="44"/>
      <c r="AT636" s="50"/>
      <c r="AU636" s="50"/>
      <c r="AV636" s="50"/>
      <c r="AW636" s="50"/>
      <c r="AX636" s="50"/>
    </row>
    <row r="637" spans="1:50" ht="14.4">
      <c r="A637" s="37"/>
      <c r="B637" s="50"/>
      <c r="C637" s="102"/>
      <c r="D637" s="38"/>
      <c r="E637" s="50"/>
      <c r="F637" s="43"/>
      <c r="G637" s="50"/>
      <c r="H637" s="44"/>
      <c r="I637" s="65"/>
      <c r="J637" s="315"/>
      <c r="K637" s="50"/>
      <c r="L637" s="50"/>
      <c r="M637" s="44"/>
      <c r="N637" s="50"/>
      <c r="O637" s="49"/>
      <c r="P637" s="50"/>
      <c r="Q637" s="50"/>
      <c r="R637" s="101"/>
      <c r="S637" s="154"/>
      <c r="T637" s="44"/>
      <c r="U637" s="44"/>
      <c r="V637" s="51"/>
      <c r="W637" s="102"/>
      <c r="X637" s="102"/>
      <c r="Y637" s="51"/>
      <c r="Z637" s="102"/>
      <c r="AA637" s="102"/>
      <c r="AB637" s="50"/>
      <c r="AC637" s="37"/>
      <c r="AD637" s="44"/>
      <c r="AE637" s="154"/>
      <c r="AF637" s="154"/>
      <c r="AG637" s="44"/>
      <c r="AH637" s="44"/>
      <c r="AI637" s="276"/>
      <c r="AJ637" s="50"/>
      <c r="AK637" s="55"/>
      <c r="AL637" s="300"/>
      <c r="AM637" s="55"/>
      <c r="AN637" s="298"/>
      <c r="AO637" s="55"/>
      <c r="AP637" s="295"/>
      <c r="AQ637" s="76"/>
      <c r="AR637" s="77"/>
      <c r="AS637" s="44"/>
      <c r="AT637" s="50"/>
      <c r="AU637" s="50"/>
      <c r="AV637" s="50"/>
      <c r="AW637" s="50"/>
      <c r="AX637" s="50"/>
    </row>
    <row r="638" spans="1:50" ht="14.4">
      <c r="A638" s="37"/>
      <c r="B638" s="50"/>
      <c r="C638" s="102"/>
      <c r="D638" s="38"/>
      <c r="E638" s="50"/>
      <c r="F638" s="43"/>
      <c r="G638" s="50"/>
      <c r="H638" s="44"/>
      <c r="I638" s="65"/>
      <c r="J638" s="315"/>
      <c r="K638" s="50"/>
      <c r="L638" s="50"/>
      <c r="M638" s="44"/>
      <c r="N638" s="50"/>
      <c r="O638" s="49"/>
      <c r="P638" s="50"/>
      <c r="Q638" s="50"/>
      <c r="R638" s="101"/>
      <c r="S638" s="154"/>
      <c r="T638" s="44"/>
      <c r="U638" s="44"/>
      <c r="V638" s="51"/>
      <c r="W638" s="102"/>
      <c r="X638" s="102"/>
      <c r="Y638" s="51"/>
      <c r="Z638" s="102"/>
      <c r="AA638" s="102"/>
      <c r="AB638" s="50"/>
      <c r="AC638" s="37"/>
      <c r="AD638" s="44"/>
      <c r="AE638" s="154"/>
      <c r="AF638" s="154"/>
      <c r="AG638" s="44"/>
      <c r="AH638" s="44"/>
      <c r="AI638" s="276"/>
      <c r="AJ638" s="50"/>
      <c r="AK638" s="55"/>
      <c r="AL638" s="300"/>
      <c r="AM638" s="55"/>
      <c r="AN638" s="298"/>
      <c r="AO638" s="55"/>
      <c r="AP638" s="295"/>
      <c r="AQ638" s="76"/>
      <c r="AR638" s="77"/>
      <c r="AS638" s="44"/>
      <c r="AT638" s="50"/>
      <c r="AU638" s="50"/>
      <c r="AV638" s="50"/>
      <c r="AW638" s="50"/>
      <c r="AX638" s="50"/>
    </row>
    <row r="639" spans="1:50" ht="14.4">
      <c r="A639" s="37"/>
      <c r="B639" s="50"/>
      <c r="C639" s="102"/>
      <c r="D639" s="38"/>
      <c r="E639" s="50"/>
      <c r="F639" s="43"/>
      <c r="G639" s="50"/>
      <c r="H639" s="44"/>
      <c r="I639" s="65"/>
      <c r="J639" s="315"/>
      <c r="K639" s="50"/>
      <c r="L639" s="50"/>
      <c r="M639" s="44"/>
      <c r="N639" s="50"/>
      <c r="O639" s="49"/>
      <c r="P639" s="50"/>
      <c r="R639" s="101"/>
      <c r="S639" s="154"/>
      <c r="T639" s="44"/>
      <c r="U639" s="44"/>
      <c r="V639" s="51"/>
      <c r="W639" s="102"/>
      <c r="X639" s="102"/>
      <c r="Y639" s="51"/>
      <c r="Z639" s="102"/>
      <c r="AA639" s="102"/>
      <c r="AB639" s="50"/>
      <c r="AC639" s="37"/>
      <c r="AD639" s="44"/>
      <c r="AE639" s="154"/>
      <c r="AF639" s="154"/>
      <c r="AG639" s="44"/>
      <c r="AH639" s="44"/>
      <c r="AI639" s="276"/>
      <c r="AJ639" s="50"/>
      <c r="AK639" s="55"/>
      <c r="AL639" s="300"/>
      <c r="AM639" s="55"/>
      <c r="AN639" s="298"/>
      <c r="AO639" s="55"/>
      <c r="AP639" s="295"/>
      <c r="AQ639" s="76"/>
      <c r="AR639" s="77"/>
      <c r="AS639" s="44"/>
      <c r="AT639" s="50"/>
      <c r="AU639" s="50"/>
      <c r="AV639" s="50"/>
      <c r="AW639" s="50"/>
      <c r="AX639" s="50"/>
    </row>
    <row r="640" spans="1:50" ht="14.4">
      <c r="A640" s="37"/>
      <c r="B640" s="50"/>
      <c r="C640" s="102"/>
      <c r="D640" s="38"/>
      <c r="E640" s="50"/>
      <c r="F640" s="43"/>
      <c r="G640" s="50"/>
      <c r="H640" s="44"/>
      <c r="I640" s="65"/>
      <c r="J640" s="315"/>
      <c r="K640" s="50"/>
      <c r="L640" s="50"/>
      <c r="M640" s="44"/>
      <c r="N640" s="50"/>
      <c r="O640" s="49"/>
      <c r="P640" s="50"/>
      <c r="Q640" s="50"/>
      <c r="R640" s="101"/>
      <c r="S640" s="154"/>
      <c r="T640" s="44"/>
      <c r="U640" s="44"/>
      <c r="V640" s="51"/>
      <c r="W640" s="102"/>
      <c r="X640" s="102"/>
      <c r="Y640" s="51"/>
      <c r="Z640" s="102"/>
      <c r="AA640" s="102"/>
      <c r="AB640" s="50"/>
      <c r="AC640" s="37"/>
      <c r="AD640" s="44"/>
      <c r="AE640" s="154"/>
      <c r="AF640" s="154"/>
      <c r="AG640" s="44"/>
      <c r="AH640" s="44"/>
      <c r="AI640" s="276"/>
      <c r="AJ640" s="50"/>
      <c r="AK640" s="55"/>
      <c r="AL640" s="300"/>
      <c r="AM640" s="55"/>
      <c r="AN640" s="298"/>
      <c r="AO640" s="55"/>
      <c r="AP640" s="295"/>
      <c r="AQ640" s="76"/>
      <c r="AR640" s="77"/>
      <c r="AS640" s="44"/>
      <c r="AT640" s="50"/>
      <c r="AU640" s="50"/>
      <c r="AV640" s="50"/>
      <c r="AW640" s="50"/>
      <c r="AX640" s="50"/>
    </row>
    <row r="641" spans="1:50" ht="14.4">
      <c r="A641" s="37"/>
      <c r="B641" s="50"/>
      <c r="C641" s="102"/>
      <c r="D641" s="38"/>
      <c r="E641" s="50"/>
      <c r="F641" s="43"/>
      <c r="G641" s="50"/>
      <c r="H641" s="44"/>
      <c r="I641" s="65"/>
      <c r="J641" s="315"/>
      <c r="K641" s="50"/>
      <c r="L641" s="50"/>
      <c r="M641" s="44"/>
      <c r="N641" s="50"/>
      <c r="O641" s="49"/>
      <c r="P641" s="50"/>
      <c r="Q641" s="50"/>
      <c r="R641" s="101"/>
      <c r="S641" s="154"/>
      <c r="T641" s="44"/>
      <c r="U641" s="44"/>
      <c r="V641" s="51"/>
      <c r="W641" s="102"/>
      <c r="X641" s="102"/>
      <c r="Y641" s="51"/>
      <c r="Z641" s="102"/>
      <c r="AA641" s="102"/>
      <c r="AB641" s="50"/>
      <c r="AC641" s="37"/>
      <c r="AD641" s="44"/>
      <c r="AE641" s="154"/>
      <c r="AF641" s="154"/>
      <c r="AG641" s="44"/>
      <c r="AH641" s="44"/>
      <c r="AI641" s="276"/>
      <c r="AJ641" s="50"/>
      <c r="AK641" s="55"/>
      <c r="AL641" s="300"/>
      <c r="AM641" s="55"/>
      <c r="AN641" s="298"/>
      <c r="AO641" s="55"/>
      <c r="AP641" s="295"/>
      <c r="AQ641" s="76"/>
      <c r="AR641" s="77"/>
      <c r="AS641" s="44"/>
      <c r="AT641" s="50"/>
      <c r="AU641" s="50"/>
      <c r="AV641" s="50"/>
      <c r="AW641" s="50"/>
      <c r="AX641" s="50"/>
    </row>
    <row r="642" spans="1:50" ht="14.4">
      <c r="A642" s="37"/>
      <c r="B642" s="50"/>
      <c r="C642" s="102"/>
      <c r="D642" s="38"/>
      <c r="E642" s="50"/>
      <c r="F642" s="43"/>
      <c r="G642" s="50"/>
      <c r="H642" s="44"/>
      <c r="I642" s="65"/>
      <c r="J642" s="315"/>
      <c r="K642" s="50"/>
      <c r="L642" s="50"/>
      <c r="M642" s="44"/>
      <c r="N642" s="50"/>
      <c r="O642" s="49"/>
      <c r="P642" s="50"/>
      <c r="R642" s="101"/>
      <c r="S642" s="154"/>
      <c r="T642" s="44"/>
      <c r="U642" s="44"/>
      <c r="V642" s="51"/>
      <c r="W642" s="102"/>
      <c r="X642" s="102"/>
      <c r="Y642" s="51"/>
      <c r="Z642" s="102"/>
      <c r="AA642" s="102"/>
      <c r="AB642" s="50"/>
      <c r="AC642" s="37"/>
      <c r="AD642" s="44"/>
      <c r="AE642" s="154"/>
      <c r="AF642" s="154"/>
      <c r="AG642" s="44"/>
      <c r="AH642" s="44"/>
      <c r="AI642" s="276"/>
      <c r="AJ642" s="50"/>
      <c r="AK642" s="55"/>
      <c r="AL642" s="300"/>
      <c r="AM642" s="55"/>
      <c r="AN642" s="298"/>
      <c r="AO642" s="55"/>
      <c r="AP642" s="295"/>
      <c r="AQ642" s="76"/>
      <c r="AR642" s="77"/>
      <c r="AS642" s="44"/>
      <c r="AT642" s="50"/>
      <c r="AU642" s="50"/>
      <c r="AV642" s="50"/>
      <c r="AW642" s="50"/>
      <c r="AX642" s="50"/>
    </row>
    <row r="643" spans="1:50" ht="14.4">
      <c r="A643" s="37"/>
      <c r="B643" s="50"/>
      <c r="C643" s="102"/>
      <c r="D643" s="38"/>
      <c r="E643" s="50"/>
      <c r="F643" s="43"/>
      <c r="G643" s="50"/>
      <c r="H643" s="44"/>
      <c r="I643" s="65"/>
      <c r="J643" s="315"/>
      <c r="K643" s="50"/>
      <c r="L643" s="50"/>
      <c r="M643" s="44"/>
      <c r="N643" s="50"/>
      <c r="O643" s="49"/>
      <c r="P643" s="50"/>
      <c r="R643" s="101"/>
      <c r="S643" s="154"/>
      <c r="T643" s="44"/>
      <c r="U643" s="44"/>
      <c r="V643" s="51"/>
      <c r="W643" s="102"/>
      <c r="X643" s="102"/>
      <c r="Y643" s="51"/>
      <c r="Z643" s="102"/>
      <c r="AA643" s="102"/>
      <c r="AB643" s="50"/>
      <c r="AC643" s="37"/>
      <c r="AD643" s="44"/>
      <c r="AE643" s="154"/>
      <c r="AF643" s="154"/>
      <c r="AG643" s="44"/>
      <c r="AH643" s="44"/>
      <c r="AI643" s="276"/>
      <c r="AJ643" s="50"/>
      <c r="AK643" s="55"/>
      <c r="AL643" s="300"/>
      <c r="AM643" s="55"/>
      <c r="AN643" s="298"/>
      <c r="AO643" s="55"/>
      <c r="AP643" s="295"/>
      <c r="AQ643" s="76"/>
      <c r="AR643" s="77"/>
      <c r="AS643" s="44"/>
      <c r="AT643" s="50"/>
      <c r="AU643" s="50"/>
      <c r="AV643" s="50"/>
      <c r="AW643" s="50"/>
      <c r="AX643" s="50"/>
    </row>
    <row r="644" spans="1:50" ht="14.4">
      <c r="A644" s="37"/>
      <c r="B644" s="50"/>
      <c r="C644" s="102"/>
      <c r="D644" s="38"/>
      <c r="E644" s="50"/>
      <c r="F644" s="43"/>
      <c r="G644" s="50"/>
      <c r="H644" s="44"/>
      <c r="I644" s="65"/>
      <c r="J644" s="315"/>
      <c r="K644" s="50"/>
      <c r="L644" s="50"/>
      <c r="M644" s="44"/>
      <c r="N644" s="50"/>
      <c r="O644" s="49"/>
      <c r="P644" s="50"/>
      <c r="R644" s="101"/>
      <c r="S644" s="154"/>
      <c r="T644" s="44"/>
      <c r="U644" s="44"/>
      <c r="V644" s="51"/>
      <c r="W644" s="102"/>
      <c r="X644" s="102"/>
      <c r="Y644" s="51"/>
      <c r="Z644" s="102"/>
      <c r="AA644" s="102"/>
      <c r="AB644" s="50"/>
      <c r="AC644" s="37"/>
      <c r="AD644" s="44"/>
      <c r="AE644" s="154"/>
      <c r="AF644" s="154"/>
      <c r="AG644" s="44"/>
      <c r="AH644" s="44"/>
      <c r="AI644" s="276"/>
      <c r="AJ644" s="50"/>
      <c r="AK644" s="55"/>
      <c r="AL644" s="300"/>
      <c r="AM644" s="55"/>
      <c r="AN644" s="298"/>
      <c r="AO644" s="55"/>
      <c r="AP644" s="295"/>
      <c r="AQ644" s="76"/>
      <c r="AR644" s="77"/>
      <c r="AS644" s="44"/>
      <c r="AT644" s="50"/>
      <c r="AU644" s="50"/>
      <c r="AV644" s="50"/>
      <c r="AW644" s="50"/>
      <c r="AX644" s="50"/>
    </row>
    <row r="645" spans="1:50" ht="14.4">
      <c r="A645" s="37"/>
      <c r="B645" s="50"/>
      <c r="C645" s="102"/>
      <c r="D645" s="38"/>
      <c r="E645" s="50"/>
      <c r="F645" s="43"/>
      <c r="G645" s="50"/>
      <c r="H645" s="44"/>
      <c r="I645" s="65"/>
      <c r="J645" s="315"/>
      <c r="K645" s="50"/>
      <c r="L645" s="50"/>
      <c r="M645" s="44"/>
      <c r="N645" s="50"/>
      <c r="O645" s="49"/>
      <c r="P645" s="50"/>
      <c r="R645" s="101"/>
      <c r="S645" s="154"/>
      <c r="T645" s="44"/>
      <c r="U645" s="44"/>
      <c r="V645" s="51"/>
      <c r="W645" s="102"/>
      <c r="X645" s="102"/>
      <c r="Y645" s="51"/>
      <c r="Z645" s="102"/>
      <c r="AA645" s="102"/>
      <c r="AB645" s="50"/>
      <c r="AC645" s="37"/>
      <c r="AD645" s="44"/>
      <c r="AE645" s="154"/>
      <c r="AF645" s="154"/>
      <c r="AG645" s="44"/>
      <c r="AH645" s="44"/>
      <c r="AI645" s="276"/>
      <c r="AJ645" s="50"/>
      <c r="AK645" s="55"/>
      <c r="AL645" s="300"/>
      <c r="AM645" s="55"/>
      <c r="AN645" s="298"/>
      <c r="AO645" s="55"/>
      <c r="AP645" s="295"/>
      <c r="AQ645" s="76"/>
      <c r="AR645" s="77"/>
      <c r="AS645" s="44"/>
      <c r="AT645" s="50"/>
      <c r="AU645" s="50"/>
      <c r="AV645" s="50"/>
      <c r="AW645" s="50"/>
      <c r="AX645" s="50"/>
    </row>
    <row r="646" spans="1:50" ht="14.4">
      <c r="A646" s="37"/>
      <c r="B646" s="50"/>
      <c r="C646" s="102"/>
      <c r="D646" s="38"/>
      <c r="E646" s="50"/>
      <c r="F646" s="43"/>
      <c r="G646" s="50"/>
      <c r="H646" s="44"/>
      <c r="I646" s="65"/>
      <c r="J646" s="315"/>
      <c r="K646" s="50"/>
      <c r="L646" s="50"/>
      <c r="M646" s="44"/>
      <c r="N646" s="50"/>
      <c r="O646" s="49"/>
      <c r="P646" s="50"/>
      <c r="R646" s="101"/>
      <c r="S646" s="154"/>
      <c r="T646" s="44"/>
      <c r="U646" s="44"/>
      <c r="V646" s="51"/>
      <c r="W646" s="102"/>
      <c r="X646" s="102"/>
      <c r="Y646" s="51"/>
      <c r="Z646" s="102"/>
      <c r="AA646" s="102"/>
      <c r="AB646" s="50"/>
      <c r="AC646" s="37"/>
      <c r="AD646" s="44"/>
      <c r="AE646" s="154"/>
      <c r="AF646" s="154"/>
      <c r="AG646" s="44"/>
      <c r="AH646" s="44"/>
      <c r="AI646" s="276"/>
      <c r="AJ646" s="50"/>
      <c r="AK646" s="55"/>
      <c r="AL646" s="300"/>
      <c r="AM646" s="55"/>
      <c r="AN646" s="298"/>
      <c r="AO646" s="55"/>
      <c r="AP646" s="295"/>
      <c r="AQ646" s="76"/>
      <c r="AR646" s="77"/>
      <c r="AS646" s="44"/>
      <c r="AT646" s="50"/>
      <c r="AU646" s="50"/>
      <c r="AV646" s="50"/>
      <c r="AW646" s="50"/>
      <c r="AX646" s="50"/>
    </row>
    <row r="647" spans="1:50" ht="14.4">
      <c r="A647" s="37"/>
      <c r="B647" s="50"/>
      <c r="C647" s="102"/>
      <c r="D647" s="38"/>
      <c r="E647" s="50"/>
      <c r="F647" s="43"/>
      <c r="G647" s="50"/>
      <c r="H647" s="44"/>
      <c r="I647" s="65"/>
      <c r="J647" s="315"/>
      <c r="K647" s="50"/>
      <c r="L647" s="50"/>
      <c r="M647" s="44"/>
      <c r="N647" s="50"/>
      <c r="O647" s="49"/>
      <c r="P647" s="50"/>
      <c r="Q647" s="50"/>
      <c r="R647" s="101"/>
      <c r="S647" s="154"/>
      <c r="T647" s="44"/>
      <c r="U647" s="44"/>
      <c r="V647" s="51"/>
      <c r="W647" s="102"/>
      <c r="X647" s="102"/>
      <c r="Y647" s="51"/>
      <c r="Z647" s="102"/>
      <c r="AA647" s="102"/>
      <c r="AB647" s="50"/>
      <c r="AC647" s="37"/>
      <c r="AD647" s="44"/>
      <c r="AE647" s="154"/>
      <c r="AF647" s="154"/>
      <c r="AG647" s="44"/>
      <c r="AH647" s="44"/>
      <c r="AI647" s="276"/>
      <c r="AJ647" s="50"/>
      <c r="AK647" s="55"/>
      <c r="AL647" s="300"/>
      <c r="AM647" s="55"/>
      <c r="AN647" s="298"/>
      <c r="AO647" s="55"/>
      <c r="AP647" s="295"/>
      <c r="AQ647" s="76"/>
      <c r="AR647" s="77"/>
      <c r="AS647" s="44"/>
      <c r="AT647" s="50"/>
      <c r="AU647" s="50"/>
      <c r="AV647" s="50"/>
      <c r="AW647" s="50"/>
      <c r="AX647" s="50"/>
    </row>
    <row r="648" spans="1:50" ht="14.4">
      <c r="A648" s="37"/>
      <c r="B648" s="50"/>
      <c r="C648" s="102"/>
      <c r="D648" s="38"/>
      <c r="E648" s="50"/>
      <c r="F648" s="43"/>
      <c r="G648" s="50"/>
      <c r="H648" s="44"/>
      <c r="I648" s="65"/>
      <c r="J648" s="315"/>
      <c r="K648" s="50"/>
      <c r="L648" s="50"/>
      <c r="M648" s="44"/>
      <c r="N648" s="50"/>
      <c r="O648" s="49"/>
      <c r="P648" s="50"/>
      <c r="Q648" s="50"/>
      <c r="R648" s="101"/>
      <c r="S648" s="154"/>
      <c r="T648" s="44"/>
      <c r="U648" s="44"/>
      <c r="V648" s="51"/>
      <c r="W648" s="102"/>
      <c r="X648" s="102"/>
      <c r="Y648" s="51"/>
      <c r="Z648" s="102"/>
      <c r="AA648" s="102"/>
      <c r="AB648" s="50"/>
      <c r="AC648" s="37"/>
      <c r="AD648" s="44"/>
      <c r="AE648" s="154"/>
      <c r="AF648" s="154"/>
      <c r="AG648" s="44"/>
      <c r="AH648" s="44"/>
      <c r="AI648" s="276"/>
      <c r="AJ648" s="50"/>
      <c r="AK648" s="55"/>
      <c r="AL648" s="300"/>
      <c r="AM648" s="55"/>
      <c r="AN648" s="298"/>
      <c r="AO648" s="55"/>
      <c r="AP648" s="295"/>
      <c r="AQ648" s="76"/>
      <c r="AR648" s="77"/>
      <c r="AS648" s="44"/>
      <c r="AT648" s="50"/>
      <c r="AU648" s="50"/>
      <c r="AV648" s="50"/>
      <c r="AW648" s="50"/>
      <c r="AX648" s="50"/>
    </row>
    <row r="649" spans="1:50" ht="14.4">
      <c r="A649" s="37"/>
      <c r="B649" s="50"/>
      <c r="C649" s="102"/>
      <c r="D649" s="38"/>
      <c r="E649" s="50"/>
      <c r="F649" s="43"/>
      <c r="G649" s="50"/>
      <c r="H649" s="44"/>
      <c r="I649" s="65"/>
      <c r="J649" s="315"/>
      <c r="K649" s="50"/>
      <c r="L649" s="50"/>
      <c r="M649" s="44"/>
      <c r="N649" s="50"/>
      <c r="O649" s="49"/>
      <c r="P649" s="50"/>
      <c r="R649" s="101"/>
      <c r="S649" s="154"/>
      <c r="T649" s="44"/>
      <c r="U649" s="44"/>
      <c r="V649" s="51"/>
      <c r="W649" s="102"/>
      <c r="X649" s="102"/>
      <c r="Y649" s="51"/>
      <c r="Z649" s="102"/>
      <c r="AA649" s="102"/>
      <c r="AB649" s="50"/>
      <c r="AC649" s="37"/>
      <c r="AD649" s="44"/>
      <c r="AE649" s="154"/>
      <c r="AF649" s="154"/>
      <c r="AG649" s="44"/>
      <c r="AH649" s="44"/>
      <c r="AI649" s="276"/>
      <c r="AJ649" s="50"/>
      <c r="AK649" s="55"/>
      <c r="AL649" s="300"/>
      <c r="AM649" s="55"/>
      <c r="AN649" s="298"/>
      <c r="AO649" s="55"/>
      <c r="AP649" s="295"/>
      <c r="AQ649" s="76"/>
      <c r="AR649" s="77"/>
      <c r="AS649" s="44"/>
      <c r="AT649" s="50"/>
      <c r="AU649" s="50"/>
      <c r="AV649" s="50"/>
      <c r="AW649" s="50"/>
      <c r="AX649" s="50"/>
    </row>
    <row r="650" spans="1:50" ht="14.4">
      <c r="A650" s="37"/>
      <c r="B650" s="50"/>
      <c r="C650" s="102"/>
      <c r="D650" s="38"/>
      <c r="E650" s="50"/>
      <c r="F650" s="43"/>
      <c r="G650" s="50"/>
      <c r="H650" s="44"/>
      <c r="I650" s="65"/>
      <c r="J650" s="315"/>
      <c r="K650" s="50"/>
      <c r="L650" s="50"/>
      <c r="M650" s="44"/>
      <c r="N650" s="50"/>
      <c r="O650" s="49"/>
      <c r="P650" s="50"/>
      <c r="R650" s="101"/>
      <c r="S650" s="154"/>
      <c r="T650" s="44"/>
      <c r="U650" s="44"/>
      <c r="V650" s="51"/>
      <c r="W650" s="102"/>
      <c r="X650" s="102"/>
      <c r="Y650" s="51"/>
      <c r="Z650" s="102"/>
      <c r="AA650" s="102"/>
      <c r="AB650" s="50"/>
      <c r="AC650" s="37"/>
      <c r="AD650" s="44"/>
      <c r="AE650" s="154"/>
      <c r="AF650" s="154"/>
      <c r="AG650" s="44"/>
      <c r="AH650" s="44"/>
      <c r="AI650" s="276"/>
      <c r="AJ650" s="50"/>
      <c r="AK650" s="55"/>
      <c r="AL650" s="300"/>
      <c r="AM650" s="55"/>
      <c r="AN650" s="298"/>
      <c r="AO650" s="55"/>
      <c r="AP650" s="295"/>
      <c r="AQ650" s="76"/>
      <c r="AR650" s="77"/>
      <c r="AS650" s="44"/>
      <c r="AT650" s="50"/>
      <c r="AU650" s="50"/>
      <c r="AV650" s="50"/>
      <c r="AW650" s="50"/>
      <c r="AX650" s="50"/>
    </row>
    <row r="651" spans="1:50" ht="14.4">
      <c r="A651" s="37"/>
      <c r="B651" s="50"/>
      <c r="C651" s="102"/>
      <c r="D651" s="38"/>
      <c r="E651" s="50"/>
      <c r="F651" s="43"/>
      <c r="G651" s="50"/>
      <c r="H651" s="44"/>
      <c r="I651" s="65"/>
      <c r="J651" s="315"/>
      <c r="K651" s="50"/>
      <c r="L651" s="50"/>
      <c r="M651" s="44"/>
      <c r="N651" s="50"/>
      <c r="O651" s="49"/>
      <c r="P651" s="50"/>
      <c r="Q651" s="50"/>
      <c r="R651" s="101"/>
      <c r="S651" s="154"/>
      <c r="T651" s="44"/>
      <c r="U651" s="44"/>
      <c r="V651" s="51"/>
      <c r="W651" s="102"/>
      <c r="X651" s="102"/>
      <c r="Y651" s="51"/>
      <c r="Z651" s="102"/>
      <c r="AA651" s="102"/>
      <c r="AB651" s="50"/>
      <c r="AC651" s="37"/>
      <c r="AD651" s="44"/>
      <c r="AE651" s="154"/>
      <c r="AF651" s="154"/>
      <c r="AG651" s="44"/>
      <c r="AH651" s="44"/>
      <c r="AI651" s="276"/>
      <c r="AJ651" s="50"/>
      <c r="AK651" s="55"/>
      <c r="AL651" s="300"/>
      <c r="AM651" s="55"/>
      <c r="AN651" s="298"/>
      <c r="AO651" s="55"/>
      <c r="AP651" s="295"/>
      <c r="AQ651" s="76"/>
      <c r="AR651" s="77"/>
      <c r="AS651" s="44"/>
      <c r="AT651" s="50"/>
      <c r="AU651" s="50"/>
      <c r="AV651" s="50"/>
      <c r="AW651" s="50"/>
      <c r="AX651" s="50"/>
    </row>
    <row r="652" spans="1:50" ht="14.4">
      <c r="A652" s="37"/>
      <c r="B652" s="50"/>
      <c r="C652" s="102"/>
      <c r="D652" s="38"/>
      <c r="E652" s="50"/>
      <c r="F652" s="43"/>
      <c r="G652" s="50"/>
      <c r="H652" s="44"/>
      <c r="I652" s="65"/>
      <c r="J652" s="315"/>
      <c r="K652" s="50"/>
      <c r="L652" s="50"/>
      <c r="M652" s="44"/>
      <c r="N652" s="50"/>
      <c r="O652" s="49"/>
      <c r="P652" s="50"/>
      <c r="R652" s="101"/>
      <c r="S652" s="154"/>
      <c r="T652" s="44"/>
      <c r="U652" s="44"/>
      <c r="V652" s="51"/>
      <c r="W652" s="102"/>
      <c r="X652" s="102"/>
      <c r="Y652" s="51"/>
      <c r="Z652" s="102"/>
      <c r="AA652" s="102"/>
      <c r="AB652" s="50"/>
      <c r="AC652" s="37"/>
      <c r="AD652" s="44"/>
      <c r="AE652" s="154"/>
      <c r="AF652" s="154"/>
      <c r="AG652" s="44"/>
      <c r="AH652" s="44"/>
      <c r="AI652" s="276"/>
      <c r="AJ652" s="50"/>
      <c r="AK652" s="55"/>
      <c r="AL652" s="300"/>
      <c r="AM652" s="55"/>
      <c r="AN652" s="298"/>
      <c r="AO652" s="55"/>
      <c r="AP652" s="295"/>
      <c r="AQ652" s="76"/>
      <c r="AR652" s="77"/>
      <c r="AS652" s="44"/>
      <c r="AT652" s="50"/>
      <c r="AU652" s="50"/>
      <c r="AV652" s="50"/>
      <c r="AW652" s="50"/>
      <c r="AX652" s="50"/>
    </row>
    <row r="653" spans="1:50" ht="14.4">
      <c r="A653" s="37"/>
      <c r="B653" s="50"/>
      <c r="C653" s="102"/>
      <c r="D653" s="38"/>
      <c r="E653" s="50"/>
      <c r="F653" s="43"/>
      <c r="G653" s="50"/>
      <c r="H653" s="44"/>
      <c r="I653" s="65"/>
      <c r="J653" s="315"/>
      <c r="K653" s="50"/>
      <c r="L653" s="50"/>
      <c r="M653" s="44"/>
      <c r="N653" s="50"/>
      <c r="O653" s="49"/>
      <c r="P653" s="50"/>
      <c r="Q653" s="50"/>
      <c r="R653" s="101"/>
      <c r="S653" s="154"/>
      <c r="T653" s="44"/>
      <c r="U653" s="44"/>
      <c r="V653" s="51"/>
      <c r="W653" s="102"/>
      <c r="X653" s="102"/>
      <c r="Y653" s="51"/>
      <c r="Z653" s="102"/>
      <c r="AA653" s="102"/>
      <c r="AB653" s="50"/>
      <c r="AC653" s="37"/>
      <c r="AD653" s="44"/>
      <c r="AE653" s="154"/>
      <c r="AF653" s="154"/>
      <c r="AG653" s="44"/>
      <c r="AH653" s="44"/>
      <c r="AI653" s="276"/>
      <c r="AJ653" s="50"/>
      <c r="AK653" s="55"/>
      <c r="AL653" s="300"/>
      <c r="AM653" s="55"/>
      <c r="AN653" s="298"/>
      <c r="AO653" s="55"/>
      <c r="AP653" s="295"/>
      <c r="AQ653" s="76"/>
      <c r="AR653" s="77"/>
      <c r="AS653" s="44"/>
      <c r="AT653" s="50"/>
      <c r="AU653" s="50"/>
      <c r="AV653" s="50"/>
      <c r="AW653" s="50"/>
      <c r="AX653" s="50"/>
    </row>
    <row r="654" spans="1:50" ht="14.4">
      <c r="A654" s="37"/>
      <c r="B654" s="50"/>
      <c r="C654" s="102"/>
      <c r="D654" s="38"/>
      <c r="E654" s="50"/>
      <c r="F654" s="43"/>
      <c r="G654" s="50"/>
      <c r="H654" s="44"/>
      <c r="I654" s="65"/>
      <c r="J654" s="315"/>
      <c r="K654" s="50"/>
      <c r="L654" s="50"/>
      <c r="M654" s="44"/>
      <c r="N654" s="50"/>
      <c r="O654" s="49"/>
      <c r="P654" s="50"/>
      <c r="Q654" s="50"/>
      <c r="R654" s="101"/>
      <c r="S654" s="154"/>
      <c r="T654" s="44"/>
      <c r="U654" s="44"/>
      <c r="V654" s="51"/>
      <c r="W654" s="102"/>
      <c r="X654" s="102"/>
      <c r="Y654" s="51"/>
      <c r="Z654" s="102"/>
      <c r="AA654" s="102"/>
      <c r="AB654" s="50"/>
      <c r="AC654" s="37"/>
      <c r="AD654" s="44"/>
      <c r="AE654" s="154"/>
      <c r="AF654" s="154"/>
      <c r="AG654" s="44"/>
      <c r="AH654" s="44"/>
      <c r="AI654" s="276"/>
      <c r="AJ654" s="50"/>
      <c r="AK654" s="55"/>
      <c r="AL654" s="300"/>
      <c r="AM654" s="55"/>
      <c r="AN654" s="298"/>
      <c r="AO654" s="55"/>
      <c r="AP654" s="295"/>
      <c r="AQ654" s="76"/>
      <c r="AR654" s="77"/>
      <c r="AS654" s="44"/>
      <c r="AT654" s="50"/>
      <c r="AU654" s="50"/>
      <c r="AV654" s="50"/>
      <c r="AW654" s="50"/>
      <c r="AX654" s="50"/>
    </row>
    <row r="655" spans="1:50" ht="14.4">
      <c r="A655" s="37"/>
      <c r="B655" s="50"/>
      <c r="C655" s="102"/>
      <c r="D655" s="38"/>
      <c r="E655" s="50"/>
      <c r="F655" s="43"/>
      <c r="G655" s="50"/>
      <c r="H655" s="44"/>
      <c r="I655" s="65"/>
      <c r="J655" s="315"/>
      <c r="K655" s="50"/>
      <c r="L655" s="50"/>
      <c r="M655" s="44"/>
      <c r="N655" s="50"/>
      <c r="O655" s="49"/>
      <c r="P655" s="50"/>
      <c r="R655" s="101"/>
      <c r="S655" s="154"/>
      <c r="T655" s="44"/>
      <c r="U655" s="44"/>
      <c r="V655" s="51"/>
      <c r="W655" s="102"/>
      <c r="X655" s="102"/>
      <c r="Y655" s="51"/>
      <c r="Z655" s="102"/>
      <c r="AA655" s="102"/>
      <c r="AB655" s="50"/>
      <c r="AC655" s="37"/>
      <c r="AD655" s="44"/>
      <c r="AE655" s="154"/>
      <c r="AF655" s="154"/>
      <c r="AG655" s="44"/>
      <c r="AH655" s="44"/>
      <c r="AI655" s="276"/>
      <c r="AJ655" s="50"/>
      <c r="AK655" s="55"/>
      <c r="AL655" s="300"/>
      <c r="AM655" s="55"/>
      <c r="AN655" s="298"/>
      <c r="AO655" s="55"/>
      <c r="AP655" s="295"/>
      <c r="AQ655" s="76"/>
      <c r="AR655" s="77"/>
      <c r="AS655" s="44"/>
      <c r="AT655" s="50"/>
      <c r="AU655" s="50"/>
      <c r="AV655" s="50"/>
      <c r="AW655" s="50"/>
      <c r="AX655" s="50"/>
    </row>
    <row r="656" spans="1:50" ht="14.4">
      <c r="A656" s="37"/>
      <c r="B656" s="50"/>
      <c r="C656" s="102"/>
      <c r="D656" s="38"/>
      <c r="E656" s="50"/>
      <c r="F656" s="43"/>
      <c r="G656" s="50"/>
      <c r="H656" s="44"/>
      <c r="I656" s="65"/>
      <c r="J656" s="315"/>
      <c r="K656" s="50"/>
      <c r="L656" s="50"/>
      <c r="M656" s="44"/>
      <c r="N656" s="50"/>
      <c r="O656" s="49"/>
      <c r="P656" s="50"/>
      <c r="R656" s="101"/>
      <c r="S656" s="154"/>
      <c r="T656" s="44"/>
      <c r="U656" s="44"/>
      <c r="V656" s="51"/>
      <c r="W656" s="102"/>
      <c r="X656" s="102"/>
      <c r="Y656" s="51"/>
      <c r="Z656" s="102"/>
      <c r="AA656" s="102"/>
      <c r="AB656" s="50"/>
      <c r="AC656" s="37"/>
      <c r="AD656" s="44"/>
      <c r="AE656" s="154"/>
      <c r="AF656" s="154"/>
      <c r="AG656" s="44"/>
      <c r="AH656" s="44"/>
      <c r="AI656" s="276"/>
      <c r="AJ656" s="50"/>
      <c r="AK656" s="55"/>
      <c r="AL656" s="300"/>
      <c r="AM656" s="55"/>
      <c r="AN656" s="298"/>
      <c r="AO656" s="55"/>
      <c r="AP656" s="295"/>
      <c r="AQ656" s="76"/>
      <c r="AR656" s="77"/>
      <c r="AS656" s="44"/>
      <c r="AT656" s="50"/>
      <c r="AU656" s="50"/>
      <c r="AV656" s="50"/>
      <c r="AW656" s="50"/>
      <c r="AX656" s="50"/>
    </row>
    <row r="657" spans="1:50" ht="14.4">
      <c r="A657" s="37"/>
      <c r="B657" s="50"/>
      <c r="C657" s="102"/>
      <c r="D657" s="38"/>
      <c r="E657" s="50"/>
      <c r="F657" s="43"/>
      <c r="G657" s="50"/>
      <c r="H657" s="44"/>
      <c r="I657" s="65"/>
      <c r="J657" s="315"/>
      <c r="K657" s="50"/>
      <c r="L657" s="50"/>
      <c r="M657" s="44"/>
      <c r="N657" s="50"/>
      <c r="O657" s="49"/>
      <c r="P657" s="50"/>
      <c r="Q657" s="50"/>
      <c r="R657" s="101"/>
      <c r="S657" s="154"/>
      <c r="T657" s="44"/>
      <c r="U657" s="44"/>
      <c r="V657" s="51"/>
      <c r="W657" s="102"/>
      <c r="X657" s="102"/>
      <c r="Y657" s="51"/>
      <c r="Z657" s="102"/>
      <c r="AA657" s="102"/>
      <c r="AB657" s="50"/>
      <c r="AC657" s="37"/>
      <c r="AD657" s="44"/>
      <c r="AE657" s="154"/>
      <c r="AF657" s="154"/>
      <c r="AG657" s="44"/>
      <c r="AH657" s="44"/>
      <c r="AI657" s="276"/>
      <c r="AJ657" s="50"/>
      <c r="AK657" s="55"/>
      <c r="AL657" s="300"/>
      <c r="AM657" s="55"/>
      <c r="AN657" s="298"/>
      <c r="AO657" s="55"/>
      <c r="AP657" s="295"/>
      <c r="AQ657" s="76"/>
      <c r="AR657" s="77"/>
      <c r="AS657" s="44"/>
      <c r="AT657" s="50"/>
      <c r="AU657" s="50"/>
      <c r="AV657" s="50"/>
      <c r="AW657" s="50"/>
      <c r="AX657" s="50"/>
    </row>
    <row r="658" spans="1:50" ht="14.4">
      <c r="A658" s="37"/>
      <c r="B658" s="50"/>
      <c r="C658" s="102"/>
      <c r="D658" s="38"/>
      <c r="E658" s="50"/>
      <c r="F658" s="43"/>
      <c r="G658" s="50"/>
      <c r="H658" s="44"/>
      <c r="I658" s="65"/>
      <c r="J658" s="315"/>
      <c r="K658" s="50"/>
      <c r="L658" s="50"/>
      <c r="M658" s="44"/>
      <c r="N658" s="50"/>
      <c r="O658" s="49"/>
      <c r="P658" s="50"/>
      <c r="R658" s="101"/>
      <c r="S658" s="154"/>
      <c r="T658" s="44"/>
      <c r="U658" s="44"/>
      <c r="V658" s="51"/>
      <c r="W658" s="102"/>
      <c r="X658" s="102"/>
      <c r="Y658" s="51"/>
      <c r="Z658" s="102"/>
      <c r="AA658" s="102"/>
      <c r="AB658" s="50"/>
      <c r="AC658" s="37"/>
      <c r="AD658" s="44"/>
      <c r="AE658" s="154"/>
      <c r="AF658" s="154"/>
      <c r="AG658" s="44"/>
      <c r="AH658" s="44"/>
      <c r="AI658" s="276"/>
      <c r="AJ658" s="50"/>
      <c r="AK658" s="55"/>
      <c r="AL658" s="300"/>
      <c r="AM658" s="55"/>
      <c r="AN658" s="298"/>
      <c r="AO658" s="55"/>
      <c r="AP658" s="295"/>
      <c r="AQ658" s="76"/>
      <c r="AR658" s="77"/>
      <c r="AS658" s="44"/>
      <c r="AT658" s="50"/>
      <c r="AU658" s="50"/>
      <c r="AV658" s="50"/>
      <c r="AW658" s="50"/>
      <c r="AX658" s="50"/>
    </row>
    <row r="659" spans="1:50" ht="14.4">
      <c r="A659" s="37"/>
      <c r="B659" s="50"/>
      <c r="C659" s="102"/>
      <c r="D659" s="38"/>
      <c r="E659" s="50"/>
      <c r="F659" s="43"/>
      <c r="G659" s="50"/>
      <c r="H659" s="44"/>
      <c r="I659" s="65"/>
      <c r="J659" s="315"/>
      <c r="K659" s="50"/>
      <c r="L659" s="50"/>
      <c r="M659" s="44"/>
      <c r="N659" s="50"/>
      <c r="O659" s="49"/>
      <c r="P659" s="50"/>
      <c r="R659" s="101"/>
      <c r="S659" s="154"/>
      <c r="T659" s="44"/>
      <c r="U659" s="44"/>
      <c r="V659" s="51"/>
      <c r="W659" s="102"/>
      <c r="X659" s="102"/>
      <c r="Y659" s="51"/>
      <c r="Z659" s="102"/>
      <c r="AA659" s="102"/>
      <c r="AB659" s="50"/>
      <c r="AC659" s="37"/>
      <c r="AD659" s="44"/>
      <c r="AE659" s="154"/>
      <c r="AF659" s="154"/>
      <c r="AG659" s="44"/>
      <c r="AH659" s="44"/>
      <c r="AI659" s="276"/>
      <c r="AJ659" s="50"/>
      <c r="AK659" s="55"/>
      <c r="AL659" s="300"/>
      <c r="AM659" s="55"/>
      <c r="AN659" s="298"/>
      <c r="AO659" s="55"/>
      <c r="AP659" s="295"/>
      <c r="AQ659" s="76"/>
      <c r="AR659" s="77"/>
      <c r="AS659" s="44"/>
      <c r="AT659" s="50"/>
      <c r="AU659" s="50"/>
      <c r="AV659" s="50"/>
      <c r="AW659" s="50"/>
      <c r="AX659" s="50"/>
    </row>
    <row r="660" spans="1:50" ht="14.4">
      <c r="A660" s="37"/>
      <c r="B660" s="50"/>
      <c r="C660" s="102"/>
      <c r="D660" s="38"/>
      <c r="E660" s="50"/>
      <c r="F660" s="43"/>
      <c r="G660" s="50"/>
      <c r="H660" s="44"/>
      <c r="I660" s="65"/>
      <c r="J660" s="315"/>
      <c r="K660" s="50"/>
      <c r="L660" s="50"/>
      <c r="M660" s="44"/>
      <c r="N660" s="50"/>
      <c r="O660" s="49"/>
      <c r="P660" s="50"/>
      <c r="Q660" s="50"/>
      <c r="R660" s="101"/>
      <c r="S660" s="154"/>
      <c r="T660" s="44"/>
      <c r="U660" s="44"/>
      <c r="V660" s="51"/>
      <c r="W660" s="102"/>
      <c r="X660" s="102"/>
      <c r="Y660" s="51"/>
      <c r="Z660" s="102"/>
      <c r="AA660" s="102"/>
      <c r="AB660" s="50"/>
      <c r="AC660" s="37"/>
      <c r="AD660" s="44"/>
      <c r="AE660" s="154"/>
      <c r="AF660" s="154"/>
      <c r="AG660" s="44"/>
      <c r="AH660" s="44"/>
      <c r="AI660" s="276"/>
      <c r="AJ660" s="50"/>
      <c r="AK660" s="55"/>
      <c r="AL660" s="300"/>
      <c r="AM660" s="55"/>
      <c r="AN660" s="298"/>
      <c r="AO660" s="55"/>
      <c r="AP660" s="295"/>
      <c r="AQ660" s="76"/>
      <c r="AR660" s="77"/>
      <c r="AS660" s="44"/>
      <c r="AT660" s="50"/>
      <c r="AU660" s="50"/>
      <c r="AV660" s="50"/>
      <c r="AW660" s="50"/>
      <c r="AX660" s="50"/>
    </row>
    <row r="661" spans="1:50" ht="14.4">
      <c r="A661" s="37"/>
      <c r="B661" s="50"/>
      <c r="C661" s="102"/>
      <c r="D661" s="38"/>
      <c r="E661" s="50"/>
      <c r="F661" s="43"/>
      <c r="G661" s="50"/>
      <c r="H661" s="44"/>
      <c r="I661" s="65"/>
      <c r="J661" s="315"/>
      <c r="K661" s="50"/>
      <c r="L661" s="50"/>
      <c r="M661" s="44"/>
      <c r="N661" s="50"/>
      <c r="O661" s="49"/>
      <c r="P661" s="50"/>
      <c r="Q661" s="50"/>
      <c r="R661" s="101"/>
      <c r="S661" s="154"/>
      <c r="T661" s="44"/>
      <c r="U661" s="44"/>
      <c r="V661" s="51"/>
      <c r="W661" s="102"/>
      <c r="X661" s="102"/>
      <c r="Y661" s="51"/>
      <c r="Z661" s="102"/>
      <c r="AA661" s="102"/>
      <c r="AB661" s="50"/>
      <c r="AC661" s="37"/>
      <c r="AD661" s="44"/>
      <c r="AE661" s="154"/>
      <c r="AF661" s="154"/>
      <c r="AG661" s="44"/>
      <c r="AH661" s="44"/>
      <c r="AI661" s="276"/>
      <c r="AJ661" s="50"/>
      <c r="AK661" s="55"/>
      <c r="AL661" s="300"/>
      <c r="AM661" s="55"/>
      <c r="AN661" s="298"/>
      <c r="AO661" s="55"/>
      <c r="AP661" s="295"/>
      <c r="AQ661" s="76"/>
      <c r="AR661" s="77"/>
      <c r="AS661" s="44"/>
      <c r="AT661" s="50"/>
      <c r="AU661" s="50"/>
      <c r="AV661" s="50"/>
      <c r="AW661" s="50"/>
      <c r="AX661" s="50"/>
    </row>
    <row r="662" spans="1:50" ht="14.4">
      <c r="A662" s="37"/>
      <c r="B662" s="50"/>
      <c r="C662" s="102"/>
      <c r="D662" s="38"/>
      <c r="E662" s="50"/>
      <c r="F662" s="43"/>
      <c r="G662" s="50"/>
      <c r="H662" s="44"/>
      <c r="I662" s="65"/>
      <c r="J662" s="315"/>
      <c r="K662" s="50"/>
      <c r="L662" s="50"/>
      <c r="M662" s="44"/>
      <c r="N662" s="50"/>
      <c r="O662" s="49"/>
      <c r="P662" s="50"/>
      <c r="R662" s="101"/>
      <c r="S662" s="154"/>
      <c r="T662" s="44"/>
      <c r="U662" s="44"/>
      <c r="V662" s="51"/>
      <c r="W662" s="102"/>
      <c r="X662" s="102"/>
      <c r="Y662" s="51"/>
      <c r="Z662" s="102"/>
      <c r="AA662" s="102"/>
      <c r="AB662" s="50"/>
      <c r="AC662" s="37"/>
      <c r="AD662" s="44"/>
      <c r="AE662" s="154"/>
      <c r="AF662" s="154"/>
      <c r="AG662" s="44"/>
      <c r="AH662" s="44"/>
      <c r="AI662" s="276"/>
      <c r="AJ662" s="50"/>
      <c r="AK662" s="55"/>
      <c r="AL662" s="300"/>
      <c r="AM662" s="55"/>
      <c r="AN662" s="298"/>
      <c r="AO662" s="55"/>
      <c r="AP662" s="295"/>
      <c r="AQ662" s="76"/>
      <c r="AR662" s="77"/>
      <c r="AS662" s="44"/>
      <c r="AT662" s="50"/>
      <c r="AU662" s="50"/>
      <c r="AV662" s="50"/>
      <c r="AW662" s="50"/>
      <c r="AX662" s="50"/>
    </row>
    <row r="663" spans="1:50" ht="14.4">
      <c r="A663" s="37"/>
      <c r="B663" s="50"/>
      <c r="C663" s="102"/>
      <c r="D663" s="38"/>
      <c r="E663" s="50"/>
      <c r="F663" s="43"/>
      <c r="G663" s="50"/>
      <c r="H663" s="44"/>
      <c r="I663" s="65"/>
      <c r="J663" s="315"/>
      <c r="K663" s="50"/>
      <c r="L663" s="50"/>
      <c r="M663" s="44"/>
      <c r="N663" s="50"/>
      <c r="O663" s="49"/>
      <c r="P663" s="50"/>
      <c r="Q663" s="50"/>
      <c r="R663" s="101"/>
      <c r="S663" s="154"/>
      <c r="T663" s="44"/>
      <c r="U663" s="44"/>
      <c r="V663" s="51"/>
      <c r="W663" s="102"/>
      <c r="X663" s="102"/>
      <c r="Y663" s="51"/>
      <c r="Z663" s="102"/>
      <c r="AA663" s="102"/>
      <c r="AB663" s="50"/>
      <c r="AC663" s="37"/>
      <c r="AD663" s="44"/>
      <c r="AE663" s="154"/>
      <c r="AF663" s="154"/>
      <c r="AG663" s="44"/>
      <c r="AH663" s="44"/>
      <c r="AI663" s="276"/>
      <c r="AJ663" s="50"/>
      <c r="AK663" s="55"/>
      <c r="AL663" s="300"/>
      <c r="AM663" s="55"/>
      <c r="AN663" s="298"/>
      <c r="AO663" s="55"/>
      <c r="AP663" s="295"/>
      <c r="AQ663" s="76"/>
      <c r="AR663" s="77"/>
      <c r="AS663" s="44"/>
      <c r="AT663" s="50"/>
      <c r="AU663" s="50"/>
      <c r="AV663" s="50"/>
      <c r="AW663" s="50"/>
      <c r="AX663" s="50"/>
    </row>
    <row r="664" spans="1:50" ht="14.4">
      <c r="A664" s="37"/>
      <c r="B664" s="50"/>
      <c r="C664" s="102"/>
      <c r="D664" s="38"/>
      <c r="E664" s="50"/>
      <c r="F664" s="43"/>
      <c r="G664" s="50"/>
      <c r="H664" s="44"/>
      <c r="I664" s="65"/>
      <c r="J664" s="315"/>
      <c r="K664" s="50"/>
      <c r="L664" s="50"/>
      <c r="M664" s="44"/>
      <c r="N664" s="50"/>
      <c r="O664" s="49"/>
      <c r="P664" s="50"/>
      <c r="R664" s="101"/>
      <c r="S664" s="154"/>
      <c r="T664" s="44"/>
      <c r="U664" s="44"/>
      <c r="V664" s="51"/>
      <c r="W664" s="102"/>
      <c r="X664" s="102"/>
      <c r="Y664" s="51"/>
      <c r="Z664" s="102"/>
      <c r="AA664" s="102"/>
      <c r="AB664" s="50"/>
      <c r="AC664" s="37"/>
      <c r="AD664" s="44"/>
      <c r="AE664" s="154"/>
      <c r="AF664" s="154"/>
      <c r="AG664" s="44"/>
      <c r="AH664" s="44"/>
      <c r="AI664" s="276"/>
      <c r="AJ664" s="50"/>
      <c r="AK664" s="55"/>
      <c r="AL664" s="300"/>
      <c r="AM664" s="55"/>
      <c r="AN664" s="298"/>
      <c r="AO664" s="55"/>
      <c r="AP664" s="295"/>
      <c r="AQ664" s="76"/>
      <c r="AR664" s="77"/>
      <c r="AS664" s="44"/>
      <c r="AT664" s="50"/>
      <c r="AU664" s="50"/>
      <c r="AV664" s="50"/>
      <c r="AW664" s="50"/>
      <c r="AX664" s="50"/>
    </row>
    <row r="665" spans="1:50" ht="14.4">
      <c r="A665" s="37"/>
      <c r="B665" s="50"/>
      <c r="C665" s="102"/>
      <c r="D665" s="38"/>
      <c r="E665" s="50"/>
      <c r="F665" s="43"/>
      <c r="G665" s="50"/>
      <c r="H665" s="44"/>
      <c r="I665" s="65"/>
      <c r="J665" s="315"/>
      <c r="K665" s="50"/>
      <c r="L665" s="50"/>
      <c r="M665" s="44"/>
      <c r="N665" s="50"/>
      <c r="O665" s="49"/>
      <c r="P665" s="50"/>
      <c r="R665" s="101"/>
      <c r="S665" s="154"/>
      <c r="T665" s="44"/>
      <c r="U665" s="44"/>
      <c r="V665" s="51"/>
      <c r="W665" s="102"/>
      <c r="X665" s="102"/>
      <c r="Y665" s="51"/>
      <c r="Z665" s="102"/>
      <c r="AA665" s="102"/>
      <c r="AB665" s="50"/>
      <c r="AC665" s="37"/>
      <c r="AD665" s="44"/>
      <c r="AE665" s="154"/>
      <c r="AF665" s="154"/>
      <c r="AG665" s="44"/>
      <c r="AH665" s="44"/>
      <c r="AI665" s="276"/>
      <c r="AJ665" s="50"/>
      <c r="AK665" s="55"/>
      <c r="AL665" s="300"/>
      <c r="AM665" s="55"/>
      <c r="AN665" s="298"/>
      <c r="AO665" s="55"/>
      <c r="AP665" s="295"/>
      <c r="AQ665" s="76"/>
      <c r="AR665" s="77"/>
      <c r="AS665" s="44"/>
      <c r="AT665" s="50"/>
      <c r="AU665" s="50"/>
      <c r="AV665" s="50"/>
      <c r="AW665" s="50"/>
      <c r="AX665" s="50"/>
    </row>
    <row r="666" spans="1:50" ht="14.4">
      <c r="A666" s="37"/>
      <c r="B666" s="50"/>
      <c r="C666" s="102"/>
      <c r="D666" s="38"/>
      <c r="E666" s="50"/>
      <c r="F666" s="43"/>
      <c r="G666" s="50"/>
      <c r="H666" s="44"/>
      <c r="I666" s="65"/>
      <c r="J666" s="315"/>
      <c r="K666" s="50"/>
      <c r="L666" s="50"/>
      <c r="M666" s="44"/>
      <c r="N666" s="50"/>
      <c r="O666" s="49"/>
      <c r="P666" s="50"/>
      <c r="Q666" s="50"/>
      <c r="R666" s="101"/>
      <c r="S666" s="154"/>
      <c r="T666" s="44"/>
      <c r="U666" s="44"/>
      <c r="V666" s="51"/>
      <c r="W666" s="102"/>
      <c r="X666" s="102"/>
      <c r="Y666" s="51"/>
      <c r="Z666" s="102"/>
      <c r="AA666" s="102"/>
      <c r="AB666" s="50"/>
      <c r="AC666" s="37"/>
      <c r="AD666" s="44"/>
      <c r="AE666" s="154"/>
      <c r="AF666" s="154"/>
      <c r="AG666" s="44"/>
      <c r="AH666" s="44"/>
      <c r="AI666" s="276"/>
      <c r="AJ666" s="50"/>
      <c r="AK666" s="55"/>
      <c r="AL666" s="300"/>
      <c r="AM666" s="55"/>
      <c r="AN666" s="298"/>
      <c r="AO666" s="55"/>
      <c r="AP666" s="295"/>
      <c r="AQ666" s="76"/>
      <c r="AR666" s="77"/>
      <c r="AS666" s="44"/>
      <c r="AT666" s="50"/>
      <c r="AU666" s="50"/>
      <c r="AV666" s="50"/>
      <c r="AW666" s="50"/>
      <c r="AX666" s="50"/>
    </row>
    <row r="667" spans="1:50" ht="14.4">
      <c r="A667" s="37"/>
      <c r="B667" s="50"/>
      <c r="C667" s="102"/>
      <c r="D667" s="38"/>
      <c r="E667" s="50"/>
      <c r="F667" s="43"/>
      <c r="G667" s="50"/>
      <c r="H667" s="44"/>
      <c r="I667" s="65"/>
      <c r="J667" s="315"/>
      <c r="K667" s="50"/>
      <c r="L667" s="50"/>
      <c r="M667" s="44"/>
      <c r="N667" s="50"/>
      <c r="O667" s="49"/>
      <c r="P667" s="50"/>
      <c r="Q667" s="50"/>
      <c r="R667" s="101"/>
      <c r="S667" s="154"/>
      <c r="T667" s="44"/>
      <c r="U667" s="44"/>
      <c r="V667" s="51"/>
      <c r="W667" s="102"/>
      <c r="X667" s="102"/>
      <c r="Y667" s="51"/>
      <c r="Z667" s="102"/>
      <c r="AA667" s="102"/>
      <c r="AB667" s="50"/>
      <c r="AC667" s="37"/>
      <c r="AD667" s="44"/>
      <c r="AE667" s="154"/>
      <c r="AF667" s="154"/>
      <c r="AG667" s="44"/>
      <c r="AH667" s="44"/>
      <c r="AI667" s="276"/>
      <c r="AJ667" s="50"/>
      <c r="AK667" s="55"/>
      <c r="AL667" s="300"/>
      <c r="AM667" s="55"/>
      <c r="AN667" s="298"/>
      <c r="AO667" s="55"/>
      <c r="AP667" s="295"/>
      <c r="AQ667" s="76"/>
      <c r="AR667" s="77"/>
      <c r="AS667" s="44"/>
      <c r="AT667" s="50"/>
      <c r="AU667" s="50"/>
      <c r="AV667" s="50"/>
      <c r="AW667" s="50"/>
      <c r="AX667" s="50"/>
    </row>
    <row r="668" spans="1:50" ht="14.4">
      <c r="A668" s="37"/>
      <c r="B668" s="50"/>
      <c r="C668" s="102"/>
      <c r="D668" s="38"/>
      <c r="E668" s="50"/>
      <c r="F668" s="43"/>
      <c r="G668" s="50"/>
      <c r="H668" s="44"/>
      <c r="I668" s="65"/>
      <c r="J668" s="315"/>
      <c r="K668" s="50"/>
      <c r="L668" s="50"/>
      <c r="M668" s="44"/>
      <c r="N668" s="50"/>
      <c r="O668" s="49"/>
      <c r="P668" s="50"/>
      <c r="Q668" s="50"/>
      <c r="R668" s="101"/>
      <c r="S668" s="154"/>
      <c r="T668" s="44"/>
      <c r="U668" s="44"/>
      <c r="V668" s="51"/>
      <c r="W668" s="102"/>
      <c r="X668" s="102"/>
      <c r="Y668" s="51"/>
      <c r="Z668" s="102"/>
      <c r="AA668" s="102"/>
      <c r="AB668" s="50"/>
      <c r="AC668" s="37"/>
      <c r="AD668" s="44"/>
      <c r="AE668" s="154"/>
      <c r="AF668" s="154"/>
      <c r="AG668" s="44"/>
      <c r="AH668" s="44"/>
      <c r="AI668" s="276"/>
      <c r="AJ668" s="50"/>
      <c r="AK668" s="55"/>
      <c r="AL668" s="300"/>
      <c r="AM668" s="55"/>
      <c r="AN668" s="298"/>
      <c r="AO668" s="55"/>
      <c r="AP668" s="295"/>
      <c r="AQ668" s="76"/>
      <c r="AR668" s="77"/>
      <c r="AS668" s="44"/>
      <c r="AT668" s="50"/>
      <c r="AU668" s="50"/>
      <c r="AV668" s="50"/>
      <c r="AW668" s="50"/>
      <c r="AX668" s="50"/>
    </row>
    <row r="669" spans="1:50" ht="14.4">
      <c r="A669" s="37"/>
      <c r="B669" s="50"/>
      <c r="C669" s="102"/>
      <c r="D669" s="38"/>
      <c r="E669" s="50"/>
      <c r="F669" s="43"/>
      <c r="G669" s="50"/>
      <c r="H669" s="44"/>
      <c r="I669" s="65"/>
      <c r="J669" s="315"/>
      <c r="K669" s="50"/>
      <c r="L669" s="50"/>
      <c r="M669" s="44"/>
      <c r="N669" s="50"/>
      <c r="O669" s="49"/>
      <c r="P669" s="50"/>
      <c r="R669" s="101"/>
      <c r="S669" s="154"/>
      <c r="T669" s="44"/>
      <c r="U669" s="44"/>
      <c r="V669" s="51"/>
      <c r="W669" s="102"/>
      <c r="X669" s="102"/>
      <c r="Y669" s="51"/>
      <c r="Z669" s="102"/>
      <c r="AA669" s="102"/>
      <c r="AB669" s="50"/>
      <c r="AC669" s="37"/>
      <c r="AD669" s="44"/>
      <c r="AE669" s="154"/>
      <c r="AF669" s="154"/>
      <c r="AG669" s="44"/>
      <c r="AH669" s="44"/>
      <c r="AI669" s="276"/>
      <c r="AJ669" s="50"/>
      <c r="AK669" s="55"/>
      <c r="AL669" s="300"/>
      <c r="AM669" s="55"/>
      <c r="AN669" s="298"/>
      <c r="AO669" s="55"/>
      <c r="AP669" s="295"/>
      <c r="AQ669" s="76"/>
      <c r="AR669" s="77"/>
      <c r="AS669" s="44"/>
      <c r="AT669" s="50"/>
      <c r="AU669" s="50"/>
      <c r="AV669" s="50"/>
      <c r="AW669" s="50"/>
      <c r="AX669" s="50"/>
    </row>
    <row r="670" spans="1:50" ht="14.4">
      <c r="A670" s="37"/>
      <c r="B670" s="50"/>
      <c r="C670" s="102"/>
      <c r="D670" s="38"/>
      <c r="E670" s="50"/>
      <c r="F670" s="43"/>
      <c r="G670" s="50"/>
      <c r="H670" s="44"/>
      <c r="I670" s="65"/>
      <c r="J670" s="315"/>
      <c r="K670" s="50"/>
      <c r="L670" s="50"/>
      <c r="M670" s="44"/>
      <c r="N670" s="50"/>
      <c r="O670" s="49"/>
      <c r="P670" s="50"/>
      <c r="Q670" s="50"/>
      <c r="R670" s="101"/>
      <c r="S670" s="154"/>
      <c r="T670" s="44"/>
      <c r="U670" s="44"/>
      <c r="V670" s="51"/>
      <c r="W670" s="102"/>
      <c r="X670" s="102"/>
      <c r="Y670" s="51"/>
      <c r="Z670" s="102"/>
      <c r="AA670" s="102"/>
      <c r="AB670" s="50"/>
      <c r="AC670" s="37"/>
      <c r="AD670" s="44"/>
      <c r="AE670" s="154"/>
      <c r="AF670" s="154"/>
      <c r="AG670" s="44"/>
      <c r="AH670" s="44"/>
      <c r="AI670" s="276"/>
      <c r="AJ670" s="50"/>
      <c r="AK670" s="55"/>
      <c r="AL670" s="300"/>
      <c r="AM670" s="55"/>
      <c r="AN670" s="298"/>
      <c r="AO670" s="55"/>
      <c r="AP670" s="295"/>
      <c r="AQ670" s="76"/>
      <c r="AR670" s="77"/>
      <c r="AS670" s="44"/>
      <c r="AT670" s="50"/>
      <c r="AU670" s="50"/>
      <c r="AV670" s="50"/>
      <c r="AW670" s="50"/>
      <c r="AX670" s="50"/>
    </row>
    <row r="671" spans="1:50" ht="14.4">
      <c r="A671" s="37"/>
      <c r="B671" s="50"/>
      <c r="C671" s="102"/>
      <c r="D671" s="38"/>
      <c r="E671" s="50"/>
      <c r="F671" s="43"/>
      <c r="G671" s="50"/>
      <c r="H671" s="44"/>
      <c r="I671" s="65"/>
      <c r="J671" s="315"/>
      <c r="K671" s="50"/>
      <c r="L671" s="50"/>
      <c r="M671" s="44"/>
      <c r="N671" s="50"/>
      <c r="O671" s="49"/>
      <c r="P671" s="50"/>
      <c r="Q671" s="50"/>
      <c r="R671" s="101"/>
      <c r="S671" s="154"/>
      <c r="T671" s="44"/>
      <c r="U671" s="44"/>
      <c r="V671" s="51"/>
      <c r="W671" s="102"/>
      <c r="X671" s="102"/>
      <c r="Y671" s="51"/>
      <c r="Z671" s="102"/>
      <c r="AA671" s="102"/>
      <c r="AB671" s="50"/>
      <c r="AC671" s="37"/>
      <c r="AD671" s="44"/>
      <c r="AE671" s="154"/>
      <c r="AF671" s="154"/>
      <c r="AG671" s="44"/>
      <c r="AH671" s="44"/>
      <c r="AI671" s="276"/>
      <c r="AJ671" s="50"/>
      <c r="AK671" s="55"/>
      <c r="AL671" s="300"/>
      <c r="AM671" s="55"/>
      <c r="AN671" s="298"/>
      <c r="AO671" s="55"/>
      <c r="AP671" s="295"/>
      <c r="AQ671" s="76"/>
      <c r="AR671" s="77"/>
      <c r="AS671" s="44"/>
      <c r="AT671" s="50"/>
      <c r="AU671" s="50"/>
      <c r="AV671" s="50"/>
      <c r="AW671" s="50"/>
      <c r="AX671" s="50"/>
    </row>
    <row r="672" spans="1:50" ht="14.4">
      <c r="A672" s="37"/>
      <c r="B672" s="50"/>
      <c r="C672" s="102"/>
      <c r="D672" s="38"/>
      <c r="E672" s="50"/>
      <c r="F672" s="43"/>
      <c r="G672" s="50"/>
      <c r="H672" s="44"/>
      <c r="I672" s="65"/>
      <c r="J672" s="315"/>
      <c r="K672" s="50"/>
      <c r="L672" s="50"/>
      <c r="M672" s="44"/>
      <c r="N672" s="50"/>
      <c r="O672" s="49"/>
      <c r="P672" s="50"/>
      <c r="Q672" s="50"/>
      <c r="R672" s="101"/>
      <c r="S672" s="154"/>
      <c r="T672" s="44"/>
      <c r="U672" s="44"/>
      <c r="V672" s="51"/>
      <c r="W672" s="102"/>
      <c r="X672" s="102"/>
      <c r="Y672" s="51"/>
      <c r="Z672" s="102"/>
      <c r="AA672" s="102"/>
      <c r="AB672" s="50"/>
      <c r="AC672" s="37"/>
      <c r="AD672" s="44"/>
      <c r="AE672" s="154"/>
      <c r="AF672" s="154"/>
      <c r="AG672" s="44"/>
      <c r="AH672" s="44"/>
      <c r="AI672" s="276"/>
      <c r="AJ672" s="50"/>
      <c r="AK672" s="55"/>
      <c r="AL672" s="300"/>
      <c r="AM672" s="55"/>
      <c r="AN672" s="298"/>
      <c r="AO672" s="55"/>
      <c r="AP672" s="295"/>
      <c r="AQ672" s="76"/>
      <c r="AR672" s="77"/>
      <c r="AS672" s="44"/>
      <c r="AT672" s="50"/>
      <c r="AU672" s="50"/>
      <c r="AV672" s="50"/>
      <c r="AW672" s="50"/>
      <c r="AX672" s="50"/>
    </row>
    <row r="673" spans="1:50" ht="14.4">
      <c r="A673" s="37"/>
      <c r="B673" s="50"/>
      <c r="C673" s="102"/>
      <c r="D673" s="38"/>
      <c r="E673" s="50"/>
      <c r="F673" s="43"/>
      <c r="G673" s="317"/>
      <c r="H673" s="44"/>
      <c r="I673" s="65"/>
      <c r="J673" s="315"/>
      <c r="K673" s="50"/>
      <c r="L673" s="50"/>
      <c r="M673" s="44"/>
      <c r="N673" s="50"/>
      <c r="O673" s="49"/>
      <c r="P673" s="50"/>
      <c r="Q673" s="50"/>
      <c r="R673" s="101"/>
      <c r="S673" s="154"/>
      <c r="T673" s="44"/>
      <c r="U673" s="44"/>
      <c r="V673" s="51"/>
      <c r="W673" s="102"/>
      <c r="X673" s="102"/>
      <c r="Y673" s="51"/>
      <c r="Z673" s="102"/>
      <c r="AA673" s="102"/>
      <c r="AB673" s="50"/>
      <c r="AC673" s="37"/>
      <c r="AD673" s="44"/>
      <c r="AE673" s="154"/>
      <c r="AF673" s="154"/>
      <c r="AG673" s="44"/>
      <c r="AH673" s="44"/>
      <c r="AI673" s="276"/>
      <c r="AJ673" s="50"/>
      <c r="AK673" s="55"/>
      <c r="AL673" s="300"/>
      <c r="AM673" s="55"/>
      <c r="AN673" s="298"/>
      <c r="AO673" s="55"/>
      <c r="AP673" s="295"/>
      <c r="AQ673" s="76"/>
      <c r="AR673" s="77"/>
      <c r="AS673" s="44"/>
      <c r="AT673" s="50"/>
      <c r="AU673" s="50"/>
      <c r="AV673" s="50"/>
      <c r="AW673" s="50"/>
      <c r="AX673" s="50"/>
    </row>
    <row r="674" spans="1:50" ht="14.4">
      <c r="A674" s="37"/>
      <c r="B674" s="50"/>
      <c r="C674" s="102"/>
      <c r="D674" s="38"/>
      <c r="E674" s="50"/>
      <c r="F674" s="43"/>
      <c r="G674" s="317"/>
      <c r="H674" s="44"/>
      <c r="I674" s="65"/>
      <c r="J674" s="315"/>
      <c r="K674" s="50"/>
      <c r="L674" s="50"/>
      <c r="M674" s="44"/>
      <c r="N674" s="50"/>
      <c r="O674" s="49"/>
      <c r="P674" s="50"/>
      <c r="Q674" s="50"/>
      <c r="R674" s="101"/>
      <c r="S674" s="154"/>
      <c r="T674" s="44"/>
      <c r="U674" s="44"/>
      <c r="V674" s="51"/>
      <c r="W674" s="102"/>
      <c r="X674" s="102"/>
      <c r="Y674" s="51"/>
      <c r="Z674" s="102"/>
      <c r="AA674" s="102"/>
      <c r="AB674" s="50"/>
      <c r="AC674" s="37"/>
      <c r="AD674" s="44"/>
      <c r="AE674" s="154"/>
      <c r="AF674" s="154"/>
      <c r="AG674" s="44"/>
      <c r="AH674" s="44"/>
      <c r="AI674" s="276"/>
      <c r="AJ674" s="50"/>
      <c r="AK674" s="55"/>
      <c r="AL674" s="300"/>
      <c r="AM674" s="55"/>
      <c r="AN674" s="298"/>
      <c r="AO674" s="55"/>
      <c r="AP674" s="295"/>
      <c r="AQ674" s="76"/>
      <c r="AR674" s="77"/>
      <c r="AS674" s="44"/>
      <c r="AT674" s="50"/>
      <c r="AU674" s="50"/>
      <c r="AV674" s="50"/>
      <c r="AW674" s="50"/>
      <c r="AX674" s="50"/>
    </row>
    <row r="675" spans="1:50" ht="14.4">
      <c r="A675" s="37"/>
      <c r="B675" s="50"/>
      <c r="C675" s="102"/>
      <c r="D675" s="38"/>
      <c r="E675" s="50"/>
      <c r="F675" s="43"/>
      <c r="G675" s="50"/>
      <c r="H675" s="44"/>
      <c r="I675" s="65"/>
      <c r="J675" s="315"/>
      <c r="K675" s="50"/>
      <c r="L675" s="50"/>
      <c r="M675" s="44"/>
      <c r="N675" s="50"/>
      <c r="O675" s="49"/>
      <c r="P675" s="50"/>
      <c r="Q675" s="50"/>
      <c r="R675" s="101"/>
      <c r="S675" s="154"/>
      <c r="T675" s="44"/>
      <c r="U675" s="44"/>
      <c r="V675" s="51"/>
      <c r="W675" s="102"/>
      <c r="X675" s="102"/>
      <c r="Y675" s="51"/>
      <c r="Z675" s="102"/>
      <c r="AA675" s="102"/>
      <c r="AB675" s="50"/>
      <c r="AC675" s="37"/>
      <c r="AD675" s="44"/>
      <c r="AE675" s="154"/>
      <c r="AF675" s="154"/>
      <c r="AG675" s="44"/>
      <c r="AH675" s="44"/>
      <c r="AI675" s="276"/>
      <c r="AJ675" s="50"/>
      <c r="AK675" s="55"/>
      <c r="AL675" s="300"/>
      <c r="AM675" s="55"/>
      <c r="AN675" s="298"/>
      <c r="AO675" s="55"/>
      <c r="AP675" s="295"/>
      <c r="AQ675" s="76"/>
      <c r="AR675" s="77"/>
      <c r="AS675" s="44"/>
      <c r="AT675" s="50"/>
      <c r="AU675" s="50"/>
      <c r="AV675" s="50"/>
      <c r="AW675" s="50"/>
      <c r="AX675" s="50"/>
    </row>
    <row r="676" spans="1:50" ht="14.4">
      <c r="A676" s="37"/>
      <c r="B676" s="50"/>
      <c r="C676" s="102"/>
      <c r="D676" s="38"/>
      <c r="E676" s="50"/>
      <c r="F676" s="43"/>
      <c r="G676" s="317"/>
      <c r="H676" s="44"/>
      <c r="I676" s="65"/>
      <c r="J676" s="315"/>
      <c r="K676" s="50"/>
      <c r="L676" s="50"/>
      <c r="M676" s="44"/>
      <c r="N676" s="50"/>
      <c r="O676" s="49"/>
      <c r="P676" s="50"/>
      <c r="R676" s="101"/>
      <c r="S676" s="154"/>
      <c r="T676" s="44"/>
      <c r="U676" s="44"/>
      <c r="V676" s="51"/>
      <c r="W676" s="102"/>
      <c r="X676" s="102"/>
      <c r="Y676" s="51"/>
      <c r="Z676" s="102"/>
      <c r="AA676" s="102"/>
      <c r="AB676" s="50"/>
      <c r="AC676" s="37"/>
      <c r="AD676" s="44"/>
      <c r="AE676" s="154"/>
      <c r="AF676" s="154"/>
      <c r="AG676" s="44"/>
      <c r="AH676" s="44"/>
      <c r="AI676" s="276"/>
      <c r="AJ676" s="50"/>
      <c r="AK676" s="55"/>
      <c r="AL676" s="300"/>
      <c r="AM676" s="55"/>
      <c r="AN676" s="298"/>
      <c r="AO676" s="55"/>
      <c r="AP676" s="295"/>
      <c r="AQ676" s="76"/>
      <c r="AR676" s="77"/>
      <c r="AS676" s="44"/>
      <c r="AT676" s="50"/>
      <c r="AU676" s="50"/>
      <c r="AV676" s="50"/>
      <c r="AW676" s="50"/>
      <c r="AX676" s="50"/>
    </row>
    <row r="677" spans="1:50" ht="14.4">
      <c r="A677" s="293"/>
      <c r="B677" s="50"/>
      <c r="C677" s="102"/>
      <c r="D677" s="38"/>
      <c r="E677" s="50"/>
      <c r="F677" s="43"/>
      <c r="G677" s="50"/>
      <c r="H677" s="44"/>
      <c r="I677" s="65"/>
      <c r="J677" s="315"/>
      <c r="K677" s="50"/>
      <c r="L677" s="50"/>
      <c r="M677" s="44"/>
      <c r="N677" s="50"/>
      <c r="O677" s="49"/>
      <c r="P677" s="50"/>
      <c r="Q677" s="50"/>
      <c r="R677" s="101"/>
      <c r="S677" s="154"/>
      <c r="T677" s="44"/>
      <c r="U677" s="44"/>
      <c r="V677" s="51"/>
      <c r="W677" s="102"/>
      <c r="X677" s="102"/>
      <c r="Y677" s="51"/>
      <c r="Z677" s="102"/>
      <c r="AA677" s="102"/>
      <c r="AB677" s="50"/>
      <c r="AC677" s="37"/>
      <c r="AD677" s="44"/>
      <c r="AE677" s="154"/>
      <c r="AF677" s="154"/>
      <c r="AG677" s="44"/>
      <c r="AH677" s="44"/>
      <c r="AI677" s="276"/>
      <c r="AJ677" s="50"/>
      <c r="AK677" s="55"/>
      <c r="AL677" s="300"/>
      <c r="AM677" s="55"/>
      <c r="AN677" s="298"/>
      <c r="AO677" s="55"/>
      <c r="AP677" s="295"/>
      <c r="AQ677" s="76"/>
      <c r="AR677" s="77"/>
      <c r="AS677" s="44"/>
      <c r="AT677" s="50"/>
      <c r="AU677" s="50"/>
      <c r="AV677" s="50"/>
      <c r="AW677" s="50"/>
      <c r="AX677" s="50"/>
    </row>
    <row r="678" spans="1:50" ht="14.4">
      <c r="A678" s="37"/>
      <c r="B678" s="50"/>
      <c r="C678" s="102"/>
      <c r="D678" s="38"/>
      <c r="E678" s="50"/>
      <c r="F678" s="43"/>
      <c r="G678" s="50"/>
      <c r="H678" s="44"/>
      <c r="I678" s="65"/>
      <c r="J678" s="315"/>
      <c r="K678" s="50"/>
      <c r="L678" s="50"/>
      <c r="M678" s="44"/>
      <c r="N678" s="50"/>
      <c r="O678" s="49"/>
      <c r="P678" s="50"/>
      <c r="Q678" s="50"/>
      <c r="R678" s="101"/>
      <c r="S678" s="154"/>
      <c r="T678" s="44"/>
      <c r="U678" s="44"/>
      <c r="V678" s="51"/>
      <c r="W678" s="102"/>
      <c r="X678" s="102"/>
      <c r="Y678" s="51"/>
      <c r="Z678" s="102"/>
      <c r="AA678" s="102"/>
      <c r="AB678" s="50"/>
      <c r="AC678" s="37"/>
      <c r="AD678" s="44"/>
      <c r="AE678" s="154"/>
      <c r="AF678" s="154"/>
      <c r="AG678" s="44"/>
      <c r="AH678" s="44"/>
      <c r="AI678" s="276"/>
      <c r="AJ678" s="50"/>
      <c r="AK678" s="55"/>
      <c r="AL678" s="300"/>
      <c r="AM678" s="55"/>
      <c r="AN678" s="298"/>
      <c r="AO678" s="55"/>
      <c r="AP678" s="295"/>
      <c r="AQ678" s="76"/>
      <c r="AR678" s="77"/>
      <c r="AS678" s="44"/>
      <c r="AT678" s="50"/>
      <c r="AU678" s="50"/>
      <c r="AV678" s="50"/>
      <c r="AW678" s="50"/>
      <c r="AX678" s="50"/>
    </row>
    <row r="679" spans="1:50" ht="14.4">
      <c r="A679" s="37"/>
      <c r="B679" s="50"/>
      <c r="C679" s="102"/>
      <c r="D679" s="38"/>
      <c r="E679" s="50"/>
      <c r="F679" s="43"/>
      <c r="G679" s="50"/>
      <c r="H679" s="44"/>
      <c r="I679" s="65"/>
      <c r="J679" s="315"/>
      <c r="K679" s="50"/>
      <c r="L679" s="50"/>
      <c r="M679" s="44"/>
      <c r="N679" s="50"/>
      <c r="O679" s="49"/>
      <c r="P679" s="50"/>
      <c r="R679" s="101"/>
      <c r="S679" s="154"/>
      <c r="T679" s="44"/>
      <c r="U679" s="44"/>
      <c r="V679" s="51"/>
      <c r="W679" s="102"/>
      <c r="X679" s="102"/>
      <c r="Y679" s="51"/>
      <c r="Z679" s="102"/>
      <c r="AA679" s="102"/>
      <c r="AB679" s="50"/>
      <c r="AC679" s="37"/>
      <c r="AD679" s="44"/>
      <c r="AE679" s="154"/>
      <c r="AF679" s="154"/>
      <c r="AG679" s="44"/>
      <c r="AH679" s="44"/>
      <c r="AI679" s="276"/>
      <c r="AJ679" s="50"/>
      <c r="AK679" s="55"/>
      <c r="AL679" s="300"/>
      <c r="AM679" s="55"/>
      <c r="AN679" s="298"/>
      <c r="AO679" s="55"/>
      <c r="AP679" s="295"/>
      <c r="AQ679" s="76"/>
      <c r="AR679" s="77"/>
      <c r="AS679" s="44"/>
      <c r="AT679" s="50"/>
      <c r="AU679" s="50"/>
      <c r="AV679" s="50"/>
      <c r="AW679" s="50"/>
      <c r="AX679" s="50"/>
    </row>
    <row r="680" spans="1:50" ht="14.4">
      <c r="A680" s="37"/>
      <c r="B680" s="50"/>
      <c r="C680" s="102"/>
      <c r="D680" s="38"/>
      <c r="E680" s="50"/>
      <c r="F680" s="43"/>
      <c r="G680" s="50"/>
      <c r="H680" s="44"/>
      <c r="I680" s="65"/>
      <c r="J680" s="315"/>
      <c r="K680" s="50"/>
      <c r="L680" s="50"/>
      <c r="M680" s="44"/>
      <c r="N680" s="50"/>
      <c r="O680" s="49"/>
      <c r="P680" s="50"/>
      <c r="Q680" s="50"/>
      <c r="R680" s="101"/>
      <c r="S680" s="154"/>
      <c r="T680" s="44"/>
      <c r="U680" s="44"/>
      <c r="V680" s="51"/>
      <c r="W680" s="102"/>
      <c r="X680" s="102"/>
      <c r="Y680" s="51"/>
      <c r="Z680" s="102"/>
      <c r="AA680" s="102"/>
      <c r="AB680" s="50"/>
      <c r="AC680" s="37"/>
      <c r="AD680" s="44"/>
      <c r="AE680" s="154"/>
      <c r="AF680" s="154"/>
      <c r="AG680" s="44"/>
      <c r="AH680" s="44"/>
      <c r="AI680" s="276"/>
      <c r="AJ680" s="50"/>
      <c r="AK680" s="55"/>
      <c r="AL680" s="300"/>
      <c r="AM680" s="55"/>
      <c r="AN680" s="298"/>
      <c r="AO680" s="55"/>
      <c r="AP680" s="295"/>
      <c r="AQ680" s="76"/>
      <c r="AR680" s="77"/>
      <c r="AS680" s="44"/>
      <c r="AT680" s="50"/>
      <c r="AU680" s="50"/>
      <c r="AV680" s="50"/>
      <c r="AW680" s="50"/>
      <c r="AX680" s="50"/>
    </row>
    <row r="681" spans="1:50" ht="14.4">
      <c r="A681" s="37"/>
      <c r="B681" s="50"/>
      <c r="C681" s="102"/>
      <c r="D681" s="38"/>
      <c r="E681" s="50"/>
      <c r="F681" s="43"/>
      <c r="G681" s="317"/>
      <c r="H681" s="44"/>
      <c r="I681" s="65"/>
      <c r="J681" s="315"/>
      <c r="K681" s="50"/>
      <c r="L681" s="50"/>
      <c r="M681" s="44"/>
      <c r="N681" s="50"/>
      <c r="O681" s="49"/>
      <c r="P681" s="50"/>
      <c r="Q681" s="50"/>
      <c r="R681" s="101"/>
      <c r="S681" s="154"/>
      <c r="T681" s="44"/>
      <c r="U681" s="44"/>
      <c r="V681" s="51"/>
      <c r="W681" s="102"/>
      <c r="X681" s="102"/>
      <c r="Y681" s="51"/>
      <c r="Z681" s="102"/>
      <c r="AA681" s="102"/>
      <c r="AB681" s="50"/>
      <c r="AC681" s="37"/>
      <c r="AD681" s="44"/>
      <c r="AE681" s="154"/>
      <c r="AF681" s="154"/>
      <c r="AG681" s="44"/>
      <c r="AH681" s="44"/>
      <c r="AI681" s="276"/>
      <c r="AJ681" s="50"/>
      <c r="AK681" s="55"/>
      <c r="AL681" s="300"/>
      <c r="AM681" s="55"/>
      <c r="AN681" s="298"/>
      <c r="AO681" s="55"/>
      <c r="AP681" s="295"/>
      <c r="AQ681" s="76"/>
      <c r="AR681" s="77"/>
      <c r="AS681" s="44"/>
      <c r="AT681" s="50"/>
      <c r="AU681" s="50"/>
      <c r="AV681" s="50"/>
      <c r="AW681" s="50"/>
      <c r="AX681" s="50"/>
    </row>
    <row r="682" spans="1:50" ht="14.4">
      <c r="A682" s="37"/>
      <c r="B682" s="50"/>
      <c r="C682" s="102"/>
      <c r="D682" s="38"/>
      <c r="E682" s="50"/>
      <c r="F682" s="43"/>
      <c r="G682" s="50"/>
      <c r="H682" s="44"/>
      <c r="I682" s="65"/>
      <c r="J682" s="315"/>
      <c r="K682" s="50"/>
      <c r="L682" s="50"/>
      <c r="M682" s="44"/>
      <c r="N682" s="50"/>
      <c r="O682" s="49"/>
      <c r="P682" s="50"/>
      <c r="Q682" s="50"/>
      <c r="R682" s="101"/>
      <c r="S682" s="154"/>
      <c r="T682" s="44"/>
      <c r="U682" s="44"/>
      <c r="V682" s="51"/>
      <c r="W682" s="102"/>
      <c r="X682" s="102"/>
      <c r="Y682" s="51"/>
      <c r="Z682" s="102"/>
      <c r="AA682" s="102"/>
      <c r="AB682" s="50"/>
      <c r="AC682" s="37"/>
      <c r="AD682" s="44"/>
      <c r="AE682" s="154"/>
      <c r="AF682" s="154"/>
      <c r="AG682" s="44"/>
      <c r="AH682" s="44"/>
      <c r="AI682" s="276"/>
      <c r="AJ682" s="50"/>
      <c r="AK682" s="55"/>
      <c r="AL682" s="300"/>
      <c r="AM682" s="55"/>
      <c r="AN682" s="298"/>
      <c r="AO682" s="55"/>
      <c r="AP682" s="295"/>
      <c r="AQ682" s="76"/>
      <c r="AR682" s="77"/>
      <c r="AS682" s="44"/>
      <c r="AT682" s="50"/>
      <c r="AU682" s="50"/>
      <c r="AV682" s="50"/>
      <c r="AW682" s="50"/>
      <c r="AX682" s="50"/>
    </row>
    <row r="683" spans="1:50" ht="14.4">
      <c r="A683" s="37"/>
      <c r="B683" s="50"/>
      <c r="C683" s="102"/>
      <c r="D683" s="38"/>
      <c r="E683" s="50"/>
      <c r="F683" s="43"/>
      <c r="G683" s="50"/>
      <c r="H683" s="44"/>
      <c r="I683" s="65"/>
      <c r="J683" s="315"/>
      <c r="K683" s="50"/>
      <c r="L683" s="50"/>
      <c r="M683" s="44"/>
      <c r="N683" s="50"/>
      <c r="O683" s="49"/>
      <c r="P683" s="50"/>
      <c r="Q683" s="50"/>
      <c r="R683" s="101"/>
      <c r="S683" s="154"/>
      <c r="T683" s="44"/>
      <c r="U683" s="44"/>
      <c r="V683" s="51"/>
      <c r="W683" s="102"/>
      <c r="X683" s="102"/>
      <c r="Y683" s="51"/>
      <c r="Z683" s="102"/>
      <c r="AA683" s="102"/>
      <c r="AB683" s="50"/>
      <c r="AC683" s="37"/>
      <c r="AD683" s="44"/>
      <c r="AE683" s="154"/>
      <c r="AF683" s="154"/>
      <c r="AG683" s="44"/>
      <c r="AH683" s="44"/>
      <c r="AI683" s="276"/>
      <c r="AJ683" s="50"/>
      <c r="AK683" s="55"/>
      <c r="AL683" s="300"/>
      <c r="AM683" s="55"/>
      <c r="AN683" s="298"/>
      <c r="AO683" s="55"/>
      <c r="AP683" s="295"/>
      <c r="AQ683" s="76"/>
      <c r="AR683" s="77"/>
      <c r="AS683" s="44"/>
      <c r="AT683" s="50"/>
      <c r="AU683" s="50"/>
      <c r="AV683" s="50"/>
      <c r="AW683" s="50"/>
      <c r="AX683" s="50"/>
    </row>
    <row r="684" spans="1:50" ht="14.4">
      <c r="A684" s="37"/>
      <c r="B684" s="50"/>
      <c r="C684" s="102"/>
      <c r="D684" s="38"/>
      <c r="E684" s="50"/>
      <c r="F684" s="43"/>
      <c r="G684" s="50"/>
      <c r="H684" s="44"/>
      <c r="I684" s="65"/>
      <c r="J684" s="315"/>
      <c r="K684" s="50"/>
      <c r="L684" s="50"/>
      <c r="M684" s="44"/>
      <c r="N684" s="50"/>
      <c r="O684" s="49"/>
      <c r="P684" s="50"/>
      <c r="Q684" s="50"/>
      <c r="R684" s="101"/>
      <c r="S684" s="154"/>
      <c r="T684" s="44"/>
      <c r="U684" s="44"/>
      <c r="V684" s="51"/>
      <c r="W684" s="102"/>
      <c r="X684" s="102"/>
      <c r="Y684" s="51"/>
      <c r="Z684" s="102"/>
      <c r="AA684" s="102"/>
      <c r="AB684" s="50"/>
      <c r="AC684" s="37"/>
      <c r="AD684" s="44"/>
      <c r="AE684" s="154"/>
      <c r="AF684" s="154"/>
      <c r="AG684" s="44"/>
      <c r="AH684" s="44"/>
      <c r="AI684" s="276"/>
      <c r="AJ684" s="50"/>
      <c r="AK684" s="55"/>
      <c r="AL684" s="300"/>
      <c r="AM684" s="55"/>
      <c r="AN684" s="298"/>
      <c r="AO684" s="55"/>
      <c r="AP684" s="295"/>
      <c r="AQ684" s="76"/>
      <c r="AR684" s="77"/>
      <c r="AS684" s="44"/>
      <c r="AT684" s="50"/>
      <c r="AU684" s="50"/>
      <c r="AV684" s="50"/>
      <c r="AW684" s="50"/>
      <c r="AX684" s="50"/>
    </row>
    <row r="685" spans="1:50" ht="14.4">
      <c r="A685" s="37"/>
      <c r="B685" s="50"/>
      <c r="C685" s="102"/>
      <c r="D685" s="38"/>
      <c r="E685" s="50"/>
      <c r="F685" s="43"/>
      <c r="G685" s="317"/>
      <c r="H685" s="44"/>
      <c r="I685" s="65"/>
      <c r="J685" s="315"/>
      <c r="K685" s="50"/>
      <c r="L685" s="50"/>
      <c r="M685" s="44"/>
      <c r="N685" s="50"/>
      <c r="O685" s="49"/>
      <c r="P685" s="50"/>
      <c r="R685" s="101"/>
      <c r="S685" s="154"/>
      <c r="T685" s="44"/>
      <c r="U685" s="44"/>
      <c r="V685" s="51"/>
      <c r="W685" s="102"/>
      <c r="X685" s="102"/>
      <c r="Y685" s="51"/>
      <c r="Z685" s="102"/>
      <c r="AA685" s="102"/>
      <c r="AB685" s="50"/>
      <c r="AC685" s="37"/>
      <c r="AD685" s="44"/>
      <c r="AE685" s="154"/>
      <c r="AF685" s="154"/>
      <c r="AG685" s="44"/>
      <c r="AH685" s="44"/>
      <c r="AI685" s="276"/>
      <c r="AJ685" s="50"/>
      <c r="AK685" s="55"/>
      <c r="AL685" s="300"/>
      <c r="AM685" s="55"/>
      <c r="AN685" s="298"/>
      <c r="AO685" s="55"/>
      <c r="AP685" s="295"/>
      <c r="AQ685" s="76"/>
      <c r="AR685" s="77"/>
      <c r="AS685" s="44"/>
      <c r="AT685" s="50"/>
      <c r="AU685" s="50"/>
      <c r="AV685" s="50"/>
      <c r="AW685" s="50"/>
      <c r="AX685" s="50"/>
    </row>
    <row r="686" spans="1:50" ht="14.4">
      <c r="A686" s="37"/>
      <c r="B686" s="50"/>
      <c r="C686" s="102"/>
      <c r="D686" s="38"/>
      <c r="E686" s="50"/>
      <c r="F686" s="43"/>
      <c r="G686" s="50"/>
      <c r="H686" s="44"/>
      <c r="I686" s="65"/>
      <c r="J686" s="315"/>
      <c r="K686" s="50"/>
      <c r="L686" s="50"/>
      <c r="M686" s="44"/>
      <c r="N686" s="50"/>
      <c r="O686" s="49"/>
      <c r="P686" s="50"/>
      <c r="Q686" s="50"/>
      <c r="R686" s="101"/>
      <c r="S686" s="154"/>
      <c r="T686" s="44"/>
      <c r="U686" s="44"/>
      <c r="V686" s="51"/>
      <c r="W686" s="102"/>
      <c r="X686" s="102"/>
      <c r="Y686" s="51"/>
      <c r="Z686" s="102"/>
      <c r="AA686" s="102"/>
      <c r="AB686" s="50"/>
      <c r="AC686" s="37"/>
      <c r="AD686" s="44"/>
      <c r="AE686" s="154"/>
      <c r="AF686" s="154"/>
      <c r="AG686" s="44"/>
      <c r="AH686" s="44"/>
      <c r="AI686" s="276"/>
      <c r="AJ686" s="50"/>
      <c r="AK686" s="55"/>
      <c r="AL686" s="300"/>
      <c r="AM686" s="55"/>
      <c r="AN686" s="298"/>
      <c r="AO686" s="55"/>
      <c r="AP686" s="295"/>
      <c r="AQ686" s="76"/>
      <c r="AR686" s="77"/>
      <c r="AS686" s="44"/>
      <c r="AT686" s="50"/>
      <c r="AU686" s="50"/>
      <c r="AV686" s="50"/>
      <c r="AW686" s="50"/>
      <c r="AX686" s="50"/>
    </row>
    <row r="687" spans="1:50" ht="14.4">
      <c r="A687" s="37"/>
      <c r="B687" s="50"/>
      <c r="C687" s="102"/>
      <c r="D687" s="38"/>
      <c r="E687" s="50"/>
      <c r="F687" s="43"/>
      <c r="G687" s="50"/>
      <c r="H687" s="44"/>
      <c r="I687" s="65"/>
      <c r="J687" s="315"/>
      <c r="K687" s="50"/>
      <c r="L687" s="50"/>
      <c r="M687" s="44"/>
      <c r="N687" s="50"/>
      <c r="O687" s="49"/>
      <c r="P687" s="50"/>
      <c r="Q687" s="50"/>
      <c r="R687" s="101"/>
      <c r="S687" s="154"/>
      <c r="T687" s="44"/>
      <c r="U687" s="44"/>
      <c r="V687" s="51"/>
      <c r="W687" s="102"/>
      <c r="X687" s="102"/>
      <c r="Y687" s="51"/>
      <c r="Z687" s="102"/>
      <c r="AA687" s="102"/>
      <c r="AB687" s="50"/>
      <c r="AC687" s="37"/>
      <c r="AD687" s="44"/>
      <c r="AE687" s="154"/>
      <c r="AF687" s="154"/>
      <c r="AG687" s="44"/>
      <c r="AH687" s="44"/>
      <c r="AI687" s="276"/>
      <c r="AJ687" s="50"/>
      <c r="AK687" s="55"/>
      <c r="AL687" s="300"/>
      <c r="AM687" s="55"/>
      <c r="AN687" s="298"/>
      <c r="AO687" s="55"/>
      <c r="AP687" s="295"/>
      <c r="AQ687" s="76"/>
      <c r="AR687" s="77"/>
      <c r="AS687" s="44"/>
      <c r="AT687" s="50"/>
      <c r="AU687" s="50"/>
      <c r="AV687" s="50"/>
      <c r="AW687" s="50"/>
      <c r="AX687" s="50"/>
    </row>
    <row r="688" spans="1:50" ht="14.4">
      <c r="A688" s="37"/>
      <c r="B688" s="50"/>
      <c r="C688" s="102"/>
      <c r="D688" s="38"/>
      <c r="E688" s="50"/>
      <c r="F688" s="43"/>
      <c r="G688" s="317"/>
      <c r="H688" s="44"/>
      <c r="I688" s="65"/>
      <c r="J688" s="315"/>
      <c r="K688" s="50"/>
      <c r="L688" s="50"/>
      <c r="M688" s="44"/>
      <c r="N688" s="50"/>
      <c r="O688" s="49"/>
      <c r="P688" s="50"/>
      <c r="R688" s="101"/>
      <c r="S688" s="154"/>
      <c r="T688" s="44"/>
      <c r="U688" s="44"/>
      <c r="V688" s="51"/>
      <c r="W688" s="102"/>
      <c r="X688" s="102"/>
      <c r="Y688" s="51"/>
      <c r="Z688" s="102"/>
      <c r="AA688" s="102"/>
      <c r="AB688" s="50"/>
      <c r="AC688" s="37"/>
      <c r="AD688" s="44"/>
      <c r="AE688" s="154"/>
      <c r="AF688" s="154"/>
      <c r="AG688" s="44"/>
      <c r="AH688" s="44"/>
      <c r="AI688" s="276"/>
      <c r="AJ688" s="50"/>
      <c r="AK688" s="55"/>
      <c r="AL688" s="300"/>
      <c r="AM688" s="55"/>
      <c r="AN688" s="298"/>
      <c r="AO688" s="55"/>
      <c r="AP688" s="295"/>
      <c r="AQ688" s="76"/>
      <c r="AR688" s="77"/>
      <c r="AS688" s="44"/>
      <c r="AT688" s="50"/>
      <c r="AU688" s="50"/>
      <c r="AV688" s="50"/>
      <c r="AW688" s="50"/>
      <c r="AX688" s="50"/>
    </row>
    <row r="689" spans="1:50" ht="14.4">
      <c r="A689" s="37"/>
      <c r="B689" s="50"/>
      <c r="C689" s="102"/>
      <c r="D689" s="38"/>
      <c r="E689" s="50"/>
      <c r="F689" s="43"/>
      <c r="G689" s="50"/>
      <c r="H689" s="44"/>
      <c r="I689" s="65"/>
      <c r="J689" s="315"/>
      <c r="K689" s="50"/>
      <c r="L689" s="50"/>
      <c r="M689" s="44"/>
      <c r="N689" s="50"/>
      <c r="O689" s="49"/>
      <c r="P689" s="50"/>
      <c r="R689" s="101"/>
      <c r="S689" s="154"/>
      <c r="T689" s="44"/>
      <c r="U689" s="44"/>
      <c r="V689" s="51"/>
      <c r="W689" s="102"/>
      <c r="X689" s="102"/>
      <c r="Y689" s="51"/>
      <c r="Z689" s="102"/>
      <c r="AA689" s="102"/>
      <c r="AB689" s="50"/>
      <c r="AC689" s="37"/>
      <c r="AD689" s="44"/>
      <c r="AE689" s="154"/>
      <c r="AF689" s="154"/>
      <c r="AG689" s="44"/>
      <c r="AH689" s="44"/>
      <c r="AI689" s="276"/>
      <c r="AJ689" s="50"/>
      <c r="AK689" s="55"/>
      <c r="AL689" s="300"/>
      <c r="AM689" s="55"/>
      <c r="AN689" s="298"/>
      <c r="AO689" s="55"/>
      <c r="AP689" s="295"/>
      <c r="AQ689" s="76"/>
      <c r="AR689" s="77"/>
      <c r="AS689" s="44"/>
      <c r="AT689" s="50"/>
      <c r="AU689" s="50"/>
      <c r="AV689" s="50"/>
      <c r="AW689" s="50"/>
      <c r="AX689" s="50"/>
    </row>
    <row r="690" spans="1:50" ht="14.4">
      <c r="A690" s="37"/>
      <c r="B690" s="50"/>
      <c r="C690" s="102"/>
      <c r="D690" s="38"/>
      <c r="E690" s="50"/>
      <c r="F690" s="43"/>
      <c r="G690" s="50"/>
      <c r="H690" s="44"/>
      <c r="I690" s="65"/>
      <c r="J690" s="315"/>
      <c r="K690" s="50"/>
      <c r="L690" s="50"/>
      <c r="M690" s="44"/>
      <c r="N690" s="50"/>
      <c r="O690" s="49"/>
      <c r="P690" s="50"/>
      <c r="R690" s="101"/>
      <c r="S690" s="154"/>
      <c r="T690" s="44"/>
      <c r="U690" s="44"/>
      <c r="V690" s="51"/>
      <c r="W690" s="102"/>
      <c r="X690" s="102"/>
      <c r="Y690" s="51"/>
      <c r="Z690" s="102"/>
      <c r="AA690" s="102"/>
      <c r="AB690" s="50"/>
      <c r="AC690" s="37"/>
      <c r="AD690" s="44"/>
      <c r="AE690" s="154"/>
      <c r="AF690" s="154"/>
      <c r="AG690" s="44"/>
      <c r="AH690" s="44"/>
      <c r="AI690" s="276"/>
      <c r="AJ690" s="50"/>
      <c r="AK690" s="55"/>
      <c r="AL690" s="300"/>
      <c r="AM690" s="55"/>
      <c r="AN690" s="298"/>
      <c r="AO690" s="55"/>
      <c r="AP690" s="295"/>
      <c r="AQ690" s="76"/>
      <c r="AR690" s="77"/>
      <c r="AS690" s="44"/>
      <c r="AT690" s="50"/>
      <c r="AU690" s="50"/>
      <c r="AV690" s="50"/>
      <c r="AW690" s="50"/>
      <c r="AX690" s="50"/>
    </row>
    <row r="691" spans="1:50" ht="14.4">
      <c r="A691" s="37"/>
      <c r="B691" s="50"/>
      <c r="C691" s="102"/>
      <c r="D691" s="38"/>
      <c r="E691" s="50"/>
      <c r="F691" s="43"/>
      <c r="G691" s="50"/>
      <c r="H691" s="44"/>
      <c r="I691" s="65"/>
      <c r="J691" s="315"/>
      <c r="K691" s="50"/>
      <c r="L691" s="50"/>
      <c r="M691" s="44"/>
      <c r="N691" s="50"/>
      <c r="O691" s="49"/>
      <c r="P691" s="50"/>
      <c r="R691" s="101"/>
      <c r="S691" s="154"/>
      <c r="T691" s="44"/>
      <c r="U691" s="44"/>
      <c r="V691" s="51"/>
      <c r="W691" s="102"/>
      <c r="X691" s="102"/>
      <c r="Y691" s="51"/>
      <c r="Z691" s="102"/>
      <c r="AA691" s="102"/>
      <c r="AB691" s="50"/>
      <c r="AC691" s="37"/>
      <c r="AD691" s="44"/>
      <c r="AE691" s="154"/>
      <c r="AF691" s="154"/>
      <c r="AG691" s="44"/>
      <c r="AH691" s="44"/>
      <c r="AI691" s="276"/>
      <c r="AJ691" s="50"/>
      <c r="AK691" s="55"/>
      <c r="AL691" s="300"/>
      <c r="AM691" s="55"/>
      <c r="AN691" s="298"/>
      <c r="AO691" s="55"/>
      <c r="AP691" s="295"/>
      <c r="AQ691" s="76"/>
      <c r="AR691" s="77"/>
      <c r="AS691" s="44"/>
      <c r="AT691" s="50"/>
      <c r="AU691" s="50"/>
      <c r="AV691" s="50"/>
      <c r="AW691" s="50"/>
      <c r="AX691" s="50"/>
    </row>
    <row r="692" spans="1:50" ht="14.4">
      <c r="A692" s="37"/>
      <c r="B692" s="50"/>
      <c r="C692" s="102"/>
      <c r="D692" s="38"/>
      <c r="E692" s="50"/>
      <c r="F692" s="43"/>
      <c r="G692" s="50"/>
      <c r="H692" s="44"/>
      <c r="I692" s="65"/>
      <c r="J692" s="315"/>
      <c r="K692" s="50"/>
      <c r="L692" s="50"/>
      <c r="M692" s="44"/>
      <c r="N692" s="50"/>
      <c r="O692" s="49"/>
      <c r="P692" s="50"/>
      <c r="Q692" s="50"/>
      <c r="R692" s="101"/>
      <c r="S692" s="154"/>
      <c r="T692" s="44"/>
      <c r="U692" s="44"/>
      <c r="V692" s="51"/>
      <c r="W692" s="102"/>
      <c r="X692" s="102"/>
      <c r="Y692" s="51"/>
      <c r="Z692" s="102"/>
      <c r="AA692" s="102"/>
      <c r="AB692" s="50"/>
      <c r="AC692" s="37"/>
      <c r="AD692" s="44"/>
      <c r="AE692" s="154"/>
      <c r="AF692" s="154"/>
      <c r="AG692" s="44"/>
      <c r="AH692" s="44"/>
      <c r="AI692" s="276"/>
      <c r="AJ692" s="50"/>
      <c r="AK692" s="55"/>
      <c r="AL692" s="300"/>
      <c r="AM692" s="55"/>
      <c r="AN692" s="298"/>
      <c r="AO692" s="55"/>
      <c r="AP692" s="295"/>
      <c r="AQ692" s="76"/>
      <c r="AR692" s="77"/>
      <c r="AS692" s="44"/>
      <c r="AT692" s="50"/>
      <c r="AU692" s="50"/>
      <c r="AV692" s="50"/>
      <c r="AW692" s="50"/>
      <c r="AX692" s="50"/>
    </row>
    <row r="693" spans="1:50" ht="14.4">
      <c r="A693" s="37"/>
      <c r="B693" s="50"/>
      <c r="C693" s="102"/>
      <c r="D693" s="38"/>
      <c r="E693" s="50"/>
      <c r="F693" s="43"/>
      <c r="G693" s="50"/>
      <c r="H693" s="44"/>
      <c r="I693" s="65"/>
      <c r="J693" s="315"/>
      <c r="K693" s="50"/>
      <c r="L693" s="50"/>
      <c r="M693" s="44"/>
      <c r="N693" s="50"/>
      <c r="O693" s="49"/>
      <c r="P693" s="50"/>
      <c r="R693" s="101"/>
      <c r="S693" s="154"/>
      <c r="T693" s="44"/>
      <c r="U693" s="44"/>
      <c r="V693" s="51"/>
      <c r="W693" s="102"/>
      <c r="X693" s="102"/>
      <c r="Y693" s="51"/>
      <c r="Z693" s="102"/>
      <c r="AA693" s="102"/>
      <c r="AB693" s="50"/>
      <c r="AC693" s="37"/>
      <c r="AD693" s="44"/>
      <c r="AE693" s="154"/>
      <c r="AF693" s="154"/>
      <c r="AG693" s="44"/>
      <c r="AH693" s="44"/>
      <c r="AI693" s="276"/>
      <c r="AJ693" s="50"/>
      <c r="AK693" s="55"/>
      <c r="AL693" s="300"/>
      <c r="AM693" s="55"/>
      <c r="AN693" s="298"/>
      <c r="AO693" s="55"/>
      <c r="AP693" s="295"/>
      <c r="AQ693" s="76"/>
      <c r="AR693" s="77"/>
      <c r="AS693" s="44"/>
      <c r="AT693" s="50"/>
      <c r="AU693" s="50"/>
      <c r="AV693" s="50"/>
      <c r="AW693" s="50"/>
      <c r="AX693" s="50"/>
    </row>
    <row r="694" spans="1:50" ht="14.4">
      <c r="A694" s="37"/>
      <c r="B694" s="50"/>
      <c r="C694" s="102"/>
      <c r="D694" s="38"/>
      <c r="E694" s="50"/>
      <c r="F694" s="43"/>
      <c r="G694" s="50"/>
      <c r="H694" s="44"/>
      <c r="I694" s="65"/>
      <c r="J694" s="315"/>
      <c r="K694" s="50"/>
      <c r="L694" s="50"/>
      <c r="M694" s="44"/>
      <c r="N694" s="50"/>
      <c r="O694" s="49"/>
      <c r="P694" s="50"/>
      <c r="R694" s="101"/>
      <c r="S694" s="154"/>
      <c r="T694" s="44"/>
      <c r="U694" s="44"/>
      <c r="V694" s="51"/>
      <c r="W694" s="102"/>
      <c r="X694" s="102"/>
      <c r="Y694" s="51"/>
      <c r="Z694" s="102"/>
      <c r="AA694" s="102"/>
      <c r="AB694" s="50"/>
      <c r="AC694" s="37"/>
      <c r="AD694" s="44"/>
      <c r="AE694" s="154"/>
      <c r="AF694" s="154"/>
      <c r="AG694" s="44"/>
      <c r="AH694" s="44"/>
      <c r="AI694" s="276"/>
      <c r="AJ694" s="50"/>
      <c r="AK694" s="55"/>
      <c r="AL694" s="300"/>
      <c r="AM694" s="55"/>
      <c r="AN694" s="298"/>
      <c r="AO694" s="55"/>
      <c r="AP694" s="295"/>
      <c r="AQ694" s="76"/>
      <c r="AR694" s="77"/>
      <c r="AS694" s="44"/>
      <c r="AT694" s="50"/>
      <c r="AU694" s="50"/>
      <c r="AV694" s="50"/>
      <c r="AW694" s="50"/>
      <c r="AX694" s="50"/>
    </row>
    <row r="695" spans="1:50" ht="14.4">
      <c r="A695" s="37"/>
      <c r="B695" s="50"/>
      <c r="C695" s="102"/>
      <c r="D695" s="38"/>
      <c r="E695" s="50"/>
      <c r="F695" s="43"/>
      <c r="G695" s="317"/>
      <c r="H695" s="44"/>
      <c r="I695" s="65"/>
      <c r="J695" s="315"/>
      <c r="K695" s="50"/>
      <c r="L695" s="50"/>
      <c r="M695" s="44"/>
      <c r="N695" s="50"/>
      <c r="O695" s="49"/>
      <c r="P695" s="50"/>
      <c r="R695" s="101"/>
      <c r="S695" s="154"/>
      <c r="T695" s="44"/>
      <c r="U695" s="44"/>
      <c r="V695" s="51"/>
      <c r="W695" s="102"/>
      <c r="X695" s="102"/>
      <c r="Y695" s="51"/>
      <c r="Z695" s="102"/>
      <c r="AA695" s="102"/>
      <c r="AB695" s="50"/>
      <c r="AC695" s="37"/>
      <c r="AD695" s="44"/>
      <c r="AE695" s="154"/>
      <c r="AF695" s="154"/>
      <c r="AG695" s="44"/>
      <c r="AH695" s="44"/>
      <c r="AI695" s="276"/>
      <c r="AJ695" s="50"/>
      <c r="AK695" s="55"/>
      <c r="AL695" s="300"/>
      <c r="AM695" s="55"/>
      <c r="AN695" s="298"/>
      <c r="AO695" s="55"/>
      <c r="AP695" s="295"/>
      <c r="AQ695" s="76"/>
      <c r="AR695" s="77"/>
      <c r="AS695" s="44"/>
      <c r="AT695" s="50"/>
      <c r="AU695" s="50"/>
      <c r="AV695" s="50"/>
      <c r="AW695" s="50"/>
      <c r="AX695" s="50"/>
    </row>
    <row r="696" spans="1:50" ht="14.4">
      <c r="A696" s="37"/>
      <c r="B696" s="50"/>
      <c r="C696" s="102"/>
      <c r="D696" s="38"/>
      <c r="E696" s="50"/>
      <c r="F696" s="43"/>
      <c r="G696" s="50"/>
      <c r="H696" s="44"/>
      <c r="I696" s="65"/>
      <c r="J696" s="315"/>
      <c r="K696" s="50"/>
      <c r="L696" s="50"/>
      <c r="M696" s="44"/>
      <c r="N696" s="50"/>
      <c r="O696" s="49"/>
      <c r="P696" s="50"/>
      <c r="R696" s="101"/>
      <c r="S696" s="154"/>
      <c r="T696" s="44"/>
      <c r="U696" s="44"/>
      <c r="V696" s="51"/>
      <c r="W696" s="102"/>
      <c r="X696" s="102"/>
      <c r="Y696" s="51"/>
      <c r="Z696" s="102"/>
      <c r="AA696" s="102"/>
      <c r="AB696" s="50"/>
      <c r="AC696" s="37"/>
      <c r="AD696" s="44"/>
      <c r="AE696" s="154"/>
      <c r="AF696" s="154"/>
      <c r="AG696" s="44"/>
      <c r="AH696" s="44"/>
      <c r="AI696" s="276"/>
      <c r="AJ696" s="50"/>
      <c r="AK696" s="55"/>
      <c r="AL696" s="300"/>
      <c r="AM696" s="55"/>
      <c r="AN696" s="298"/>
      <c r="AO696" s="55"/>
      <c r="AP696" s="295"/>
      <c r="AQ696" s="76"/>
      <c r="AR696" s="77"/>
      <c r="AS696" s="44"/>
      <c r="AT696" s="50"/>
      <c r="AU696" s="50"/>
      <c r="AV696" s="50"/>
      <c r="AW696" s="50"/>
      <c r="AX696" s="50"/>
    </row>
    <row r="697" spans="1:50" ht="14.4">
      <c r="A697" s="37"/>
      <c r="B697" s="50"/>
      <c r="C697" s="102"/>
      <c r="D697" s="38"/>
      <c r="E697" s="50"/>
      <c r="F697" s="43"/>
      <c r="G697" s="50"/>
      <c r="H697" s="44"/>
      <c r="I697" s="65"/>
      <c r="J697" s="315"/>
      <c r="K697" s="50"/>
      <c r="L697" s="50"/>
      <c r="M697" s="44"/>
      <c r="N697" s="50"/>
      <c r="O697" s="49"/>
      <c r="P697" s="50"/>
      <c r="Q697" s="50"/>
      <c r="R697" s="101"/>
      <c r="S697" s="154"/>
      <c r="T697" s="44"/>
      <c r="U697" s="44"/>
      <c r="V697" s="51"/>
      <c r="W697" s="102"/>
      <c r="X697" s="102"/>
      <c r="Y697" s="51"/>
      <c r="Z697" s="102"/>
      <c r="AA697" s="102"/>
      <c r="AB697" s="50"/>
      <c r="AC697" s="37"/>
      <c r="AD697" s="44"/>
      <c r="AE697" s="154"/>
      <c r="AF697" s="154"/>
      <c r="AG697" s="44"/>
      <c r="AH697" s="44"/>
      <c r="AI697" s="276"/>
      <c r="AJ697" s="50"/>
      <c r="AK697" s="55"/>
      <c r="AL697" s="300"/>
      <c r="AM697" s="55"/>
      <c r="AN697" s="298"/>
      <c r="AO697" s="55"/>
      <c r="AP697" s="295"/>
      <c r="AQ697" s="76"/>
      <c r="AR697" s="77"/>
      <c r="AS697" s="44"/>
      <c r="AT697" s="50"/>
      <c r="AU697" s="50"/>
      <c r="AV697" s="50"/>
      <c r="AW697" s="50"/>
      <c r="AX697" s="50"/>
    </row>
    <row r="698" spans="1:50" ht="14.4">
      <c r="A698" s="37"/>
      <c r="B698" s="50"/>
      <c r="C698" s="102"/>
      <c r="D698" s="38"/>
      <c r="E698" s="50"/>
      <c r="F698" s="43"/>
      <c r="G698" s="50"/>
      <c r="H698" s="44"/>
      <c r="I698" s="65"/>
      <c r="J698" s="315"/>
      <c r="K698" s="50"/>
      <c r="L698" s="50"/>
      <c r="M698" s="44"/>
      <c r="N698" s="50"/>
      <c r="O698" s="49"/>
      <c r="P698" s="50"/>
      <c r="Q698" s="50"/>
      <c r="R698" s="101"/>
      <c r="S698" s="154"/>
      <c r="T698" s="44"/>
      <c r="U698" s="44"/>
      <c r="V698" s="51"/>
      <c r="W698" s="102"/>
      <c r="X698" s="102"/>
      <c r="Y698" s="51"/>
      <c r="Z698" s="102"/>
      <c r="AA698" s="102"/>
      <c r="AB698" s="50"/>
      <c r="AC698" s="37"/>
      <c r="AD698" s="44"/>
      <c r="AE698" s="154"/>
      <c r="AF698" s="154"/>
      <c r="AG698" s="44"/>
      <c r="AH698" s="44"/>
      <c r="AI698" s="276"/>
      <c r="AJ698" s="50"/>
      <c r="AK698" s="55"/>
      <c r="AL698" s="300"/>
      <c r="AM698" s="55"/>
      <c r="AN698" s="298"/>
      <c r="AO698" s="55"/>
      <c r="AP698" s="295"/>
      <c r="AQ698" s="76"/>
      <c r="AR698" s="77"/>
      <c r="AS698" s="44"/>
      <c r="AT698" s="50"/>
      <c r="AU698" s="50"/>
      <c r="AV698" s="50"/>
      <c r="AW698" s="50"/>
      <c r="AX698" s="50"/>
    </row>
    <row r="699" spans="1:50" ht="14.4">
      <c r="A699" s="37"/>
      <c r="B699" s="50"/>
      <c r="C699" s="102"/>
      <c r="D699" s="38"/>
      <c r="E699" s="50"/>
      <c r="F699" s="43"/>
      <c r="G699" s="50"/>
      <c r="H699" s="44"/>
      <c r="I699" s="65"/>
      <c r="J699" s="315"/>
      <c r="K699" s="50"/>
      <c r="L699" s="50"/>
      <c r="M699" s="44"/>
      <c r="N699" s="50"/>
      <c r="O699" s="49"/>
      <c r="P699" s="50"/>
      <c r="R699" s="101"/>
      <c r="S699" s="154"/>
      <c r="T699" s="44"/>
      <c r="U699" s="44"/>
      <c r="V699" s="51"/>
      <c r="W699" s="102"/>
      <c r="X699" s="102"/>
      <c r="Y699" s="51"/>
      <c r="Z699" s="102"/>
      <c r="AA699" s="102"/>
      <c r="AB699" s="50"/>
      <c r="AC699" s="37"/>
      <c r="AD699" s="44"/>
      <c r="AE699" s="154"/>
      <c r="AF699" s="154"/>
      <c r="AG699" s="44"/>
      <c r="AH699" s="44"/>
      <c r="AI699" s="276"/>
      <c r="AJ699" s="50"/>
      <c r="AK699" s="55"/>
      <c r="AL699" s="300"/>
      <c r="AM699" s="55"/>
      <c r="AN699" s="298"/>
      <c r="AO699" s="55"/>
      <c r="AP699" s="295"/>
      <c r="AQ699" s="76"/>
      <c r="AR699" s="77"/>
      <c r="AS699" s="44"/>
      <c r="AT699" s="50"/>
      <c r="AU699" s="50"/>
      <c r="AV699" s="50"/>
      <c r="AW699" s="50"/>
      <c r="AX699" s="50"/>
    </row>
    <row r="700" spans="1:50" ht="14.4">
      <c r="A700" s="37"/>
      <c r="B700" s="50"/>
      <c r="C700" s="102"/>
      <c r="D700" s="38"/>
      <c r="E700" s="50"/>
      <c r="F700" s="43"/>
      <c r="G700" s="50"/>
      <c r="H700" s="44"/>
      <c r="I700" s="65"/>
      <c r="J700" s="315"/>
      <c r="K700" s="50"/>
      <c r="L700" s="50"/>
      <c r="M700" s="44"/>
      <c r="N700" s="50"/>
      <c r="O700" s="49"/>
      <c r="P700" s="50"/>
      <c r="Q700" s="50"/>
      <c r="R700" s="101"/>
      <c r="S700" s="154"/>
      <c r="T700" s="44"/>
      <c r="U700" s="44"/>
      <c r="V700" s="51"/>
      <c r="W700" s="102"/>
      <c r="X700" s="102"/>
      <c r="Y700" s="51"/>
      <c r="Z700" s="102"/>
      <c r="AA700" s="102"/>
      <c r="AB700" s="50"/>
      <c r="AC700" s="37"/>
      <c r="AD700" s="44"/>
      <c r="AE700" s="154"/>
      <c r="AF700" s="154"/>
      <c r="AG700" s="44"/>
      <c r="AH700" s="44"/>
      <c r="AI700" s="276"/>
      <c r="AJ700" s="50"/>
      <c r="AK700" s="55"/>
      <c r="AL700" s="300"/>
      <c r="AM700" s="55"/>
      <c r="AN700" s="298"/>
      <c r="AO700" s="55"/>
      <c r="AP700" s="295"/>
      <c r="AQ700" s="76"/>
      <c r="AR700" s="77"/>
      <c r="AS700" s="44"/>
      <c r="AT700" s="50"/>
      <c r="AU700" s="50"/>
      <c r="AV700" s="50"/>
      <c r="AW700" s="50"/>
      <c r="AX700" s="50"/>
    </row>
    <row r="701" spans="1:50" ht="14.4">
      <c r="A701" s="37"/>
      <c r="B701" s="50"/>
      <c r="C701" s="102"/>
      <c r="D701" s="38"/>
      <c r="E701" s="50"/>
      <c r="F701" s="43"/>
      <c r="G701" s="50"/>
      <c r="H701" s="44"/>
      <c r="I701" s="65"/>
      <c r="J701" s="315"/>
      <c r="K701" s="50"/>
      <c r="L701" s="50"/>
      <c r="M701" s="44"/>
      <c r="N701" s="50"/>
      <c r="O701" s="49"/>
      <c r="P701" s="50"/>
      <c r="R701" s="101"/>
      <c r="S701" s="154"/>
      <c r="T701" s="44"/>
      <c r="U701" s="44"/>
      <c r="V701" s="51"/>
      <c r="W701" s="102"/>
      <c r="X701" s="102"/>
      <c r="Y701" s="51"/>
      <c r="Z701" s="102"/>
      <c r="AA701" s="102"/>
      <c r="AB701" s="50"/>
      <c r="AC701" s="37"/>
      <c r="AD701" s="44"/>
      <c r="AE701" s="154"/>
      <c r="AF701" s="154"/>
      <c r="AG701" s="44"/>
      <c r="AH701" s="44"/>
      <c r="AI701" s="276"/>
      <c r="AJ701" s="50"/>
      <c r="AK701" s="55"/>
      <c r="AL701" s="300"/>
      <c r="AM701" s="55"/>
      <c r="AN701" s="298"/>
      <c r="AO701" s="55"/>
      <c r="AP701" s="295"/>
      <c r="AQ701" s="76"/>
      <c r="AR701" s="77"/>
      <c r="AS701" s="44"/>
      <c r="AT701" s="50"/>
      <c r="AU701" s="50"/>
      <c r="AV701" s="50"/>
      <c r="AW701" s="50"/>
      <c r="AX701" s="50"/>
    </row>
    <row r="702" spans="1:50" ht="14.4">
      <c r="A702" s="37"/>
      <c r="B702" s="50"/>
      <c r="C702" s="102"/>
      <c r="D702" s="38"/>
      <c r="E702" s="50"/>
      <c r="F702" s="43"/>
      <c r="G702" s="50"/>
      <c r="H702" s="44"/>
      <c r="I702" s="65"/>
      <c r="J702" s="315"/>
      <c r="K702" s="50"/>
      <c r="L702" s="50"/>
      <c r="M702" s="44"/>
      <c r="N702" s="50"/>
      <c r="O702" s="49"/>
      <c r="P702" s="50"/>
      <c r="R702" s="101"/>
      <c r="S702" s="154"/>
      <c r="T702" s="44"/>
      <c r="U702" s="44"/>
      <c r="V702" s="51"/>
      <c r="W702" s="102"/>
      <c r="X702" s="102"/>
      <c r="Y702" s="51"/>
      <c r="Z702" s="102"/>
      <c r="AA702" s="102"/>
      <c r="AB702" s="50"/>
      <c r="AC702" s="37"/>
      <c r="AD702" s="44"/>
      <c r="AE702" s="154"/>
      <c r="AF702" s="154"/>
      <c r="AG702" s="44"/>
      <c r="AH702" s="44"/>
      <c r="AI702" s="276"/>
      <c r="AJ702" s="50"/>
      <c r="AK702" s="55"/>
      <c r="AL702" s="300"/>
      <c r="AM702" s="55"/>
      <c r="AN702" s="298"/>
      <c r="AO702" s="55"/>
      <c r="AP702" s="295"/>
      <c r="AQ702" s="76"/>
      <c r="AR702" s="77"/>
      <c r="AS702" s="44"/>
      <c r="AT702" s="50"/>
      <c r="AU702" s="50"/>
      <c r="AV702" s="50"/>
      <c r="AW702" s="50"/>
      <c r="AX702" s="50"/>
    </row>
    <row r="703" spans="1:50" ht="14.4">
      <c r="A703" s="37"/>
      <c r="B703" s="50"/>
      <c r="C703" s="102"/>
      <c r="D703" s="38"/>
      <c r="E703" s="50"/>
      <c r="F703" s="43"/>
      <c r="G703" s="317"/>
      <c r="H703" s="44"/>
      <c r="I703" s="65"/>
      <c r="J703" s="315"/>
      <c r="K703" s="50"/>
      <c r="L703" s="50"/>
      <c r="M703" s="44"/>
      <c r="N703" s="50"/>
      <c r="O703" s="49"/>
      <c r="P703" s="50"/>
      <c r="R703" s="101"/>
      <c r="S703" s="154"/>
      <c r="T703" s="44"/>
      <c r="U703" s="44"/>
      <c r="V703" s="51"/>
      <c r="W703" s="102"/>
      <c r="X703" s="102"/>
      <c r="Y703" s="51"/>
      <c r="Z703" s="102"/>
      <c r="AA703" s="102"/>
      <c r="AB703" s="50"/>
      <c r="AC703" s="37"/>
      <c r="AD703" s="44"/>
      <c r="AE703" s="154"/>
      <c r="AF703" s="154"/>
      <c r="AG703" s="44"/>
      <c r="AH703" s="44"/>
      <c r="AI703" s="276"/>
      <c r="AJ703" s="50"/>
      <c r="AK703" s="55"/>
      <c r="AL703" s="300"/>
      <c r="AM703" s="55"/>
      <c r="AN703" s="298"/>
      <c r="AO703" s="55"/>
      <c r="AP703" s="295"/>
      <c r="AQ703" s="76"/>
      <c r="AR703" s="77"/>
      <c r="AS703" s="44"/>
      <c r="AT703" s="50"/>
      <c r="AU703" s="50"/>
      <c r="AV703" s="50"/>
      <c r="AW703" s="50"/>
      <c r="AX703" s="50"/>
    </row>
    <row r="704" spans="1:50" ht="14.4">
      <c r="A704" s="37"/>
      <c r="B704" s="50"/>
      <c r="C704" s="102"/>
      <c r="D704" s="38"/>
      <c r="E704" s="50"/>
      <c r="F704" s="43"/>
      <c r="G704" s="50"/>
      <c r="H704" s="44"/>
      <c r="I704" s="65"/>
      <c r="J704" s="315"/>
      <c r="K704" s="50"/>
      <c r="L704" s="50"/>
      <c r="M704" s="44"/>
      <c r="N704" s="50"/>
      <c r="O704" s="49"/>
      <c r="P704" s="50"/>
      <c r="R704" s="101"/>
      <c r="S704" s="154"/>
      <c r="T704" s="44"/>
      <c r="U704" s="44"/>
      <c r="V704" s="51"/>
      <c r="W704" s="102"/>
      <c r="X704" s="102"/>
      <c r="Y704" s="51"/>
      <c r="Z704" s="102"/>
      <c r="AA704" s="102"/>
      <c r="AB704" s="50"/>
      <c r="AC704" s="37"/>
      <c r="AD704" s="44"/>
      <c r="AE704" s="154"/>
      <c r="AF704" s="154"/>
      <c r="AG704" s="44"/>
      <c r="AH704" s="44"/>
      <c r="AI704" s="276"/>
      <c r="AJ704" s="50"/>
      <c r="AK704" s="55"/>
      <c r="AL704" s="300"/>
      <c r="AM704" s="55"/>
      <c r="AN704" s="298"/>
      <c r="AO704" s="55"/>
      <c r="AP704" s="295"/>
      <c r="AQ704" s="76"/>
      <c r="AR704" s="77"/>
      <c r="AS704" s="44"/>
      <c r="AT704" s="50"/>
      <c r="AU704" s="50"/>
      <c r="AV704" s="50"/>
      <c r="AW704" s="50"/>
      <c r="AX704" s="50"/>
    </row>
    <row r="705" spans="1:50" ht="14.4">
      <c r="A705" s="37"/>
      <c r="B705" s="50"/>
      <c r="C705" s="102"/>
      <c r="D705" s="38"/>
      <c r="E705" s="50"/>
      <c r="F705" s="43"/>
      <c r="G705" s="50"/>
      <c r="H705" s="44"/>
      <c r="I705" s="65"/>
      <c r="J705" s="315"/>
      <c r="K705" s="50"/>
      <c r="L705" s="50"/>
      <c r="M705" s="44"/>
      <c r="N705" s="50"/>
      <c r="O705" s="49"/>
      <c r="P705" s="50"/>
      <c r="Q705" s="50"/>
      <c r="R705" s="101"/>
      <c r="S705" s="154"/>
      <c r="T705" s="44"/>
      <c r="U705" s="44"/>
      <c r="V705" s="51"/>
      <c r="W705" s="102"/>
      <c r="X705" s="102"/>
      <c r="Y705" s="51"/>
      <c r="Z705" s="102"/>
      <c r="AA705" s="102"/>
      <c r="AB705" s="50"/>
      <c r="AC705" s="37"/>
      <c r="AD705" s="44"/>
      <c r="AE705" s="154"/>
      <c r="AF705" s="154"/>
      <c r="AG705" s="44"/>
      <c r="AH705" s="44"/>
      <c r="AI705" s="276"/>
      <c r="AJ705" s="50"/>
      <c r="AK705" s="55"/>
      <c r="AL705" s="300"/>
      <c r="AM705" s="55"/>
      <c r="AN705" s="298"/>
      <c r="AO705" s="55"/>
      <c r="AP705" s="295"/>
      <c r="AQ705" s="76"/>
      <c r="AR705" s="77"/>
      <c r="AS705" s="44"/>
      <c r="AT705" s="50"/>
      <c r="AU705" s="50"/>
      <c r="AV705" s="50"/>
      <c r="AW705" s="50"/>
      <c r="AX705" s="50"/>
    </row>
    <row r="706" spans="1:50" ht="14.4">
      <c r="A706" s="37"/>
      <c r="B706" s="50"/>
      <c r="C706" s="102"/>
      <c r="D706" s="38"/>
      <c r="E706" s="50"/>
      <c r="F706" s="43"/>
      <c r="G706" s="50"/>
      <c r="H706" s="44"/>
      <c r="I706" s="65"/>
      <c r="J706" s="315"/>
      <c r="K706" s="50"/>
      <c r="L706" s="50"/>
      <c r="M706" s="44"/>
      <c r="N706" s="50"/>
      <c r="O706" s="49"/>
      <c r="P706" s="50"/>
      <c r="Q706" s="50"/>
      <c r="R706" s="101"/>
      <c r="S706" s="154"/>
      <c r="T706" s="44"/>
      <c r="U706" s="44"/>
      <c r="V706" s="51"/>
      <c r="W706" s="102"/>
      <c r="X706" s="102"/>
      <c r="Y706" s="51"/>
      <c r="Z706" s="102"/>
      <c r="AA706" s="102"/>
      <c r="AB706" s="50"/>
      <c r="AC706" s="37"/>
      <c r="AD706" s="44"/>
      <c r="AE706" s="154"/>
      <c r="AF706" s="154"/>
      <c r="AG706" s="44"/>
      <c r="AH706" s="44"/>
      <c r="AI706" s="276"/>
      <c r="AJ706" s="50"/>
      <c r="AK706" s="55"/>
      <c r="AL706" s="300"/>
      <c r="AM706" s="55"/>
      <c r="AN706" s="298"/>
      <c r="AO706" s="55"/>
      <c r="AP706" s="295"/>
      <c r="AQ706" s="76"/>
      <c r="AR706" s="77"/>
      <c r="AS706" s="44"/>
      <c r="AT706" s="50"/>
      <c r="AU706" s="50"/>
      <c r="AV706" s="50"/>
      <c r="AW706" s="50"/>
      <c r="AX706" s="50"/>
    </row>
    <row r="707" spans="1:50" ht="14.4">
      <c r="A707" s="37"/>
      <c r="B707" s="50"/>
      <c r="C707" s="102"/>
      <c r="D707" s="38"/>
      <c r="E707" s="50"/>
      <c r="F707" s="43"/>
      <c r="G707" s="50"/>
      <c r="H707" s="44"/>
      <c r="I707" s="65"/>
      <c r="J707" s="315"/>
      <c r="K707" s="50"/>
      <c r="L707" s="50"/>
      <c r="M707" s="44"/>
      <c r="N707" s="50"/>
      <c r="O707" s="49"/>
      <c r="P707" s="50"/>
      <c r="Q707" s="50"/>
      <c r="R707" s="101"/>
      <c r="S707" s="154"/>
      <c r="T707" s="44"/>
      <c r="U707" s="44"/>
      <c r="V707" s="51"/>
      <c r="W707" s="102"/>
      <c r="X707" s="102"/>
      <c r="Y707" s="51"/>
      <c r="Z707" s="102"/>
      <c r="AA707" s="102"/>
      <c r="AB707" s="50"/>
      <c r="AC707" s="37"/>
      <c r="AD707" s="44"/>
      <c r="AE707" s="154"/>
      <c r="AF707" s="154"/>
      <c r="AG707" s="44"/>
      <c r="AH707" s="44"/>
      <c r="AI707" s="276"/>
      <c r="AJ707" s="50"/>
      <c r="AK707" s="55"/>
      <c r="AL707" s="300"/>
      <c r="AM707" s="55"/>
      <c r="AN707" s="298"/>
      <c r="AO707" s="55"/>
      <c r="AP707" s="295"/>
      <c r="AQ707" s="76"/>
      <c r="AR707" s="77"/>
      <c r="AS707" s="44"/>
      <c r="AT707" s="50"/>
      <c r="AU707" s="50"/>
      <c r="AV707" s="50"/>
      <c r="AW707" s="50"/>
      <c r="AX707" s="50"/>
    </row>
    <row r="708" spans="1:50" ht="14.4">
      <c r="A708" s="37"/>
      <c r="B708" s="50"/>
      <c r="C708" s="102"/>
      <c r="D708" s="38"/>
      <c r="E708" s="50"/>
      <c r="F708" s="43"/>
      <c r="G708" s="50"/>
      <c r="H708" s="44"/>
      <c r="I708" s="65"/>
      <c r="J708" s="315"/>
      <c r="K708" s="50"/>
      <c r="L708" s="50"/>
      <c r="M708" s="44"/>
      <c r="N708" s="50"/>
      <c r="O708" s="49"/>
      <c r="P708" s="50"/>
      <c r="R708" s="101"/>
      <c r="S708" s="154"/>
      <c r="T708" s="44"/>
      <c r="U708" s="44"/>
      <c r="V708" s="51"/>
      <c r="W708" s="102"/>
      <c r="X708" s="102"/>
      <c r="Y708" s="51"/>
      <c r="Z708" s="102"/>
      <c r="AA708" s="102"/>
      <c r="AB708" s="50"/>
      <c r="AC708" s="37"/>
      <c r="AD708" s="44"/>
      <c r="AE708" s="154"/>
      <c r="AF708" s="154"/>
      <c r="AG708" s="44"/>
      <c r="AH708" s="44"/>
      <c r="AI708" s="276"/>
      <c r="AJ708" s="50"/>
      <c r="AK708" s="55"/>
      <c r="AL708" s="300"/>
      <c r="AM708" s="55"/>
      <c r="AN708" s="298"/>
      <c r="AO708" s="55"/>
      <c r="AP708" s="295"/>
      <c r="AQ708" s="76"/>
      <c r="AR708" s="77"/>
      <c r="AS708" s="44"/>
      <c r="AT708" s="50"/>
      <c r="AU708" s="50"/>
      <c r="AV708" s="50"/>
      <c r="AW708" s="50"/>
      <c r="AX708" s="50"/>
    </row>
    <row r="709" spans="1:50" ht="14.4">
      <c r="A709" s="37"/>
      <c r="B709" s="50"/>
      <c r="C709" s="102"/>
      <c r="D709" s="38"/>
      <c r="E709" s="50"/>
      <c r="F709" s="43"/>
      <c r="G709" s="50"/>
      <c r="H709" s="44"/>
      <c r="I709" s="65"/>
      <c r="J709" s="315"/>
      <c r="K709" s="50"/>
      <c r="L709" s="50"/>
      <c r="M709" s="44"/>
      <c r="N709" s="50"/>
      <c r="O709" s="49"/>
      <c r="P709" s="50"/>
      <c r="R709" s="101"/>
      <c r="S709" s="154"/>
      <c r="T709" s="44"/>
      <c r="U709" s="44"/>
      <c r="V709" s="51"/>
      <c r="W709" s="102"/>
      <c r="X709" s="102"/>
      <c r="Y709" s="51"/>
      <c r="Z709" s="102"/>
      <c r="AA709" s="102"/>
      <c r="AB709" s="50"/>
      <c r="AC709" s="37"/>
      <c r="AD709" s="44"/>
      <c r="AE709" s="154"/>
      <c r="AF709" s="154"/>
      <c r="AG709" s="44"/>
      <c r="AH709" s="44"/>
      <c r="AI709" s="276"/>
      <c r="AJ709" s="50"/>
      <c r="AK709" s="55"/>
      <c r="AL709" s="300"/>
      <c r="AM709" s="55"/>
      <c r="AN709" s="298"/>
      <c r="AO709" s="55"/>
      <c r="AP709" s="295"/>
      <c r="AQ709" s="76"/>
      <c r="AR709" s="77"/>
      <c r="AS709" s="44"/>
      <c r="AT709" s="50"/>
      <c r="AU709" s="50"/>
      <c r="AV709" s="50"/>
      <c r="AW709" s="50"/>
      <c r="AX709" s="50"/>
    </row>
    <row r="710" spans="1:50" ht="14.4">
      <c r="A710" s="37"/>
      <c r="B710" s="50"/>
      <c r="C710" s="102"/>
      <c r="D710" s="38"/>
      <c r="E710" s="50"/>
      <c r="F710" s="43"/>
      <c r="G710" s="50"/>
      <c r="H710" s="44"/>
      <c r="I710" s="65"/>
      <c r="J710" s="315"/>
      <c r="K710" s="50"/>
      <c r="L710" s="50"/>
      <c r="M710" s="44"/>
      <c r="N710" s="50"/>
      <c r="O710" s="49"/>
      <c r="P710" s="50"/>
      <c r="Q710" s="50"/>
      <c r="R710" s="101"/>
      <c r="S710" s="154"/>
      <c r="T710" s="44"/>
      <c r="U710" s="44"/>
      <c r="V710" s="51"/>
      <c r="W710" s="102"/>
      <c r="X710" s="102"/>
      <c r="Y710" s="51"/>
      <c r="Z710" s="102"/>
      <c r="AA710" s="102"/>
      <c r="AB710" s="50"/>
      <c r="AC710" s="37"/>
      <c r="AD710" s="44"/>
      <c r="AE710" s="154"/>
      <c r="AF710" s="154"/>
      <c r="AG710" s="44"/>
      <c r="AH710" s="44"/>
      <c r="AI710" s="276"/>
      <c r="AJ710" s="50"/>
      <c r="AK710" s="55"/>
      <c r="AL710" s="300"/>
      <c r="AM710" s="55"/>
      <c r="AN710" s="298"/>
      <c r="AO710" s="55"/>
      <c r="AP710" s="295"/>
      <c r="AQ710" s="76"/>
      <c r="AR710" s="77"/>
      <c r="AS710" s="44"/>
      <c r="AT710" s="50"/>
      <c r="AU710" s="50"/>
      <c r="AV710" s="50"/>
      <c r="AW710" s="50"/>
      <c r="AX710" s="50"/>
    </row>
    <row r="711" spans="1:50" ht="14.4">
      <c r="A711" s="37"/>
      <c r="B711" s="50"/>
      <c r="C711" s="102"/>
      <c r="D711" s="38"/>
      <c r="E711" s="50"/>
      <c r="F711" s="43"/>
      <c r="G711" s="50"/>
      <c r="H711" s="44"/>
      <c r="I711" s="65"/>
      <c r="J711" s="315"/>
      <c r="K711" s="50"/>
      <c r="L711" s="50"/>
      <c r="M711" s="44"/>
      <c r="N711" s="50"/>
      <c r="O711" s="49"/>
      <c r="P711" s="50"/>
      <c r="Q711" s="50"/>
      <c r="R711" s="101"/>
      <c r="S711" s="154"/>
      <c r="T711" s="44"/>
      <c r="U711" s="44"/>
      <c r="V711" s="51"/>
      <c r="W711" s="102"/>
      <c r="X711" s="102"/>
      <c r="Y711" s="51"/>
      <c r="Z711" s="102"/>
      <c r="AA711" s="102"/>
      <c r="AB711" s="50"/>
      <c r="AC711" s="37"/>
      <c r="AD711" s="44"/>
      <c r="AE711" s="154"/>
      <c r="AF711" s="154"/>
      <c r="AG711" s="44"/>
      <c r="AH711" s="44"/>
      <c r="AI711" s="276"/>
      <c r="AJ711" s="50"/>
      <c r="AK711" s="55"/>
      <c r="AL711" s="300"/>
      <c r="AM711" s="55"/>
      <c r="AN711" s="298"/>
      <c r="AO711" s="55"/>
      <c r="AP711" s="295"/>
      <c r="AQ711" s="76"/>
      <c r="AR711" s="77"/>
      <c r="AS711" s="44"/>
      <c r="AT711" s="50"/>
      <c r="AU711" s="50"/>
      <c r="AV711" s="50"/>
      <c r="AW711" s="50"/>
      <c r="AX711" s="50"/>
    </row>
    <row r="712" spans="1:50" ht="14.4">
      <c r="A712" s="37"/>
      <c r="B712" s="50"/>
      <c r="C712" s="102"/>
      <c r="D712" s="38"/>
      <c r="E712" s="50"/>
      <c r="F712" s="43"/>
      <c r="G712" s="50"/>
      <c r="H712" s="44"/>
      <c r="I712" s="65"/>
      <c r="J712" s="315"/>
      <c r="K712" s="50"/>
      <c r="L712" s="50"/>
      <c r="M712" s="44"/>
      <c r="N712" s="50"/>
      <c r="O712" s="49"/>
      <c r="P712" s="50"/>
      <c r="R712" s="101"/>
      <c r="S712" s="154"/>
      <c r="T712" s="44"/>
      <c r="U712" s="44"/>
      <c r="V712" s="51"/>
      <c r="W712" s="102"/>
      <c r="X712" s="102"/>
      <c r="Y712" s="51"/>
      <c r="Z712" s="102"/>
      <c r="AA712" s="102"/>
      <c r="AB712" s="50"/>
      <c r="AC712" s="37"/>
      <c r="AD712" s="44"/>
      <c r="AE712" s="154"/>
      <c r="AF712" s="154"/>
      <c r="AG712" s="44"/>
      <c r="AH712" s="44"/>
      <c r="AI712" s="276"/>
      <c r="AJ712" s="50"/>
      <c r="AK712" s="55"/>
      <c r="AL712" s="300"/>
      <c r="AM712" s="55"/>
      <c r="AN712" s="298"/>
      <c r="AO712" s="55"/>
      <c r="AP712" s="295"/>
      <c r="AQ712" s="76"/>
      <c r="AR712" s="77"/>
      <c r="AS712" s="44"/>
      <c r="AT712" s="50"/>
      <c r="AU712" s="50"/>
      <c r="AV712" s="50"/>
      <c r="AW712" s="50"/>
      <c r="AX712" s="50"/>
    </row>
    <row r="713" spans="1:50" ht="14.4">
      <c r="A713" s="37"/>
      <c r="B713" s="50"/>
      <c r="C713" s="102"/>
      <c r="D713" s="38"/>
      <c r="E713" s="50"/>
      <c r="F713" s="43"/>
      <c r="G713" s="50"/>
      <c r="H713" s="44"/>
      <c r="I713" s="65"/>
      <c r="J713" s="315"/>
      <c r="K713" s="50"/>
      <c r="L713" s="50"/>
      <c r="M713" s="44"/>
      <c r="N713" s="50"/>
      <c r="O713" s="49"/>
      <c r="P713" s="50"/>
      <c r="R713" s="101"/>
      <c r="S713" s="154"/>
      <c r="T713" s="44"/>
      <c r="U713" s="44"/>
      <c r="V713" s="51"/>
      <c r="W713" s="102"/>
      <c r="X713" s="102"/>
      <c r="Y713" s="51"/>
      <c r="Z713" s="102"/>
      <c r="AA713" s="102"/>
      <c r="AB713" s="50"/>
      <c r="AC713" s="37"/>
      <c r="AD713" s="44"/>
      <c r="AE713" s="154"/>
      <c r="AF713" s="154"/>
      <c r="AG713" s="44"/>
      <c r="AH713" s="44"/>
      <c r="AI713" s="276"/>
      <c r="AJ713" s="50"/>
      <c r="AK713" s="55"/>
      <c r="AL713" s="300"/>
      <c r="AM713" s="55"/>
      <c r="AN713" s="298"/>
      <c r="AO713" s="55"/>
      <c r="AP713" s="295"/>
      <c r="AQ713" s="76"/>
      <c r="AR713" s="77"/>
      <c r="AS713" s="44"/>
      <c r="AT713" s="50"/>
      <c r="AU713" s="50"/>
      <c r="AV713" s="50"/>
      <c r="AW713" s="50"/>
      <c r="AX713" s="50"/>
    </row>
    <row r="714" spans="1:50" ht="14.4">
      <c r="A714" s="37"/>
      <c r="B714" s="50"/>
      <c r="C714" s="102"/>
      <c r="D714" s="38"/>
      <c r="E714" s="50"/>
      <c r="F714" s="43"/>
      <c r="G714" s="50"/>
      <c r="H714" s="44"/>
      <c r="I714" s="65"/>
      <c r="J714" s="315"/>
      <c r="K714" s="50"/>
      <c r="L714" s="50"/>
      <c r="M714" s="44"/>
      <c r="N714" s="50"/>
      <c r="O714" s="49"/>
      <c r="P714" s="50"/>
      <c r="R714" s="101"/>
      <c r="S714" s="154"/>
      <c r="T714" s="44"/>
      <c r="U714" s="44"/>
      <c r="V714" s="51"/>
      <c r="W714" s="102"/>
      <c r="X714" s="102"/>
      <c r="Y714" s="51"/>
      <c r="Z714" s="102"/>
      <c r="AA714" s="102"/>
      <c r="AB714" s="50"/>
      <c r="AC714" s="37"/>
      <c r="AD714" s="44"/>
      <c r="AE714" s="154"/>
      <c r="AF714" s="154"/>
      <c r="AG714" s="44"/>
      <c r="AH714" s="44"/>
      <c r="AI714" s="276"/>
      <c r="AJ714" s="50"/>
      <c r="AK714" s="55"/>
      <c r="AL714" s="300"/>
      <c r="AM714" s="55"/>
      <c r="AN714" s="298"/>
      <c r="AO714" s="55"/>
      <c r="AP714" s="295"/>
      <c r="AQ714" s="76"/>
      <c r="AR714" s="77"/>
      <c r="AS714" s="44"/>
      <c r="AT714" s="50"/>
      <c r="AU714" s="50"/>
      <c r="AV714" s="50"/>
      <c r="AW714" s="50"/>
      <c r="AX714" s="50"/>
    </row>
    <row r="715" spans="1:50" ht="14.4">
      <c r="A715" s="301"/>
      <c r="B715" s="50"/>
      <c r="C715" s="102"/>
      <c r="D715" s="38"/>
      <c r="E715" s="50"/>
      <c r="F715" s="43"/>
      <c r="G715" s="50"/>
      <c r="H715" s="44"/>
      <c r="I715" s="65"/>
      <c r="J715" s="315"/>
      <c r="K715" s="50"/>
      <c r="L715" s="50"/>
      <c r="M715" s="44"/>
      <c r="N715" s="50"/>
      <c r="O715" s="49"/>
      <c r="P715" s="50"/>
      <c r="R715" s="101"/>
      <c r="S715" s="154"/>
      <c r="T715" s="44"/>
      <c r="U715" s="44"/>
      <c r="V715" s="51"/>
      <c r="W715" s="102"/>
      <c r="X715" s="102"/>
      <c r="Y715" s="51"/>
      <c r="Z715" s="102"/>
      <c r="AA715" s="102"/>
      <c r="AB715" s="50"/>
      <c r="AC715" s="37"/>
      <c r="AD715" s="44"/>
      <c r="AE715" s="154"/>
      <c r="AF715" s="154"/>
      <c r="AG715" s="44"/>
      <c r="AH715" s="44"/>
      <c r="AI715" s="276"/>
      <c r="AJ715" s="50"/>
      <c r="AK715" s="55"/>
      <c r="AL715" s="300"/>
      <c r="AM715" s="55"/>
      <c r="AN715" s="298"/>
      <c r="AO715" s="62"/>
      <c r="AP715" s="56"/>
      <c r="AQ715" s="76"/>
      <c r="AR715" s="77"/>
      <c r="AS715" s="44"/>
      <c r="AT715" s="50"/>
      <c r="AU715" s="50"/>
      <c r="AV715" s="50"/>
      <c r="AW715" s="50"/>
      <c r="AX715" s="50"/>
    </row>
    <row r="716" spans="1:50" ht="14.4">
      <c r="A716" s="37"/>
      <c r="B716" s="50"/>
      <c r="C716" s="102"/>
      <c r="D716" s="38"/>
      <c r="E716" s="50"/>
      <c r="F716" s="43"/>
      <c r="G716" s="50"/>
      <c r="H716" s="44"/>
      <c r="I716" s="65"/>
      <c r="J716" s="315"/>
      <c r="K716" s="50"/>
      <c r="L716" s="50"/>
      <c r="M716" s="44"/>
      <c r="N716" s="50"/>
      <c r="O716" s="49"/>
      <c r="P716" s="50"/>
      <c r="R716" s="101"/>
      <c r="S716" s="154"/>
      <c r="T716" s="44"/>
      <c r="U716" s="44"/>
      <c r="V716" s="51"/>
      <c r="W716" s="102"/>
      <c r="X716" s="102"/>
      <c r="Y716" s="51"/>
      <c r="Z716" s="102"/>
      <c r="AA716" s="102"/>
      <c r="AB716" s="50"/>
      <c r="AC716" s="37"/>
      <c r="AD716" s="44"/>
      <c r="AE716" s="154"/>
      <c r="AF716" s="154"/>
      <c r="AG716" s="44"/>
      <c r="AH716" s="44"/>
      <c r="AI716" s="276"/>
      <c r="AJ716" s="50"/>
      <c r="AK716" s="55"/>
      <c r="AL716" s="300"/>
      <c r="AM716" s="55"/>
      <c r="AN716" s="298"/>
      <c r="AO716" s="62"/>
      <c r="AP716" s="56"/>
      <c r="AQ716" s="76"/>
      <c r="AR716" s="77"/>
      <c r="AS716" s="44"/>
      <c r="AT716" s="50"/>
      <c r="AU716" s="50"/>
      <c r="AV716" s="50"/>
      <c r="AW716" s="50"/>
      <c r="AX716" s="50"/>
    </row>
    <row r="717" spans="1:50" ht="14.4">
      <c r="A717" s="37"/>
      <c r="B717" s="50"/>
      <c r="C717" s="102"/>
      <c r="D717" s="38"/>
      <c r="E717" s="50"/>
      <c r="F717" s="43"/>
      <c r="G717" s="50"/>
      <c r="H717" s="44"/>
      <c r="I717" s="65"/>
      <c r="J717" s="315"/>
      <c r="K717" s="50"/>
      <c r="L717" s="50"/>
      <c r="M717" s="44"/>
      <c r="N717" s="50"/>
      <c r="O717" s="49"/>
      <c r="P717" s="50"/>
      <c r="Q717" s="50"/>
      <c r="R717" s="101"/>
      <c r="S717" s="154"/>
      <c r="T717" s="44"/>
      <c r="U717" s="44"/>
      <c r="V717" s="51"/>
      <c r="W717" s="102"/>
      <c r="X717" s="102"/>
      <c r="Y717" s="51"/>
      <c r="Z717" s="102"/>
      <c r="AA717" s="102"/>
      <c r="AB717" s="50"/>
      <c r="AC717" s="37"/>
      <c r="AD717" s="44"/>
      <c r="AE717" s="154"/>
      <c r="AF717" s="154"/>
      <c r="AG717" s="44"/>
      <c r="AH717" s="44"/>
      <c r="AI717" s="276"/>
      <c r="AJ717" s="50"/>
      <c r="AK717" s="55"/>
      <c r="AL717" s="300"/>
      <c r="AM717" s="55"/>
      <c r="AN717" s="298"/>
      <c r="AO717" s="62"/>
      <c r="AP717" s="56"/>
      <c r="AQ717" s="76"/>
      <c r="AR717" s="77"/>
      <c r="AS717" s="44"/>
      <c r="AT717" s="50"/>
      <c r="AU717" s="50"/>
      <c r="AV717" s="50"/>
      <c r="AW717" s="50"/>
      <c r="AX717" s="50"/>
    </row>
    <row r="718" spans="1:50" ht="14.4">
      <c r="A718" s="37"/>
      <c r="B718" s="50"/>
      <c r="C718" s="102"/>
      <c r="D718" s="38"/>
      <c r="E718" s="50"/>
      <c r="F718" s="43"/>
      <c r="G718" s="50"/>
      <c r="H718" s="44"/>
      <c r="I718" s="65"/>
      <c r="J718" s="315"/>
      <c r="K718" s="50"/>
      <c r="L718" s="50"/>
      <c r="M718" s="44"/>
      <c r="N718" s="50"/>
      <c r="O718" s="49"/>
      <c r="P718" s="50"/>
      <c r="R718" s="101"/>
      <c r="S718" s="154"/>
      <c r="T718" s="44"/>
      <c r="U718" s="44"/>
      <c r="V718" s="51"/>
      <c r="W718" s="102"/>
      <c r="X718" s="102"/>
      <c r="Y718" s="51"/>
      <c r="Z718" s="102"/>
      <c r="AA718" s="102"/>
      <c r="AB718" s="50"/>
      <c r="AC718" s="37"/>
      <c r="AD718" s="44"/>
      <c r="AE718" s="154"/>
      <c r="AF718" s="154"/>
      <c r="AG718" s="44"/>
      <c r="AH718" s="44"/>
      <c r="AI718" s="276"/>
      <c r="AJ718" s="50"/>
      <c r="AK718" s="55"/>
      <c r="AL718" s="300"/>
      <c r="AM718" s="55"/>
      <c r="AN718" s="298"/>
      <c r="AO718" s="62"/>
      <c r="AP718" s="56"/>
      <c r="AQ718" s="76"/>
      <c r="AR718" s="77"/>
      <c r="AS718" s="44"/>
      <c r="AT718" s="50"/>
      <c r="AU718" s="50"/>
      <c r="AV718" s="50"/>
      <c r="AW718" s="50"/>
      <c r="AX718" s="50"/>
    </row>
    <row r="719" spans="1:50" ht="14.4">
      <c r="A719" s="37"/>
      <c r="B719" s="50"/>
      <c r="C719" s="102"/>
      <c r="D719" s="38"/>
      <c r="E719" s="50"/>
      <c r="F719" s="43"/>
      <c r="G719" s="50"/>
      <c r="H719" s="44"/>
      <c r="I719" s="65"/>
      <c r="J719" s="315"/>
      <c r="K719" s="50"/>
      <c r="L719" s="50"/>
      <c r="M719" s="44"/>
      <c r="N719" s="50"/>
      <c r="O719" s="49"/>
      <c r="P719" s="50"/>
      <c r="R719" s="101"/>
      <c r="S719" s="154"/>
      <c r="T719" s="44"/>
      <c r="U719" s="44"/>
      <c r="V719" s="51"/>
      <c r="W719" s="102"/>
      <c r="X719" s="102"/>
      <c r="Y719" s="51"/>
      <c r="Z719" s="102"/>
      <c r="AA719" s="102"/>
      <c r="AB719" s="50"/>
      <c r="AC719" s="37"/>
      <c r="AD719" s="44"/>
      <c r="AE719" s="154"/>
      <c r="AF719" s="154"/>
      <c r="AG719" s="44"/>
      <c r="AH719" s="44"/>
      <c r="AI719" s="276"/>
      <c r="AJ719" s="50"/>
      <c r="AK719" s="55"/>
      <c r="AL719" s="300"/>
      <c r="AM719" s="55"/>
      <c r="AN719" s="298"/>
      <c r="AO719" s="62"/>
      <c r="AP719" s="56"/>
      <c r="AQ719" s="76"/>
      <c r="AR719" s="77"/>
      <c r="AS719" s="44"/>
      <c r="AT719" s="50"/>
      <c r="AU719" s="50"/>
      <c r="AV719" s="50"/>
      <c r="AW719" s="50"/>
      <c r="AX719" s="50"/>
    </row>
    <row r="720" spans="1:50" ht="14.4">
      <c r="A720" s="37"/>
      <c r="B720" s="50"/>
      <c r="C720" s="102"/>
      <c r="D720" s="38"/>
      <c r="E720" s="50"/>
      <c r="F720" s="43"/>
      <c r="G720" s="50"/>
      <c r="H720" s="44"/>
      <c r="I720" s="65"/>
      <c r="J720" s="315"/>
      <c r="K720" s="50"/>
      <c r="L720" s="50"/>
      <c r="M720" s="44"/>
      <c r="N720" s="50"/>
      <c r="O720" s="49"/>
      <c r="P720" s="50"/>
      <c r="R720" s="101"/>
      <c r="S720" s="154"/>
      <c r="T720" s="44"/>
      <c r="U720" s="44"/>
      <c r="V720" s="51"/>
      <c r="W720" s="102"/>
      <c r="X720" s="102"/>
      <c r="Y720" s="51"/>
      <c r="Z720" s="102"/>
      <c r="AA720" s="102"/>
      <c r="AB720" s="50"/>
      <c r="AC720" s="37"/>
      <c r="AD720" s="44"/>
      <c r="AE720" s="154"/>
      <c r="AF720" s="154"/>
      <c r="AG720" s="44"/>
      <c r="AH720" s="44"/>
      <c r="AI720" s="276"/>
      <c r="AJ720" s="50"/>
      <c r="AK720" s="55"/>
      <c r="AL720" s="300"/>
      <c r="AM720" s="55"/>
      <c r="AN720" s="298"/>
      <c r="AO720" s="62"/>
      <c r="AP720" s="56"/>
      <c r="AQ720" s="76"/>
      <c r="AR720" s="77"/>
      <c r="AS720" s="44"/>
      <c r="AT720" s="50"/>
      <c r="AU720" s="50"/>
      <c r="AV720" s="50"/>
      <c r="AW720" s="50"/>
      <c r="AX720" s="50"/>
    </row>
    <row r="721" spans="1:50" ht="14.4">
      <c r="A721" s="37"/>
      <c r="B721" s="50"/>
      <c r="C721" s="102"/>
      <c r="D721" s="38"/>
      <c r="E721" s="50"/>
      <c r="F721" s="43"/>
      <c r="G721" s="50"/>
      <c r="H721" s="44"/>
      <c r="I721" s="65"/>
      <c r="J721" s="315"/>
      <c r="K721" s="50"/>
      <c r="L721" s="50"/>
      <c r="M721" s="44"/>
      <c r="N721" s="50"/>
      <c r="O721" s="49"/>
      <c r="P721" s="50"/>
      <c r="R721" s="101"/>
      <c r="S721" s="154"/>
      <c r="T721" s="44"/>
      <c r="U721" s="44"/>
      <c r="V721" s="51"/>
      <c r="W721" s="102"/>
      <c r="X721" s="102"/>
      <c r="Y721" s="51"/>
      <c r="Z721" s="102"/>
      <c r="AA721" s="102"/>
      <c r="AB721" s="50"/>
      <c r="AC721" s="37"/>
      <c r="AD721" s="44"/>
      <c r="AE721" s="154"/>
      <c r="AF721" s="154"/>
      <c r="AG721" s="44"/>
      <c r="AH721" s="44"/>
      <c r="AI721" s="276"/>
      <c r="AJ721" s="50"/>
      <c r="AK721" s="55"/>
      <c r="AL721" s="300"/>
      <c r="AM721" s="55"/>
      <c r="AN721" s="298"/>
      <c r="AO721" s="62"/>
      <c r="AP721" s="56"/>
      <c r="AQ721" s="76"/>
      <c r="AR721" s="77"/>
      <c r="AS721" s="44"/>
      <c r="AT721" s="50"/>
      <c r="AU721" s="50"/>
      <c r="AV721" s="50"/>
      <c r="AW721" s="50"/>
      <c r="AX721" s="50"/>
    </row>
    <row r="722" spans="1:50" ht="14.4">
      <c r="A722" s="37"/>
      <c r="B722" s="50"/>
      <c r="C722" s="102"/>
      <c r="D722" s="38"/>
      <c r="E722" s="50"/>
      <c r="F722" s="43"/>
      <c r="G722" s="50"/>
      <c r="H722" s="44"/>
      <c r="I722" s="65"/>
      <c r="J722" s="315"/>
      <c r="K722" s="50"/>
      <c r="L722" s="50"/>
      <c r="M722" s="44"/>
      <c r="N722" s="50"/>
      <c r="O722" s="49"/>
      <c r="P722" s="50"/>
      <c r="Q722" s="50"/>
      <c r="R722" s="101"/>
      <c r="S722" s="154"/>
      <c r="T722" s="44"/>
      <c r="U722" s="44"/>
      <c r="V722" s="51"/>
      <c r="W722" s="102"/>
      <c r="X722" s="102"/>
      <c r="Y722" s="51"/>
      <c r="Z722" s="102"/>
      <c r="AA722" s="102"/>
      <c r="AB722" s="50"/>
      <c r="AC722" s="37"/>
      <c r="AD722" s="44"/>
      <c r="AE722" s="154"/>
      <c r="AF722" s="154"/>
      <c r="AG722" s="44"/>
      <c r="AH722" s="44"/>
      <c r="AI722" s="276"/>
      <c r="AJ722" s="50"/>
      <c r="AK722" s="55"/>
      <c r="AL722" s="300"/>
      <c r="AM722" s="55"/>
      <c r="AN722" s="298"/>
      <c r="AO722" s="62"/>
      <c r="AP722" s="56"/>
      <c r="AQ722" s="76"/>
      <c r="AR722" s="77"/>
      <c r="AS722" s="44"/>
      <c r="AT722" s="50"/>
      <c r="AU722" s="50"/>
      <c r="AV722" s="50"/>
      <c r="AW722" s="50"/>
      <c r="AX722" s="50"/>
    </row>
    <row r="723" spans="1:50" ht="14.4">
      <c r="A723" s="37"/>
      <c r="B723" s="50"/>
      <c r="C723" s="102"/>
      <c r="D723" s="38"/>
      <c r="E723" s="50"/>
      <c r="F723" s="43"/>
      <c r="G723" s="50"/>
      <c r="H723" s="44"/>
      <c r="I723" s="65"/>
      <c r="J723" s="315"/>
      <c r="K723" s="50"/>
      <c r="L723" s="50"/>
      <c r="M723" s="44"/>
      <c r="N723" s="50"/>
      <c r="O723" s="49"/>
      <c r="P723" s="50"/>
      <c r="Q723" s="50"/>
      <c r="R723" s="101"/>
      <c r="S723" s="154"/>
      <c r="T723" s="44"/>
      <c r="U723" s="44"/>
      <c r="V723" s="51"/>
      <c r="W723" s="102"/>
      <c r="X723" s="102"/>
      <c r="Y723" s="51"/>
      <c r="Z723" s="102"/>
      <c r="AA723" s="102"/>
      <c r="AB723" s="50"/>
      <c r="AC723" s="37"/>
      <c r="AD723" s="44"/>
      <c r="AE723" s="154"/>
      <c r="AF723" s="154"/>
      <c r="AG723" s="44"/>
      <c r="AH723" s="44"/>
      <c r="AI723" s="276"/>
      <c r="AJ723" s="50"/>
      <c r="AK723" s="55"/>
      <c r="AL723" s="300"/>
      <c r="AM723" s="55"/>
      <c r="AN723" s="298"/>
      <c r="AO723" s="62"/>
      <c r="AP723" s="56"/>
      <c r="AQ723" s="76"/>
      <c r="AR723" s="77"/>
      <c r="AS723" s="44"/>
      <c r="AT723" s="50"/>
      <c r="AU723" s="50"/>
      <c r="AV723" s="50"/>
      <c r="AW723" s="50"/>
      <c r="AX723" s="50"/>
    </row>
    <row r="724" spans="1:50" ht="14.4">
      <c r="A724" s="37"/>
      <c r="B724" s="50"/>
      <c r="C724" s="102"/>
      <c r="D724" s="38"/>
      <c r="E724" s="50"/>
      <c r="F724" s="43"/>
      <c r="G724" s="50"/>
      <c r="H724" s="44"/>
      <c r="I724" s="65"/>
      <c r="J724" s="315"/>
      <c r="K724" s="50"/>
      <c r="L724" s="50"/>
      <c r="M724" s="44"/>
      <c r="N724" s="50"/>
      <c r="O724" s="49"/>
      <c r="P724" s="50"/>
      <c r="R724" s="101"/>
      <c r="S724" s="154"/>
      <c r="T724" s="44"/>
      <c r="U724" s="44"/>
      <c r="V724" s="51"/>
      <c r="W724" s="102"/>
      <c r="X724" s="102"/>
      <c r="Y724" s="51"/>
      <c r="Z724" s="102"/>
      <c r="AA724" s="102"/>
      <c r="AB724" s="50"/>
      <c r="AC724" s="37"/>
      <c r="AD724" s="44"/>
      <c r="AE724" s="154"/>
      <c r="AF724" s="154"/>
      <c r="AG724" s="44"/>
      <c r="AH724" s="44"/>
      <c r="AI724" s="276"/>
      <c r="AJ724" s="50"/>
      <c r="AK724" s="55"/>
      <c r="AL724" s="300"/>
      <c r="AM724" s="55"/>
      <c r="AN724" s="298"/>
      <c r="AO724" s="62"/>
      <c r="AP724" s="56"/>
      <c r="AQ724" s="76"/>
      <c r="AR724" s="77"/>
      <c r="AS724" s="44"/>
      <c r="AT724" s="50"/>
      <c r="AU724" s="50"/>
      <c r="AV724" s="50"/>
      <c r="AW724" s="50"/>
      <c r="AX724" s="50"/>
    </row>
    <row r="725" spans="1:50" ht="14.4">
      <c r="A725" s="37"/>
      <c r="B725" s="50"/>
      <c r="C725" s="102"/>
      <c r="D725" s="38"/>
      <c r="E725" s="50"/>
      <c r="F725" s="43"/>
      <c r="G725" s="50"/>
      <c r="H725" s="44"/>
      <c r="I725" s="65"/>
      <c r="J725" s="315"/>
      <c r="K725" s="50"/>
      <c r="L725" s="50"/>
      <c r="M725" s="44"/>
      <c r="N725" s="50"/>
      <c r="O725" s="49"/>
      <c r="P725" s="50"/>
      <c r="Q725" s="50"/>
      <c r="R725" s="101"/>
      <c r="S725" s="154"/>
      <c r="T725" s="44"/>
      <c r="U725" s="44"/>
      <c r="V725" s="51"/>
      <c r="W725" s="102"/>
      <c r="X725" s="102"/>
      <c r="Y725" s="51"/>
      <c r="Z725" s="102"/>
      <c r="AA725" s="102"/>
      <c r="AB725" s="50"/>
      <c r="AC725" s="37"/>
      <c r="AD725" s="44"/>
      <c r="AE725" s="154"/>
      <c r="AF725" s="154"/>
      <c r="AG725" s="44"/>
      <c r="AH725" s="44"/>
      <c r="AI725" s="276"/>
      <c r="AJ725" s="50"/>
      <c r="AK725" s="55"/>
      <c r="AL725" s="300"/>
      <c r="AM725" s="55"/>
      <c r="AN725" s="298"/>
      <c r="AO725" s="62"/>
      <c r="AP725" s="56"/>
      <c r="AQ725" s="76"/>
      <c r="AR725" s="77"/>
      <c r="AS725" s="44"/>
      <c r="AT725" s="50"/>
      <c r="AU725" s="50"/>
      <c r="AV725" s="50"/>
      <c r="AW725" s="50"/>
      <c r="AX725" s="50"/>
    </row>
    <row r="726" spans="1:50" ht="14.4">
      <c r="A726" s="37"/>
      <c r="B726" s="50"/>
      <c r="C726" s="102"/>
      <c r="D726" s="38"/>
      <c r="E726" s="50"/>
      <c r="F726" s="43"/>
      <c r="G726" s="50"/>
      <c r="H726" s="44"/>
      <c r="I726" s="65"/>
      <c r="J726" s="315"/>
      <c r="K726" s="50"/>
      <c r="L726" s="50"/>
      <c r="M726" s="44"/>
      <c r="N726" s="50"/>
      <c r="O726" s="49"/>
      <c r="P726" s="50"/>
      <c r="R726" s="101"/>
      <c r="S726" s="154"/>
      <c r="T726" s="44"/>
      <c r="U726" s="44"/>
      <c r="V726" s="51"/>
      <c r="W726" s="102"/>
      <c r="X726" s="102"/>
      <c r="Y726" s="51"/>
      <c r="Z726" s="102"/>
      <c r="AA726" s="102"/>
      <c r="AB726" s="50"/>
      <c r="AC726" s="37"/>
      <c r="AD726" s="44"/>
      <c r="AE726" s="154"/>
      <c r="AF726" s="154"/>
      <c r="AG726" s="44"/>
      <c r="AH726" s="44"/>
      <c r="AI726" s="276"/>
      <c r="AJ726" s="50"/>
      <c r="AK726" s="55"/>
      <c r="AL726" s="300"/>
      <c r="AM726" s="55"/>
      <c r="AN726" s="298"/>
      <c r="AO726" s="62"/>
      <c r="AP726" s="56"/>
      <c r="AQ726" s="76"/>
      <c r="AR726" s="77"/>
      <c r="AS726" s="44"/>
      <c r="AT726" s="50"/>
      <c r="AU726" s="50"/>
      <c r="AV726" s="50"/>
      <c r="AW726" s="50"/>
      <c r="AX726" s="50"/>
    </row>
    <row r="727" spans="1:50" ht="14.4">
      <c r="A727" s="37"/>
      <c r="B727" s="50"/>
      <c r="C727" s="102"/>
      <c r="D727" s="38"/>
      <c r="E727" s="50"/>
      <c r="F727" s="43"/>
      <c r="G727" s="317"/>
      <c r="H727" s="44"/>
      <c r="I727" s="65"/>
      <c r="J727" s="315"/>
      <c r="K727" s="50"/>
      <c r="L727" s="50"/>
      <c r="M727" s="44"/>
      <c r="N727" s="50"/>
      <c r="O727" s="49"/>
      <c r="P727" s="50"/>
      <c r="R727" s="101"/>
      <c r="S727" s="154"/>
      <c r="T727" s="44"/>
      <c r="U727" s="44"/>
      <c r="V727" s="51"/>
      <c r="W727" s="102"/>
      <c r="X727" s="102"/>
      <c r="Y727" s="51"/>
      <c r="Z727" s="102"/>
      <c r="AA727" s="102"/>
      <c r="AB727" s="50"/>
      <c r="AC727" s="37"/>
      <c r="AD727" s="44"/>
      <c r="AE727" s="154"/>
      <c r="AF727" s="154"/>
      <c r="AG727" s="44"/>
      <c r="AH727" s="44"/>
      <c r="AI727" s="276"/>
      <c r="AJ727" s="50"/>
      <c r="AK727" s="55"/>
      <c r="AL727" s="300"/>
      <c r="AM727" s="55"/>
      <c r="AN727" s="298"/>
      <c r="AO727" s="62"/>
      <c r="AP727" s="56"/>
      <c r="AQ727" s="76"/>
      <c r="AR727" s="77"/>
      <c r="AS727" s="44"/>
      <c r="AT727" s="50"/>
      <c r="AU727" s="50"/>
      <c r="AV727" s="50"/>
      <c r="AW727" s="50"/>
      <c r="AX727" s="50"/>
    </row>
    <row r="728" spans="1:50" ht="14.4">
      <c r="A728" s="37"/>
      <c r="B728" s="50"/>
      <c r="C728" s="102"/>
      <c r="D728" s="38"/>
      <c r="E728" s="50"/>
      <c r="F728" s="43"/>
      <c r="G728" s="50"/>
      <c r="H728" s="44"/>
      <c r="I728" s="65"/>
      <c r="J728" s="315"/>
      <c r="K728" s="50"/>
      <c r="L728" s="50"/>
      <c r="M728" s="44"/>
      <c r="N728" s="50"/>
      <c r="O728" s="49"/>
      <c r="P728" s="50"/>
      <c r="Q728" s="50"/>
      <c r="R728" s="101"/>
      <c r="S728" s="154"/>
      <c r="T728" s="44"/>
      <c r="U728" s="44"/>
      <c r="V728" s="51"/>
      <c r="W728" s="102"/>
      <c r="X728" s="102"/>
      <c r="Y728" s="51"/>
      <c r="Z728" s="102"/>
      <c r="AA728" s="102"/>
      <c r="AB728" s="50"/>
      <c r="AC728" s="37"/>
      <c r="AD728" s="44"/>
      <c r="AE728" s="154"/>
      <c r="AF728" s="154"/>
      <c r="AG728" s="44"/>
      <c r="AH728" s="44"/>
      <c r="AI728" s="276"/>
      <c r="AJ728" s="50"/>
      <c r="AK728" s="55"/>
      <c r="AL728" s="300"/>
      <c r="AM728" s="55"/>
      <c r="AN728" s="298"/>
      <c r="AO728" s="62"/>
      <c r="AP728" s="56"/>
      <c r="AQ728" s="76"/>
      <c r="AR728" s="77"/>
      <c r="AS728" s="44"/>
      <c r="AT728" s="50"/>
      <c r="AU728" s="50"/>
      <c r="AV728" s="50"/>
      <c r="AW728" s="50"/>
      <c r="AX728" s="50"/>
    </row>
    <row r="729" spans="1:50" ht="14.4">
      <c r="A729" s="37"/>
      <c r="B729" s="50"/>
      <c r="C729" s="102"/>
      <c r="D729" s="38"/>
      <c r="E729" s="50"/>
      <c r="F729" s="43"/>
      <c r="G729" s="317"/>
      <c r="H729" s="44"/>
      <c r="I729" s="65"/>
      <c r="J729" s="315"/>
      <c r="K729" s="50"/>
      <c r="L729" s="50"/>
      <c r="M729" s="44"/>
      <c r="N729" s="50"/>
      <c r="O729" s="49"/>
      <c r="P729" s="50"/>
      <c r="Q729" s="50"/>
      <c r="R729" s="101"/>
      <c r="S729" s="154"/>
      <c r="T729" s="44"/>
      <c r="U729" s="44"/>
      <c r="V729" s="51"/>
      <c r="W729" s="102"/>
      <c r="X729" s="102"/>
      <c r="Y729" s="51"/>
      <c r="Z729" s="102"/>
      <c r="AA729" s="102"/>
      <c r="AB729" s="50"/>
      <c r="AC729" s="37"/>
      <c r="AD729" s="44"/>
      <c r="AE729" s="154"/>
      <c r="AF729" s="154"/>
      <c r="AG729" s="44"/>
      <c r="AH729" s="44"/>
      <c r="AI729" s="276"/>
      <c r="AJ729" s="50"/>
      <c r="AK729" s="55"/>
      <c r="AL729" s="300"/>
      <c r="AM729" s="55"/>
      <c r="AN729" s="298"/>
      <c r="AO729" s="62"/>
      <c r="AP729" s="56"/>
      <c r="AQ729" s="76"/>
      <c r="AR729" s="77"/>
      <c r="AS729" s="44"/>
      <c r="AT729" s="50"/>
      <c r="AU729" s="50"/>
      <c r="AV729" s="50"/>
      <c r="AW729" s="50"/>
      <c r="AX729" s="50"/>
    </row>
    <row r="730" spans="1:50" ht="14.4">
      <c r="A730" s="37"/>
      <c r="B730" s="50"/>
      <c r="C730" s="102"/>
      <c r="D730" s="38"/>
      <c r="E730" s="50"/>
      <c r="F730" s="43"/>
      <c r="G730" s="317"/>
      <c r="H730" s="44"/>
      <c r="I730" s="65"/>
      <c r="J730" s="315"/>
      <c r="K730" s="50"/>
      <c r="L730" s="50"/>
      <c r="M730" s="44"/>
      <c r="N730" s="50"/>
      <c r="O730" s="49"/>
      <c r="P730" s="50"/>
      <c r="R730" s="101"/>
      <c r="S730" s="154"/>
      <c r="T730" s="44"/>
      <c r="U730" s="44"/>
      <c r="V730" s="51"/>
      <c r="W730" s="102"/>
      <c r="X730" s="102"/>
      <c r="Y730" s="51"/>
      <c r="Z730" s="102"/>
      <c r="AA730" s="102"/>
      <c r="AB730" s="50"/>
      <c r="AC730" s="37"/>
      <c r="AD730" s="44"/>
      <c r="AE730" s="154"/>
      <c r="AF730" s="154"/>
      <c r="AG730" s="44"/>
      <c r="AH730" s="44"/>
      <c r="AI730" s="276"/>
      <c r="AJ730" s="50"/>
      <c r="AK730" s="55"/>
      <c r="AL730" s="300"/>
      <c r="AM730" s="55"/>
      <c r="AN730" s="298"/>
      <c r="AO730" s="62"/>
      <c r="AP730" s="56"/>
      <c r="AQ730" s="76"/>
      <c r="AR730" s="77"/>
      <c r="AS730" s="44"/>
      <c r="AT730" s="50"/>
      <c r="AU730" s="50"/>
      <c r="AV730" s="50"/>
      <c r="AW730" s="50"/>
      <c r="AX730" s="50"/>
    </row>
    <row r="731" spans="1:50" ht="14.4">
      <c r="A731" s="37"/>
      <c r="B731" s="50"/>
      <c r="C731" s="102"/>
      <c r="D731" s="38"/>
      <c r="E731" s="50"/>
      <c r="F731" s="43"/>
      <c r="G731" s="50"/>
      <c r="H731" s="44"/>
      <c r="I731" s="65"/>
      <c r="J731" s="315"/>
      <c r="K731" s="50"/>
      <c r="L731" s="50"/>
      <c r="M731" s="44"/>
      <c r="N731" s="50"/>
      <c r="O731" s="49"/>
      <c r="P731" s="50"/>
      <c r="Q731" s="50"/>
      <c r="R731" s="101"/>
      <c r="S731" s="154"/>
      <c r="T731" s="44"/>
      <c r="U731" s="44"/>
      <c r="V731" s="51"/>
      <c r="W731" s="102"/>
      <c r="X731" s="102"/>
      <c r="Y731" s="51"/>
      <c r="Z731" s="102"/>
      <c r="AA731" s="102"/>
      <c r="AB731" s="50"/>
      <c r="AC731" s="37"/>
      <c r="AD731" s="44"/>
      <c r="AE731" s="154"/>
      <c r="AF731" s="154"/>
      <c r="AG731" s="44"/>
      <c r="AH731" s="44"/>
      <c r="AI731" s="276"/>
      <c r="AJ731" s="50"/>
      <c r="AK731" s="55"/>
      <c r="AL731" s="300"/>
      <c r="AM731" s="55"/>
      <c r="AN731" s="298"/>
      <c r="AO731" s="62"/>
      <c r="AP731" s="56"/>
      <c r="AQ731" s="76"/>
      <c r="AR731" s="77"/>
      <c r="AS731" s="44"/>
      <c r="AT731" s="50"/>
      <c r="AU731" s="50"/>
      <c r="AV731" s="50"/>
      <c r="AW731" s="50"/>
      <c r="AX731" s="50"/>
    </row>
    <row r="732" spans="1:50" ht="14.4">
      <c r="A732" s="37"/>
      <c r="B732" s="50"/>
      <c r="C732" s="102"/>
      <c r="D732" s="38"/>
      <c r="E732" s="50"/>
      <c r="F732" s="43"/>
      <c r="G732" s="50"/>
      <c r="H732" s="44"/>
      <c r="I732" s="65"/>
      <c r="J732" s="315"/>
      <c r="K732" s="50"/>
      <c r="L732" s="50"/>
      <c r="M732" s="44"/>
      <c r="N732" s="50"/>
      <c r="O732" s="49"/>
      <c r="P732" s="50"/>
      <c r="Q732" s="50"/>
      <c r="R732" s="101"/>
      <c r="S732" s="154"/>
      <c r="T732" s="44"/>
      <c r="U732" s="44"/>
      <c r="V732" s="51"/>
      <c r="W732" s="102"/>
      <c r="X732" s="102"/>
      <c r="Y732" s="51"/>
      <c r="Z732" s="102"/>
      <c r="AA732" s="102"/>
      <c r="AB732" s="50"/>
      <c r="AC732" s="37"/>
      <c r="AD732" s="44"/>
      <c r="AE732" s="154"/>
      <c r="AF732" s="154"/>
      <c r="AG732" s="44"/>
      <c r="AH732" s="44"/>
      <c r="AI732" s="276"/>
      <c r="AJ732" s="50"/>
      <c r="AK732" s="55"/>
      <c r="AL732" s="300"/>
      <c r="AM732" s="55"/>
      <c r="AN732" s="298"/>
      <c r="AO732" s="62"/>
      <c r="AP732" s="56"/>
      <c r="AQ732" s="76"/>
      <c r="AR732" s="77"/>
      <c r="AS732" s="44"/>
      <c r="AT732" s="50"/>
      <c r="AU732" s="50"/>
      <c r="AV732" s="50"/>
      <c r="AW732" s="50"/>
      <c r="AX732" s="50"/>
    </row>
    <row r="733" spans="1:50" ht="14.4">
      <c r="A733" s="37"/>
      <c r="B733" s="50"/>
      <c r="C733" s="102"/>
      <c r="D733" s="38"/>
      <c r="E733" s="50"/>
      <c r="F733" s="43"/>
      <c r="G733" s="317"/>
      <c r="H733" s="44"/>
      <c r="I733" s="65"/>
      <c r="J733" s="315"/>
      <c r="K733" s="50"/>
      <c r="L733" s="50"/>
      <c r="M733" s="44"/>
      <c r="N733" s="50"/>
      <c r="O733" s="49"/>
      <c r="P733" s="50"/>
      <c r="Q733" s="50"/>
      <c r="R733" s="101"/>
      <c r="S733" s="154"/>
      <c r="T733" s="44"/>
      <c r="U733" s="44"/>
      <c r="V733" s="51"/>
      <c r="W733" s="102"/>
      <c r="X733" s="102"/>
      <c r="Y733" s="51"/>
      <c r="Z733" s="102"/>
      <c r="AA733" s="102"/>
      <c r="AB733" s="50"/>
      <c r="AC733" s="37"/>
      <c r="AD733" s="44"/>
      <c r="AE733" s="154"/>
      <c r="AF733" s="154"/>
      <c r="AG733" s="44"/>
      <c r="AH733" s="44"/>
      <c r="AI733" s="276"/>
      <c r="AJ733" s="50"/>
      <c r="AK733" s="55"/>
      <c r="AL733" s="300"/>
      <c r="AM733" s="55"/>
      <c r="AN733" s="298"/>
      <c r="AO733" s="62"/>
      <c r="AP733" s="56"/>
      <c r="AQ733" s="76"/>
      <c r="AR733" s="77"/>
      <c r="AS733" s="44"/>
      <c r="AT733" s="50"/>
      <c r="AU733" s="50"/>
      <c r="AV733" s="50"/>
      <c r="AW733" s="50"/>
      <c r="AX733" s="50"/>
    </row>
    <row r="734" spans="1:50" ht="14.4">
      <c r="A734" s="37"/>
      <c r="B734" s="50"/>
      <c r="C734" s="102"/>
      <c r="D734" s="38"/>
      <c r="E734" s="50"/>
      <c r="F734" s="43"/>
      <c r="G734" s="50"/>
      <c r="H734" s="44"/>
      <c r="I734" s="65"/>
      <c r="J734" s="315"/>
      <c r="K734" s="50"/>
      <c r="L734" s="50"/>
      <c r="M734" s="44"/>
      <c r="N734" s="50"/>
      <c r="O734" s="49"/>
      <c r="P734" s="50"/>
      <c r="R734" s="101"/>
      <c r="S734" s="154"/>
      <c r="T734" s="44"/>
      <c r="U734" s="44"/>
      <c r="V734" s="51"/>
      <c r="W734" s="102"/>
      <c r="X734" s="102"/>
      <c r="Y734" s="51"/>
      <c r="Z734" s="102"/>
      <c r="AA734" s="102"/>
      <c r="AB734" s="50"/>
      <c r="AC734" s="37"/>
      <c r="AD734" s="44"/>
      <c r="AE734" s="154"/>
      <c r="AF734" s="154"/>
      <c r="AG734" s="44"/>
      <c r="AH734" s="44"/>
      <c r="AI734" s="276"/>
      <c r="AJ734" s="50"/>
      <c r="AK734" s="55"/>
      <c r="AL734" s="300"/>
      <c r="AM734" s="55"/>
      <c r="AN734" s="298"/>
      <c r="AO734" s="62"/>
      <c r="AP734" s="56"/>
      <c r="AQ734" s="76"/>
      <c r="AR734" s="77"/>
      <c r="AS734" s="44"/>
      <c r="AT734" s="50"/>
      <c r="AU734" s="50"/>
      <c r="AV734" s="50"/>
      <c r="AW734" s="50"/>
      <c r="AX734" s="50"/>
    </row>
    <row r="735" spans="1:50" ht="14.4">
      <c r="A735" s="37"/>
      <c r="B735" s="50"/>
      <c r="C735" s="102"/>
      <c r="D735" s="38"/>
      <c r="E735" s="50"/>
      <c r="F735" s="43"/>
      <c r="G735" s="50"/>
      <c r="H735" s="44"/>
      <c r="I735" s="65"/>
      <c r="J735" s="315"/>
      <c r="K735" s="50"/>
      <c r="L735" s="50"/>
      <c r="M735" s="44"/>
      <c r="N735" s="50"/>
      <c r="O735" s="49"/>
      <c r="P735" s="50"/>
      <c r="Q735" s="50"/>
      <c r="R735" s="101"/>
      <c r="S735" s="154"/>
      <c r="T735" s="44"/>
      <c r="U735" s="44"/>
      <c r="V735" s="51"/>
      <c r="W735" s="102"/>
      <c r="X735" s="102"/>
      <c r="Y735" s="51"/>
      <c r="Z735" s="102"/>
      <c r="AA735" s="102"/>
      <c r="AB735" s="50"/>
      <c r="AC735" s="37"/>
      <c r="AD735" s="44"/>
      <c r="AE735" s="154"/>
      <c r="AF735" s="154"/>
      <c r="AG735" s="44"/>
      <c r="AH735" s="44"/>
      <c r="AI735" s="276"/>
      <c r="AJ735" s="50"/>
      <c r="AK735" s="55"/>
      <c r="AL735" s="300"/>
      <c r="AM735" s="55"/>
      <c r="AN735" s="298"/>
      <c r="AO735" s="62"/>
      <c r="AP735" s="56"/>
      <c r="AQ735" s="76"/>
      <c r="AR735" s="77"/>
      <c r="AS735" s="44"/>
      <c r="AT735" s="50"/>
      <c r="AU735" s="50"/>
      <c r="AV735" s="50"/>
      <c r="AW735" s="50"/>
      <c r="AX735" s="50"/>
    </row>
    <row r="736" spans="1:50" ht="14.4">
      <c r="A736" s="37"/>
      <c r="B736" s="50"/>
      <c r="C736" s="102"/>
      <c r="D736" s="38"/>
      <c r="E736" s="50"/>
      <c r="F736" s="43"/>
      <c r="G736" s="50"/>
      <c r="H736" s="44"/>
      <c r="I736" s="65"/>
      <c r="J736" s="315"/>
      <c r="K736" s="50"/>
      <c r="L736" s="50"/>
      <c r="M736" s="44"/>
      <c r="N736" s="50"/>
      <c r="O736" s="49"/>
      <c r="P736" s="50"/>
      <c r="R736" s="101"/>
      <c r="S736" s="154"/>
      <c r="T736" s="44"/>
      <c r="U736" s="44"/>
      <c r="V736" s="51"/>
      <c r="W736" s="102"/>
      <c r="X736" s="102"/>
      <c r="Y736" s="51"/>
      <c r="Z736" s="102"/>
      <c r="AA736" s="102"/>
      <c r="AB736" s="50"/>
      <c r="AC736" s="37"/>
      <c r="AD736" s="44"/>
      <c r="AE736" s="154"/>
      <c r="AF736" s="154"/>
      <c r="AG736" s="44"/>
      <c r="AH736" s="44"/>
      <c r="AI736" s="276"/>
      <c r="AJ736" s="50"/>
      <c r="AK736" s="55"/>
      <c r="AL736" s="300"/>
      <c r="AM736" s="55"/>
      <c r="AN736" s="298"/>
      <c r="AO736" s="62"/>
      <c r="AP736" s="56"/>
      <c r="AQ736" s="76"/>
      <c r="AR736" s="77"/>
      <c r="AS736" s="44"/>
      <c r="AT736" s="50"/>
      <c r="AU736" s="50"/>
      <c r="AV736" s="50"/>
      <c r="AW736" s="50"/>
      <c r="AX736" s="50"/>
    </row>
    <row r="737" spans="1:50" ht="14.4">
      <c r="A737" s="37"/>
      <c r="B737" s="50"/>
      <c r="C737" s="102"/>
      <c r="D737" s="38"/>
      <c r="E737" s="50"/>
      <c r="F737" s="43"/>
      <c r="G737" s="50"/>
      <c r="H737" s="44"/>
      <c r="I737" s="65"/>
      <c r="J737" s="315"/>
      <c r="K737" s="50"/>
      <c r="L737" s="50"/>
      <c r="M737" s="44"/>
      <c r="N737" s="50"/>
      <c r="O737" s="49"/>
      <c r="P737" s="50"/>
      <c r="R737" s="101"/>
      <c r="S737" s="154"/>
      <c r="T737" s="44"/>
      <c r="U737" s="44"/>
      <c r="V737" s="51"/>
      <c r="W737" s="102"/>
      <c r="X737" s="102"/>
      <c r="Y737" s="51"/>
      <c r="Z737" s="102"/>
      <c r="AA737" s="102"/>
      <c r="AB737" s="50"/>
      <c r="AC737" s="37"/>
      <c r="AD737" s="44"/>
      <c r="AE737" s="154"/>
      <c r="AF737" s="154"/>
      <c r="AG737" s="44"/>
      <c r="AH737" s="44"/>
      <c r="AI737" s="276"/>
      <c r="AJ737" s="50"/>
      <c r="AK737" s="55"/>
      <c r="AL737" s="300"/>
      <c r="AM737" s="55"/>
      <c r="AN737" s="298"/>
      <c r="AO737" s="62"/>
      <c r="AP737" s="56"/>
      <c r="AQ737" s="76"/>
      <c r="AR737" s="77"/>
      <c r="AS737" s="44"/>
      <c r="AT737" s="50"/>
      <c r="AU737" s="50"/>
      <c r="AV737" s="50"/>
      <c r="AW737" s="50"/>
      <c r="AX737" s="50"/>
    </row>
    <row r="738" spans="1:50" ht="14.4">
      <c r="A738" s="37"/>
      <c r="B738" s="50"/>
      <c r="C738" s="102"/>
      <c r="D738" s="38"/>
      <c r="E738" s="50"/>
      <c r="F738" s="43"/>
      <c r="G738" s="50"/>
      <c r="H738" s="44"/>
      <c r="I738" s="65"/>
      <c r="J738" s="315"/>
      <c r="K738" s="50"/>
      <c r="L738" s="50"/>
      <c r="M738" s="44"/>
      <c r="N738" s="50"/>
      <c r="O738" s="49"/>
      <c r="P738" s="50"/>
      <c r="R738" s="101"/>
      <c r="S738" s="154"/>
      <c r="T738" s="44"/>
      <c r="U738" s="44"/>
      <c r="V738" s="51"/>
      <c r="W738" s="102"/>
      <c r="X738" s="102"/>
      <c r="Y738" s="51"/>
      <c r="Z738" s="102"/>
      <c r="AA738" s="102"/>
      <c r="AB738" s="50"/>
      <c r="AC738" s="37"/>
      <c r="AD738" s="44"/>
      <c r="AE738" s="154"/>
      <c r="AF738" s="154"/>
      <c r="AG738" s="44"/>
      <c r="AH738" s="44"/>
      <c r="AI738" s="276"/>
      <c r="AJ738" s="50"/>
      <c r="AK738" s="55"/>
      <c r="AL738" s="300"/>
      <c r="AM738" s="55"/>
      <c r="AN738" s="298"/>
      <c r="AO738" s="62"/>
      <c r="AP738" s="56"/>
      <c r="AQ738" s="76"/>
      <c r="AR738" s="77"/>
      <c r="AS738" s="44"/>
      <c r="AT738" s="50"/>
      <c r="AU738" s="50"/>
      <c r="AV738" s="50"/>
      <c r="AW738" s="50"/>
      <c r="AX738" s="50"/>
    </row>
    <row r="739" spans="1:50" ht="14.4">
      <c r="A739" s="37"/>
      <c r="B739" s="50"/>
      <c r="C739" s="102"/>
      <c r="D739" s="38"/>
      <c r="E739" s="50"/>
      <c r="F739" s="43"/>
      <c r="G739" s="50"/>
      <c r="H739" s="44"/>
      <c r="I739" s="65"/>
      <c r="J739" s="315"/>
      <c r="K739" s="50"/>
      <c r="L739" s="50"/>
      <c r="M739" s="44"/>
      <c r="N739" s="50"/>
      <c r="O739" s="49"/>
      <c r="P739" s="50"/>
      <c r="Q739" s="50"/>
      <c r="R739" s="101"/>
      <c r="S739" s="154"/>
      <c r="T739" s="44"/>
      <c r="U739" s="44"/>
      <c r="V739" s="51"/>
      <c r="W739" s="102"/>
      <c r="X739" s="102"/>
      <c r="Y739" s="51"/>
      <c r="Z739" s="102"/>
      <c r="AA739" s="102"/>
      <c r="AB739" s="50"/>
      <c r="AC739" s="37"/>
      <c r="AD739" s="44"/>
      <c r="AE739" s="154"/>
      <c r="AF739" s="154"/>
      <c r="AG739" s="44"/>
      <c r="AH739" s="44"/>
      <c r="AI739" s="276"/>
      <c r="AJ739" s="50"/>
      <c r="AK739" s="55"/>
      <c r="AL739" s="300"/>
      <c r="AM739" s="55"/>
      <c r="AN739" s="298"/>
      <c r="AO739" s="62"/>
      <c r="AP739" s="56"/>
      <c r="AQ739" s="76"/>
      <c r="AR739" s="77"/>
      <c r="AS739" s="44"/>
      <c r="AT739" s="50"/>
      <c r="AU739" s="50"/>
      <c r="AV739" s="50"/>
      <c r="AW739" s="50"/>
      <c r="AX739" s="50"/>
    </row>
    <row r="740" spans="1:50" ht="14.4">
      <c r="A740" s="37"/>
      <c r="B740" s="50"/>
      <c r="C740" s="102"/>
      <c r="D740" s="38"/>
      <c r="E740" s="50"/>
      <c r="F740" s="43"/>
      <c r="G740" s="50"/>
      <c r="H740" s="44"/>
      <c r="I740" s="65"/>
      <c r="J740" s="315"/>
      <c r="K740" s="50"/>
      <c r="L740" s="50"/>
      <c r="M740" s="44"/>
      <c r="N740" s="50"/>
      <c r="O740" s="49"/>
      <c r="P740" s="50"/>
      <c r="R740" s="101"/>
      <c r="S740" s="154"/>
      <c r="T740" s="44"/>
      <c r="U740" s="44"/>
      <c r="V740" s="51"/>
      <c r="W740" s="102"/>
      <c r="X740" s="102"/>
      <c r="Y740" s="51"/>
      <c r="Z740" s="102"/>
      <c r="AA740" s="102"/>
      <c r="AB740" s="50"/>
      <c r="AC740" s="37"/>
      <c r="AD740" s="44"/>
      <c r="AE740" s="154"/>
      <c r="AF740" s="154"/>
      <c r="AG740" s="44"/>
      <c r="AH740" s="44"/>
      <c r="AI740" s="276"/>
      <c r="AJ740" s="50"/>
      <c r="AK740" s="55"/>
      <c r="AL740" s="300"/>
      <c r="AM740" s="55"/>
      <c r="AN740" s="298"/>
      <c r="AO740" s="62"/>
      <c r="AP740" s="56"/>
      <c r="AQ740" s="76"/>
      <c r="AR740" s="77"/>
      <c r="AS740" s="44"/>
      <c r="AT740" s="50"/>
      <c r="AU740" s="50"/>
      <c r="AV740" s="50"/>
      <c r="AW740" s="50"/>
      <c r="AX740" s="50"/>
    </row>
    <row r="741" spans="1:50" ht="14.4">
      <c r="A741" s="37"/>
      <c r="B741" s="50"/>
      <c r="C741" s="102"/>
      <c r="D741" s="38"/>
      <c r="E741" s="50"/>
      <c r="F741" s="43"/>
      <c r="G741" s="50"/>
      <c r="H741" s="44"/>
      <c r="I741" s="65"/>
      <c r="J741" s="315"/>
      <c r="K741" s="50"/>
      <c r="L741" s="50"/>
      <c r="M741" s="44"/>
      <c r="N741" s="50"/>
      <c r="O741" s="49"/>
      <c r="P741" s="50"/>
      <c r="R741" s="101"/>
      <c r="S741" s="154"/>
      <c r="T741" s="44"/>
      <c r="U741" s="44"/>
      <c r="V741" s="51"/>
      <c r="W741" s="102"/>
      <c r="X741" s="102"/>
      <c r="Y741" s="51"/>
      <c r="Z741" s="102"/>
      <c r="AA741" s="102"/>
      <c r="AB741" s="50"/>
      <c r="AC741" s="37"/>
      <c r="AD741" s="44"/>
      <c r="AE741" s="154"/>
      <c r="AF741" s="154"/>
      <c r="AG741" s="44"/>
      <c r="AH741" s="44"/>
      <c r="AI741" s="276"/>
      <c r="AJ741" s="50"/>
      <c r="AK741" s="55"/>
      <c r="AL741" s="300"/>
      <c r="AM741" s="55"/>
      <c r="AN741" s="298"/>
      <c r="AO741" s="62"/>
      <c r="AP741" s="56"/>
      <c r="AQ741" s="76"/>
      <c r="AR741" s="77"/>
      <c r="AS741" s="44"/>
      <c r="AT741" s="50"/>
      <c r="AU741" s="50"/>
      <c r="AV741" s="50"/>
      <c r="AW741" s="50"/>
      <c r="AX741" s="50"/>
    </row>
    <row r="742" spans="1:50" ht="14.4">
      <c r="A742" s="37"/>
      <c r="B742" s="50"/>
      <c r="C742" s="102"/>
      <c r="D742" s="38"/>
      <c r="E742" s="50"/>
      <c r="F742" s="43"/>
      <c r="G742" s="50"/>
      <c r="H742" s="44"/>
      <c r="I742" s="65"/>
      <c r="J742" s="315"/>
      <c r="K742" s="50"/>
      <c r="L742" s="50"/>
      <c r="M742" s="44"/>
      <c r="N742" s="50"/>
      <c r="O742" s="49"/>
      <c r="P742" s="50"/>
      <c r="Q742" s="50"/>
      <c r="R742" s="101"/>
      <c r="S742" s="154"/>
      <c r="T742" s="44"/>
      <c r="U742" s="44"/>
      <c r="V742" s="51"/>
      <c r="W742" s="102"/>
      <c r="X742" s="102"/>
      <c r="Y742" s="51"/>
      <c r="Z742" s="102"/>
      <c r="AA742" s="102"/>
      <c r="AB742" s="50"/>
      <c r="AC742" s="37"/>
      <c r="AD742" s="44"/>
      <c r="AE742" s="154"/>
      <c r="AF742" s="154"/>
      <c r="AG742" s="44"/>
      <c r="AH742" s="44"/>
      <c r="AI742" s="276"/>
      <c r="AJ742" s="50"/>
      <c r="AK742" s="55"/>
      <c r="AL742" s="300"/>
      <c r="AM742" s="55"/>
      <c r="AN742" s="298"/>
      <c r="AO742" s="62"/>
      <c r="AP742" s="56"/>
      <c r="AQ742" s="76"/>
      <c r="AR742" s="77"/>
      <c r="AS742" s="44"/>
      <c r="AT742" s="50"/>
      <c r="AU742" s="50"/>
      <c r="AV742" s="50"/>
      <c r="AW742" s="50"/>
      <c r="AX742" s="50"/>
    </row>
    <row r="743" spans="1:50" ht="14.4">
      <c r="A743" s="37"/>
      <c r="B743" s="50"/>
      <c r="C743" s="102"/>
      <c r="D743" s="38"/>
      <c r="E743" s="50"/>
      <c r="F743" s="43"/>
      <c r="G743" s="50"/>
      <c r="H743" s="44"/>
      <c r="I743" s="65"/>
      <c r="J743" s="315"/>
      <c r="K743" s="50"/>
      <c r="L743" s="50"/>
      <c r="M743" s="44"/>
      <c r="N743" s="50"/>
      <c r="O743" s="49"/>
      <c r="P743" s="50"/>
      <c r="R743" s="101"/>
      <c r="S743" s="154"/>
      <c r="T743" s="44"/>
      <c r="U743" s="44"/>
      <c r="V743" s="51"/>
      <c r="W743" s="102"/>
      <c r="X743" s="102"/>
      <c r="Y743" s="51"/>
      <c r="Z743" s="102"/>
      <c r="AA743" s="102"/>
      <c r="AB743" s="50"/>
      <c r="AC743" s="37"/>
      <c r="AD743" s="44"/>
      <c r="AE743" s="154"/>
      <c r="AF743" s="154"/>
      <c r="AG743" s="44"/>
      <c r="AH743" s="44"/>
      <c r="AI743" s="276"/>
      <c r="AJ743" s="50"/>
      <c r="AK743" s="55"/>
      <c r="AL743" s="300"/>
      <c r="AM743" s="55"/>
      <c r="AN743" s="298"/>
      <c r="AO743" s="62"/>
      <c r="AP743" s="56"/>
      <c r="AQ743" s="76"/>
      <c r="AR743" s="77"/>
      <c r="AS743" s="44"/>
      <c r="AT743" s="50"/>
      <c r="AU743" s="50"/>
      <c r="AV743" s="50"/>
      <c r="AW743" s="50"/>
      <c r="AX743" s="50"/>
    </row>
    <row r="744" spans="1:50" ht="14.4">
      <c r="A744" s="37"/>
      <c r="B744" s="50"/>
      <c r="C744" s="102"/>
      <c r="D744" s="38"/>
      <c r="E744" s="50"/>
      <c r="F744" s="43"/>
      <c r="G744" s="50"/>
      <c r="H744" s="44"/>
      <c r="I744" s="65"/>
      <c r="J744" s="315"/>
      <c r="K744" s="50"/>
      <c r="L744" s="50"/>
      <c r="M744" s="44"/>
      <c r="N744" s="50"/>
      <c r="O744" s="49"/>
      <c r="P744" s="50"/>
      <c r="R744" s="101"/>
      <c r="S744" s="154"/>
      <c r="T744" s="44"/>
      <c r="U744" s="44"/>
      <c r="V744" s="51"/>
      <c r="W744" s="102"/>
      <c r="X744" s="102"/>
      <c r="Y744" s="51"/>
      <c r="Z744" s="102"/>
      <c r="AA744" s="102"/>
      <c r="AB744" s="50"/>
      <c r="AC744" s="37"/>
      <c r="AD744" s="44"/>
      <c r="AE744" s="154"/>
      <c r="AF744" s="154"/>
      <c r="AG744" s="44"/>
      <c r="AH744" s="44"/>
      <c r="AI744" s="276"/>
      <c r="AJ744" s="50"/>
      <c r="AK744" s="55"/>
      <c r="AL744" s="300"/>
      <c r="AM744" s="55"/>
      <c r="AN744" s="298"/>
      <c r="AO744" s="62"/>
      <c r="AP744" s="56"/>
      <c r="AQ744" s="76"/>
      <c r="AR744" s="77"/>
      <c r="AS744" s="44"/>
      <c r="AT744" s="50"/>
      <c r="AU744" s="50"/>
      <c r="AV744" s="50"/>
      <c r="AW744" s="50"/>
      <c r="AX744" s="50"/>
    </row>
    <row r="745" spans="1:50" ht="14.4">
      <c r="A745" s="37"/>
      <c r="B745" s="50"/>
      <c r="C745" s="102"/>
      <c r="D745" s="38"/>
      <c r="E745" s="50"/>
      <c r="F745" s="43"/>
      <c r="G745" s="317"/>
      <c r="H745" s="44"/>
      <c r="I745" s="65"/>
      <c r="J745" s="315"/>
      <c r="K745" s="50"/>
      <c r="L745" s="50"/>
      <c r="M745" s="44"/>
      <c r="N745" s="50"/>
      <c r="O745" s="49"/>
      <c r="P745" s="50"/>
      <c r="Q745" s="50"/>
      <c r="R745" s="101"/>
      <c r="S745" s="154"/>
      <c r="T745" s="44"/>
      <c r="U745" s="44"/>
      <c r="V745" s="51"/>
      <c r="W745" s="102"/>
      <c r="X745" s="102"/>
      <c r="Y745" s="51"/>
      <c r="Z745" s="102"/>
      <c r="AA745" s="102"/>
      <c r="AB745" s="50"/>
      <c r="AC745" s="37"/>
      <c r="AD745" s="44"/>
      <c r="AE745" s="154"/>
      <c r="AF745" s="154"/>
      <c r="AG745" s="44"/>
      <c r="AH745" s="44"/>
      <c r="AI745" s="276"/>
      <c r="AJ745" s="50"/>
      <c r="AK745" s="55"/>
      <c r="AL745" s="300"/>
      <c r="AM745" s="55"/>
      <c r="AN745" s="298"/>
      <c r="AO745" s="62"/>
      <c r="AP745" s="56"/>
      <c r="AQ745" s="76"/>
      <c r="AR745" s="77"/>
      <c r="AS745" s="44"/>
      <c r="AT745" s="50"/>
      <c r="AU745" s="50"/>
      <c r="AV745" s="50"/>
      <c r="AW745" s="50"/>
      <c r="AX745" s="50"/>
    </row>
    <row r="746" spans="1:50" ht="14.4">
      <c r="A746" s="37"/>
      <c r="B746" s="50"/>
      <c r="C746" s="102"/>
      <c r="D746" s="38"/>
      <c r="E746" s="50"/>
      <c r="F746" s="43"/>
      <c r="G746" s="50"/>
      <c r="H746" s="44"/>
      <c r="I746" s="65"/>
      <c r="J746" s="315"/>
      <c r="K746" s="50"/>
      <c r="L746" s="50"/>
      <c r="M746" s="44"/>
      <c r="N746" s="50"/>
      <c r="O746" s="49"/>
      <c r="P746" s="50"/>
      <c r="R746" s="101"/>
      <c r="S746" s="154"/>
      <c r="T746" s="44"/>
      <c r="U746" s="44"/>
      <c r="V746" s="51"/>
      <c r="W746" s="102"/>
      <c r="X746" s="102"/>
      <c r="Y746" s="51"/>
      <c r="Z746" s="102"/>
      <c r="AA746" s="102"/>
      <c r="AB746" s="50"/>
      <c r="AC746" s="37"/>
      <c r="AD746" s="44"/>
      <c r="AE746" s="154"/>
      <c r="AF746" s="154"/>
      <c r="AG746" s="44"/>
      <c r="AH746" s="44"/>
      <c r="AI746" s="276"/>
      <c r="AJ746" s="50"/>
      <c r="AK746" s="55"/>
      <c r="AL746" s="300"/>
      <c r="AM746" s="55"/>
      <c r="AN746" s="298"/>
      <c r="AO746" s="62"/>
      <c r="AP746" s="56"/>
      <c r="AQ746" s="76"/>
      <c r="AR746" s="77"/>
      <c r="AS746" s="44"/>
      <c r="AT746" s="50"/>
      <c r="AU746" s="50"/>
      <c r="AV746" s="50"/>
      <c r="AW746" s="50"/>
      <c r="AX746" s="50"/>
    </row>
    <row r="747" spans="1:50" ht="14.4">
      <c r="A747" s="37"/>
      <c r="B747" s="50"/>
      <c r="C747" s="102"/>
      <c r="D747" s="38"/>
      <c r="E747" s="50"/>
      <c r="F747" s="43"/>
      <c r="G747" s="50"/>
      <c r="H747" s="44"/>
      <c r="I747" s="65"/>
      <c r="J747" s="315"/>
      <c r="K747" s="50"/>
      <c r="L747" s="50"/>
      <c r="M747" s="44"/>
      <c r="N747" s="50"/>
      <c r="O747" s="49"/>
      <c r="P747" s="50"/>
      <c r="Q747" s="50"/>
      <c r="R747" s="101"/>
      <c r="S747" s="154"/>
      <c r="T747" s="44"/>
      <c r="U747" s="44"/>
      <c r="V747" s="51"/>
      <c r="W747" s="102"/>
      <c r="X747" s="102"/>
      <c r="Y747" s="51"/>
      <c r="Z747" s="102"/>
      <c r="AA747" s="102"/>
      <c r="AB747" s="50"/>
      <c r="AC747" s="37"/>
      <c r="AD747" s="44"/>
      <c r="AE747" s="154"/>
      <c r="AF747" s="154"/>
      <c r="AG747" s="44"/>
      <c r="AH747" s="44"/>
      <c r="AI747" s="276"/>
      <c r="AJ747" s="50"/>
      <c r="AK747" s="55"/>
      <c r="AL747" s="300"/>
      <c r="AM747" s="55"/>
      <c r="AN747" s="298"/>
      <c r="AO747" s="62"/>
      <c r="AP747" s="56"/>
      <c r="AQ747" s="76"/>
      <c r="AR747" s="77"/>
      <c r="AS747" s="44"/>
      <c r="AT747" s="50"/>
      <c r="AU747" s="50"/>
      <c r="AV747" s="50"/>
      <c r="AW747" s="50"/>
      <c r="AX747" s="50"/>
    </row>
    <row r="748" spans="1:50" ht="14.4">
      <c r="A748" s="37"/>
      <c r="B748" s="50"/>
      <c r="C748" s="102"/>
      <c r="D748" s="38"/>
      <c r="E748" s="50"/>
      <c r="F748" s="43"/>
      <c r="G748" s="50"/>
      <c r="H748" s="44"/>
      <c r="I748" s="65"/>
      <c r="J748" s="315"/>
      <c r="K748" s="50"/>
      <c r="L748" s="50"/>
      <c r="M748" s="44"/>
      <c r="N748" s="50"/>
      <c r="O748" s="49"/>
      <c r="P748" s="50"/>
      <c r="R748" s="101"/>
      <c r="S748" s="154"/>
      <c r="T748" s="44"/>
      <c r="U748" s="44"/>
      <c r="V748" s="51"/>
      <c r="W748" s="102"/>
      <c r="X748" s="102"/>
      <c r="Y748" s="51"/>
      <c r="Z748" s="102"/>
      <c r="AA748" s="102"/>
      <c r="AB748" s="50"/>
      <c r="AC748" s="37"/>
      <c r="AD748" s="44"/>
      <c r="AE748" s="154"/>
      <c r="AF748" s="154"/>
      <c r="AG748" s="44"/>
      <c r="AH748" s="44"/>
      <c r="AI748" s="276"/>
      <c r="AJ748" s="50"/>
      <c r="AK748" s="55"/>
      <c r="AL748" s="300"/>
      <c r="AM748" s="55"/>
      <c r="AN748" s="298"/>
      <c r="AO748" s="62"/>
      <c r="AP748" s="56"/>
      <c r="AQ748" s="76"/>
      <c r="AR748" s="77"/>
      <c r="AS748" s="44"/>
      <c r="AT748" s="50"/>
      <c r="AU748" s="50"/>
      <c r="AV748" s="50"/>
      <c r="AW748" s="50"/>
      <c r="AX748" s="50"/>
    </row>
    <row r="749" spans="1:50" ht="14.4">
      <c r="A749" s="37"/>
      <c r="B749" s="50"/>
      <c r="C749" s="102"/>
      <c r="D749" s="38"/>
      <c r="E749" s="50"/>
      <c r="F749" s="43"/>
      <c r="G749" s="50"/>
      <c r="H749" s="44"/>
      <c r="I749" s="65"/>
      <c r="J749" s="315"/>
      <c r="K749" s="50"/>
      <c r="L749" s="50"/>
      <c r="M749" s="44"/>
      <c r="N749" s="50"/>
      <c r="O749" s="49"/>
      <c r="P749" s="50"/>
      <c r="Q749" s="50"/>
      <c r="R749" s="101"/>
      <c r="S749" s="154"/>
      <c r="T749" s="44"/>
      <c r="U749" s="44"/>
      <c r="V749" s="51"/>
      <c r="W749" s="102"/>
      <c r="X749" s="102"/>
      <c r="Y749" s="51"/>
      <c r="Z749" s="102"/>
      <c r="AA749" s="102"/>
      <c r="AB749" s="50"/>
      <c r="AC749" s="37"/>
      <c r="AD749" s="44"/>
      <c r="AE749" s="154"/>
      <c r="AF749" s="154"/>
      <c r="AG749" s="44"/>
      <c r="AH749" s="44"/>
      <c r="AI749" s="276"/>
      <c r="AJ749" s="50"/>
      <c r="AK749" s="55"/>
      <c r="AL749" s="300"/>
      <c r="AM749" s="55"/>
      <c r="AN749" s="298"/>
      <c r="AO749" s="62"/>
      <c r="AP749" s="56"/>
      <c r="AQ749" s="76"/>
      <c r="AR749" s="77"/>
      <c r="AS749" s="44"/>
      <c r="AT749" s="50"/>
      <c r="AU749" s="50"/>
      <c r="AV749" s="50"/>
      <c r="AW749" s="50"/>
      <c r="AX749" s="50"/>
    </row>
    <row r="750" spans="1:50" ht="14.4">
      <c r="A750" s="37"/>
      <c r="B750" s="50"/>
      <c r="C750" s="102"/>
      <c r="D750" s="38"/>
      <c r="E750" s="50"/>
      <c r="F750" s="43"/>
      <c r="G750" s="50"/>
      <c r="H750" s="44"/>
      <c r="I750" s="65"/>
      <c r="J750" s="315"/>
      <c r="K750" s="50"/>
      <c r="L750" s="50"/>
      <c r="M750" s="44"/>
      <c r="N750" s="50"/>
      <c r="O750" s="49"/>
      <c r="P750" s="50"/>
      <c r="R750" s="101"/>
      <c r="S750" s="154"/>
      <c r="T750" s="44"/>
      <c r="U750" s="44"/>
      <c r="V750" s="51"/>
      <c r="W750" s="102"/>
      <c r="X750" s="102"/>
      <c r="Y750" s="51"/>
      <c r="Z750" s="102"/>
      <c r="AA750" s="102"/>
      <c r="AB750" s="50"/>
      <c r="AC750" s="37"/>
      <c r="AD750" s="44"/>
      <c r="AE750" s="154"/>
      <c r="AF750" s="154"/>
      <c r="AG750" s="44"/>
      <c r="AH750" s="44"/>
      <c r="AI750" s="276"/>
      <c r="AJ750" s="50"/>
      <c r="AK750" s="55"/>
      <c r="AL750" s="300"/>
      <c r="AM750" s="55"/>
      <c r="AN750" s="298"/>
      <c r="AO750" s="62"/>
      <c r="AP750" s="56"/>
      <c r="AQ750" s="76"/>
      <c r="AR750" s="77"/>
      <c r="AS750" s="44"/>
      <c r="AT750" s="50"/>
      <c r="AU750" s="50"/>
      <c r="AV750" s="50"/>
      <c r="AW750" s="50"/>
      <c r="AX750" s="50"/>
    </row>
    <row r="751" spans="1:50" ht="14.4">
      <c r="A751" s="37"/>
      <c r="B751" s="50"/>
      <c r="C751" s="102"/>
      <c r="D751" s="38"/>
      <c r="E751" s="50"/>
      <c r="F751" s="43"/>
      <c r="G751" s="50"/>
      <c r="H751" s="44"/>
      <c r="I751" s="65"/>
      <c r="J751" s="315"/>
      <c r="K751" s="50"/>
      <c r="L751" s="50"/>
      <c r="M751" s="44"/>
      <c r="N751" s="50"/>
      <c r="O751" s="49"/>
      <c r="P751" s="50"/>
      <c r="Q751" s="50"/>
      <c r="R751" s="101"/>
      <c r="S751" s="154"/>
      <c r="T751" s="44"/>
      <c r="U751" s="44"/>
      <c r="V751" s="51"/>
      <c r="W751" s="102"/>
      <c r="X751" s="102"/>
      <c r="Y751" s="51"/>
      <c r="Z751" s="102"/>
      <c r="AA751" s="102"/>
      <c r="AB751" s="50"/>
      <c r="AC751" s="37"/>
      <c r="AD751" s="44"/>
      <c r="AE751" s="154"/>
      <c r="AF751" s="154"/>
      <c r="AG751" s="44"/>
      <c r="AH751" s="44"/>
      <c r="AI751" s="276"/>
      <c r="AJ751" s="50"/>
      <c r="AK751" s="55"/>
      <c r="AL751" s="300"/>
      <c r="AM751" s="55"/>
      <c r="AN751" s="298"/>
      <c r="AO751" s="62"/>
      <c r="AP751" s="56"/>
      <c r="AQ751" s="76"/>
      <c r="AR751" s="77"/>
      <c r="AS751" s="44"/>
      <c r="AT751" s="50"/>
      <c r="AU751" s="50"/>
      <c r="AV751" s="50"/>
      <c r="AW751" s="50"/>
      <c r="AX751" s="50"/>
    </row>
    <row r="752" spans="1:50" ht="14.4">
      <c r="A752" s="37"/>
      <c r="B752" s="50"/>
      <c r="C752" s="102"/>
      <c r="D752" s="38"/>
      <c r="E752" s="50"/>
      <c r="F752" s="43"/>
      <c r="G752" s="50"/>
      <c r="H752" s="44"/>
      <c r="I752" s="65"/>
      <c r="J752" s="315"/>
      <c r="K752" s="50"/>
      <c r="L752" s="50"/>
      <c r="M752" s="44"/>
      <c r="N752" s="50"/>
      <c r="O752" s="49"/>
      <c r="P752" s="50"/>
      <c r="R752" s="101"/>
      <c r="S752" s="154"/>
      <c r="T752" s="44"/>
      <c r="U752" s="44"/>
      <c r="V752" s="51"/>
      <c r="W752" s="102"/>
      <c r="X752" s="102"/>
      <c r="Y752" s="51"/>
      <c r="Z752" s="102"/>
      <c r="AA752" s="102"/>
      <c r="AB752" s="50"/>
      <c r="AC752" s="37"/>
      <c r="AD752" s="44"/>
      <c r="AE752" s="154"/>
      <c r="AF752" s="154"/>
      <c r="AG752" s="44"/>
      <c r="AH752" s="44"/>
      <c r="AI752" s="276"/>
      <c r="AJ752" s="50"/>
      <c r="AK752" s="55"/>
      <c r="AL752" s="300"/>
      <c r="AM752" s="55"/>
      <c r="AN752" s="298"/>
      <c r="AO752" s="62"/>
      <c r="AP752" s="56"/>
      <c r="AQ752" s="76"/>
      <c r="AR752" s="77"/>
      <c r="AS752" s="44"/>
      <c r="AT752" s="50"/>
      <c r="AU752" s="50"/>
      <c r="AV752" s="50"/>
      <c r="AW752" s="50"/>
      <c r="AX752" s="50"/>
    </row>
    <row r="753" spans="1:50" ht="14.4">
      <c r="A753" s="37"/>
      <c r="B753" s="50"/>
      <c r="C753" s="102"/>
      <c r="D753" s="38"/>
      <c r="E753" s="50"/>
      <c r="F753" s="43"/>
      <c r="G753" s="50"/>
      <c r="H753" s="44"/>
      <c r="I753" s="65"/>
      <c r="J753" s="315"/>
      <c r="K753" s="50"/>
      <c r="L753" s="50"/>
      <c r="M753" s="44"/>
      <c r="N753" s="50"/>
      <c r="O753" s="49"/>
      <c r="P753" s="50"/>
      <c r="Q753" s="50"/>
      <c r="R753" s="101"/>
      <c r="S753" s="154"/>
      <c r="T753" s="44"/>
      <c r="U753" s="44"/>
      <c r="V753" s="51"/>
      <c r="W753" s="102"/>
      <c r="X753" s="102"/>
      <c r="Y753" s="51"/>
      <c r="Z753" s="102"/>
      <c r="AA753" s="102"/>
      <c r="AB753" s="50"/>
      <c r="AC753" s="37"/>
      <c r="AD753" s="44"/>
      <c r="AE753" s="154"/>
      <c r="AF753" s="154"/>
      <c r="AG753" s="44"/>
      <c r="AH753" s="44"/>
      <c r="AI753" s="276"/>
      <c r="AJ753" s="50"/>
      <c r="AK753" s="55"/>
      <c r="AL753" s="300"/>
      <c r="AM753" s="55"/>
      <c r="AN753" s="298"/>
      <c r="AO753" s="62"/>
      <c r="AP753" s="56"/>
      <c r="AQ753" s="76"/>
      <c r="AR753" s="77"/>
      <c r="AS753" s="44"/>
      <c r="AT753" s="50"/>
      <c r="AU753" s="50"/>
      <c r="AV753" s="50"/>
      <c r="AW753" s="50"/>
      <c r="AX753" s="50"/>
    </row>
    <row r="754" spans="1:50" ht="14.4">
      <c r="A754" s="37"/>
      <c r="B754" s="50"/>
      <c r="C754" s="102"/>
      <c r="D754" s="38"/>
      <c r="E754" s="50"/>
      <c r="F754" s="43"/>
      <c r="G754" s="50"/>
      <c r="H754" s="44"/>
      <c r="I754" s="65"/>
      <c r="J754" s="315"/>
      <c r="K754" s="50"/>
      <c r="L754" s="50"/>
      <c r="M754" s="44"/>
      <c r="N754" s="50"/>
      <c r="O754" s="49"/>
      <c r="P754" s="50"/>
      <c r="R754" s="101"/>
      <c r="S754" s="154"/>
      <c r="T754" s="44"/>
      <c r="U754" s="44"/>
      <c r="V754" s="51"/>
      <c r="W754" s="102"/>
      <c r="X754" s="102"/>
      <c r="Y754" s="51"/>
      <c r="Z754" s="102"/>
      <c r="AA754" s="102"/>
      <c r="AB754" s="50"/>
      <c r="AC754" s="37"/>
      <c r="AD754" s="44"/>
      <c r="AE754" s="154"/>
      <c r="AF754" s="154"/>
      <c r="AG754" s="44"/>
      <c r="AH754" s="44"/>
      <c r="AI754" s="276"/>
      <c r="AJ754" s="50"/>
      <c r="AK754" s="55"/>
      <c r="AL754" s="300"/>
      <c r="AM754" s="55"/>
      <c r="AN754" s="298"/>
      <c r="AO754" s="62"/>
      <c r="AP754" s="56"/>
      <c r="AQ754" s="76"/>
      <c r="AR754" s="77"/>
      <c r="AS754" s="44"/>
      <c r="AT754" s="50"/>
      <c r="AU754" s="50"/>
      <c r="AV754" s="50"/>
      <c r="AW754" s="50"/>
      <c r="AX754" s="50"/>
    </row>
    <row r="755" spans="1:50" ht="14.4">
      <c r="A755" s="37"/>
      <c r="B755" s="50"/>
      <c r="C755" s="102"/>
      <c r="D755" s="38"/>
      <c r="E755" s="50"/>
      <c r="F755" s="43"/>
      <c r="G755" s="50"/>
      <c r="H755" s="44"/>
      <c r="I755" s="65"/>
      <c r="J755" s="315"/>
      <c r="K755" s="50"/>
      <c r="L755" s="50"/>
      <c r="M755" s="44"/>
      <c r="N755" s="50"/>
      <c r="O755" s="49"/>
      <c r="P755" s="50"/>
      <c r="Q755" s="50"/>
      <c r="R755" s="101"/>
      <c r="S755" s="154"/>
      <c r="T755" s="44"/>
      <c r="U755" s="44"/>
      <c r="V755" s="51"/>
      <c r="W755" s="102"/>
      <c r="X755" s="102"/>
      <c r="Y755" s="51"/>
      <c r="Z755" s="102"/>
      <c r="AA755" s="102"/>
      <c r="AB755" s="50"/>
      <c r="AC755" s="37"/>
      <c r="AD755" s="44"/>
      <c r="AE755" s="154"/>
      <c r="AF755" s="154"/>
      <c r="AG755" s="44"/>
      <c r="AH755" s="44"/>
      <c r="AI755" s="276"/>
      <c r="AJ755" s="50"/>
      <c r="AK755" s="55"/>
      <c r="AL755" s="300"/>
      <c r="AM755" s="55"/>
      <c r="AN755" s="298"/>
      <c r="AO755" s="62"/>
      <c r="AP755" s="56"/>
      <c r="AQ755" s="76"/>
      <c r="AR755" s="77"/>
      <c r="AS755" s="44"/>
      <c r="AT755" s="50"/>
      <c r="AU755" s="50"/>
      <c r="AV755" s="50"/>
      <c r="AW755" s="50"/>
      <c r="AX755" s="50"/>
    </row>
    <row r="756" spans="1:50" ht="14.4">
      <c r="A756" s="37"/>
      <c r="B756" s="50"/>
      <c r="C756" s="102"/>
      <c r="D756" s="38"/>
      <c r="E756" s="50"/>
      <c r="F756" s="43"/>
      <c r="G756" s="50"/>
      <c r="H756" s="44"/>
      <c r="I756" s="65"/>
      <c r="J756" s="315"/>
      <c r="K756" s="50"/>
      <c r="L756" s="50"/>
      <c r="M756" s="44"/>
      <c r="N756" s="50"/>
      <c r="O756" s="49"/>
      <c r="P756" s="50"/>
      <c r="R756" s="101"/>
      <c r="S756" s="154"/>
      <c r="T756" s="44"/>
      <c r="U756" s="44"/>
      <c r="V756" s="51"/>
      <c r="W756" s="102"/>
      <c r="X756" s="102"/>
      <c r="Y756" s="51"/>
      <c r="Z756" s="102"/>
      <c r="AA756" s="102"/>
      <c r="AB756" s="50"/>
      <c r="AC756" s="37"/>
      <c r="AD756" s="44"/>
      <c r="AE756" s="154"/>
      <c r="AF756" s="154"/>
      <c r="AG756" s="44"/>
      <c r="AH756" s="44"/>
      <c r="AI756" s="276"/>
      <c r="AJ756" s="50"/>
      <c r="AK756" s="55"/>
      <c r="AL756" s="300"/>
      <c r="AM756" s="55"/>
      <c r="AN756" s="298"/>
      <c r="AO756" s="62"/>
      <c r="AP756" s="56"/>
      <c r="AQ756" s="76"/>
      <c r="AR756" s="77"/>
      <c r="AS756" s="44"/>
      <c r="AT756" s="50"/>
      <c r="AU756" s="50"/>
      <c r="AV756" s="50"/>
      <c r="AW756" s="50"/>
      <c r="AX756" s="50"/>
    </row>
    <row r="757" spans="1:50" ht="14.4">
      <c r="A757" s="37"/>
      <c r="B757" s="50"/>
      <c r="C757" s="102"/>
      <c r="D757" s="38"/>
      <c r="E757" s="50"/>
      <c r="F757" s="43"/>
      <c r="G757" s="50"/>
      <c r="H757" s="44"/>
      <c r="I757" s="65"/>
      <c r="J757" s="315"/>
      <c r="K757" s="50"/>
      <c r="L757" s="50"/>
      <c r="M757" s="44"/>
      <c r="N757" s="50"/>
      <c r="O757" s="49"/>
      <c r="P757" s="50"/>
      <c r="R757" s="101"/>
      <c r="S757" s="154"/>
      <c r="T757" s="44"/>
      <c r="U757" s="44"/>
      <c r="V757" s="51"/>
      <c r="W757" s="102"/>
      <c r="X757" s="102"/>
      <c r="Y757" s="51"/>
      <c r="Z757" s="102"/>
      <c r="AA757" s="102"/>
      <c r="AB757" s="50"/>
      <c r="AC757" s="37"/>
      <c r="AD757" s="44"/>
      <c r="AE757" s="154"/>
      <c r="AF757" s="154"/>
      <c r="AG757" s="44"/>
      <c r="AH757" s="44"/>
      <c r="AI757" s="276"/>
      <c r="AJ757" s="50"/>
      <c r="AK757" s="55"/>
      <c r="AL757" s="300"/>
      <c r="AM757" s="55"/>
      <c r="AN757" s="298"/>
      <c r="AO757" s="62"/>
      <c r="AP757" s="56"/>
      <c r="AQ757" s="76"/>
      <c r="AR757" s="77"/>
      <c r="AS757" s="44"/>
      <c r="AT757" s="50"/>
      <c r="AU757" s="50"/>
      <c r="AV757" s="50"/>
      <c r="AW757" s="50"/>
      <c r="AX757" s="50"/>
    </row>
    <row r="758" spans="1:50" ht="14.4">
      <c r="A758" s="37"/>
      <c r="B758" s="50"/>
      <c r="C758" s="102"/>
      <c r="D758" s="38"/>
      <c r="E758" s="50"/>
      <c r="F758" s="43"/>
      <c r="G758" s="50"/>
      <c r="H758" s="44"/>
      <c r="I758" s="65"/>
      <c r="J758" s="315"/>
      <c r="K758" s="50"/>
      <c r="L758" s="50"/>
      <c r="M758" s="44"/>
      <c r="N758" s="50"/>
      <c r="O758" s="49"/>
      <c r="P758" s="50"/>
      <c r="R758" s="101"/>
      <c r="S758" s="154"/>
      <c r="T758" s="44"/>
      <c r="U758" s="44"/>
      <c r="V758" s="51"/>
      <c r="W758" s="102"/>
      <c r="X758" s="102"/>
      <c r="Y758" s="51"/>
      <c r="Z758" s="102"/>
      <c r="AA758" s="102"/>
      <c r="AB758" s="50"/>
      <c r="AC758" s="37"/>
      <c r="AD758" s="44"/>
      <c r="AE758" s="154"/>
      <c r="AF758" s="154"/>
      <c r="AG758" s="44"/>
      <c r="AH758" s="44"/>
      <c r="AI758" s="276"/>
      <c r="AJ758" s="50"/>
      <c r="AK758" s="55"/>
      <c r="AL758" s="300"/>
      <c r="AM758" s="55"/>
      <c r="AN758" s="298"/>
      <c r="AO758" s="62"/>
      <c r="AP758" s="56"/>
      <c r="AQ758" s="76"/>
      <c r="AR758" s="77"/>
      <c r="AS758" s="44"/>
      <c r="AT758" s="50"/>
      <c r="AU758" s="50"/>
      <c r="AV758" s="50"/>
      <c r="AW758" s="50"/>
      <c r="AX758" s="50"/>
    </row>
    <row r="759" spans="1:50" ht="14.4">
      <c r="A759" s="37"/>
      <c r="B759" s="50"/>
      <c r="C759" s="102"/>
      <c r="D759" s="38"/>
      <c r="E759" s="50"/>
      <c r="F759" s="43"/>
      <c r="G759" s="50"/>
      <c r="H759" s="44"/>
      <c r="I759" s="65"/>
      <c r="J759" s="315"/>
      <c r="K759" s="50"/>
      <c r="L759" s="50"/>
      <c r="M759" s="44"/>
      <c r="N759" s="50"/>
      <c r="O759" s="49"/>
      <c r="P759" s="50"/>
      <c r="Q759" s="50"/>
      <c r="R759" s="101"/>
      <c r="S759" s="154"/>
      <c r="T759" s="44"/>
      <c r="U759" s="44"/>
      <c r="V759" s="51"/>
      <c r="W759" s="102"/>
      <c r="X759" s="102"/>
      <c r="Y759" s="51"/>
      <c r="Z759" s="102"/>
      <c r="AA759" s="102"/>
      <c r="AB759" s="50"/>
      <c r="AC759" s="37"/>
      <c r="AD759" s="44"/>
      <c r="AE759" s="154"/>
      <c r="AF759" s="154"/>
      <c r="AG759" s="44"/>
      <c r="AH759" s="44"/>
      <c r="AI759" s="276"/>
      <c r="AJ759" s="50"/>
      <c r="AK759" s="55"/>
      <c r="AL759" s="300"/>
      <c r="AM759" s="55"/>
      <c r="AN759" s="298"/>
      <c r="AO759" s="62"/>
      <c r="AP759" s="56"/>
      <c r="AQ759" s="76"/>
      <c r="AR759" s="77"/>
      <c r="AS759" s="44"/>
      <c r="AT759" s="50"/>
      <c r="AU759" s="50"/>
      <c r="AV759" s="50"/>
      <c r="AW759" s="50"/>
      <c r="AX759" s="50"/>
    </row>
    <row r="760" spans="1:50" ht="14.4">
      <c r="A760" s="293"/>
      <c r="B760" s="50"/>
      <c r="C760" s="102"/>
      <c r="D760" s="38"/>
      <c r="E760" s="50"/>
      <c r="F760" s="43"/>
      <c r="G760" s="50"/>
      <c r="H760" s="44"/>
      <c r="I760" s="65"/>
      <c r="J760" s="315"/>
      <c r="K760" s="50"/>
      <c r="L760" s="50"/>
      <c r="M760" s="44"/>
      <c r="N760" s="50"/>
      <c r="O760" s="49"/>
      <c r="P760" s="50"/>
      <c r="Q760" s="50"/>
      <c r="R760" s="101"/>
      <c r="S760" s="154"/>
      <c r="T760" s="44"/>
      <c r="U760" s="44"/>
      <c r="V760" s="51"/>
      <c r="W760" s="102"/>
      <c r="X760" s="102"/>
      <c r="Y760" s="51"/>
      <c r="Z760" s="102"/>
      <c r="AA760" s="102"/>
      <c r="AB760" s="50"/>
      <c r="AC760" s="37"/>
      <c r="AD760" s="44"/>
      <c r="AE760" s="154"/>
      <c r="AF760" s="154"/>
      <c r="AG760" s="44"/>
      <c r="AH760" s="44"/>
      <c r="AI760" s="276"/>
      <c r="AJ760" s="50"/>
      <c r="AK760" s="55"/>
      <c r="AL760" s="300"/>
      <c r="AM760" s="55"/>
      <c r="AN760" s="298"/>
      <c r="AO760" s="62"/>
      <c r="AP760" s="56"/>
      <c r="AQ760" s="76"/>
      <c r="AR760" s="77"/>
      <c r="AS760" s="44"/>
      <c r="AT760" s="50"/>
      <c r="AU760" s="50"/>
      <c r="AV760" s="50"/>
      <c r="AW760" s="50"/>
      <c r="AX760" s="50"/>
    </row>
    <row r="761" spans="1:50" ht="14.4">
      <c r="A761" s="37"/>
      <c r="B761" s="50"/>
      <c r="C761" s="102"/>
      <c r="D761" s="38"/>
      <c r="E761" s="50"/>
      <c r="F761" s="43"/>
      <c r="G761" s="50"/>
      <c r="H761" s="44"/>
      <c r="I761" s="65"/>
      <c r="J761" s="315"/>
      <c r="K761" s="50"/>
      <c r="L761" s="50"/>
      <c r="M761" s="44"/>
      <c r="N761" s="50"/>
      <c r="O761" s="49"/>
      <c r="P761" s="50"/>
      <c r="R761" s="101"/>
      <c r="S761" s="154"/>
      <c r="T761" s="44"/>
      <c r="U761" s="44"/>
      <c r="V761" s="51"/>
      <c r="W761" s="102"/>
      <c r="X761" s="102"/>
      <c r="Y761" s="51"/>
      <c r="Z761" s="102"/>
      <c r="AA761" s="102"/>
      <c r="AB761" s="50"/>
      <c r="AC761" s="37"/>
      <c r="AD761" s="44"/>
      <c r="AE761" s="154"/>
      <c r="AF761" s="154"/>
      <c r="AG761" s="44"/>
      <c r="AH761" s="44"/>
      <c r="AI761" s="276"/>
      <c r="AJ761" s="50"/>
      <c r="AK761" s="55"/>
      <c r="AL761" s="300"/>
      <c r="AM761" s="55"/>
      <c r="AN761" s="298"/>
      <c r="AO761" s="62"/>
      <c r="AP761" s="56"/>
      <c r="AQ761" s="76"/>
      <c r="AR761" s="77"/>
      <c r="AS761" s="44"/>
      <c r="AT761" s="50"/>
      <c r="AU761" s="50"/>
      <c r="AV761" s="50"/>
      <c r="AW761" s="50"/>
      <c r="AX761" s="50"/>
    </row>
    <row r="762" spans="1:50" ht="14.4">
      <c r="A762" s="37"/>
      <c r="B762" s="50"/>
      <c r="C762" s="102"/>
      <c r="D762" s="38"/>
      <c r="E762" s="50"/>
      <c r="F762" s="43"/>
      <c r="G762" s="50"/>
      <c r="H762" s="44"/>
      <c r="I762" s="65"/>
      <c r="J762" s="315"/>
      <c r="K762" s="50"/>
      <c r="L762" s="50"/>
      <c r="M762" s="44"/>
      <c r="N762" s="50"/>
      <c r="O762" s="49"/>
      <c r="P762" s="50"/>
      <c r="R762" s="101"/>
      <c r="S762" s="154"/>
      <c r="T762" s="44"/>
      <c r="U762" s="44"/>
      <c r="V762" s="51"/>
      <c r="W762" s="102"/>
      <c r="X762" s="102"/>
      <c r="Y762" s="51"/>
      <c r="Z762" s="102"/>
      <c r="AA762" s="102"/>
      <c r="AB762" s="50"/>
      <c r="AC762" s="37"/>
      <c r="AD762" s="44"/>
      <c r="AE762" s="154"/>
      <c r="AF762" s="154"/>
      <c r="AG762" s="44"/>
      <c r="AH762" s="44"/>
      <c r="AI762" s="276"/>
      <c r="AJ762" s="50"/>
      <c r="AK762" s="55"/>
      <c r="AL762" s="300"/>
      <c r="AM762" s="55"/>
      <c r="AN762" s="298"/>
      <c r="AO762" s="62"/>
      <c r="AP762" s="56"/>
      <c r="AQ762" s="76"/>
      <c r="AR762" s="77"/>
      <c r="AS762" s="44"/>
      <c r="AT762" s="50"/>
      <c r="AU762" s="50"/>
      <c r="AV762" s="50"/>
      <c r="AW762" s="50"/>
      <c r="AX762" s="50"/>
    </row>
    <row r="763" spans="1:50" ht="14.4">
      <c r="A763" s="37"/>
      <c r="B763" s="50"/>
      <c r="C763" s="102"/>
      <c r="D763" s="38"/>
      <c r="E763" s="50"/>
      <c r="F763" s="43"/>
      <c r="G763" s="50"/>
      <c r="H763" s="44"/>
      <c r="I763" s="65"/>
      <c r="J763" s="315"/>
      <c r="K763" s="50"/>
      <c r="L763" s="50"/>
      <c r="M763" s="44"/>
      <c r="N763" s="50"/>
      <c r="O763" s="49"/>
      <c r="P763" s="50"/>
      <c r="R763" s="101"/>
      <c r="S763" s="154"/>
      <c r="T763" s="44"/>
      <c r="U763" s="44"/>
      <c r="V763" s="51"/>
      <c r="W763" s="102"/>
      <c r="X763" s="102"/>
      <c r="Y763" s="51"/>
      <c r="Z763" s="102"/>
      <c r="AA763" s="102"/>
      <c r="AB763" s="50"/>
      <c r="AC763" s="37"/>
      <c r="AD763" s="44"/>
      <c r="AE763" s="154"/>
      <c r="AF763" s="154"/>
      <c r="AG763" s="44"/>
      <c r="AH763" s="44"/>
      <c r="AI763" s="276"/>
      <c r="AJ763" s="50"/>
      <c r="AK763" s="55"/>
      <c r="AL763" s="300"/>
      <c r="AM763" s="55"/>
      <c r="AN763" s="298"/>
      <c r="AO763" s="62"/>
      <c r="AP763" s="56"/>
      <c r="AQ763" s="76"/>
      <c r="AR763" s="77"/>
      <c r="AS763" s="44"/>
      <c r="AT763" s="50"/>
      <c r="AU763" s="50"/>
      <c r="AV763" s="50"/>
      <c r="AW763" s="50"/>
      <c r="AX763" s="50"/>
    </row>
    <row r="764" spans="1:50" ht="14.4">
      <c r="A764" s="37"/>
      <c r="B764" s="50"/>
      <c r="C764" s="102"/>
      <c r="D764" s="38"/>
      <c r="E764" s="50"/>
      <c r="F764" s="43"/>
      <c r="G764" s="50"/>
      <c r="H764" s="44"/>
      <c r="I764" s="65"/>
      <c r="J764" s="315"/>
      <c r="K764" s="50"/>
      <c r="L764" s="50"/>
      <c r="M764" s="44"/>
      <c r="N764" s="50"/>
      <c r="O764" s="49"/>
      <c r="P764" s="50"/>
      <c r="Q764" s="50"/>
      <c r="R764" s="101"/>
      <c r="S764" s="154"/>
      <c r="T764" s="44"/>
      <c r="U764" s="44"/>
      <c r="V764" s="51"/>
      <c r="W764" s="102"/>
      <c r="X764" s="102"/>
      <c r="Y764" s="51"/>
      <c r="Z764" s="102"/>
      <c r="AA764" s="102"/>
      <c r="AB764" s="50"/>
      <c r="AC764" s="37"/>
      <c r="AD764" s="44"/>
      <c r="AE764" s="154"/>
      <c r="AF764" s="154"/>
      <c r="AG764" s="44"/>
      <c r="AH764" s="44"/>
      <c r="AI764" s="276"/>
      <c r="AJ764" s="50"/>
      <c r="AK764" s="55"/>
      <c r="AL764" s="300"/>
      <c r="AM764" s="55"/>
      <c r="AN764" s="298"/>
      <c r="AO764" s="62"/>
      <c r="AP764" s="56"/>
      <c r="AQ764" s="76"/>
      <c r="AR764" s="77"/>
      <c r="AS764" s="44"/>
      <c r="AT764" s="50"/>
      <c r="AU764" s="50"/>
      <c r="AV764" s="50"/>
      <c r="AW764" s="50"/>
      <c r="AX764" s="50"/>
    </row>
    <row r="765" spans="1:50" ht="14.4">
      <c r="A765" s="37"/>
      <c r="B765" s="50"/>
      <c r="C765" s="102"/>
      <c r="D765" s="38"/>
      <c r="E765" s="50"/>
      <c r="F765" s="43"/>
      <c r="G765" s="50"/>
      <c r="H765" s="44"/>
      <c r="I765" s="65"/>
      <c r="J765" s="315"/>
      <c r="K765" s="50"/>
      <c r="L765" s="50"/>
      <c r="M765" s="44"/>
      <c r="N765" s="50"/>
      <c r="O765" s="49"/>
      <c r="P765" s="50"/>
      <c r="Q765" s="50"/>
      <c r="R765" s="101"/>
      <c r="S765" s="154"/>
      <c r="T765" s="44"/>
      <c r="U765" s="44"/>
      <c r="V765" s="51"/>
      <c r="W765" s="102"/>
      <c r="X765" s="102"/>
      <c r="Y765" s="51"/>
      <c r="Z765" s="102"/>
      <c r="AA765" s="102"/>
      <c r="AB765" s="50"/>
      <c r="AC765" s="37"/>
      <c r="AD765" s="44"/>
      <c r="AE765" s="154"/>
      <c r="AF765" s="154"/>
      <c r="AG765" s="44"/>
      <c r="AH765" s="44"/>
      <c r="AI765" s="276"/>
      <c r="AJ765" s="50"/>
      <c r="AK765" s="55"/>
      <c r="AL765" s="300"/>
      <c r="AM765" s="55"/>
      <c r="AN765" s="298"/>
      <c r="AO765" s="62"/>
      <c r="AP765" s="56"/>
      <c r="AQ765" s="76"/>
      <c r="AR765" s="77"/>
      <c r="AS765" s="44"/>
      <c r="AT765" s="50"/>
      <c r="AU765" s="50"/>
      <c r="AV765" s="50"/>
      <c r="AW765" s="50"/>
      <c r="AX765" s="50"/>
    </row>
    <row r="766" spans="1:50" ht="14.4">
      <c r="A766" s="37"/>
      <c r="B766" s="50"/>
      <c r="C766" s="102"/>
      <c r="D766" s="38"/>
      <c r="E766" s="50"/>
      <c r="F766" s="43"/>
      <c r="G766" s="50"/>
      <c r="H766" s="44"/>
      <c r="I766" s="65"/>
      <c r="J766" s="315"/>
      <c r="K766" s="50"/>
      <c r="L766" s="50"/>
      <c r="M766" s="44"/>
      <c r="N766" s="50"/>
      <c r="O766" s="49"/>
      <c r="P766" s="50"/>
      <c r="R766" s="101"/>
      <c r="S766" s="154"/>
      <c r="T766" s="44"/>
      <c r="U766" s="44"/>
      <c r="V766" s="51"/>
      <c r="W766" s="102"/>
      <c r="X766" s="102"/>
      <c r="Y766" s="51"/>
      <c r="Z766" s="102"/>
      <c r="AA766" s="102"/>
      <c r="AB766" s="50"/>
      <c r="AC766" s="37"/>
      <c r="AD766" s="44"/>
      <c r="AE766" s="154"/>
      <c r="AF766" s="154"/>
      <c r="AG766" s="44"/>
      <c r="AH766" s="44"/>
      <c r="AI766" s="276"/>
      <c r="AJ766" s="50"/>
      <c r="AK766" s="55"/>
      <c r="AL766" s="300"/>
      <c r="AM766" s="55"/>
      <c r="AN766" s="298"/>
      <c r="AO766" s="62"/>
      <c r="AP766" s="56"/>
      <c r="AQ766" s="76"/>
      <c r="AR766" s="77"/>
      <c r="AS766" s="44"/>
      <c r="AT766" s="50"/>
      <c r="AU766" s="50"/>
      <c r="AV766" s="50"/>
      <c r="AW766" s="50"/>
      <c r="AX766" s="50"/>
    </row>
    <row r="767" spans="1:50" ht="14.4">
      <c r="A767" s="37"/>
      <c r="B767" s="50"/>
      <c r="C767" s="102"/>
      <c r="D767" s="38"/>
      <c r="E767" s="50"/>
      <c r="F767" s="43"/>
      <c r="G767" s="50"/>
      <c r="H767" s="44"/>
      <c r="I767" s="65"/>
      <c r="J767" s="315"/>
      <c r="K767" s="50"/>
      <c r="L767" s="50"/>
      <c r="M767" s="44"/>
      <c r="N767" s="50"/>
      <c r="O767" s="49"/>
      <c r="P767" s="50"/>
      <c r="R767" s="101"/>
      <c r="S767" s="154"/>
      <c r="T767" s="44"/>
      <c r="U767" s="44"/>
      <c r="V767" s="51"/>
      <c r="W767" s="102"/>
      <c r="X767" s="102"/>
      <c r="Y767" s="51"/>
      <c r="Z767" s="102"/>
      <c r="AA767" s="102"/>
      <c r="AB767" s="50"/>
      <c r="AC767" s="37"/>
      <c r="AD767" s="44"/>
      <c r="AE767" s="154"/>
      <c r="AF767" s="154"/>
      <c r="AG767" s="44"/>
      <c r="AH767" s="44"/>
      <c r="AI767" s="276"/>
      <c r="AJ767" s="50"/>
      <c r="AK767" s="55"/>
      <c r="AL767" s="300"/>
      <c r="AM767" s="55"/>
      <c r="AN767" s="298"/>
      <c r="AO767" s="62"/>
      <c r="AP767" s="56"/>
      <c r="AQ767" s="76"/>
      <c r="AR767" s="77"/>
      <c r="AS767" s="44"/>
      <c r="AT767" s="50"/>
      <c r="AU767" s="50"/>
      <c r="AV767" s="50"/>
      <c r="AW767" s="50"/>
      <c r="AX767" s="50"/>
    </row>
    <row r="768" spans="1:50" ht="14.4">
      <c r="A768" s="37"/>
      <c r="B768" s="50"/>
      <c r="C768" s="102"/>
      <c r="D768" s="38"/>
      <c r="E768" s="50"/>
      <c r="F768" s="43"/>
      <c r="G768" s="50"/>
      <c r="H768" s="44"/>
      <c r="I768" s="65"/>
      <c r="J768" s="315"/>
      <c r="K768" s="50"/>
      <c r="L768" s="50"/>
      <c r="M768" s="44"/>
      <c r="N768" s="50"/>
      <c r="O768" s="49"/>
      <c r="P768" s="50"/>
      <c r="R768" s="101"/>
      <c r="S768" s="154"/>
      <c r="T768" s="44"/>
      <c r="U768" s="44"/>
      <c r="V768" s="51"/>
      <c r="W768" s="102"/>
      <c r="X768" s="102"/>
      <c r="Y768" s="51"/>
      <c r="Z768" s="102"/>
      <c r="AA768" s="102"/>
      <c r="AB768" s="50"/>
      <c r="AC768" s="37"/>
      <c r="AD768" s="44"/>
      <c r="AE768" s="154"/>
      <c r="AF768" s="154"/>
      <c r="AG768" s="44"/>
      <c r="AH768" s="44"/>
      <c r="AI768" s="276"/>
      <c r="AJ768" s="50"/>
      <c r="AK768" s="55"/>
      <c r="AL768" s="300"/>
      <c r="AM768" s="55"/>
      <c r="AN768" s="298"/>
      <c r="AO768" s="62"/>
      <c r="AP768" s="56"/>
      <c r="AQ768" s="76"/>
      <c r="AR768" s="77"/>
      <c r="AS768" s="44"/>
      <c r="AT768" s="50"/>
      <c r="AU768" s="50"/>
      <c r="AV768" s="50"/>
      <c r="AW768" s="50"/>
      <c r="AX768" s="50"/>
    </row>
    <row r="769" spans="1:50" ht="14.4">
      <c r="A769" s="37"/>
      <c r="B769" s="50"/>
      <c r="C769" s="102"/>
      <c r="D769" s="38"/>
      <c r="E769" s="50"/>
      <c r="F769" s="43"/>
      <c r="G769" s="50"/>
      <c r="H769" s="44"/>
      <c r="I769" s="65"/>
      <c r="J769" s="315"/>
      <c r="K769" s="50"/>
      <c r="L769" s="50"/>
      <c r="M769" s="44"/>
      <c r="N769" s="50"/>
      <c r="O769" s="49"/>
      <c r="P769" s="50"/>
      <c r="Q769" s="50"/>
      <c r="R769" s="101"/>
      <c r="S769" s="154"/>
      <c r="T769" s="44"/>
      <c r="U769" s="44"/>
      <c r="V769" s="51"/>
      <c r="W769" s="102"/>
      <c r="X769" s="102"/>
      <c r="Y769" s="51"/>
      <c r="Z769" s="102"/>
      <c r="AA769" s="102"/>
      <c r="AB769" s="50"/>
      <c r="AC769" s="37"/>
      <c r="AD769" s="44"/>
      <c r="AE769" s="154"/>
      <c r="AF769" s="154"/>
      <c r="AG769" s="44"/>
      <c r="AH769" s="44"/>
      <c r="AI769" s="276"/>
      <c r="AJ769" s="50"/>
      <c r="AK769" s="55"/>
      <c r="AL769" s="300"/>
      <c r="AM769" s="55"/>
      <c r="AN769" s="298"/>
      <c r="AO769" s="62"/>
      <c r="AP769" s="56"/>
      <c r="AQ769" s="76"/>
      <c r="AR769" s="77"/>
      <c r="AS769" s="44"/>
      <c r="AT769" s="50"/>
      <c r="AU769" s="50"/>
      <c r="AV769" s="50"/>
      <c r="AW769" s="50"/>
      <c r="AX769" s="50"/>
    </row>
    <row r="770" spans="1:50" ht="14.4">
      <c r="A770" s="37"/>
      <c r="B770" s="50"/>
      <c r="C770" s="102"/>
      <c r="D770" s="38"/>
      <c r="E770" s="50"/>
      <c r="F770" s="43"/>
      <c r="G770" s="50"/>
      <c r="H770" s="44"/>
      <c r="I770" s="65"/>
      <c r="J770" s="315"/>
      <c r="K770" s="50"/>
      <c r="L770" s="50"/>
      <c r="M770" s="44"/>
      <c r="N770" s="50"/>
      <c r="O770" s="49"/>
      <c r="P770" s="50"/>
      <c r="R770" s="101"/>
      <c r="S770" s="154"/>
      <c r="T770" s="44"/>
      <c r="U770" s="44"/>
      <c r="V770" s="51"/>
      <c r="W770" s="102"/>
      <c r="X770" s="102"/>
      <c r="Y770" s="51"/>
      <c r="Z770" s="102"/>
      <c r="AA770" s="102"/>
      <c r="AB770" s="50"/>
      <c r="AC770" s="37"/>
      <c r="AD770" s="44"/>
      <c r="AE770" s="154"/>
      <c r="AF770" s="154"/>
      <c r="AG770" s="44"/>
      <c r="AH770" s="44"/>
      <c r="AI770" s="276"/>
      <c r="AJ770" s="50"/>
      <c r="AK770" s="55"/>
      <c r="AL770" s="300"/>
      <c r="AM770" s="55"/>
      <c r="AN770" s="298"/>
      <c r="AO770" s="62"/>
      <c r="AP770" s="56"/>
      <c r="AQ770" s="76"/>
      <c r="AR770" s="77"/>
      <c r="AS770" s="44"/>
      <c r="AT770" s="50"/>
      <c r="AU770" s="50"/>
      <c r="AV770" s="50"/>
      <c r="AW770" s="50"/>
      <c r="AX770" s="50"/>
    </row>
    <row r="771" spans="1:50" ht="14.4">
      <c r="A771" s="37"/>
      <c r="B771" s="50"/>
      <c r="C771" s="102"/>
      <c r="D771" s="38"/>
      <c r="E771" s="50"/>
      <c r="F771" s="43"/>
      <c r="G771" s="50"/>
      <c r="H771" s="44"/>
      <c r="I771" s="65"/>
      <c r="J771" s="315"/>
      <c r="K771" s="50"/>
      <c r="L771" s="50"/>
      <c r="M771" s="44"/>
      <c r="N771" s="50"/>
      <c r="O771" s="49"/>
      <c r="P771" s="50"/>
      <c r="R771" s="101"/>
      <c r="S771" s="154"/>
      <c r="T771" s="44"/>
      <c r="U771" s="44"/>
      <c r="V771" s="51"/>
      <c r="W771" s="102"/>
      <c r="X771" s="102"/>
      <c r="Y771" s="51"/>
      <c r="Z771" s="102"/>
      <c r="AA771" s="102"/>
      <c r="AB771" s="50"/>
      <c r="AC771" s="37"/>
      <c r="AD771" s="44"/>
      <c r="AE771" s="154"/>
      <c r="AF771" s="154"/>
      <c r="AG771" s="44"/>
      <c r="AH771" s="44"/>
      <c r="AI771" s="276"/>
      <c r="AJ771" s="50"/>
      <c r="AK771" s="55"/>
      <c r="AL771" s="300"/>
      <c r="AM771" s="55"/>
      <c r="AN771" s="298"/>
      <c r="AO771" s="62"/>
      <c r="AP771" s="56"/>
      <c r="AQ771" s="76"/>
      <c r="AR771" s="77"/>
      <c r="AS771" s="44"/>
      <c r="AT771" s="50"/>
      <c r="AU771" s="50"/>
      <c r="AV771" s="50"/>
      <c r="AW771" s="50"/>
      <c r="AX771" s="50"/>
    </row>
    <row r="772" spans="1:50" ht="14.4">
      <c r="A772" s="37"/>
      <c r="B772" s="50"/>
      <c r="C772" s="102"/>
      <c r="D772" s="38"/>
      <c r="E772" s="50"/>
      <c r="F772" s="43"/>
      <c r="G772" s="50"/>
      <c r="H772" s="44"/>
      <c r="I772" s="65"/>
      <c r="J772" s="315"/>
      <c r="K772" s="50"/>
      <c r="L772" s="50"/>
      <c r="M772" s="44"/>
      <c r="N772" s="50"/>
      <c r="O772" s="49"/>
      <c r="P772" s="50"/>
      <c r="R772" s="101"/>
      <c r="S772" s="154"/>
      <c r="T772" s="44"/>
      <c r="U772" s="44"/>
      <c r="V772" s="51"/>
      <c r="W772" s="102"/>
      <c r="X772" s="102"/>
      <c r="Y772" s="51"/>
      <c r="Z772" s="102"/>
      <c r="AA772" s="102"/>
      <c r="AB772" s="50"/>
      <c r="AC772" s="37"/>
      <c r="AD772" s="44"/>
      <c r="AE772" s="154"/>
      <c r="AF772" s="154"/>
      <c r="AG772" s="44"/>
      <c r="AH772" s="44"/>
      <c r="AI772" s="276"/>
      <c r="AJ772" s="50"/>
      <c r="AK772" s="55"/>
      <c r="AL772" s="300"/>
      <c r="AM772" s="55"/>
      <c r="AN772" s="298"/>
      <c r="AO772" s="62"/>
      <c r="AP772" s="56"/>
      <c r="AQ772" s="76"/>
      <c r="AR772" s="77"/>
      <c r="AS772" s="44"/>
      <c r="AT772" s="50"/>
      <c r="AU772" s="50"/>
      <c r="AV772" s="50"/>
      <c r="AW772" s="50"/>
      <c r="AX772" s="50"/>
    </row>
    <row r="773" spans="1:50" ht="14.4">
      <c r="A773" s="37"/>
      <c r="B773" s="50"/>
      <c r="C773" s="102"/>
      <c r="D773" s="38"/>
      <c r="E773" s="50"/>
      <c r="F773" s="43"/>
      <c r="G773" s="50"/>
      <c r="H773" s="44"/>
      <c r="I773" s="65"/>
      <c r="J773" s="315"/>
      <c r="K773" s="50"/>
      <c r="L773" s="50"/>
      <c r="M773" s="44"/>
      <c r="N773" s="50"/>
      <c r="O773" s="49"/>
      <c r="P773" s="50"/>
      <c r="Q773" s="50"/>
      <c r="R773" s="101"/>
      <c r="S773" s="154"/>
      <c r="T773" s="44"/>
      <c r="U773" s="44"/>
      <c r="V773" s="51"/>
      <c r="W773" s="102"/>
      <c r="X773" s="102"/>
      <c r="Y773" s="51"/>
      <c r="Z773" s="102"/>
      <c r="AA773" s="102"/>
      <c r="AB773" s="50"/>
      <c r="AC773" s="37"/>
      <c r="AD773" s="44"/>
      <c r="AE773" s="154"/>
      <c r="AF773" s="154"/>
      <c r="AG773" s="44"/>
      <c r="AH773" s="44"/>
      <c r="AI773" s="276"/>
      <c r="AJ773" s="50"/>
      <c r="AK773" s="55"/>
      <c r="AL773" s="300"/>
      <c r="AM773" s="55"/>
      <c r="AN773" s="298"/>
      <c r="AO773" s="62"/>
      <c r="AP773" s="56"/>
      <c r="AQ773" s="76"/>
      <c r="AR773" s="77"/>
      <c r="AS773" s="44"/>
      <c r="AT773" s="50"/>
      <c r="AU773" s="50"/>
      <c r="AV773" s="50"/>
      <c r="AW773" s="50"/>
      <c r="AX773" s="50"/>
    </row>
    <row r="774" spans="1:50" ht="14.4">
      <c r="A774" s="37"/>
      <c r="B774" s="50"/>
      <c r="C774" s="102"/>
      <c r="D774" s="38"/>
      <c r="E774" s="50"/>
      <c r="F774" s="43"/>
      <c r="G774" s="50"/>
      <c r="H774" s="44"/>
      <c r="I774" s="65"/>
      <c r="J774" s="315"/>
      <c r="K774" s="50"/>
      <c r="L774" s="50"/>
      <c r="M774" s="44"/>
      <c r="N774" s="50"/>
      <c r="O774" s="49"/>
      <c r="P774" s="50"/>
      <c r="Q774" s="50"/>
      <c r="R774" s="101"/>
      <c r="S774" s="154"/>
      <c r="T774" s="44"/>
      <c r="U774" s="44"/>
      <c r="V774" s="51"/>
      <c r="W774" s="102"/>
      <c r="X774" s="102"/>
      <c r="Y774" s="51"/>
      <c r="Z774" s="102"/>
      <c r="AA774" s="102"/>
      <c r="AB774" s="50"/>
      <c r="AC774" s="37"/>
      <c r="AD774" s="44"/>
      <c r="AE774" s="154"/>
      <c r="AF774" s="154"/>
      <c r="AG774" s="44"/>
      <c r="AH774" s="44"/>
      <c r="AI774" s="276"/>
      <c r="AJ774" s="50"/>
      <c r="AK774" s="55"/>
      <c r="AL774" s="300"/>
      <c r="AM774" s="55"/>
      <c r="AN774" s="298"/>
      <c r="AO774" s="62"/>
      <c r="AP774" s="56"/>
      <c r="AQ774" s="76"/>
      <c r="AR774" s="77"/>
      <c r="AS774" s="44"/>
      <c r="AT774" s="50"/>
      <c r="AU774" s="50"/>
      <c r="AV774" s="50"/>
      <c r="AW774" s="50"/>
      <c r="AX774" s="50"/>
    </row>
    <row r="775" spans="1:50" ht="14.4">
      <c r="A775" s="37"/>
      <c r="B775" s="50"/>
      <c r="C775" s="102"/>
      <c r="D775" s="38"/>
      <c r="E775" s="50"/>
      <c r="F775" s="43"/>
      <c r="G775" s="50"/>
      <c r="H775" s="44"/>
      <c r="I775" s="65"/>
      <c r="J775" s="315"/>
      <c r="K775" s="50"/>
      <c r="L775" s="50"/>
      <c r="M775" s="44"/>
      <c r="N775" s="50"/>
      <c r="O775" s="49"/>
      <c r="P775" s="50"/>
      <c r="Q775" s="50"/>
      <c r="R775" s="101"/>
      <c r="S775" s="154"/>
      <c r="T775" s="44"/>
      <c r="U775" s="44"/>
      <c r="V775" s="51"/>
      <c r="W775" s="102"/>
      <c r="X775" s="102"/>
      <c r="Y775" s="51"/>
      <c r="Z775" s="102"/>
      <c r="AA775" s="102"/>
      <c r="AB775" s="50"/>
      <c r="AC775" s="37"/>
      <c r="AD775" s="44"/>
      <c r="AE775" s="154"/>
      <c r="AF775" s="154"/>
      <c r="AG775" s="44"/>
      <c r="AH775" s="44"/>
      <c r="AI775" s="276"/>
      <c r="AJ775" s="50"/>
      <c r="AK775" s="55"/>
      <c r="AL775" s="300"/>
      <c r="AM775" s="55"/>
      <c r="AN775" s="298"/>
      <c r="AO775" s="62"/>
      <c r="AP775" s="56"/>
      <c r="AQ775" s="76"/>
      <c r="AR775" s="77"/>
      <c r="AS775" s="44"/>
      <c r="AT775" s="50"/>
      <c r="AU775" s="50"/>
      <c r="AV775" s="50"/>
      <c r="AW775" s="50"/>
      <c r="AX775" s="50"/>
    </row>
    <row r="776" spans="1:50" ht="14.4">
      <c r="A776" s="37"/>
      <c r="B776" s="50"/>
      <c r="C776" s="102"/>
      <c r="D776" s="38"/>
      <c r="E776" s="50"/>
      <c r="F776" s="43"/>
      <c r="G776" s="50"/>
      <c r="H776" s="44"/>
      <c r="I776" s="65"/>
      <c r="J776" s="315"/>
      <c r="K776" s="50"/>
      <c r="L776" s="50"/>
      <c r="M776" s="44"/>
      <c r="N776" s="50"/>
      <c r="O776" s="49"/>
      <c r="P776" s="50"/>
      <c r="Q776" s="50"/>
      <c r="R776" s="101"/>
      <c r="S776" s="154"/>
      <c r="T776" s="44"/>
      <c r="U776" s="44"/>
      <c r="V776" s="51"/>
      <c r="W776" s="102"/>
      <c r="X776" s="102"/>
      <c r="Y776" s="51"/>
      <c r="Z776" s="102"/>
      <c r="AA776" s="102"/>
      <c r="AB776" s="50"/>
      <c r="AC776" s="37"/>
      <c r="AD776" s="44"/>
      <c r="AE776" s="154"/>
      <c r="AF776" s="154"/>
      <c r="AG776" s="44"/>
      <c r="AH776" s="44"/>
      <c r="AI776" s="276"/>
      <c r="AJ776" s="50"/>
      <c r="AK776" s="55"/>
      <c r="AL776" s="300"/>
      <c r="AM776" s="55"/>
      <c r="AN776" s="298"/>
      <c r="AO776" s="62"/>
      <c r="AP776" s="56"/>
      <c r="AQ776" s="76"/>
      <c r="AR776" s="77"/>
      <c r="AS776" s="44"/>
      <c r="AT776" s="50"/>
      <c r="AU776" s="50"/>
      <c r="AV776" s="50"/>
      <c r="AW776" s="50"/>
      <c r="AX776" s="50"/>
    </row>
    <row r="777" spans="1:50" ht="14.4">
      <c r="A777" s="37"/>
      <c r="B777" s="50"/>
      <c r="C777" s="102"/>
      <c r="D777" s="38"/>
      <c r="E777" s="50"/>
      <c r="F777" s="43"/>
      <c r="G777" s="50"/>
      <c r="H777" s="44"/>
      <c r="I777" s="65"/>
      <c r="J777" s="315"/>
      <c r="K777" s="50"/>
      <c r="L777" s="50"/>
      <c r="M777" s="44"/>
      <c r="N777" s="50"/>
      <c r="O777" s="49"/>
      <c r="P777" s="50"/>
      <c r="R777" s="101"/>
      <c r="S777" s="154"/>
      <c r="T777" s="44"/>
      <c r="U777" s="44"/>
      <c r="V777" s="51"/>
      <c r="W777" s="102"/>
      <c r="X777" s="102"/>
      <c r="Y777" s="51"/>
      <c r="Z777" s="102"/>
      <c r="AA777" s="102"/>
      <c r="AB777" s="50"/>
      <c r="AC777" s="37"/>
      <c r="AD777" s="44"/>
      <c r="AE777" s="154"/>
      <c r="AF777" s="154"/>
      <c r="AG777" s="44"/>
      <c r="AH777" s="44"/>
      <c r="AI777" s="276"/>
      <c r="AJ777" s="50"/>
      <c r="AK777" s="55"/>
      <c r="AL777" s="300"/>
      <c r="AM777" s="55"/>
      <c r="AN777" s="298"/>
      <c r="AO777" s="62"/>
      <c r="AP777" s="56"/>
      <c r="AQ777" s="76"/>
      <c r="AR777" s="77"/>
      <c r="AS777" s="44"/>
      <c r="AT777" s="50"/>
      <c r="AU777" s="50"/>
      <c r="AV777" s="50"/>
      <c r="AW777" s="50"/>
      <c r="AX777" s="50"/>
    </row>
    <row r="778" spans="1:50" ht="14.4">
      <c r="A778" s="37"/>
      <c r="B778" s="50"/>
      <c r="C778" s="102"/>
      <c r="D778" s="38"/>
      <c r="E778" s="50"/>
      <c r="F778" s="43"/>
      <c r="G778" s="50"/>
      <c r="H778" s="44"/>
      <c r="I778" s="65"/>
      <c r="J778" s="315"/>
      <c r="K778" s="50"/>
      <c r="L778" s="50"/>
      <c r="M778" s="44"/>
      <c r="N778" s="50"/>
      <c r="O778" s="49"/>
      <c r="P778" s="50"/>
      <c r="R778" s="101"/>
      <c r="S778" s="154"/>
      <c r="T778" s="44"/>
      <c r="U778" s="44"/>
      <c r="V778" s="51"/>
      <c r="W778" s="102"/>
      <c r="X778" s="102"/>
      <c r="Y778" s="51"/>
      <c r="Z778" s="102"/>
      <c r="AA778" s="102"/>
      <c r="AB778" s="50"/>
      <c r="AC778" s="37"/>
      <c r="AD778" s="44"/>
      <c r="AE778" s="154"/>
      <c r="AF778" s="154"/>
      <c r="AG778" s="44"/>
      <c r="AH778" s="44"/>
      <c r="AI778" s="276"/>
      <c r="AJ778" s="50"/>
      <c r="AK778" s="55"/>
      <c r="AL778" s="300"/>
      <c r="AM778" s="55"/>
      <c r="AN778" s="298"/>
      <c r="AO778" s="62"/>
      <c r="AP778" s="56"/>
      <c r="AQ778" s="76"/>
      <c r="AR778" s="77"/>
      <c r="AS778" s="44"/>
      <c r="AT778" s="50"/>
      <c r="AU778" s="50"/>
      <c r="AV778" s="50"/>
      <c r="AW778" s="50"/>
      <c r="AX778" s="50"/>
    </row>
    <row r="779" spans="1:50" ht="14.4">
      <c r="A779" s="37"/>
      <c r="B779" s="50"/>
      <c r="C779" s="102"/>
      <c r="D779" s="38"/>
      <c r="E779" s="50"/>
      <c r="F779" s="43"/>
      <c r="G779" s="50"/>
      <c r="H779" s="44"/>
      <c r="I779" s="65"/>
      <c r="J779" s="315"/>
      <c r="K779" s="50"/>
      <c r="L779" s="50"/>
      <c r="M779" s="44"/>
      <c r="N779" s="50"/>
      <c r="O779" s="49"/>
      <c r="P779" s="50"/>
      <c r="R779" s="101"/>
      <c r="S779" s="154"/>
      <c r="T779" s="44"/>
      <c r="U779" s="44"/>
      <c r="V779" s="51"/>
      <c r="W779" s="102"/>
      <c r="X779" s="102"/>
      <c r="Y779" s="51"/>
      <c r="Z779" s="102"/>
      <c r="AA779" s="102"/>
      <c r="AB779" s="50"/>
      <c r="AC779" s="37"/>
      <c r="AD779" s="44"/>
      <c r="AE779" s="154"/>
      <c r="AF779" s="154"/>
      <c r="AG779" s="44"/>
      <c r="AH779" s="44"/>
      <c r="AI779" s="276"/>
      <c r="AJ779" s="50"/>
      <c r="AK779" s="55"/>
      <c r="AL779" s="300"/>
      <c r="AM779" s="55"/>
      <c r="AN779" s="298"/>
      <c r="AO779" s="62"/>
      <c r="AP779" s="56"/>
      <c r="AQ779" s="76"/>
      <c r="AR779" s="77"/>
      <c r="AS779" s="44"/>
      <c r="AT779" s="50"/>
      <c r="AU779" s="50"/>
      <c r="AV779" s="50"/>
      <c r="AW779" s="50"/>
      <c r="AX779" s="50"/>
    </row>
    <row r="780" spans="1:50" ht="14.4">
      <c r="A780" s="37"/>
      <c r="B780" s="50"/>
      <c r="C780" s="102"/>
      <c r="D780" s="38"/>
      <c r="E780" s="50"/>
      <c r="F780" s="43"/>
      <c r="G780" s="50"/>
      <c r="H780" s="44"/>
      <c r="I780" s="65"/>
      <c r="J780" s="315"/>
      <c r="K780" s="50"/>
      <c r="L780" s="50"/>
      <c r="M780" s="44"/>
      <c r="N780" s="50"/>
      <c r="O780" s="49"/>
      <c r="P780" s="50"/>
      <c r="Q780" s="50"/>
      <c r="R780" s="101"/>
      <c r="S780" s="154"/>
      <c r="T780" s="44"/>
      <c r="U780" s="44"/>
      <c r="V780" s="51"/>
      <c r="W780" s="102"/>
      <c r="X780" s="102"/>
      <c r="Y780" s="51"/>
      <c r="Z780" s="102"/>
      <c r="AA780" s="102"/>
      <c r="AB780" s="50"/>
      <c r="AC780" s="37"/>
      <c r="AD780" s="44"/>
      <c r="AE780" s="154"/>
      <c r="AF780" s="154"/>
      <c r="AG780" s="44"/>
      <c r="AH780" s="44"/>
      <c r="AI780" s="276"/>
      <c r="AJ780" s="50"/>
      <c r="AK780" s="55"/>
      <c r="AL780" s="300"/>
      <c r="AM780" s="55"/>
      <c r="AN780" s="298"/>
      <c r="AO780" s="62"/>
      <c r="AP780" s="56"/>
      <c r="AQ780" s="76"/>
      <c r="AR780" s="77"/>
      <c r="AS780" s="44"/>
      <c r="AT780" s="50"/>
      <c r="AU780" s="50"/>
      <c r="AV780" s="50"/>
      <c r="AW780" s="50"/>
      <c r="AX780" s="50"/>
    </row>
    <row r="781" spans="1:50" ht="14.4">
      <c r="A781" s="37"/>
      <c r="B781" s="50"/>
      <c r="C781" s="102"/>
      <c r="D781" s="38"/>
      <c r="E781" s="50"/>
      <c r="F781" s="43"/>
      <c r="G781" s="50"/>
      <c r="H781" s="44"/>
      <c r="I781" s="65"/>
      <c r="J781" s="315"/>
      <c r="K781" s="50"/>
      <c r="L781" s="50"/>
      <c r="M781" s="44"/>
      <c r="N781" s="50"/>
      <c r="O781" s="49"/>
      <c r="P781" s="50"/>
      <c r="Q781" s="50"/>
      <c r="R781" s="101"/>
      <c r="S781" s="154"/>
      <c r="T781" s="44"/>
      <c r="U781" s="44"/>
      <c r="V781" s="51"/>
      <c r="W781" s="102"/>
      <c r="X781" s="102"/>
      <c r="Y781" s="51"/>
      <c r="Z781" s="102"/>
      <c r="AA781" s="102"/>
      <c r="AB781" s="50"/>
      <c r="AC781" s="37"/>
      <c r="AD781" s="44"/>
      <c r="AE781" s="154"/>
      <c r="AF781" s="154"/>
      <c r="AG781" s="44"/>
      <c r="AH781" s="44"/>
      <c r="AI781" s="276"/>
      <c r="AJ781" s="50"/>
      <c r="AK781" s="55"/>
      <c r="AL781" s="300"/>
      <c r="AM781" s="55"/>
      <c r="AN781" s="298"/>
      <c r="AO781" s="62"/>
      <c r="AP781" s="56"/>
      <c r="AQ781" s="76"/>
      <c r="AR781" s="77"/>
      <c r="AS781" s="44"/>
      <c r="AT781" s="50"/>
      <c r="AU781" s="50"/>
      <c r="AV781" s="50"/>
      <c r="AW781" s="50"/>
      <c r="AX781" s="50"/>
    </row>
    <row r="782" spans="1:50" ht="14.4">
      <c r="A782" s="37"/>
      <c r="B782" s="50"/>
      <c r="C782" s="102"/>
      <c r="D782" s="38"/>
      <c r="E782" s="50"/>
      <c r="F782" s="43"/>
      <c r="G782" s="50"/>
      <c r="H782" s="44"/>
      <c r="I782" s="65"/>
      <c r="J782" s="315"/>
      <c r="K782" s="50"/>
      <c r="L782" s="50"/>
      <c r="M782" s="44"/>
      <c r="N782" s="50"/>
      <c r="O782" s="49"/>
      <c r="P782" s="50"/>
      <c r="R782" s="101"/>
      <c r="S782" s="154"/>
      <c r="T782" s="44"/>
      <c r="U782" s="44"/>
      <c r="V782" s="51"/>
      <c r="W782" s="102"/>
      <c r="X782" s="102"/>
      <c r="Y782" s="51"/>
      <c r="Z782" s="102"/>
      <c r="AA782" s="102"/>
      <c r="AB782" s="50"/>
      <c r="AC782" s="37"/>
      <c r="AD782" s="44"/>
      <c r="AE782" s="154"/>
      <c r="AF782" s="154"/>
      <c r="AG782" s="44"/>
      <c r="AH782" s="44"/>
      <c r="AI782" s="276"/>
      <c r="AJ782" s="50"/>
      <c r="AK782" s="55"/>
      <c r="AL782" s="300"/>
      <c r="AM782" s="55"/>
      <c r="AN782" s="298"/>
      <c r="AO782" s="62"/>
      <c r="AP782" s="56"/>
      <c r="AQ782" s="76"/>
      <c r="AR782" s="77"/>
      <c r="AS782" s="44"/>
      <c r="AT782" s="50"/>
      <c r="AU782" s="50"/>
      <c r="AV782" s="50"/>
      <c r="AW782" s="50"/>
      <c r="AX782" s="50"/>
    </row>
    <row r="783" spans="1:50" ht="14.4">
      <c r="A783" s="37"/>
      <c r="B783" s="50"/>
      <c r="C783" s="102"/>
      <c r="D783" s="38"/>
      <c r="E783" s="50"/>
      <c r="F783" s="43"/>
      <c r="G783" s="50"/>
      <c r="H783" s="44"/>
      <c r="I783" s="65"/>
      <c r="J783" s="315"/>
      <c r="K783" s="50"/>
      <c r="L783" s="50"/>
      <c r="M783" s="44"/>
      <c r="N783" s="50"/>
      <c r="O783" s="49"/>
      <c r="P783" s="50"/>
      <c r="Q783" s="50"/>
      <c r="R783" s="101"/>
      <c r="S783" s="154"/>
      <c r="T783" s="44"/>
      <c r="U783" s="44"/>
      <c r="V783" s="51"/>
      <c r="W783" s="102"/>
      <c r="X783" s="102"/>
      <c r="Y783" s="51"/>
      <c r="Z783" s="102"/>
      <c r="AA783" s="102"/>
      <c r="AB783" s="50"/>
      <c r="AC783" s="37"/>
      <c r="AD783" s="44"/>
      <c r="AE783" s="154"/>
      <c r="AF783" s="154"/>
      <c r="AG783" s="44"/>
      <c r="AH783" s="44"/>
      <c r="AI783" s="276"/>
      <c r="AJ783" s="50"/>
      <c r="AK783" s="55"/>
      <c r="AL783" s="300"/>
      <c r="AM783" s="55"/>
      <c r="AN783" s="298"/>
      <c r="AO783" s="62"/>
      <c r="AP783" s="56"/>
      <c r="AQ783" s="76"/>
      <c r="AR783" s="77"/>
      <c r="AS783" s="44"/>
      <c r="AT783" s="50"/>
      <c r="AU783" s="50"/>
      <c r="AV783" s="50"/>
      <c r="AW783" s="50"/>
      <c r="AX783" s="50"/>
    </row>
    <row r="784" spans="1:50" ht="14.4">
      <c r="A784" s="37"/>
      <c r="B784" s="50"/>
      <c r="C784" s="102"/>
      <c r="D784" s="38"/>
      <c r="E784" s="50"/>
      <c r="F784" s="43"/>
      <c r="G784" s="50"/>
      <c r="H784" s="44"/>
      <c r="I784" s="65"/>
      <c r="J784" s="315"/>
      <c r="K784" s="50"/>
      <c r="L784" s="50"/>
      <c r="M784" s="44"/>
      <c r="N784" s="50"/>
      <c r="O784" s="49"/>
      <c r="P784" s="50"/>
      <c r="Q784" s="50"/>
      <c r="R784" s="101"/>
      <c r="S784" s="154"/>
      <c r="T784" s="44"/>
      <c r="U784" s="44"/>
      <c r="V784" s="51"/>
      <c r="W784" s="102"/>
      <c r="X784" s="102"/>
      <c r="Y784" s="51"/>
      <c r="Z784" s="102"/>
      <c r="AA784" s="102"/>
      <c r="AB784" s="50"/>
      <c r="AC784" s="37"/>
      <c r="AD784" s="44"/>
      <c r="AE784" s="154"/>
      <c r="AF784" s="154"/>
      <c r="AG784" s="44"/>
      <c r="AH784" s="44"/>
      <c r="AI784" s="276"/>
      <c r="AJ784" s="50"/>
      <c r="AK784" s="55"/>
      <c r="AL784" s="300"/>
      <c r="AM784" s="55"/>
      <c r="AN784" s="298"/>
      <c r="AO784" s="62"/>
      <c r="AP784" s="56"/>
      <c r="AQ784" s="76"/>
      <c r="AR784" s="77"/>
      <c r="AS784" s="44"/>
      <c r="AT784" s="50"/>
      <c r="AU784" s="50"/>
      <c r="AV784" s="50"/>
      <c r="AW784" s="50"/>
      <c r="AX784" s="50"/>
    </row>
    <row r="785" spans="1:50" ht="14.4">
      <c r="A785" s="293"/>
      <c r="B785" s="50"/>
      <c r="C785" s="102"/>
      <c r="D785" s="38"/>
      <c r="E785" s="50"/>
      <c r="F785" s="43"/>
      <c r="G785" s="50"/>
      <c r="H785" s="44"/>
      <c r="I785" s="65"/>
      <c r="J785" s="315"/>
      <c r="K785" s="50"/>
      <c r="L785" s="50"/>
      <c r="M785" s="44"/>
      <c r="N785" s="50"/>
      <c r="O785" s="49"/>
      <c r="P785" s="50"/>
      <c r="Q785" s="50"/>
      <c r="R785" s="101"/>
      <c r="S785" s="154"/>
      <c r="T785" s="44"/>
      <c r="U785" s="44"/>
      <c r="V785" s="51"/>
      <c r="W785" s="102"/>
      <c r="X785" s="102"/>
      <c r="Y785" s="51"/>
      <c r="Z785" s="102"/>
      <c r="AA785" s="102"/>
      <c r="AB785" s="50"/>
      <c r="AC785" s="37"/>
      <c r="AD785" s="44"/>
      <c r="AE785" s="154"/>
      <c r="AF785" s="154"/>
      <c r="AG785" s="44"/>
      <c r="AH785" s="44"/>
      <c r="AI785" s="276"/>
      <c r="AJ785" s="50"/>
      <c r="AK785" s="55"/>
      <c r="AL785" s="298"/>
      <c r="AM785" s="55"/>
      <c r="AN785" s="298"/>
      <c r="AO785" s="62"/>
      <c r="AP785" s="56"/>
      <c r="AQ785" s="76"/>
      <c r="AR785" s="77"/>
      <c r="AS785" s="44"/>
      <c r="AT785" s="50"/>
      <c r="AU785" s="50"/>
      <c r="AV785" s="50"/>
      <c r="AW785" s="50"/>
      <c r="AX785" s="50"/>
    </row>
    <row r="786" spans="1:50" ht="14.4">
      <c r="A786" s="37"/>
      <c r="B786" s="50"/>
      <c r="C786" s="102"/>
      <c r="D786" s="38"/>
      <c r="E786" s="50"/>
      <c r="F786" s="43"/>
      <c r="G786" s="50"/>
      <c r="H786" s="44"/>
      <c r="I786" s="65"/>
      <c r="J786" s="315"/>
      <c r="K786" s="50"/>
      <c r="L786" s="50"/>
      <c r="M786" s="44"/>
      <c r="N786" s="50"/>
      <c r="O786" s="49"/>
      <c r="P786" s="50"/>
      <c r="Q786" s="50"/>
      <c r="R786" s="101"/>
      <c r="S786" s="154"/>
      <c r="T786" s="44"/>
      <c r="U786" s="44"/>
      <c r="V786" s="51"/>
      <c r="W786" s="102"/>
      <c r="X786" s="102"/>
      <c r="Y786" s="51"/>
      <c r="Z786" s="102"/>
      <c r="AA786" s="102"/>
      <c r="AB786" s="50"/>
      <c r="AC786" s="37"/>
      <c r="AD786" s="44"/>
      <c r="AE786" s="154"/>
      <c r="AF786" s="154"/>
      <c r="AG786" s="44"/>
      <c r="AH786" s="44"/>
      <c r="AI786" s="276"/>
      <c r="AJ786" s="50"/>
      <c r="AK786" s="55"/>
      <c r="AL786" s="298"/>
      <c r="AM786" s="55"/>
      <c r="AN786" s="298"/>
      <c r="AO786" s="62"/>
      <c r="AP786" s="56"/>
      <c r="AQ786" s="76"/>
      <c r="AR786" s="77"/>
      <c r="AS786" s="44"/>
      <c r="AT786" s="50"/>
      <c r="AU786" s="50"/>
      <c r="AV786" s="50"/>
      <c r="AW786" s="50"/>
      <c r="AX786" s="50"/>
    </row>
    <row r="787" spans="1:50" ht="14.4">
      <c r="A787" s="37"/>
      <c r="B787" s="50"/>
      <c r="C787" s="102"/>
      <c r="D787" s="38"/>
      <c r="E787" s="50"/>
      <c r="F787" s="43"/>
      <c r="G787" s="50"/>
      <c r="H787" s="44"/>
      <c r="I787" s="65"/>
      <c r="J787" s="315"/>
      <c r="K787" s="50"/>
      <c r="L787" s="50"/>
      <c r="M787" s="44"/>
      <c r="N787" s="50"/>
      <c r="O787" s="49"/>
      <c r="P787" s="50"/>
      <c r="Q787" s="50"/>
      <c r="R787" s="101"/>
      <c r="S787" s="154"/>
      <c r="T787" s="44"/>
      <c r="U787" s="44"/>
      <c r="V787" s="51"/>
      <c r="W787" s="102"/>
      <c r="X787" s="102"/>
      <c r="Y787" s="51"/>
      <c r="Z787" s="102"/>
      <c r="AA787" s="102"/>
      <c r="AB787" s="50"/>
      <c r="AC787" s="37"/>
      <c r="AD787" s="44"/>
      <c r="AE787" s="154"/>
      <c r="AF787" s="154"/>
      <c r="AG787" s="44"/>
      <c r="AH787" s="44"/>
      <c r="AI787" s="276"/>
      <c r="AJ787" s="50"/>
      <c r="AK787" s="55"/>
      <c r="AL787" s="298"/>
      <c r="AM787" s="55"/>
      <c r="AN787" s="298"/>
      <c r="AO787" s="62"/>
      <c r="AP787" s="56"/>
      <c r="AQ787" s="76"/>
      <c r="AR787" s="77"/>
      <c r="AS787" s="44"/>
      <c r="AT787" s="50"/>
      <c r="AU787" s="50"/>
      <c r="AV787" s="50"/>
      <c r="AW787" s="50"/>
      <c r="AX787" s="50"/>
    </row>
    <row r="788" spans="1:50" ht="14.4">
      <c r="A788" s="37"/>
      <c r="B788" s="50"/>
      <c r="C788" s="102"/>
      <c r="D788" s="38"/>
      <c r="E788" s="50"/>
      <c r="F788" s="43"/>
      <c r="G788" s="50"/>
      <c r="H788" s="44"/>
      <c r="I788" s="65"/>
      <c r="J788" s="315"/>
      <c r="K788" s="50"/>
      <c r="L788" s="50"/>
      <c r="M788" s="44"/>
      <c r="N788" s="50"/>
      <c r="O788" s="49"/>
      <c r="P788" s="50"/>
      <c r="Q788" s="50"/>
      <c r="R788" s="101"/>
      <c r="S788" s="154"/>
      <c r="T788" s="44"/>
      <c r="U788" s="44"/>
      <c r="V788" s="51"/>
      <c r="W788" s="102"/>
      <c r="X788" s="102"/>
      <c r="Y788" s="51"/>
      <c r="Z788" s="102"/>
      <c r="AA788" s="102"/>
      <c r="AB788" s="50"/>
      <c r="AC788" s="37"/>
      <c r="AD788" s="44"/>
      <c r="AE788" s="154"/>
      <c r="AF788" s="154"/>
      <c r="AG788" s="44"/>
      <c r="AH788" s="44"/>
      <c r="AI788" s="276"/>
      <c r="AJ788" s="50"/>
      <c r="AK788" s="55"/>
      <c r="AL788" s="298"/>
      <c r="AM788" s="55"/>
      <c r="AN788" s="298"/>
      <c r="AO788" s="62"/>
      <c r="AP788" s="56"/>
      <c r="AQ788" s="76"/>
      <c r="AR788" s="77"/>
      <c r="AS788" s="44"/>
      <c r="AT788" s="50"/>
      <c r="AU788" s="50"/>
      <c r="AV788" s="50"/>
      <c r="AW788" s="50"/>
      <c r="AX788" s="50"/>
    </row>
    <row r="789" spans="1:50" ht="14.4">
      <c r="A789" s="37"/>
      <c r="B789" s="50"/>
      <c r="C789" s="102"/>
      <c r="D789" s="38"/>
      <c r="E789" s="50"/>
      <c r="F789" s="43"/>
      <c r="G789" s="50"/>
      <c r="H789" s="44"/>
      <c r="I789" s="65"/>
      <c r="J789" s="315"/>
      <c r="K789" s="50"/>
      <c r="L789" s="50"/>
      <c r="M789" s="44"/>
      <c r="N789" s="50"/>
      <c r="O789" s="49"/>
      <c r="P789" s="50"/>
      <c r="R789" s="101"/>
      <c r="S789" s="154"/>
      <c r="T789" s="44"/>
      <c r="U789" s="44"/>
      <c r="V789" s="51"/>
      <c r="W789" s="102"/>
      <c r="X789" s="102"/>
      <c r="Y789" s="51"/>
      <c r="Z789" s="102"/>
      <c r="AA789" s="102"/>
      <c r="AB789" s="50"/>
      <c r="AC789" s="37"/>
      <c r="AD789" s="44"/>
      <c r="AE789" s="154"/>
      <c r="AF789" s="154"/>
      <c r="AG789" s="44"/>
      <c r="AH789" s="44"/>
      <c r="AI789" s="276"/>
      <c r="AJ789" s="50"/>
      <c r="AK789" s="55"/>
      <c r="AL789" s="298"/>
      <c r="AM789" s="55"/>
      <c r="AN789" s="298"/>
      <c r="AO789" s="62"/>
      <c r="AP789" s="56"/>
      <c r="AQ789" s="76"/>
      <c r="AR789" s="77"/>
      <c r="AS789" s="44"/>
      <c r="AT789" s="50"/>
      <c r="AU789" s="50"/>
      <c r="AV789" s="50"/>
      <c r="AW789" s="50"/>
      <c r="AX789" s="50"/>
    </row>
    <row r="790" spans="1:50" ht="14.4">
      <c r="A790" s="37"/>
      <c r="B790" s="50"/>
      <c r="C790" s="102"/>
      <c r="D790" s="38"/>
      <c r="E790" s="50"/>
      <c r="F790" s="43"/>
      <c r="G790" s="50"/>
      <c r="H790" s="44"/>
      <c r="I790" s="65"/>
      <c r="J790" s="315"/>
      <c r="K790" s="50"/>
      <c r="L790" s="50"/>
      <c r="M790" s="44"/>
      <c r="N790" s="50"/>
      <c r="O790" s="49"/>
      <c r="P790" s="50"/>
      <c r="Q790" s="50"/>
      <c r="R790" s="101"/>
      <c r="S790" s="154"/>
      <c r="T790" s="44"/>
      <c r="U790" s="44"/>
      <c r="V790" s="51"/>
      <c r="W790" s="102"/>
      <c r="X790" s="102"/>
      <c r="Y790" s="51"/>
      <c r="Z790" s="102"/>
      <c r="AA790" s="102"/>
      <c r="AB790" s="50"/>
      <c r="AC790" s="37"/>
      <c r="AD790" s="44"/>
      <c r="AE790" s="154"/>
      <c r="AF790" s="154"/>
      <c r="AG790" s="44"/>
      <c r="AH790" s="44"/>
      <c r="AI790" s="276"/>
      <c r="AJ790" s="50"/>
      <c r="AK790" s="55"/>
      <c r="AL790" s="298"/>
      <c r="AM790" s="55"/>
      <c r="AN790" s="298"/>
      <c r="AO790" s="62"/>
      <c r="AP790" s="56"/>
      <c r="AQ790" s="76"/>
      <c r="AR790" s="77"/>
      <c r="AS790" s="44"/>
      <c r="AT790" s="50"/>
      <c r="AU790" s="50"/>
      <c r="AV790" s="50"/>
      <c r="AW790" s="50"/>
      <c r="AX790" s="50"/>
    </row>
    <row r="791" spans="1:50" ht="14.4">
      <c r="A791" s="37"/>
      <c r="B791" s="50"/>
      <c r="C791" s="102"/>
      <c r="D791" s="38"/>
      <c r="E791" s="50"/>
      <c r="F791" s="43"/>
      <c r="G791" s="50"/>
      <c r="H791" s="44"/>
      <c r="I791" s="65"/>
      <c r="J791" s="315"/>
      <c r="K791" s="50"/>
      <c r="L791" s="50"/>
      <c r="M791" s="44"/>
      <c r="N791" s="50"/>
      <c r="O791" s="49"/>
      <c r="P791" s="50"/>
      <c r="R791" s="101"/>
      <c r="S791" s="154"/>
      <c r="T791" s="44"/>
      <c r="U791" s="44"/>
      <c r="V791" s="51"/>
      <c r="W791" s="102"/>
      <c r="X791" s="102"/>
      <c r="Y791" s="51"/>
      <c r="Z791" s="102"/>
      <c r="AA791" s="102"/>
      <c r="AB791" s="50"/>
      <c r="AC791" s="37"/>
      <c r="AD791" s="44"/>
      <c r="AE791" s="154"/>
      <c r="AF791" s="154"/>
      <c r="AG791" s="44"/>
      <c r="AH791" s="44"/>
      <c r="AI791" s="276"/>
      <c r="AJ791" s="50"/>
      <c r="AK791" s="55"/>
      <c r="AL791" s="298"/>
      <c r="AM791" s="55"/>
      <c r="AN791" s="298"/>
      <c r="AO791" s="62"/>
      <c r="AP791" s="56"/>
      <c r="AQ791" s="76"/>
      <c r="AR791" s="77"/>
      <c r="AS791" s="44"/>
      <c r="AT791" s="50"/>
      <c r="AU791" s="50"/>
      <c r="AV791" s="50"/>
      <c r="AW791" s="50"/>
      <c r="AX791" s="50"/>
    </row>
    <row r="792" spans="1:50" ht="14.4">
      <c r="A792" s="37"/>
      <c r="B792" s="50"/>
      <c r="C792" s="102"/>
      <c r="D792" s="38"/>
      <c r="E792" s="50"/>
      <c r="F792" s="43"/>
      <c r="G792" s="317"/>
      <c r="H792" s="44"/>
      <c r="I792" s="65"/>
      <c r="J792" s="315"/>
      <c r="K792" s="50"/>
      <c r="L792" s="50"/>
      <c r="M792" s="44"/>
      <c r="N792" s="50"/>
      <c r="O792" s="49"/>
      <c r="P792" s="50"/>
      <c r="R792" s="101"/>
      <c r="S792" s="154"/>
      <c r="T792" s="44"/>
      <c r="U792" s="44"/>
      <c r="V792" s="51"/>
      <c r="W792" s="102"/>
      <c r="X792" s="102"/>
      <c r="Y792" s="51"/>
      <c r="Z792" s="102"/>
      <c r="AA792" s="102"/>
      <c r="AB792" s="50"/>
      <c r="AC792" s="37"/>
      <c r="AD792" s="44"/>
      <c r="AE792" s="154"/>
      <c r="AF792" s="154"/>
      <c r="AG792" s="44"/>
      <c r="AH792" s="44"/>
      <c r="AI792" s="276"/>
      <c r="AJ792" s="50"/>
      <c r="AK792" s="55"/>
      <c r="AL792" s="298"/>
      <c r="AM792" s="55"/>
      <c r="AN792" s="298"/>
      <c r="AO792" s="62"/>
      <c r="AP792" s="56"/>
      <c r="AQ792" s="76"/>
      <c r="AR792" s="77"/>
      <c r="AS792" s="44"/>
      <c r="AT792" s="50"/>
      <c r="AU792" s="50"/>
      <c r="AV792" s="50"/>
      <c r="AW792" s="50"/>
      <c r="AX792" s="50"/>
    </row>
    <row r="793" spans="1:50" ht="14.4">
      <c r="A793" s="37"/>
      <c r="B793" s="50"/>
      <c r="C793" s="102"/>
      <c r="D793" s="38"/>
      <c r="E793" s="50"/>
      <c r="F793" s="43"/>
      <c r="G793" s="50"/>
      <c r="H793" s="44"/>
      <c r="I793" s="65"/>
      <c r="J793" s="315"/>
      <c r="K793" s="50"/>
      <c r="L793" s="50"/>
      <c r="M793" s="44"/>
      <c r="N793" s="50"/>
      <c r="O793" s="49"/>
      <c r="P793" s="50"/>
      <c r="R793" s="101"/>
      <c r="S793" s="154"/>
      <c r="T793" s="44"/>
      <c r="U793" s="44"/>
      <c r="V793" s="51"/>
      <c r="W793" s="102"/>
      <c r="X793" s="102"/>
      <c r="Y793" s="51"/>
      <c r="Z793" s="102"/>
      <c r="AA793" s="102"/>
      <c r="AB793" s="50"/>
      <c r="AC793" s="37"/>
      <c r="AD793" s="44"/>
      <c r="AE793" s="154"/>
      <c r="AF793" s="154"/>
      <c r="AG793" s="44"/>
      <c r="AH793" s="44"/>
      <c r="AI793" s="276"/>
      <c r="AJ793" s="50"/>
      <c r="AK793" s="55"/>
      <c r="AL793" s="298"/>
      <c r="AM793" s="55"/>
      <c r="AN793" s="298"/>
      <c r="AO793" s="62"/>
      <c r="AP793" s="56"/>
      <c r="AQ793" s="76"/>
      <c r="AR793" s="77"/>
      <c r="AS793" s="44"/>
      <c r="AT793" s="50"/>
      <c r="AU793" s="50"/>
      <c r="AV793" s="50"/>
      <c r="AW793" s="50"/>
      <c r="AX793" s="50"/>
    </row>
    <row r="794" spans="1:50" ht="14.4">
      <c r="A794" s="37"/>
      <c r="B794" s="50"/>
      <c r="C794" s="102"/>
      <c r="D794" s="38"/>
      <c r="E794" s="50"/>
      <c r="F794" s="43"/>
      <c r="G794" s="50"/>
      <c r="H794" s="44"/>
      <c r="I794" s="65"/>
      <c r="J794" s="315"/>
      <c r="K794" s="50"/>
      <c r="L794" s="50"/>
      <c r="M794" s="44"/>
      <c r="N794" s="50"/>
      <c r="O794" s="49"/>
      <c r="P794" s="50"/>
      <c r="Q794" s="50"/>
      <c r="R794" s="101"/>
      <c r="S794" s="154"/>
      <c r="T794" s="44"/>
      <c r="U794" s="44"/>
      <c r="V794" s="51"/>
      <c r="W794" s="102"/>
      <c r="X794" s="102"/>
      <c r="Y794" s="51"/>
      <c r="Z794" s="102"/>
      <c r="AA794" s="102"/>
      <c r="AB794" s="50"/>
      <c r="AC794" s="37"/>
      <c r="AD794" s="44"/>
      <c r="AE794" s="154"/>
      <c r="AF794" s="154"/>
      <c r="AG794" s="44"/>
      <c r="AH794" s="44"/>
      <c r="AI794" s="276"/>
      <c r="AJ794" s="50"/>
      <c r="AK794" s="55"/>
      <c r="AL794" s="298"/>
      <c r="AM794" s="55"/>
      <c r="AN794" s="298"/>
      <c r="AO794" s="62"/>
      <c r="AP794" s="56"/>
      <c r="AQ794" s="76"/>
      <c r="AR794" s="77"/>
      <c r="AS794" s="44"/>
      <c r="AT794" s="50"/>
      <c r="AU794" s="50"/>
      <c r="AV794" s="50"/>
      <c r="AW794" s="50"/>
      <c r="AX794" s="50"/>
    </row>
    <row r="795" spans="1:50" ht="14.4">
      <c r="A795" s="37"/>
      <c r="B795" s="50"/>
      <c r="C795" s="102"/>
      <c r="D795" s="38"/>
      <c r="E795" s="50"/>
      <c r="F795" s="43"/>
      <c r="G795" s="50"/>
      <c r="H795" s="44"/>
      <c r="I795" s="65"/>
      <c r="J795" s="315"/>
      <c r="K795" s="50"/>
      <c r="L795" s="50"/>
      <c r="M795" s="44"/>
      <c r="N795" s="50"/>
      <c r="O795" s="49"/>
      <c r="P795" s="50"/>
      <c r="R795" s="101"/>
      <c r="S795" s="154"/>
      <c r="T795" s="44"/>
      <c r="U795" s="44"/>
      <c r="V795" s="51"/>
      <c r="W795" s="102"/>
      <c r="X795" s="102"/>
      <c r="Y795" s="51"/>
      <c r="Z795" s="102"/>
      <c r="AA795" s="102"/>
      <c r="AB795" s="50"/>
      <c r="AC795" s="37"/>
      <c r="AD795" s="44"/>
      <c r="AE795" s="154"/>
      <c r="AF795" s="154"/>
      <c r="AG795" s="44"/>
      <c r="AH795" s="44"/>
      <c r="AI795" s="276"/>
      <c r="AJ795" s="50"/>
      <c r="AK795" s="55"/>
      <c r="AL795" s="298"/>
      <c r="AM795" s="55"/>
      <c r="AN795" s="298"/>
      <c r="AO795" s="62"/>
      <c r="AP795" s="56"/>
      <c r="AQ795" s="76"/>
      <c r="AR795" s="77"/>
      <c r="AS795" s="44"/>
      <c r="AT795" s="50"/>
      <c r="AU795" s="50"/>
      <c r="AV795" s="50"/>
      <c r="AW795" s="50"/>
      <c r="AX795" s="50"/>
    </row>
    <row r="796" spans="1:50" ht="14.4">
      <c r="A796" s="37"/>
      <c r="B796" s="50"/>
      <c r="C796" s="102"/>
      <c r="D796" s="38"/>
      <c r="E796" s="50"/>
      <c r="F796" s="43"/>
      <c r="G796" s="317"/>
      <c r="H796" s="44"/>
      <c r="I796" s="65"/>
      <c r="J796" s="315"/>
      <c r="K796" s="50"/>
      <c r="L796" s="50"/>
      <c r="M796" s="44"/>
      <c r="N796" s="50"/>
      <c r="O796" s="49"/>
      <c r="P796" s="50"/>
      <c r="Q796" s="50"/>
      <c r="R796" s="101"/>
      <c r="S796" s="154"/>
      <c r="T796" s="44"/>
      <c r="U796" s="44"/>
      <c r="V796" s="51"/>
      <c r="W796" s="102"/>
      <c r="X796" s="102"/>
      <c r="Y796" s="51"/>
      <c r="Z796" s="102"/>
      <c r="AA796" s="102"/>
      <c r="AB796" s="50"/>
      <c r="AC796" s="37"/>
      <c r="AD796" s="44"/>
      <c r="AE796" s="154"/>
      <c r="AF796" s="154"/>
      <c r="AG796" s="44"/>
      <c r="AH796" s="44"/>
      <c r="AI796" s="276"/>
      <c r="AJ796" s="50"/>
      <c r="AK796" s="55"/>
      <c r="AL796" s="298"/>
      <c r="AM796" s="55"/>
      <c r="AN796" s="298"/>
      <c r="AO796" s="62"/>
      <c r="AP796" s="56"/>
      <c r="AQ796" s="76"/>
      <c r="AR796" s="77"/>
      <c r="AS796" s="44"/>
      <c r="AT796" s="50"/>
      <c r="AU796" s="50"/>
      <c r="AV796" s="50"/>
      <c r="AW796" s="50"/>
      <c r="AX796" s="50"/>
    </row>
    <row r="797" spans="1:50" ht="14.4">
      <c r="A797" s="37"/>
      <c r="B797" s="50"/>
      <c r="C797" s="102"/>
      <c r="D797" s="38"/>
      <c r="E797" s="50"/>
      <c r="F797" s="43"/>
      <c r="G797" s="50"/>
      <c r="H797" s="44"/>
      <c r="I797" s="65"/>
      <c r="J797" s="315"/>
      <c r="K797" s="50"/>
      <c r="L797" s="50"/>
      <c r="M797" s="44"/>
      <c r="N797" s="50"/>
      <c r="O797" s="49"/>
      <c r="P797" s="50"/>
      <c r="Q797" s="50"/>
      <c r="R797" s="101"/>
      <c r="S797" s="154"/>
      <c r="T797" s="44"/>
      <c r="U797" s="44"/>
      <c r="V797" s="51"/>
      <c r="W797" s="102"/>
      <c r="X797" s="102"/>
      <c r="Y797" s="51"/>
      <c r="Z797" s="102"/>
      <c r="AA797" s="102"/>
      <c r="AB797" s="50"/>
      <c r="AC797" s="37"/>
      <c r="AD797" s="44"/>
      <c r="AE797" s="154"/>
      <c r="AF797" s="154"/>
      <c r="AG797" s="44"/>
      <c r="AH797" s="44"/>
      <c r="AI797" s="276"/>
      <c r="AJ797" s="50"/>
      <c r="AK797" s="55"/>
      <c r="AL797" s="298"/>
      <c r="AM797" s="55"/>
      <c r="AN797" s="298"/>
      <c r="AO797" s="62"/>
      <c r="AP797" s="56"/>
      <c r="AQ797" s="76"/>
      <c r="AR797" s="77"/>
      <c r="AS797" s="44"/>
      <c r="AT797" s="50"/>
      <c r="AU797" s="50"/>
      <c r="AV797" s="50"/>
      <c r="AW797" s="50"/>
      <c r="AX797" s="50"/>
    </row>
    <row r="798" spans="1:50" ht="14.4">
      <c r="A798" s="37"/>
      <c r="B798" s="50"/>
      <c r="C798" s="102"/>
      <c r="D798" s="38"/>
      <c r="E798" s="50"/>
      <c r="F798" s="43"/>
      <c r="G798" s="50"/>
      <c r="H798" s="44"/>
      <c r="I798" s="65"/>
      <c r="J798" s="315"/>
      <c r="K798" s="50"/>
      <c r="L798" s="50"/>
      <c r="M798" s="44"/>
      <c r="N798" s="50"/>
      <c r="O798" s="49"/>
      <c r="P798" s="50"/>
      <c r="Q798" s="50"/>
      <c r="R798" s="101"/>
      <c r="S798" s="154"/>
      <c r="T798" s="44"/>
      <c r="U798" s="44"/>
      <c r="V798" s="51"/>
      <c r="W798" s="102"/>
      <c r="X798" s="102"/>
      <c r="Y798" s="51"/>
      <c r="Z798" s="102"/>
      <c r="AA798" s="102"/>
      <c r="AB798" s="50"/>
      <c r="AC798" s="37"/>
      <c r="AD798" s="44"/>
      <c r="AE798" s="154"/>
      <c r="AF798" s="154"/>
      <c r="AG798" s="44"/>
      <c r="AH798" s="44"/>
      <c r="AI798" s="276"/>
      <c r="AJ798" s="50"/>
      <c r="AK798" s="55"/>
      <c r="AL798" s="298"/>
      <c r="AM798" s="55"/>
      <c r="AN798" s="298"/>
      <c r="AO798" s="62"/>
      <c r="AP798" s="56"/>
      <c r="AQ798" s="76"/>
      <c r="AR798" s="77"/>
      <c r="AS798" s="44"/>
      <c r="AT798" s="50"/>
      <c r="AU798" s="50"/>
      <c r="AV798" s="50"/>
      <c r="AW798" s="50"/>
      <c r="AX798" s="50"/>
    </row>
    <row r="799" spans="1:50" ht="14.4">
      <c r="A799" s="37"/>
      <c r="B799" s="50"/>
      <c r="C799" s="102"/>
      <c r="D799" s="38"/>
      <c r="E799" s="50"/>
      <c r="F799" s="43"/>
      <c r="G799" s="50"/>
      <c r="H799" s="44"/>
      <c r="I799" s="65"/>
      <c r="J799" s="315"/>
      <c r="K799" s="50"/>
      <c r="L799" s="50"/>
      <c r="M799" s="44"/>
      <c r="N799" s="50"/>
      <c r="O799" s="49"/>
      <c r="P799" s="50"/>
      <c r="R799" s="101"/>
      <c r="S799" s="154"/>
      <c r="T799" s="44"/>
      <c r="U799" s="44"/>
      <c r="V799" s="51"/>
      <c r="W799" s="102"/>
      <c r="X799" s="102"/>
      <c r="Y799" s="51"/>
      <c r="Z799" s="102"/>
      <c r="AA799" s="102"/>
      <c r="AB799" s="50"/>
      <c r="AC799" s="37"/>
      <c r="AD799" s="44"/>
      <c r="AE799" s="154"/>
      <c r="AF799" s="154"/>
      <c r="AG799" s="44"/>
      <c r="AH799" s="44"/>
      <c r="AI799" s="276"/>
      <c r="AJ799" s="50"/>
      <c r="AK799" s="55"/>
      <c r="AL799" s="298"/>
      <c r="AM799" s="55"/>
      <c r="AN799" s="298"/>
      <c r="AO799" s="62"/>
      <c r="AP799" s="56"/>
      <c r="AQ799" s="76"/>
      <c r="AR799" s="77"/>
      <c r="AS799" s="44"/>
      <c r="AT799" s="50"/>
      <c r="AU799" s="50"/>
      <c r="AV799" s="50"/>
      <c r="AW799" s="50"/>
      <c r="AX799" s="50"/>
    </row>
    <row r="800" spans="1:50" ht="14.4">
      <c r="A800" s="37"/>
      <c r="B800" s="50"/>
      <c r="C800" s="102"/>
      <c r="D800" s="38"/>
      <c r="E800" s="50"/>
      <c r="F800" s="43"/>
      <c r="G800" s="50"/>
      <c r="H800" s="44"/>
      <c r="I800" s="65"/>
      <c r="J800" s="315"/>
      <c r="K800" s="50"/>
      <c r="L800" s="50"/>
      <c r="M800" s="44"/>
      <c r="N800" s="50"/>
      <c r="O800" s="49"/>
      <c r="P800" s="50"/>
      <c r="R800" s="101"/>
      <c r="S800" s="154"/>
      <c r="T800" s="44"/>
      <c r="U800" s="44"/>
      <c r="V800" s="51"/>
      <c r="W800" s="102"/>
      <c r="X800" s="102"/>
      <c r="Y800" s="51"/>
      <c r="Z800" s="102"/>
      <c r="AA800" s="102"/>
      <c r="AB800" s="50"/>
      <c r="AC800" s="37"/>
      <c r="AD800" s="44"/>
      <c r="AE800" s="154"/>
      <c r="AF800" s="154"/>
      <c r="AG800" s="44"/>
      <c r="AH800" s="44"/>
      <c r="AI800" s="276"/>
      <c r="AJ800" s="50"/>
      <c r="AK800" s="55"/>
      <c r="AL800" s="298"/>
      <c r="AM800" s="55"/>
      <c r="AN800" s="298"/>
      <c r="AO800" s="62"/>
      <c r="AP800" s="56"/>
      <c r="AQ800" s="76"/>
      <c r="AR800" s="77"/>
      <c r="AS800" s="44"/>
      <c r="AT800" s="50"/>
      <c r="AU800" s="50"/>
      <c r="AV800" s="50"/>
      <c r="AW800" s="50"/>
      <c r="AX800" s="50"/>
    </row>
    <row r="801" spans="1:50" ht="14.4">
      <c r="A801" s="37"/>
      <c r="B801" s="50"/>
      <c r="C801" s="102"/>
      <c r="D801" s="38"/>
      <c r="E801" s="50"/>
      <c r="F801" s="43"/>
      <c r="G801" s="50"/>
      <c r="H801" s="44"/>
      <c r="I801" s="65"/>
      <c r="J801" s="315"/>
      <c r="K801" s="50"/>
      <c r="L801" s="50"/>
      <c r="M801" s="44"/>
      <c r="N801" s="50"/>
      <c r="O801" s="49"/>
      <c r="P801" s="50"/>
      <c r="R801" s="101"/>
      <c r="S801" s="154"/>
      <c r="T801" s="44"/>
      <c r="U801" s="44"/>
      <c r="V801" s="51"/>
      <c r="W801" s="102"/>
      <c r="X801" s="102"/>
      <c r="Y801" s="51"/>
      <c r="Z801" s="102"/>
      <c r="AA801" s="102"/>
      <c r="AB801" s="50"/>
      <c r="AC801" s="37"/>
      <c r="AD801" s="44"/>
      <c r="AE801" s="154"/>
      <c r="AF801" s="154"/>
      <c r="AG801" s="44"/>
      <c r="AH801" s="44"/>
      <c r="AI801" s="276"/>
      <c r="AJ801" s="50"/>
      <c r="AK801" s="55"/>
      <c r="AL801" s="298"/>
      <c r="AM801" s="55"/>
      <c r="AN801" s="298"/>
      <c r="AO801" s="62"/>
      <c r="AP801" s="56"/>
      <c r="AQ801" s="76"/>
      <c r="AR801" s="77"/>
      <c r="AS801" s="44"/>
      <c r="AT801" s="50"/>
      <c r="AU801" s="50"/>
      <c r="AV801" s="50"/>
      <c r="AW801" s="50"/>
      <c r="AX801" s="50"/>
    </row>
    <row r="802" spans="1:50" ht="14.4">
      <c r="A802" s="37"/>
      <c r="B802" s="50"/>
      <c r="C802" s="102"/>
      <c r="D802" s="38"/>
      <c r="E802" s="50"/>
      <c r="F802" s="43"/>
      <c r="G802" s="50"/>
      <c r="H802" s="44"/>
      <c r="I802" s="65"/>
      <c r="J802" s="315"/>
      <c r="K802" s="50"/>
      <c r="L802" s="50"/>
      <c r="M802" s="44"/>
      <c r="N802" s="50"/>
      <c r="O802" s="49"/>
      <c r="P802" s="50"/>
      <c r="R802" s="101"/>
      <c r="S802" s="154"/>
      <c r="T802" s="44"/>
      <c r="U802" s="44"/>
      <c r="V802" s="51"/>
      <c r="W802" s="102"/>
      <c r="X802" s="102"/>
      <c r="Y802" s="51"/>
      <c r="Z802" s="102"/>
      <c r="AA802" s="102"/>
      <c r="AB802" s="50"/>
      <c r="AC802" s="37"/>
      <c r="AD802" s="44"/>
      <c r="AE802" s="154"/>
      <c r="AF802" s="154"/>
      <c r="AG802" s="44"/>
      <c r="AH802" s="44"/>
      <c r="AI802" s="276"/>
      <c r="AJ802" s="50"/>
      <c r="AK802" s="55"/>
      <c r="AL802" s="298"/>
      <c r="AM802" s="55"/>
      <c r="AN802" s="298"/>
      <c r="AO802" s="62"/>
      <c r="AP802" s="56"/>
      <c r="AQ802" s="76"/>
      <c r="AR802" s="77"/>
      <c r="AS802" s="44"/>
      <c r="AT802" s="50"/>
      <c r="AU802" s="50"/>
      <c r="AV802" s="50"/>
      <c r="AW802" s="50"/>
      <c r="AX802" s="50"/>
    </row>
    <row r="803" spans="1:50" ht="14.4">
      <c r="A803" s="37"/>
      <c r="B803" s="50"/>
      <c r="C803" s="102"/>
      <c r="D803" s="38"/>
      <c r="E803" s="50"/>
      <c r="F803" s="43"/>
      <c r="G803" s="50"/>
      <c r="H803" s="44"/>
      <c r="I803" s="65"/>
      <c r="J803" s="315"/>
      <c r="K803" s="50"/>
      <c r="L803" s="50"/>
      <c r="M803" s="44"/>
      <c r="N803" s="50"/>
      <c r="O803" s="49"/>
      <c r="P803" s="50"/>
      <c r="R803" s="101"/>
      <c r="S803" s="154"/>
      <c r="T803" s="44"/>
      <c r="U803" s="44"/>
      <c r="V803" s="51"/>
      <c r="W803" s="102"/>
      <c r="X803" s="102"/>
      <c r="Y803" s="51"/>
      <c r="Z803" s="102"/>
      <c r="AA803" s="102"/>
      <c r="AB803" s="50"/>
      <c r="AC803" s="37"/>
      <c r="AD803" s="44"/>
      <c r="AE803" s="154"/>
      <c r="AF803" s="154"/>
      <c r="AG803" s="44"/>
      <c r="AH803" s="44"/>
      <c r="AI803" s="276"/>
      <c r="AJ803" s="50"/>
      <c r="AK803" s="55"/>
      <c r="AL803" s="298"/>
      <c r="AM803" s="55"/>
      <c r="AN803" s="298"/>
      <c r="AO803" s="62"/>
      <c r="AP803" s="56"/>
      <c r="AQ803" s="76"/>
      <c r="AR803" s="77"/>
      <c r="AS803" s="44"/>
      <c r="AT803" s="50"/>
      <c r="AU803" s="50"/>
      <c r="AV803" s="50"/>
      <c r="AW803" s="50"/>
      <c r="AX803" s="50"/>
    </row>
    <row r="804" spans="1:50" ht="14.4">
      <c r="A804" s="37"/>
      <c r="B804" s="50"/>
      <c r="C804" s="102"/>
      <c r="D804" s="38"/>
      <c r="E804" s="50"/>
      <c r="F804" s="43"/>
      <c r="G804" s="50"/>
      <c r="H804" s="44"/>
      <c r="I804" s="65"/>
      <c r="J804" s="315"/>
      <c r="K804" s="50"/>
      <c r="L804" s="50"/>
      <c r="M804" s="44"/>
      <c r="N804" s="50"/>
      <c r="O804" s="49"/>
      <c r="P804" s="50"/>
      <c r="R804" s="101"/>
      <c r="S804" s="154"/>
      <c r="T804" s="44"/>
      <c r="U804" s="44"/>
      <c r="V804" s="51"/>
      <c r="W804" s="102"/>
      <c r="X804" s="102"/>
      <c r="Y804" s="51"/>
      <c r="Z804" s="102"/>
      <c r="AA804" s="102"/>
      <c r="AB804" s="50"/>
      <c r="AC804" s="37"/>
      <c r="AD804" s="44"/>
      <c r="AE804" s="154"/>
      <c r="AF804" s="154"/>
      <c r="AG804" s="44"/>
      <c r="AH804" s="44"/>
      <c r="AI804" s="276"/>
      <c r="AJ804" s="50"/>
      <c r="AK804" s="55"/>
      <c r="AL804" s="298"/>
      <c r="AM804" s="55"/>
      <c r="AN804" s="298"/>
      <c r="AO804" s="62"/>
      <c r="AP804" s="56"/>
      <c r="AQ804" s="76"/>
      <c r="AR804" s="77"/>
      <c r="AS804" s="44"/>
      <c r="AT804" s="50"/>
      <c r="AU804" s="50"/>
      <c r="AV804" s="50"/>
      <c r="AW804" s="50"/>
      <c r="AX804" s="50"/>
    </row>
    <row r="805" spans="1:50" ht="14.4">
      <c r="A805" s="37"/>
      <c r="B805" s="50"/>
      <c r="C805" s="102"/>
      <c r="D805" s="38"/>
      <c r="E805" s="50"/>
      <c r="F805" s="43"/>
      <c r="G805" s="50"/>
      <c r="H805" s="44"/>
      <c r="I805" s="65"/>
      <c r="J805" s="315"/>
      <c r="K805" s="50"/>
      <c r="L805" s="50"/>
      <c r="M805" s="44"/>
      <c r="N805" s="50"/>
      <c r="O805" s="49"/>
      <c r="P805" s="50"/>
      <c r="R805" s="101"/>
      <c r="S805" s="154"/>
      <c r="T805" s="44"/>
      <c r="U805" s="44"/>
      <c r="V805" s="51"/>
      <c r="W805" s="102"/>
      <c r="X805" s="102"/>
      <c r="Y805" s="51"/>
      <c r="Z805" s="102"/>
      <c r="AA805" s="102"/>
      <c r="AB805" s="50"/>
      <c r="AC805" s="37"/>
      <c r="AD805" s="44"/>
      <c r="AE805" s="154"/>
      <c r="AF805" s="154"/>
      <c r="AG805" s="44"/>
      <c r="AH805" s="44"/>
      <c r="AI805" s="276"/>
      <c r="AJ805" s="50"/>
      <c r="AK805" s="55"/>
      <c r="AL805" s="298"/>
      <c r="AM805" s="55"/>
      <c r="AN805" s="298"/>
      <c r="AO805" s="62"/>
      <c r="AP805" s="56"/>
      <c r="AQ805" s="76"/>
      <c r="AR805" s="77"/>
      <c r="AS805" s="44"/>
      <c r="AT805" s="50"/>
      <c r="AU805" s="50"/>
      <c r="AV805" s="50"/>
      <c r="AW805" s="50"/>
      <c r="AX805" s="50"/>
    </row>
    <row r="806" spans="1:50" ht="14.4">
      <c r="A806" s="37"/>
      <c r="B806" s="50"/>
      <c r="C806" s="102"/>
      <c r="D806" s="38"/>
      <c r="E806" s="50"/>
      <c r="F806" s="43"/>
      <c r="G806" s="50"/>
      <c r="H806" s="44"/>
      <c r="I806" s="65"/>
      <c r="J806" s="315"/>
      <c r="K806" s="50"/>
      <c r="L806" s="50"/>
      <c r="M806" s="44"/>
      <c r="N806" s="50"/>
      <c r="O806" s="49"/>
      <c r="P806" s="50"/>
      <c r="Q806" s="50"/>
      <c r="R806" s="101"/>
      <c r="S806" s="154"/>
      <c r="T806" s="44"/>
      <c r="U806" s="44"/>
      <c r="V806" s="51"/>
      <c r="W806" s="102"/>
      <c r="X806" s="102"/>
      <c r="Y806" s="51"/>
      <c r="Z806" s="102"/>
      <c r="AA806" s="102"/>
      <c r="AB806" s="50"/>
      <c r="AC806" s="37"/>
      <c r="AD806" s="44"/>
      <c r="AE806" s="154"/>
      <c r="AF806" s="154"/>
      <c r="AG806" s="44"/>
      <c r="AH806" s="44"/>
      <c r="AI806" s="276"/>
      <c r="AJ806" s="50"/>
      <c r="AK806" s="55"/>
      <c r="AL806" s="298"/>
      <c r="AM806" s="55"/>
      <c r="AN806" s="298"/>
      <c r="AO806" s="62"/>
      <c r="AP806" s="56"/>
      <c r="AQ806" s="76"/>
      <c r="AR806" s="77"/>
      <c r="AS806" s="44"/>
      <c r="AT806" s="50"/>
      <c r="AU806" s="50"/>
      <c r="AV806" s="50"/>
      <c r="AW806" s="50"/>
      <c r="AX806" s="50"/>
    </row>
    <row r="807" spans="1:50" ht="14.4">
      <c r="A807" s="37"/>
      <c r="B807" s="50"/>
      <c r="C807" s="102"/>
      <c r="D807" s="38"/>
      <c r="E807" s="50"/>
      <c r="F807" s="43"/>
      <c r="G807" s="317"/>
      <c r="H807" s="44"/>
      <c r="I807" s="65"/>
      <c r="J807" s="315"/>
      <c r="K807" s="50"/>
      <c r="L807" s="50"/>
      <c r="M807" s="44"/>
      <c r="N807" s="50"/>
      <c r="O807" s="49"/>
      <c r="P807" s="50"/>
      <c r="R807" s="101"/>
      <c r="S807" s="154"/>
      <c r="T807" s="44"/>
      <c r="U807" s="44"/>
      <c r="V807" s="51"/>
      <c r="W807" s="102"/>
      <c r="X807" s="102"/>
      <c r="Y807" s="51"/>
      <c r="Z807" s="102"/>
      <c r="AA807" s="102"/>
      <c r="AB807" s="50"/>
      <c r="AC807" s="37"/>
      <c r="AD807" s="44"/>
      <c r="AE807" s="154"/>
      <c r="AF807" s="154"/>
      <c r="AG807" s="44"/>
      <c r="AH807" s="44"/>
      <c r="AI807" s="276"/>
      <c r="AJ807" s="50"/>
      <c r="AK807" s="55"/>
      <c r="AL807" s="298"/>
      <c r="AM807" s="55"/>
      <c r="AN807" s="298"/>
      <c r="AO807" s="62"/>
      <c r="AP807" s="56"/>
      <c r="AQ807" s="76"/>
      <c r="AR807" s="77"/>
      <c r="AS807" s="44"/>
      <c r="AT807" s="50"/>
      <c r="AU807" s="50"/>
      <c r="AV807" s="50"/>
      <c r="AW807" s="50"/>
      <c r="AX807" s="50"/>
    </row>
    <row r="808" spans="1:50" ht="14.4">
      <c r="A808" s="37"/>
      <c r="B808" s="50"/>
      <c r="C808" s="102"/>
      <c r="D808" s="38"/>
      <c r="E808" s="50"/>
      <c r="F808" s="43"/>
      <c r="G808" s="317"/>
      <c r="H808" s="44"/>
      <c r="I808" s="65"/>
      <c r="J808" s="315"/>
      <c r="K808" s="50"/>
      <c r="L808" s="50"/>
      <c r="M808" s="44"/>
      <c r="N808" s="50"/>
      <c r="O808" s="49"/>
      <c r="P808" s="50"/>
      <c r="R808" s="101"/>
      <c r="S808" s="154"/>
      <c r="T808" s="44"/>
      <c r="U808" s="44"/>
      <c r="V808" s="51"/>
      <c r="W808" s="102"/>
      <c r="X808" s="102"/>
      <c r="Y808" s="51"/>
      <c r="Z808" s="102"/>
      <c r="AA808" s="102"/>
      <c r="AB808" s="50"/>
      <c r="AC808" s="37"/>
      <c r="AD808" s="44"/>
      <c r="AE808" s="154"/>
      <c r="AF808" s="154"/>
      <c r="AG808" s="44"/>
      <c r="AH808" s="44"/>
      <c r="AI808" s="276"/>
      <c r="AJ808" s="50"/>
      <c r="AK808" s="55"/>
      <c r="AL808" s="298"/>
      <c r="AM808" s="55"/>
      <c r="AN808" s="298"/>
      <c r="AO808" s="62"/>
      <c r="AP808" s="56"/>
      <c r="AQ808" s="76"/>
      <c r="AR808" s="77"/>
      <c r="AS808" s="44"/>
      <c r="AT808" s="50"/>
      <c r="AU808" s="50"/>
      <c r="AV808" s="50"/>
      <c r="AW808" s="50"/>
      <c r="AX808" s="50"/>
    </row>
    <row r="809" spans="1:50" ht="14.4">
      <c r="A809" s="37"/>
      <c r="B809" s="50"/>
      <c r="C809" s="102"/>
      <c r="D809" s="38"/>
      <c r="E809" s="50"/>
      <c r="F809" s="43"/>
      <c r="G809" s="50"/>
      <c r="H809" s="44"/>
      <c r="I809" s="65"/>
      <c r="J809" s="315"/>
      <c r="K809" s="50"/>
      <c r="L809" s="50"/>
      <c r="M809" s="44"/>
      <c r="N809" s="50"/>
      <c r="O809" s="49"/>
      <c r="P809" s="50"/>
      <c r="Q809" s="50"/>
      <c r="R809" s="101"/>
      <c r="S809" s="154"/>
      <c r="T809" s="44"/>
      <c r="U809" s="44"/>
      <c r="V809" s="51"/>
      <c r="W809" s="102"/>
      <c r="X809" s="102"/>
      <c r="Y809" s="51"/>
      <c r="Z809" s="102"/>
      <c r="AA809" s="102"/>
      <c r="AB809" s="50"/>
      <c r="AC809" s="37"/>
      <c r="AD809" s="44"/>
      <c r="AE809" s="154"/>
      <c r="AF809" s="154"/>
      <c r="AG809" s="44"/>
      <c r="AH809" s="44"/>
      <c r="AI809" s="276"/>
      <c r="AJ809" s="50"/>
      <c r="AK809" s="55"/>
      <c r="AL809" s="298"/>
      <c r="AM809" s="55"/>
      <c r="AN809" s="298"/>
      <c r="AO809" s="62"/>
      <c r="AP809" s="56"/>
      <c r="AQ809" s="76"/>
      <c r="AR809" s="77"/>
      <c r="AS809" s="44"/>
      <c r="AT809" s="50"/>
      <c r="AU809" s="50"/>
      <c r="AV809" s="50"/>
      <c r="AW809" s="50"/>
      <c r="AX809" s="50"/>
    </row>
    <row r="810" spans="1:50" ht="14.4">
      <c r="A810" s="37"/>
      <c r="B810" s="50"/>
      <c r="C810" s="102"/>
      <c r="D810" s="38"/>
      <c r="E810" s="50"/>
      <c r="F810" s="43"/>
      <c r="G810" s="50"/>
      <c r="H810" s="44"/>
      <c r="I810" s="65"/>
      <c r="J810" s="315"/>
      <c r="K810" s="50"/>
      <c r="L810" s="50"/>
      <c r="M810" s="44"/>
      <c r="N810" s="50"/>
      <c r="O810" s="49"/>
      <c r="P810" s="50"/>
      <c r="Q810" s="50"/>
      <c r="R810" s="101"/>
      <c r="S810" s="154"/>
      <c r="T810" s="44"/>
      <c r="U810" s="44"/>
      <c r="V810" s="51"/>
      <c r="W810" s="102"/>
      <c r="X810" s="102"/>
      <c r="Y810" s="51"/>
      <c r="Z810" s="102"/>
      <c r="AA810" s="102"/>
      <c r="AB810" s="50"/>
      <c r="AC810" s="37"/>
      <c r="AD810" s="44"/>
      <c r="AE810" s="154"/>
      <c r="AF810" s="154"/>
      <c r="AG810" s="44"/>
      <c r="AH810" s="44"/>
      <c r="AI810" s="276"/>
      <c r="AJ810" s="50"/>
      <c r="AK810" s="55"/>
      <c r="AL810" s="298"/>
      <c r="AM810" s="55"/>
      <c r="AN810" s="298"/>
      <c r="AO810" s="62"/>
      <c r="AP810" s="56"/>
      <c r="AQ810" s="76"/>
      <c r="AR810" s="77"/>
      <c r="AS810" s="44"/>
      <c r="AT810" s="50"/>
      <c r="AU810" s="50"/>
      <c r="AV810" s="50"/>
      <c r="AW810" s="50"/>
      <c r="AX810" s="50"/>
    </row>
    <row r="811" spans="1:50" ht="14.4">
      <c r="A811" s="37"/>
      <c r="B811" s="50"/>
      <c r="C811" s="102"/>
      <c r="D811" s="38"/>
      <c r="E811" s="50"/>
      <c r="F811" s="43"/>
      <c r="G811" s="50"/>
      <c r="H811" s="44"/>
      <c r="I811" s="65"/>
      <c r="J811" s="315"/>
      <c r="K811" s="50"/>
      <c r="L811" s="50"/>
      <c r="M811" s="44"/>
      <c r="N811" s="50"/>
      <c r="O811" s="49"/>
      <c r="P811" s="50"/>
      <c r="R811" s="101"/>
      <c r="S811" s="154"/>
      <c r="T811" s="44"/>
      <c r="U811" s="44"/>
      <c r="V811" s="51"/>
      <c r="W811" s="102"/>
      <c r="X811" s="102"/>
      <c r="Y811" s="51"/>
      <c r="Z811" s="102"/>
      <c r="AA811" s="102"/>
      <c r="AB811" s="50"/>
      <c r="AC811" s="37"/>
      <c r="AD811" s="44"/>
      <c r="AE811" s="154"/>
      <c r="AF811" s="154"/>
      <c r="AG811" s="44"/>
      <c r="AH811" s="44"/>
      <c r="AI811" s="276"/>
      <c r="AJ811" s="50"/>
      <c r="AK811" s="55"/>
      <c r="AL811" s="298"/>
      <c r="AM811" s="55"/>
      <c r="AN811" s="298"/>
      <c r="AO811" s="62"/>
      <c r="AP811" s="56"/>
      <c r="AQ811" s="76"/>
      <c r="AR811" s="77"/>
      <c r="AS811" s="44"/>
      <c r="AT811" s="50"/>
      <c r="AU811" s="50"/>
      <c r="AV811" s="50"/>
      <c r="AW811" s="50"/>
      <c r="AX811" s="50"/>
    </row>
    <row r="812" spans="1:50" ht="14.4">
      <c r="A812" s="37"/>
      <c r="B812" s="50"/>
      <c r="C812" s="102"/>
      <c r="D812" s="38"/>
      <c r="E812" s="50"/>
      <c r="F812" s="43"/>
      <c r="G812" s="50"/>
      <c r="H812" s="44"/>
      <c r="I812" s="65"/>
      <c r="J812" s="315"/>
      <c r="K812" s="50"/>
      <c r="L812" s="50"/>
      <c r="M812" s="44"/>
      <c r="N812" s="50"/>
      <c r="O812" s="49"/>
      <c r="P812" s="50"/>
      <c r="R812" s="101"/>
      <c r="S812" s="154"/>
      <c r="T812" s="44"/>
      <c r="U812" s="44"/>
      <c r="V812" s="51"/>
      <c r="W812" s="102"/>
      <c r="X812" s="102"/>
      <c r="Y812" s="51"/>
      <c r="Z812" s="102"/>
      <c r="AA812" s="102"/>
      <c r="AB812" s="50"/>
      <c r="AC812" s="37"/>
      <c r="AD812" s="44"/>
      <c r="AE812" s="154"/>
      <c r="AF812" s="154"/>
      <c r="AG812" s="44"/>
      <c r="AH812" s="44"/>
      <c r="AI812" s="276"/>
      <c r="AJ812" s="50"/>
      <c r="AK812" s="55"/>
      <c r="AL812" s="298"/>
      <c r="AM812" s="55"/>
      <c r="AN812" s="298"/>
      <c r="AO812" s="62"/>
      <c r="AP812" s="56"/>
      <c r="AQ812" s="76"/>
      <c r="AR812" s="77"/>
      <c r="AS812" s="44"/>
      <c r="AT812" s="50"/>
      <c r="AU812" s="50"/>
      <c r="AV812" s="50"/>
      <c r="AW812" s="50"/>
      <c r="AX812" s="50"/>
    </row>
    <row r="813" spans="1:50" ht="14.4">
      <c r="A813" s="37"/>
      <c r="B813" s="50"/>
      <c r="C813" s="102"/>
      <c r="D813" s="38"/>
      <c r="E813" s="50"/>
      <c r="F813" s="43"/>
      <c r="G813" s="50"/>
      <c r="H813" s="44"/>
      <c r="I813" s="65"/>
      <c r="J813" s="315"/>
      <c r="K813" s="50"/>
      <c r="L813" s="50"/>
      <c r="M813" s="44"/>
      <c r="N813" s="50"/>
      <c r="O813" s="49"/>
      <c r="P813" s="50"/>
      <c r="R813" s="101"/>
      <c r="S813" s="154"/>
      <c r="T813" s="44"/>
      <c r="U813" s="44"/>
      <c r="V813" s="51"/>
      <c r="W813" s="102"/>
      <c r="X813" s="102"/>
      <c r="Y813" s="51"/>
      <c r="Z813" s="102"/>
      <c r="AA813" s="102"/>
      <c r="AB813" s="50"/>
      <c r="AC813" s="37"/>
      <c r="AD813" s="44"/>
      <c r="AE813" s="154"/>
      <c r="AF813" s="154"/>
      <c r="AG813" s="44"/>
      <c r="AH813" s="44"/>
      <c r="AI813" s="276"/>
      <c r="AJ813" s="50"/>
      <c r="AK813" s="55"/>
      <c r="AL813" s="298"/>
      <c r="AM813" s="55"/>
      <c r="AN813" s="298"/>
      <c r="AO813" s="62"/>
      <c r="AP813" s="56"/>
      <c r="AQ813" s="76"/>
      <c r="AR813" s="77"/>
      <c r="AS813" s="44"/>
      <c r="AT813" s="50"/>
      <c r="AU813" s="50"/>
      <c r="AV813" s="50"/>
      <c r="AW813" s="50"/>
      <c r="AX813" s="50"/>
    </row>
    <row r="814" spans="1:50" ht="14.4">
      <c r="A814" s="37"/>
      <c r="B814" s="50"/>
      <c r="C814" s="102"/>
      <c r="D814" s="38"/>
      <c r="E814" s="50"/>
      <c r="F814" s="43"/>
      <c r="G814" s="50"/>
      <c r="H814" s="44"/>
      <c r="I814" s="65"/>
      <c r="J814" s="315"/>
      <c r="K814" s="50"/>
      <c r="L814" s="50"/>
      <c r="M814" s="44"/>
      <c r="N814" s="50"/>
      <c r="O814" s="49"/>
      <c r="P814" s="50"/>
      <c r="Q814" s="50"/>
      <c r="R814" s="101"/>
      <c r="S814" s="154"/>
      <c r="T814" s="44"/>
      <c r="U814" s="44"/>
      <c r="V814" s="51"/>
      <c r="W814" s="102"/>
      <c r="X814" s="102"/>
      <c r="Y814" s="51"/>
      <c r="Z814" s="102"/>
      <c r="AA814" s="102"/>
      <c r="AB814" s="50"/>
      <c r="AC814" s="37"/>
      <c r="AD814" s="44"/>
      <c r="AE814" s="154"/>
      <c r="AF814" s="154"/>
      <c r="AG814" s="44"/>
      <c r="AH814" s="44"/>
      <c r="AI814" s="276"/>
      <c r="AJ814" s="50"/>
      <c r="AK814" s="55"/>
      <c r="AL814" s="298"/>
      <c r="AM814" s="55"/>
      <c r="AN814" s="298"/>
      <c r="AO814" s="62"/>
      <c r="AP814" s="56"/>
      <c r="AQ814" s="76"/>
      <c r="AR814" s="77"/>
      <c r="AS814" s="44"/>
      <c r="AT814" s="50"/>
      <c r="AU814" s="50"/>
      <c r="AV814" s="50"/>
      <c r="AW814" s="50"/>
      <c r="AX814" s="50"/>
    </row>
    <row r="815" spans="1:50" ht="14.4">
      <c r="A815" s="37"/>
      <c r="B815" s="50"/>
      <c r="C815" s="102"/>
      <c r="D815" s="38"/>
      <c r="E815" s="50"/>
      <c r="F815" s="43"/>
      <c r="G815" s="50"/>
      <c r="H815" s="44"/>
      <c r="I815" s="65"/>
      <c r="J815" s="315"/>
      <c r="K815" s="50"/>
      <c r="L815" s="50"/>
      <c r="M815" s="44"/>
      <c r="N815" s="50"/>
      <c r="O815" s="49"/>
      <c r="P815" s="50"/>
      <c r="Q815" s="50"/>
      <c r="R815" s="101"/>
      <c r="S815" s="154"/>
      <c r="T815" s="44"/>
      <c r="U815" s="44"/>
      <c r="V815" s="51"/>
      <c r="W815" s="102"/>
      <c r="X815" s="102"/>
      <c r="Y815" s="51"/>
      <c r="Z815" s="102"/>
      <c r="AA815" s="102"/>
      <c r="AB815" s="50"/>
      <c r="AC815" s="37"/>
      <c r="AD815" s="44"/>
      <c r="AE815" s="154"/>
      <c r="AF815" s="154"/>
      <c r="AG815" s="44"/>
      <c r="AH815" s="44"/>
      <c r="AI815" s="276"/>
      <c r="AJ815" s="50"/>
      <c r="AK815" s="55"/>
      <c r="AL815" s="298"/>
      <c r="AM815" s="55"/>
      <c r="AN815" s="298"/>
      <c r="AO815" s="62"/>
      <c r="AP815" s="56"/>
      <c r="AQ815" s="76"/>
      <c r="AR815" s="77"/>
      <c r="AS815" s="44"/>
      <c r="AT815" s="50"/>
      <c r="AU815" s="50"/>
      <c r="AV815" s="50"/>
      <c r="AW815" s="50"/>
      <c r="AX815" s="50"/>
    </row>
    <row r="816" spans="1:50" ht="14.4">
      <c r="A816" s="37"/>
      <c r="B816" s="50"/>
      <c r="C816" s="102"/>
      <c r="D816" s="38"/>
      <c r="E816" s="50"/>
      <c r="F816" s="43"/>
      <c r="G816" s="50"/>
      <c r="H816" s="44"/>
      <c r="I816" s="65"/>
      <c r="J816" s="315"/>
      <c r="K816" s="50"/>
      <c r="L816" s="50"/>
      <c r="M816" s="44"/>
      <c r="N816" s="50"/>
      <c r="O816" s="49"/>
      <c r="P816" s="50"/>
      <c r="Q816" s="50"/>
      <c r="R816" s="101"/>
      <c r="S816" s="154"/>
      <c r="T816" s="44"/>
      <c r="U816" s="44"/>
      <c r="V816" s="51"/>
      <c r="W816" s="102"/>
      <c r="X816" s="102"/>
      <c r="Y816" s="51"/>
      <c r="Z816" s="102"/>
      <c r="AA816" s="102"/>
      <c r="AB816" s="50"/>
      <c r="AC816" s="37"/>
      <c r="AD816" s="44"/>
      <c r="AE816" s="154"/>
      <c r="AF816" s="154"/>
      <c r="AG816" s="44"/>
      <c r="AH816" s="44"/>
      <c r="AI816" s="276"/>
      <c r="AJ816" s="50"/>
      <c r="AK816" s="55"/>
      <c r="AL816" s="298"/>
      <c r="AM816" s="55"/>
      <c r="AN816" s="298"/>
      <c r="AO816" s="62"/>
      <c r="AP816" s="56"/>
      <c r="AQ816" s="76"/>
      <c r="AR816" s="77"/>
      <c r="AS816" s="44"/>
      <c r="AT816" s="50"/>
      <c r="AU816" s="50"/>
      <c r="AV816" s="50"/>
      <c r="AW816" s="50"/>
      <c r="AX816" s="50"/>
    </row>
    <row r="817" spans="1:50" ht="14.4">
      <c r="A817" s="37"/>
      <c r="B817" s="50"/>
      <c r="C817" s="102"/>
      <c r="D817" s="38"/>
      <c r="E817" s="50"/>
      <c r="F817" s="43"/>
      <c r="G817" s="50"/>
      <c r="H817" s="44"/>
      <c r="I817" s="65"/>
      <c r="J817" s="315"/>
      <c r="K817" s="50"/>
      <c r="L817" s="50"/>
      <c r="M817" s="44"/>
      <c r="N817" s="50"/>
      <c r="O817" s="49"/>
      <c r="P817" s="50"/>
      <c r="R817" s="101"/>
      <c r="S817" s="154"/>
      <c r="T817" s="44"/>
      <c r="U817" s="44"/>
      <c r="V817" s="51"/>
      <c r="W817" s="102"/>
      <c r="X817" s="102"/>
      <c r="Y817" s="51"/>
      <c r="Z817" s="102"/>
      <c r="AA817" s="102"/>
      <c r="AB817" s="50"/>
      <c r="AC817" s="37"/>
      <c r="AD817" s="44"/>
      <c r="AE817" s="154"/>
      <c r="AF817" s="154"/>
      <c r="AG817" s="44"/>
      <c r="AH817" s="44"/>
      <c r="AI817" s="276"/>
      <c r="AJ817" s="50"/>
      <c r="AK817" s="55"/>
      <c r="AL817" s="298"/>
      <c r="AM817" s="55"/>
      <c r="AN817" s="298"/>
      <c r="AO817" s="62"/>
      <c r="AP817" s="56"/>
      <c r="AQ817" s="76"/>
      <c r="AR817" s="77"/>
      <c r="AS817" s="44"/>
      <c r="AT817" s="50"/>
      <c r="AU817" s="50"/>
      <c r="AV817" s="50"/>
      <c r="AW817" s="50"/>
      <c r="AX817" s="50"/>
    </row>
    <row r="818" spans="1:50" ht="14.4">
      <c r="A818" s="37"/>
      <c r="B818" s="50"/>
      <c r="C818" s="102"/>
      <c r="D818" s="38"/>
      <c r="E818" s="50"/>
      <c r="F818" s="43"/>
      <c r="G818" s="50"/>
      <c r="H818" s="44"/>
      <c r="I818" s="65"/>
      <c r="J818" s="315"/>
      <c r="K818" s="50"/>
      <c r="L818" s="50"/>
      <c r="M818" s="44"/>
      <c r="N818" s="50"/>
      <c r="O818" s="49"/>
      <c r="P818" s="50"/>
      <c r="Q818" s="50"/>
      <c r="R818" s="101"/>
      <c r="S818" s="154"/>
      <c r="T818" s="44"/>
      <c r="U818" s="44"/>
      <c r="V818" s="51"/>
      <c r="W818" s="102"/>
      <c r="X818" s="102"/>
      <c r="Y818" s="51"/>
      <c r="Z818" s="102"/>
      <c r="AA818" s="102"/>
      <c r="AB818" s="50"/>
      <c r="AC818" s="37"/>
      <c r="AD818" s="44"/>
      <c r="AE818" s="154"/>
      <c r="AF818" s="154"/>
      <c r="AG818" s="44"/>
      <c r="AH818" s="44"/>
      <c r="AI818" s="276"/>
      <c r="AJ818" s="50"/>
      <c r="AK818" s="55"/>
      <c r="AL818" s="298"/>
      <c r="AM818" s="55"/>
      <c r="AN818" s="298"/>
      <c r="AO818" s="62"/>
      <c r="AP818" s="56"/>
      <c r="AQ818" s="76"/>
      <c r="AR818" s="77"/>
      <c r="AS818" s="44"/>
      <c r="AT818" s="50"/>
      <c r="AU818" s="50"/>
      <c r="AV818" s="50"/>
      <c r="AW818" s="50"/>
      <c r="AX818" s="50"/>
    </row>
    <row r="819" spans="1:50" ht="14.4">
      <c r="A819" s="37"/>
      <c r="B819" s="50"/>
      <c r="C819" s="102"/>
      <c r="D819" s="38"/>
      <c r="E819" s="50"/>
      <c r="F819" s="43"/>
      <c r="G819" s="50"/>
      <c r="H819" s="44"/>
      <c r="I819" s="65"/>
      <c r="J819" s="315"/>
      <c r="K819" s="50"/>
      <c r="L819" s="50"/>
      <c r="M819" s="44"/>
      <c r="N819" s="50"/>
      <c r="O819" s="49"/>
      <c r="P819" s="50"/>
      <c r="Q819" s="50"/>
      <c r="R819" s="101"/>
      <c r="S819" s="154"/>
      <c r="T819" s="44"/>
      <c r="U819" s="44"/>
      <c r="V819" s="51"/>
      <c r="W819" s="102"/>
      <c r="X819" s="102"/>
      <c r="Y819" s="51"/>
      <c r="Z819" s="102"/>
      <c r="AA819" s="102"/>
      <c r="AB819" s="50"/>
      <c r="AC819" s="37"/>
      <c r="AD819" s="44"/>
      <c r="AE819" s="154"/>
      <c r="AF819" s="154"/>
      <c r="AG819" s="44"/>
      <c r="AH819" s="44"/>
      <c r="AI819" s="276"/>
      <c r="AJ819" s="50"/>
      <c r="AK819" s="55"/>
      <c r="AL819" s="298"/>
      <c r="AM819" s="55"/>
      <c r="AN819" s="298"/>
      <c r="AO819" s="62"/>
      <c r="AP819" s="56"/>
      <c r="AQ819" s="76"/>
      <c r="AR819" s="77"/>
      <c r="AS819" s="44"/>
      <c r="AT819" s="50"/>
      <c r="AU819" s="50"/>
      <c r="AV819" s="50"/>
      <c r="AW819" s="50"/>
      <c r="AX819" s="50"/>
    </row>
    <row r="820" spans="1:50" ht="14.4">
      <c r="A820" s="37"/>
      <c r="B820" s="50"/>
      <c r="C820" s="102"/>
      <c r="D820" s="38"/>
      <c r="E820" s="50"/>
      <c r="F820" s="43"/>
      <c r="G820" s="50"/>
      <c r="H820" s="44"/>
      <c r="I820" s="65"/>
      <c r="J820" s="315"/>
      <c r="K820" s="50"/>
      <c r="L820" s="50"/>
      <c r="M820" s="44"/>
      <c r="N820" s="50"/>
      <c r="O820" s="49"/>
      <c r="P820" s="50"/>
      <c r="Q820" s="50"/>
      <c r="R820" s="101"/>
      <c r="S820" s="154"/>
      <c r="T820" s="44"/>
      <c r="U820" s="44"/>
      <c r="V820" s="51"/>
      <c r="W820" s="102"/>
      <c r="X820" s="102"/>
      <c r="Y820" s="51"/>
      <c r="Z820" s="102"/>
      <c r="AA820" s="102"/>
      <c r="AB820" s="50"/>
      <c r="AC820" s="37"/>
      <c r="AD820" s="44"/>
      <c r="AE820" s="154"/>
      <c r="AF820" s="154"/>
      <c r="AG820" s="44"/>
      <c r="AH820" s="44"/>
      <c r="AI820" s="276"/>
      <c r="AJ820" s="50"/>
      <c r="AK820" s="55"/>
      <c r="AL820" s="298"/>
      <c r="AM820" s="55"/>
      <c r="AN820" s="298"/>
      <c r="AO820" s="62"/>
      <c r="AP820" s="56"/>
      <c r="AQ820" s="76"/>
      <c r="AR820" s="77"/>
      <c r="AS820" s="44"/>
      <c r="AT820" s="50"/>
      <c r="AU820" s="50"/>
      <c r="AV820" s="50"/>
      <c r="AW820" s="50"/>
      <c r="AX820" s="50"/>
    </row>
    <row r="821" spans="1:50" ht="14.4">
      <c r="A821" s="37"/>
      <c r="B821" s="50"/>
      <c r="C821" s="102"/>
      <c r="D821" s="38"/>
      <c r="E821" s="50"/>
      <c r="F821" s="43"/>
      <c r="G821" s="50"/>
      <c r="H821" s="44"/>
      <c r="I821" s="65"/>
      <c r="J821" s="315"/>
      <c r="K821" s="50"/>
      <c r="L821" s="50"/>
      <c r="M821" s="44"/>
      <c r="N821" s="50"/>
      <c r="O821" s="49"/>
      <c r="P821" s="50"/>
      <c r="R821" s="101"/>
      <c r="S821" s="154"/>
      <c r="T821" s="44"/>
      <c r="U821" s="44"/>
      <c r="V821" s="51"/>
      <c r="W821" s="102"/>
      <c r="X821" s="102"/>
      <c r="Y821" s="51"/>
      <c r="Z821" s="102"/>
      <c r="AA821" s="102"/>
      <c r="AB821" s="50"/>
      <c r="AC821" s="37"/>
      <c r="AD821" s="44"/>
      <c r="AE821" s="154"/>
      <c r="AF821" s="154"/>
      <c r="AG821" s="44"/>
      <c r="AH821" s="44"/>
      <c r="AI821" s="276"/>
      <c r="AJ821" s="50"/>
      <c r="AK821" s="55"/>
      <c r="AL821" s="298"/>
      <c r="AM821" s="55"/>
      <c r="AN821" s="298"/>
      <c r="AO821" s="62"/>
      <c r="AP821" s="56"/>
      <c r="AQ821" s="76"/>
      <c r="AR821" s="77"/>
      <c r="AS821" s="44"/>
      <c r="AT821" s="50"/>
      <c r="AU821" s="50"/>
      <c r="AV821" s="50"/>
      <c r="AW821" s="50"/>
      <c r="AX821" s="50"/>
    </row>
    <row r="822" spans="1:50" ht="14.4">
      <c r="A822" s="37"/>
      <c r="B822" s="50"/>
      <c r="C822" s="102"/>
      <c r="D822" s="38"/>
      <c r="E822" s="50"/>
      <c r="F822" s="43"/>
      <c r="G822" s="50"/>
      <c r="H822" s="44"/>
      <c r="I822" s="65"/>
      <c r="J822" s="315"/>
      <c r="K822" s="50"/>
      <c r="L822" s="50"/>
      <c r="M822" s="44"/>
      <c r="N822" s="50"/>
      <c r="O822" s="49"/>
      <c r="P822" s="50"/>
      <c r="Q822" s="50"/>
      <c r="R822" s="101"/>
      <c r="S822" s="154"/>
      <c r="T822" s="44"/>
      <c r="U822" s="44"/>
      <c r="V822" s="51"/>
      <c r="W822" s="102"/>
      <c r="X822" s="102"/>
      <c r="Y822" s="51"/>
      <c r="Z822" s="102"/>
      <c r="AA822" s="102"/>
      <c r="AB822" s="50"/>
      <c r="AC822" s="37"/>
      <c r="AD822" s="44"/>
      <c r="AE822" s="154"/>
      <c r="AF822" s="154"/>
      <c r="AG822" s="44"/>
      <c r="AH822" s="44"/>
      <c r="AI822" s="276"/>
      <c r="AJ822" s="50"/>
      <c r="AK822" s="55"/>
      <c r="AL822" s="298"/>
      <c r="AM822" s="55"/>
      <c r="AN822" s="298"/>
      <c r="AO822" s="62"/>
      <c r="AP822" s="56"/>
      <c r="AQ822" s="76"/>
      <c r="AR822" s="77"/>
      <c r="AS822" s="44"/>
      <c r="AT822" s="50"/>
      <c r="AU822" s="50"/>
      <c r="AV822" s="50"/>
      <c r="AW822" s="50"/>
      <c r="AX822" s="50"/>
    </row>
    <row r="823" spans="1:50" ht="14.4">
      <c r="A823" s="37"/>
      <c r="B823" s="50"/>
      <c r="C823" s="102"/>
      <c r="D823" s="38"/>
      <c r="E823" s="50"/>
      <c r="F823" s="43"/>
      <c r="G823" s="50"/>
      <c r="H823" s="44"/>
      <c r="I823" s="65"/>
      <c r="J823" s="315"/>
      <c r="K823" s="50"/>
      <c r="L823" s="50"/>
      <c r="M823" s="44"/>
      <c r="N823" s="50"/>
      <c r="O823" s="49"/>
      <c r="P823" s="50"/>
      <c r="Q823" s="50"/>
      <c r="R823" s="101"/>
      <c r="S823" s="154"/>
      <c r="T823" s="44"/>
      <c r="U823" s="44"/>
      <c r="V823" s="51"/>
      <c r="W823" s="102"/>
      <c r="X823" s="102"/>
      <c r="Y823" s="51"/>
      <c r="Z823" s="102"/>
      <c r="AA823" s="102"/>
      <c r="AB823" s="50"/>
      <c r="AC823" s="37"/>
      <c r="AD823" s="44"/>
      <c r="AE823" s="154"/>
      <c r="AF823" s="154"/>
      <c r="AG823" s="44"/>
      <c r="AH823" s="44"/>
      <c r="AI823" s="276"/>
      <c r="AJ823" s="50"/>
      <c r="AK823" s="55"/>
      <c r="AL823" s="298"/>
      <c r="AM823" s="55"/>
      <c r="AN823" s="298"/>
      <c r="AO823" s="62"/>
      <c r="AP823" s="56"/>
      <c r="AQ823" s="76"/>
      <c r="AR823" s="77"/>
      <c r="AS823" s="44"/>
      <c r="AT823" s="50"/>
      <c r="AU823" s="50"/>
      <c r="AV823" s="50"/>
      <c r="AW823" s="50"/>
      <c r="AX823" s="50"/>
    </row>
    <row r="824" spans="1:50" ht="14.4">
      <c r="A824" s="37"/>
      <c r="B824" s="50"/>
      <c r="C824" s="102"/>
      <c r="D824" s="38"/>
      <c r="E824" s="50"/>
      <c r="F824" s="43"/>
      <c r="G824" s="50"/>
      <c r="H824" s="44"/>
      <c r="I824" s="65"/>
      <c r="J824" s="315"/>
      <c r="K824" s="50"/>
      <c r="L824" s="50"/>
      <c r="M824" s="44"/>
      <c r="N824" s="50"/>
      <c r="O824" s="49"/>
      <c r="P824" s="50"/>
      <c r="R824" s="101"/>
      <c r="S824" s="154"/>
      <c r="T824" s="44"/>
      <c r="U824" s="44"/>
      <c r="V824" s="51"/>
      <c r="W824" s="102"/>
      <c r="X824" s="102"/>
      <c r="Y824" s="51"/>
      <c r="Z824" s="102"/>
      <c r="AA824" s="102"/>
      <c r="AB824" s="50"/>
      <c r="AC824" s="37"/>
      <c r="AD824" s="44"/>
      <c r="AE824" s="154"/>
      <c r="AF824" s="154"/>
      <c r="AG824" s="44"/>
      <c r="AH824" s="44"/>
      <c r="AI824" s="276"/>
      <c r="AJ824" s="50"/>
      <c r="AK824" s="55"/>
      <c r="AL824" s="298"/>
      <c r="AM824" s="55"/>
      <c r="AN824" s="298"/>
      <c r="AO824" s="62"/>
      <c r="AP824" s="56"/>
      <c r="AQ824" s="76"/>
      <c r="AR824" s="77"/>
      <c r="AS824" s="44"/>
      <c r="AT824" s="50"/>
      <c r="AU824" s="50"/>
      <c r="AV824" s="50"/>
      <c r="AW824" s="50"/>
      <c r="AX824" s="50"/>
    </row>
    <row r="825" spans="1:50" ht="14.4">
      <c r="A825" s="37"/>
      <c r="B825" s="50"/>
      <c r="C825" s="102"/>
      <c r="D825" s="38"/>
      <c r="E825" s="50"/>
      <c r="F825" s="43"/>
      <c r="G825" s="50"/>
      <c r="H825" s="44"/>
      <c r="I825" s="65"/>
      <c r="J825" s="315"/>
      <c r="K825" s="50"/>
      <c r="L825" s="50"/>
      <c r="M825" s="44"/>
      <c r="N825" s="50"/>
      <c r="O825" s="49"/>
      <c r="P825" s="50"/>
      <c r="R825" s="101"/>
      <c r="S825" s="154"/>
      <c r="T825" s="44"/>
      <c r="U825" s="44"/>
      <c r="V825" s="51"/>
      <c r="W825" s="102"/>
      <c r="X825" s="102"/>
      <c r="Y825" s="51"/>
      <c r="Z825" s="102"/>
      <c r="AA825" s="102"/>
      <c r="AB825" s="50"/>
      <c r="AC825" s="37"/>
      <c r="AD825" s="44"/>
      <c r="AE825" s="154"/>
      <c r="AF825" s="154"/>
      <c r="AG825" s="44"/>
      <c r="AH825" s="44"/>
      <c r="AI825" s="276"/>
      <c r="AJ825" s="50"/>
      <c r="AK825" s="55"/>
      <c r="AL825" s="298"/>
      <c r="AM825" s="55"/>
      <c r="AN825" s="298"/>
      <c r="AO825" s="62"/>
      <c r="AP825" s="56"/>
      <c r="AQ825" s="76"/>
      <c r="AR825" s="77"/>
      <c r="AS825" s="44"/>
      <c r="AT825" s="50"/>
      <c r="AU825" s="50"/>
      <c r="AV825" s="50"/>
      <c r="AW825" s="50"/>
      <c r="AX825" s="50"/>
    </row>
    <row r="826" spans="1:50" ht="14.4">
      <c r="A826" s="37"/>
      <c r="B826" s="50"/>
      <c r="C826" s="102"/>
      <c r="D826" s="38"/>
      <c r="E826" s="50"/>
      <c r="F826" s="43"/>
      <c r="G826" s="50"/>
      <c r="H826" s="44"/>
      <c r="I826" s="65"/>
      <c r="J826" s="315"/>
      <c r="K826" s="50"/>
      <c r="L826" s="50"/>
      <c r="M826" s="44"/>
      <c r="N826" s="50"/>
      <c r="O826" s="49"/>
      <c r="P826" s="50"/>
      <c r="Q826" s="50"/>
      <c r="R826" s="101"/>
      <c r="S826" s="154"/>
      <c r="T826" s="44"/>
      <c r="U826" s="44"/>
      <c r="V826" s="51"/>
      <c r="W826" s="102"/>
      <c r="X826" s="102"/>
      <c r="Y826" s="51"/>
      <c r="Z826" s="102"/>
      <c r="AA826" s="102"/>
      <c r="AB826" s="50"/>
      <c r="AC826" s="37"/>
      <c r="AD826" s="44"/>
      <c r="AE826" s="154"/>
      <c r="AF826" s="154"/>
      <c r="AG826" s="44"/>
      <c r="AH826" s="44"/>
      <c r="AI826" s="276"/>
      <c r="AJ826" s="50"/>
      <c r="AK826" s="55"/>
      <c r="AL826" s="298"/>
      <c r="AM826" s="55"/>
      <c r="AN826" s="298"/>
      <c r="AO826" s="62"/>
      <c r="AP826" s="56"/>
      <c r="AQ826" s="76"/>
      <c r="AR826" s="77"/>
      <c r="AS826" s="44"/>
      <c r="AT826" s="50"/>
      <c r="AU826" s="50"/>
      <c r="AV826" s="50"/>
      <c r="AW826" s="50"/>
      <c r="AX826" s="50"/>
    </row>
    <row r="827" spans="1:50" ht="14.4">
      <c r="A827" s="37"/>
      <c r="B827" s="50"/>
      <c r="C827" s="102"/>
      <c r="D827" s="38"/>
      <c r="E827" s="50"/>
      <c r="F827" s="43"/>
      <c r="G827" s="50"/>
      <c r="H827" s="44"/>
      <c r="I827" s="65"/>
      <c r="J827" s="315"/>
      <c r="K827" s="50"/>
      <c r="L827" s="50"/>
      <c r="M827" s="44"/>
      <c r="N827" s="50"/>
      <c r="O827" s="49"/>
      <c r="P827" s="50"/>
      <c r="Q827" s="50"/>
      <c r="R827" s="101"/>
      <c r="S827" s="154"/>
      <c r="T827" s="44"/>
      <c r="U827" s="44"/>
      <c r="V827" s="51"/>
      <c r="W827" s="102"/>
      <c r="X827" s="102"/>
      <c r="Y827" s="51"/>
      <c r="Z827" s="102"/>
      <c r="AA827" s="102"/>
      <c r="AB827" s="50"/>
      <c r="AC827" s="37"/>
      <c r="AD827" s="44"/>
      <c r="AE827" s="154"/>
      <c r="AF827" s="154"/>
      <c r="AG827" s="44"/>
      <c r="AH827" s="44"/>
      <c r="AI827" s="276"/>
      <c r="AJ827" s="50"/>
      <c r="AK827" s="55"/>
      <c r="AL827" s="298"/>
      <c r="AM827" s="55"/>
      <c r="AN827" s="298"/>
      <c r="AO827" s="62"/>
      <c r="AP827" s="56"/>
      <c r="AQ827" s="76"/>
      <c r="AR827" s="77"/>
      <c r="AS827" s="44"/>
      <c r="AT827" s="50"/>
      <c r="AU827" s="50"/>
      <c r="AV827" s="50"/>
      <c r="AW827" s="50"/>
      <c r="AX827" s="50"/>
    </row>
    <row r="828" spans="1:50" ht="14.4">
      <c r="A828" s="293"/>
      <c r="B828" s="50"/>
      <c r="C828" s="102"/>
      <c r="D828" s="38"/>
      <c r="E828" s="50"/>
      <c r="F828" s="43"/>
      <c r="G828" s="50"/>
      <c r="H828" s="44"/>
      <c r="I828" s="65"/>
      <c r="J828" s="315"/>
      <c r="K828" s="50"/>
      <c r="L828" s="50"/>
      <c r="M828" s="44"/>
      <c r="N828" s="50"/>
      <c r="O828" s="49"/>
      <c r="P828" s="50"/>
      <c r="Q828" s="50"/>
      <c r="R828" s="101"/>
      <c r="S828" s="154"/>
      <c r="T828" s="44"/>
      <c r="U828" s="44"/>
      <c r="V828" s="51"/>
      <c r="W828" s="102"/>
      <c r="X828" s="102"/>
      <c r="Y828" s="51"/>
      <c r="Z828" s="102"/>
      <c r="AA828" s="102"/>
      <c r="AB828" s="50"/>
      <c r="AC828" s="37"/>
      <c r="AD828" s="44"/>
      <c r="AE828" s="154"/>
      <c r="AF828" s="154"/>
      <c r="AG828" s="44"/>
      <c r="AH828" s="44"/>
      <c r="AI828" s="276"/>
      <c r="AJ828" s="50"/>
      <c r="AK828" s="55"/>
      <c r="AL828" s="298"/>
      <c r="AM828" s="55"/>
      <c r="AN828" s="298"/>
      <c r="AO828" s="62"/>
      <c r="AP828" s="56"/>
      <c r="AQ828" s="76"/>
      <c r="AR828" s="77"/>
      <c r="AS828" s="44"/>
      <c r="AT828" s="50"/>
      <c r="AU828" s="50"/>
      <c r="AV828" s="50"/>
      <c r="AW828" s="50"/>
      <c r="AX828" s="50"/>
    </row>
    <row r="829" spans="1:50" ht="14.4">
      <c r="A829" s="37"/>
      <c r="B829" s="50"/>
      <c r="C829" s="102"/>
      <c r="D829" s="38"/>
      <c r="E829" s="50"/>
      <c r="F829" s="43"/>
      <c r="G829" s="50"/>
      <c r="H829" s="44"/>
      <c r="I829" s="65"/>
      <c r="J829" s="315"/>
      <c r="K829" s="50"/>
      <c r="L829" s="50"/>
      <c r="M829" s="44"/>
      <c r="N829" s="50"/>
      <c r="O829" s="49"/>
      <c r="P829" s="50"/>
      <c r="Q829" s="50"/>
      <c r="R829" s="101"/>
      <c r="S829" s="154"/>
      <c r="T829" s="44"/>
      <c r="U829" s="44"/>
      <c r="V829" s="51"/>
      <c r="W829" s="102"/>
      <c r="X829" s="102"/>
      <c r="Y829" s="51"/>
      <c r="Z829" s="102"/>
      <c r="AA829" s="102"/>
      <c r="AB829" s="50"/>
      <c r="AC829" s="37"/>
      <c r="AD829" s="44"/>
      <c r="AE829" s="154"/>
      <c r="AF829" s="154"/>
      <c r="AG829" s="44"/>
      <c r="AH829" s="44"/>
      <c r="AI829" s="276"/>
      <c r="AJ829" s="50"/>
      <c r="AK829" s="55"/>
      <c r="AL829" s="298"/>
      <c r="AM829" s="55"/>
      <c r="AN829" s="298"/>
      <c r="AO829" s="62"/>
      <c r="AP829" s="56"/>
      <c r="AQ829" s="76"/>
      <c r="AR829" s="77"/>
      <c r="AS829" s="44"/>
      <c r="AT829" s="50"/>
      <c r="AU829" s="50"/>
      <c r="AV829" s="50"/>
      <c r="AW829" s="50"/>
      <c r="AX829" s="50"/>
    </row>
    <row r="830" spans="1:50" ht="14.4">
      <c r="A830" s="37"/>
      <c r="B830" s="50"/>
      <c r="C830" s="102"/>
      <c r="D830" s="38"/>
      <c r="E830" s="50"/>
      <c r="F830" s="43"/>
      <c r="G830" s="50"/>
      <c r="H830" s="44"/>
      <c r="I830" s="65"/>
      <c r="J830" s="315"/>
      <c r="K830" s="50"/>
      <c r="L830" s="50"/>
      <c r="M830" s="44"/>
      <c r="N830" s="50"/>
      <c r="O830" s="49"/>
      <c r="P830" s="50"/>
      <c r="Q830" s="50"/>
      <c r="R830" s="101"/>
      <c r="S830" s="154"/>
      <c r="T830" s="44"/>
      <c r="U830" s="44"/>
      <c r="V830" s="51"/>
      <c r="W830" s="102"/>
      <c r="X830" s="102"/>
      <c r="Y830" s="51"/>
      <c r="Z830" s="102"/>
      <c r="AA830" s="102"/>
      <c r="AB830" s="50"/>
      <c r="AC830" s="37"/>
      <c r="AD830" s="44"/>
      <c r="AE830" s="154"/>
      <c r="AF830" s="154"/>
      <c r="AG830" s="44"/>
      <c r="AH830" s="44"/>
      <c r="AI830" s="276"/>
      <c r="AJ830" s="50"/>
      <c r="AK830" s="55"/>
      <c r="AL830" s="298"/>
      <c r="AM830" s="55"/>
      <c r="AN830" s="298"/>
      <c r="AO830" s="62"/>
      <c r="AP830" s="56"/>
      <c r="AQ830" s="76"/>
      <c r="AR830" s="77"/>
      <c r="AS830" s="44"/>
      <c r="AT830" s="50"/>
      <c r="AU830" s="50"/>
      <c r="AV830" s="50"/>
      <c r="AW830" s="50"/>
      <c r="AX830" s="50"/>
    </row>
    <row r="831" spans="1:50" ht="14.4">
      <c r="A831" s="37"/>
      <c r="B831" s="50"/>
      <c r="C831" s="102"/>
      <c r="D831" s="38"/>
      <c r="E831" s="50"/>
      <c r="F831" s="43"/>
      <c r="G831" s="50"/>
      <c r="H831" s="44"/>
      <c r="I831" s="65"/>
      <c r="J831" s="315"/>
      <c r="K831" s="50"/>
      <c r="L831" s="50"/>
      <c r="M831" s="44"/>
      <c r="N831" s="50"/>
      <c r="O831" s="49"/>
      <c r="P831" s="50"/>
      <c r="R831" s="101"/>
      <c r="S831" s="154"/>
      <c r="T831" s="44"/>
      <c r="U831" s="44"/>
      <c r="V831" s="51"/>
      <c r="W831" s="102"/>
      <c r="X831" s="102"/>
      <c r="Y831" s="51"/>
      <c r="Z831" s="102"/>
      <c r="AA831" s="102"/>
      <c r="AB831" s="50"/>
      <c r="AC831" s="37"/>
      <c r="AD831" s="44"/>
      <c r="AE831" s="154"/>
      <c r="AF831" s="154"/>
      <c r="AG831" s="44"/>
      <c r="AH831" s="44"/>
      <c r="AI831" s="276"/>
      <c r="AJ831" s="50"/>
      <c r="AK831" s="55"/>
      <c r="AL831" s="298"/>
      <c r="AM831" s="55"/>
      <c r="AN831" s="298"/>
      <c r="AO831" s="62"/>
      <c r="AP831" s="56"/>
      <c r="AQ831" s="76"/>
      <c r="AR831" s="77"/>
      <c r="AS831" s="44"/>
      <c r="AT831" s="50"/>
      <c r="AU831" s="50"/>
      <c r="AV831" s="50"/>
      <c r="AW831" s="50"/>
      <c r="AX831" s="50"/>
    </row>
    <row r="832" spans="1:50" ht="14.4">
      <c r="A832" s="37"/>
      <c r="B832" s="50"/>
      <c r="C832" s="102"/>
      <c r="D832" s="38"/>
      <c r="E832" s="50"/>
      <c r="F832" s="43"/>
      <c r="G832" s="317"/>
      <c r="H832" s="44"/>
      <c r="I832" s="65"/>
      <c r="J832" s="315"/>
      <c r="K832" s="50"/>
      <c r="L832" s="50"/>
      <c r="M832" s="44"/>
      <c r="N832" s="50"/>
      <c r="O832" s="49"/>
      <c r="P832" s="50"/>
      <c r="Q832" s="50"/>
      <c r="R832" s="101"/>
      <c r="S832" s="154"/>
      <c r="T832" s="44"/>
      <c r="U832" s="44"/>
      <c r="V832" s="51"/>
      <c r="W832" s="102"/>
      <c r="X832" s="102"/>
      <c r="Y832" s="51"/>
      <c r="Z832" s="102"/>
      <c r="AA832" s="102"/>
      <c r="AB832" s="50"/>
      <c r="AC832" s="37"/>
      <c r="AD832" s="44"/>
      <c r="AE832" s="154"/>
      <c r="AF832" s="154"/>
      <c r="AG832" s="44"/>
      <c r="AH832" s="44"/>
      <c r="AI832" s="276"/>
      <c r="AJ832" s="50"/>
      <c r="AK832" s="55"/>
      <c r="AL832" s="298"/>
      <c r="AM832" s="55"/>
      <c r="AN832" s="298"/>
      <c r="AO832" s="62"/>
      <c r="AP832" s="56"/>
      <c r="AQ832" s="76"/>
      <c r="AR832" s="77"/>
      <c r="AS832" s="44"/>
      <c r="AT832" s="50"/>
      <c r="AU832" s="50"/>
      <c r="AV832" s="50"/>
      <c r="AW832" s="50"/>
      <c r="AX832" s="50"/>
    </row>
    <row r="833" spans="1:50" ht="14.4">
      <c r="A833" s="37"/>
      <c r="B833" s="50"/>
      <c r="C833" s="102"/>
      <c r="D833" s="38"/>
      <c r="E833" s="50"/>
      <c r="F833" s="43"/>
      <c r="G833" s="50"/>
      <c r="H833" s="44"/>
      <c r="I833" s="65"/>
      <c r="J833" s="315"/>
      <c r="K833" s="50"/>
      <c r="L833" s="50"/>
      <c r="M833" s="44"/>
      <c r="N833" s="50"/>
      <c r="O833" s="49"/>
      <c r="P833" s="50"/>
      <c r="Q833" s="50"/>
      <c r="R833" s="101"/>
      <c r="S833" s="154"/>
      <c r="T833" s="44"/>
      <c r="U833" s="44"/>
      <c r="V833" s="51"/>
      <c r="W833" s="102"/>
      <c r="X833" s="102"/>
      <c r="Y833" s="51"/>
      <c r="Z833" s="102"/>
      <c r="AA833" s="102"/>
      <c r="AB833" s="50"/>
      <c r="AC833" s="37"/>
      <c r="AD833" s="44"/>
      <c r="AE833" s="154"/>
      <c r="AF833" s="154"/>
      <c r="AG833" s="44"/>
      <c r="AH833" s="44"/>
      <c r="AI833" s="276"/>
      <c r="AJ833" s="50"/>
      <c r="AK833" s="55"/>
      <c r="AL833" s="298"/>
      <c r="AM833" s="55"/>
      <c r="AN833" s="298"/>
      <c r="AO833" s="62"/>
      <c r="AP833" s="56"/>
      <c r="AQ833" s="76"/>
      <c r="AR833" s="77"/>
      <c r="AS833" s="44"/>
      <c r="AT833" s="50"/>
      <c r="AU833" s="50"/>
      <c r="AV833" s="50"/>
      <c r="AW833" s="50"/>
      <c r="AX833" s="50"/>
    </row>
    <row r="834" spans="1:50" ht="14.4">
      <c r="A834" s="37"/>
      <c r="B834" s="50"/>
      <c r="C834" s="102"/>
      <c r="D834" s="38"/>
      <c r="E834" s="50"/>
      <c r="F834" s="43"/>
      <c r="G834" s="50"/>
      <c r="H834" s="44"/>
      <c r="I834" s="65"/>
      <c r="J834" s="315"/>
      <c r="K834" s="50"/>
      <c r="L834" s="50"/>
      <c r="M834" s="44"/>
      <c r="N834" s="50"/>
      <c r="O834" s="49"/>
      <c r="P834" s="50"/>
      <c r="R834" s="101"/>
      <c r="S834" s="154"/>
      <c r="T834" s="44"/>
      <c r="U834" s="44"/>
      <c r="V834" s="51"/>
      <c r="W834" s="102"/>
      <c r="X834" s="102"/>
      <c r="Y834" s="51"/>
      <c r="Z834" s="102"/>
      <c r="AA834" s="102"/>
      <c r="AB834" s="50"/>
      <c r="AC834" s="37"/>
      <c r="AD834" s="44"/>
      <c r="AE834" s="154"/>
      <c r="AF834" s="154"/>
      <c r="AG834" s="44"/>
      <c r="AH834" s="44"/>
      <c r="AI834" s="276"/>
      <c r="AJ834" s="50"/>
      <c r="AK834" s="55"/>
      <c r="AL834" s="298"/>
      <c r="AM834" s="55"/>
      <c r="AN834" s="298"/>
      <c r="AO834" s="62"/>
      <c r="AP834" s="56"/>
      <c r="AQ834" s="76"/>
      <c r="AR834" s="77"/>
      <c r="AS834" s="44"/>
      <c r="AT834" s="50"/>
      <c r="AU834" s="50"/>
      <c r="AV834" s="50"/>
      <c r="AW834" s="50"/>
      <c r="AX834" s="50"/>
    </row>
    <row r="835" spans="1:50" ht="14.4">
      <c r="A835" s="37"/>
      <c r="B835" s="50"/>
      <c r="C835" s="102"/>
      <c r="D835" s="38"/>
      <c r="E835" s="50"/>
      <c r="F835" s="43"/>
      <c r="G835" s="50"/>
      <c r="H835" s="44"/>
      <c r="I835" s="65"/>
      <c r="J835" s="315"/>
      <c r="K835" s="50"/>
      <c r="L835" s="50"/>
      <c r="M835" s="44"/>
      <c r="N835" s="50"/>
      <c r="O835" s="49"/>
      <c r="P835" s="50"/>
      <c r="R835" s="101"/>
      <c r="S835" s="154"/>
      <c r="T835" s="44"/>
      <c r="U835" s="44"/>
      <c r="V835" s="51"/>
      <c r="W835" s="102"/>
      <c r="X835" s="102"/>
      <c r="Y835" s="51"/>
      <c r="Z835" s="102"/>
      <c r="AA835" s="102"/>
      <c r="AB835" s="50"/>
      <c r="AC835" s="37"/>
      <c r="AD835" s="44"/>
      <c r="AE835" s="154"/>
      <c r="AF835" s="154"/>
      <c r="AG835" s="44"/>
      <c r="AH835" s="44"/>
      <c r="AI835" s="276"/>
      <c r="AJ835" s="50"/>
      <c r="AK835" s="55"/>
      <c r="AL835" s="298"/>
      <c r="AM835" s="55"/>
      <c r="AN835" s="298"/>
      <c r="AO835" s="62"/>
      <c r="AP835" s="56"/>
      <c r="AQ835" s="76"/>
      <c r="AR835" s="77"/>
      <c r="AS835" s="44"/>
      <c r="AT835" s="50"/>
      <c r="AU835" s="50"/>
      <c r="AV835" s="50"/>
      <c r="AW835" s="50"/>
      <c r="AX835" s="50"/>
    </row>
    <row r="836" spans="1:50" ht="14.4">
      <c r="A836" s="37"/>
      <c r="B836" s="50"/>
      <c r="C836" s="102"/>
      <c r="D836" s="38"/>
      <c r="E836" s="50"/>
      <c r="F836" s="43"/>
      <c r="G836" s="50"/>
      <c r="H836" s="44"/>
      <c r="I836" s="65"/>
      <c r="J836" s="315"/>
      <c r="K836" s="50"/>
      <c r="L836" s="50"/>
      <c r="M836" s="44"/>
      <c r="N836" s="50"/>
      <c r="O836" s="49"/>
      <c r="P836" s="50"/>
      <c r="Q836" s="50"/>
      <c r="R836" s="101"/>
      <c r="S836" s="154"/>
      <c r="T836" s="44"/>
      <c r="U836" s="44"/>
      <c r="V836" s="51"/>
      <c r="W836" s="102"/>
      <c r="X836" s="102"/>
      <c r="Y836" s="51"/>
      <c r="Z836" s="102"/>
      <c r="AA836" s="102"/>
      <c r="AB836" s="50"/>
      <c r="AC836" s="37"/>
      <c r="AD836" s="44"/>
      <c r="AE836" s="154"/>
      <c r="AF836" s="154"/>
      <c r="AG836" s="44"/>
      <c r="AH836" s="44"/>
      <c r="AI836" s="276"/>
      <c r="AJ836" s="50"/>
      <c r="AK836" s="55"/>
      <c r="AL836" s="298"/>
      <c r="AM836" s="55"/>
      <c r="AN836" s="298"/>
      <c r="AO836" s="62"/>
      <c r="AP836" s="56"/>
      <c r="AQ836" s="76"/>
      <c r="AR836" s="77"/>
      <c r="AS836" s="44"/>
      <c r="AT836" s="50"/>
      <c r="AU836" s="50"/>
      <c r="AV836" s="50"/>
      <c r="AW836" s="50"/>
      <c r="AX836" s="50"/>
    </row>
    <row r="837" spans="1:50" ht="14.4">
      <c r="A837" s="37"/>
      <c r="B837" s="50"/>
      <c r="C837" s="102"/>
      <c r="D837" s="38"/>
      <c r="E837" s="50"/>
      <c r="F837" s="43"/>
      <c r="G837" s="50"/>
      <c r="H837" s="44"/>
      <c r="I837" s="65"/>
      <c r="J837" s="315"/>
      <c r="K837" s="50"/>
      <c r="L837" s="50"/>
      <c r="M837" s="44"/>
      <c r="N837" s="50"/>
      <c r="O837" s="49"/>
      <c r="P837" s="50"/>
      <c r="Q837" s="50"/>
      <c r="R837" s="101"/>
      <c r="S837" s="154"/>
      <c r="T837" s="44"/>
      <c r="U837" s="44"/>
      <c r="V837" s="51"/>
      <c r="W837" s="102"/>
      <c r="X837" s="102"/>
      <c r="Y837" s="51"/>
      <c r="Z837" s="102"/>
      <c r="AA837" s="102"/>
      <c r="AB837" s="50"/>
      <c r="AC837" s="37"/>
      <c r="AD837" s="44"/>
      <c r="AE837" s="154"/>
      <c r="AF837" s="154"/>
      <c r="AG837" s="44"/>
      <c r="AH837" s="44"/>
      <c r="AI837" s="276"/>
      <c r="AJ837" s="50"/>
      <c r="AK837" s="55"/>
      <c r="AL837" s="298"/>
      <c r="AM837" s="55"/>
      <c r="AN837" s="298"/>
      <c r="AO837" s="62"/>
      <c r="AP837" s="56"/>
      <c r="AQ837" s="76"/>
      <c r="AR837" s="77"/>
      <c r="AS837" s="44"/>
      <c r="AT837" s="50"/>
      <c r="AU837" s="50"/>
      <c r="AV837" s="50"/>
      <c r="AW837" s="50"/>
      <c r="AX837" s="50"/>
    </row>
    <row r="838" spans="1:50" ht="14.4">
      <c r="A838" s="37"/>
      <c r="B838" s="50"/>
      <c r="C838" s="102"/>
      <c r="D838" s="38"/>
      <c r="E838" s="50"/>
      <c r="F838" s="43"/>
      <c r="G838" s="50"/>
      <c r="H838" s="44"/>
      <c r="I838" s="65"/>
      <c r="J838" s="315"/>
      <c r="K838" s="50"/>
      <c r="L838" s="50"/>
      <c r="M838" s="44"/>
      <c r="N838" s="50"/>
      <c r="O838" s="49"/>
      <c r="P838" s="50"/>
      <c r="R838" s="101"/>
      <c r="S838" s="154"/>
      <c r="T838" s="44"/>
      <c r="U838" s="44"/>
      <c r="V838" s="51"/>
      <c r="W838" s="102"/>
      <c r="X838" s="102"/>
      <c r="Y838" s="51"/>
      <c r="Z838" s="102"/>
      <c r="AA838" s="102"/>
      <c r="AB838" s="50"/>
      <c r="AC838" s="37"/>
      <c r="AD838" s="44"/>
      <c r="AE838" s="154"/>
      <c r="AF838" s="154"/>
      <c r="AG838" s="44"/>
      <c r="AH838" s="44"/>
      <c r="AI838" s="276"/>
      <c r="AJ838" s="50"/>
      <c r="AK838" s="55"/>
      <c r="AL838" s="298"/>
      <c r="AM838" s="55"/>
      <c r="AN838" s="298"/>
      <c r="AO838" s="62"/>
      <c r="AP838" s="56"/>
      <c r="AQ838" s="76"/>
      <c r="AR838" s="77"/>
      <c r="AS838" s="44"/>
      <c r="AT838" s="50"/>
      <c r="AU838" s="50"/>
      <c r="AV838" s="50"/>
      <c r="AW838" s="50"/>
      <c r="AX838" s="50"/>
    </row>
    <row r="839" spans="1:50" ht="14.4">
      <c r="A839" s="37"/>
      <c r="B839" s="50"/>
      <c r="C839" s="102"/>
      <c r="D839" s="38"/>
      <c r="E839" s="50"/>
      <c r="F839" s="43"/>
      <c r="G839" s="50"/>
      <c r="H839" s="44"/>
      <c r="I839" s="65"/>
      <c r="J839" s="315"/>
      <c r="K839" s="50"/>
      <c r="L839" s="50"/>
      <c r="M839" s="44"/>
      <c r="N839" s="50"/>
      <c r="O839" s="49"/>
      <c r="P839" s="50"/>
      <c r="Q839" s="50"/>
      <c r="R839" s="101"/>
      <c r="S839" s="154"/>
      <c r="T839" s="44"/>
      <c r="U839" s="44"/>
      <c r="V839" s="51"/>
      <c r="W839" s="102"/>
      <c r="X839" s="102"/>
      <c r="Y839" s="51"/>
      <c r="Z839" s="102"/>
      <c r="AA839" s="102"/>
      <c r="AB839" s="50"/>
      <c r="AC839" s="37"/>
      <c r="AD839" s="44"/>
      <c r="AE839" s="154"/>
      <c r="AF839" s="154"/>
      <c r="AG839" s="44"/>
      <c r="AH839" s="44"/>
      <c r="AI839" s="276"/>
      <c r="AJ839" s="50"/>
      <c r="AK839" s="55"/>
      <c r="AL839" s="298"/>
      <c r="AM839" s="55"/>
      <c r="AN839" s="298"/>
      <c r="AO839" s="62"/>
      <c r="AP839" s="56"/>
      <c r="AQ839" s="76"/>
      <c r="AR839" s="77"/>
      <c r="AS839" s="44"/>
      <c r="AT839" s="50"/>
      <c r="AU839" s="50"/>
      <c r="AV839" s="50"/>
      <c r="AW839" s="50"/>
      <c r="AX839" s="50"/>
    </row>
    <row r="840" spans="1:50" ht="14.4">
      <c r="A840" s="37"/>
      <c r="B840" s="50"/>
      <c r="C840" s="102"/>
      <c r="D840" s="38"/>
      <c r="E840" s="50"/>
      <c r="F840" s="43"/>
      <c r="G840" s="50"/>
      <c r="H840" s="44"/>
      <c r="I840" s="65"/>
      <c r="J840" s="315"/>
      <c r="K840" s="50"/>
      <c r="L840" s="50"/>
      <c r="M840" s="44"/>
      <c r="N840" s="50"/>
      <c r="O840" s="49"/>
      <c r="P840" s="50"/>
      <c r="Q840" s="50"/>
      <c r="R840" s="101"/>
      <c r="S840" s="154"/>
      <c r="T840" s="44"/>
      <c r="U840" s="44"/>
      <c r="V840" s="51"/>
      <c r="W840" s="102"/>
      <c r="X840" s="102"/>
      <c r="Y840" s="51"/>
      <c r="Z840" s="102"/>
      <c r="AA840" s="102"/>
      <c r="AB840" s="50"/>
      <c r="AC840" s="37"/>
      <c r="AD840" s="44"/>
      <c r="AE840" s="154"/>
      <c r="AF840" s="154"/>
      <c r="AG840" s="44"/>
      <c r="AH840" s="44"/>
      <c r="AI840" s="276"/>
      <c r="AJ840" s="50"/>
      <c r="AK840" s="55"/>
      <c r="AL840" s="298"/>
      <c r="AM840" s="55"/>
      <c r="AN840" s="298"/>
      <c r="AO840" s="62"/>
      <c r="AP840" s="56"/>
      <c r="AQ840" s="76"/>
      <c r="AR840" s="77"/>
      <c r="AS840" s="44"/>
      <c r="AT840" s="50"/>
      <c r="AU840" s="50"/>
      <c r="AV840" s="50"/>
      <c r="AW840" s="50"/>
      <c r="AX840" s="50"/>
    </row>
    <row r="841" spans="1:50" ht="14.4">
      <c r="A841" s="37"/>
      <c r="B841" s="50"/>
      <c r="C841" s="102"/>
      <c r="D841" s="38"/>
      <c r="E841" s="50"/>
      <c r="F841" s="43"/>
      <c r="G841" s="50"/>
      <c r="H841" s="44"/>
      <c r="I841" s="65"/>
      <c r="J841" s="315"/>
      <c r="K841" s="50"/>
      <c r="L841" s="50"/>
      <c r="M841" s="44"/>
      <c r="N841" s="50"/>
      <c r="O841" s="49"/>
      <c r="P841" s="50"/>
      <c r="Q841" s="50"/>
      <c r="R841" s="101"/>
      <c r="S841" s="154"/>
      <c r="T841" s="44"/>
      <c r="U841" s="44"/>
      <c r="V841" s="51"/>
      <c r="W841" s="102"/>
      <c r="X841" s="102"/>
      <c r="Y841" s="51"/>
      <c r="Z841" s="102"/>
      <c r="AA841" s="102"/>
      <c r="AB841" s="50"/>
      <c r="AC841" s="37"/>
      <c r="AD841" s="44"/>
      <c r="AE841" s="154"/>
      <c r="AF841" s="154"/>
      <c r="AG841" s="44"/>
      <c r="AH841" s="44"/>
      <c r="AI841" s="276"/>
      <c r="AJ841" s="50"/>
      <c r="AK841" s="55"/>
      <c r="AL841" s="298"/>
      <c r="AM841" s="55"/>
      <c r="AN841" s="298"/>
      <c r="AO841" s="62"/>
      <c r="AP841" s="56"/>
      <c r="AQ841" s="76"/>
      <c r="AR841" s="77"/>
      <c r="AS841" s="44"/>
      <c r="AT841" s="50"/>
      <c r="AU841" s="50"/>
      <c r="AV841" s="50"/>
      <c r="AW841" s="50"/>
      <c r="AX841" s="50"/>
    </row>
    <row r="842" spans="1:50" ht="14.4">
      <c r="A842" s="37"/>
      <c r="B842" s="50"/>
      <c r="C842" s="102"/>
      <c r="D842" s="38"/>
      <c r="E842" s="50"/>
      <c r="F842" s="43"/>
      <c r="G842" s="50"/>
      <c r="H842" s="44"/>
      <c r="I842" s="65"/>
      <c r="J842" s="315"/>
      <c r="K842" s="50"/>
      <c r="L842" s="50"/>
      <c r="M842" s="44"/>
      <c r="N842" s="50"/>
      <c r="O842" s="49"/>
      <c r="P842" s="50"/>
      <c r="Q842" s="50"/>
      <c r="R842" s="101"/>
      <c r="S842" s="154"/>
      <c r="T842" s="44"/>
      <c r="U842" s="44"/>
      <c r="V842" s="51"/>
      <c r="W842" s="102"/>
      <c r="X842" s="102"/>
      <c r="Y842" s="51"/>
      <c r="Z842" s="102"/>
      <c r="AA842" s="102"/>
      <c r="AB842" s="50"/>
      <c r="AC842" s="37"/>
      <c r="AD842" s="44"/>
      <c r="AE842" s="154"/>
      <c r="AF842" s="154"/>
      <c r="AG842" s="44"/>
      <c r="AH842" s="44"/>
      <c r="AI842" s="276"/>
      <c r="AJ842" s="50"/>
      <c r="AK842" s="55"/>
      <c r="AL842" s="298"/>
      <c r="AM842" s="55"/>
      <c r="AN842" s="298"/>
      <c r="AO842" s="62"/>
      <c r="AP842" s="56"/>
      <c r="AQ842" s="76"/>
      <c r="AR842" s="77"/>
      <c r="AS842" s="44"/>
      <c r="AT842" s="50"/>
      <c r="AU842" s="50"/>
      <c r="AV842" s="50"/>
      <c r="AW842" s="50"/>
      <c r="AX842" s="50"/>
    </row>
    <row r="843" spans="1:50" ht="14.4">
      <c r="A843" s="37"/>
      <c r="B843" s="50"/>
      <c r="C843" s="102"/>
      <c r="D843" s="38"/>
      <c r="E843" s="50"/>
      <c r="F843" s="43"/>
      <c r="G843" s="50"/>
      <c r="H843" s="44"/>
      <c r="I843" s="65"/>
      <c r="J843" s="315"/>
      <c r="K843" s="50"/>
      <c r="L843" s="50"/>
      <c r="M843" s="44"/>
      <c r="N843" s="50"/>
      <c r="O843" s="49"/>
      <c r="P843" s="50"/>
      <c r="Q843" s="50"/>
      <c r="R843" s="101"/>
      <c r="S843" s="154"/>
      <c r="T843" s="44"/>
      <c r="U843" s="44"/>
      <c r="V843" s="51"/>
      <c r="W843" s="102"/>
      <c r="X843" s="102"/>
      <c r="Y843" s="51"/>
      <c r="Z843" s="102"/>
      <c r="AA843" s="102"/>
      <c r="AB843" s="50"/>
      <c r="AC843" s="37"/>
      <c r="AD843" s="44"/>
      <c r="AE843" s="154"/>
      <c r="AF843" s="154"/>
      <c r="AG843" s="44"/>
      <c r="AH843" s="44"/>
      <c r="AI843" s="276"/>
      <c r="AJ843" s="50"/>
      <c r="AK843" s="55"/>
      <c r="AL843" s="298"/>
      <c r="AM843" s="55"/>
      <c r="AN843" s="298"/>
      <c r="AO843" s="62"/>
      <c r="AP843" s="56"/>
      <c r="AQ843" s="76"/>
      <c r="AR843" s="77"/>
      <c r="AS843" s="44"/>
      <c r="AT843" s="50"/>
      <c r="AU843" s="50"/>
      <c r="AV843" s="50"/>
      <c r="AW843" s="50"/>
      <c r="AX843" s="50"/>
    </row>
    <row r="844" spans="1:50" ht="14.4">
      <c r="A844" s="37"/>
      <c r="B844" s="50"/>
      <c r="C844" s="102"/>
      <c r="D844" s="38"/>
      <c r="E844" s="50"/>
      <c r="F844" s="43"/>
      <c r="G844" s="50"/>
      <c r="H844" s="44"/>
      <c r="I844" s="65"/>
      <c r="J844" s="315"/>
      <c r="K844" s="50"/>
      <c r="L844" s="50"/>
      <c r="M844" s="44"/>
      <c r="N844" s="50"/>
      <c r="O844" s="49"/>
      <c r="P844" s="50"/>
      <c r="Q844" s="50"/>
      <c r="R844" s="101"/>
      <c r="S844" s="154"/>
      <c r="T844" s="44"/>
      <c r="U844" s="44"/>
      <c r="V844" s="51"/>
      <c r="W844" s="102"/>
      <c r="X844" s="102"/>
      <c r="Y844" s="51"/>
      <c r="Z844" s="102"/>
      <c r="AA844" s="102"/>
      <c r="AB844" s="50"/>
      <c r="AC844" s="37"/>
      <c r="AD844" s="44"/>
      <c r="AE844" s="154"/>
      <c r="AF844" s="154"/>
      <c r="AG844" s="44"/>
      <c r="AH844" s="44"/>
      <c r="AI844" s="276"/>
      <c r="AJ844" s="50"/>
      <c r="AK844" s="55"/>
      <c r="AL844" s="298"/>
      <c r="AM844" s="55"/>
      <c r="AN844" s="298"/>
      <c r="AO844" s="62"/>
      <c r="AP844" s="56"/>
      <c r="AQ844" s="76"/>
      <c r="AR844" s="77"/>
      <c r="AS844" s="44"/>
      <c r="AT844" s="50"/>
      <c r="AU844" s="50"/>
      <c r="AV844" s="50"/>
      <c r="AW844" s="50"/>
      <c r="AX844" s="50"/>
    </row>
    <row r="845" spans="1:50" ht="14.4">
      <c r="A845" s="37"/>
      <c r="B845" s="50"/>
      <c r="C845" s="102"/>
      <c r="D845" s="38"/>
      <c r="E845" s="50"/>
      <c r="F845" s="43"/>
      <c r="G845" s="50"/>
      <c r="H845" s="44"/>
      <c r="I845" s="65"/>
      <c r="J845" s="315"/>
      <c r="K845" s="50"/>
      <c r="L845" s="50"/>
      <c r="M845" s="44"/>
      <c r="N845" s="50"/>
      <c r="O845" s="49"/>
      <c r="P845" s="50"/>
      <c r="Q845" s="50"/>
      <c r="R845" s="101"/>
      <c r="S845" s="154"/>
      <c r="T845" s="44"/>
      <c r="U845" s="44"/>
      <c r="V845" s="51"/>
      <c r="W845" s="102"/>
      <c r="X845" s="102"/>
      <c r="Y845" s="51"/>
      <c r="Z845" s="102"/>
      <c r="AA845" s="102"/>
      <c r="AB845" s="50"/>
      <c r="AC845" s="37"/>
      <c r="AD845" s="44"/>
      <c r="AE845" s="154"/>
      <c r="AF845" s="154"/>
      <c r="AG845" s="44"/>
      <c r="AH845" s="44"/>
      <c r="AI845" s="276"/>
      <c r="AJ845" s="50"/>
      <c r="AK845" s="55"/>
      <c r="AL845" s="298"/>
      <c r="AM845" s="55"/>
      <c r="AN845" s="298"/>
      <c r="AO845" s="62"/>
      <c r="AP845" s="56"/>
      <c r="AQ845" s="76"/>
      <c r="AR845" s="77"/>
      <c r="AS845" s="44"/>
      <c r="AT845" s="50"/>
      <c r="AU845" s="50"/>
      <c r="AV845" s="50"/>
      <c r="AW845" s="50"/>
      <c r="AX845" s="50"/>
    </row>
    <row r="846" spans="1:50" ht="14.4">
      <c r="A846" s="37"/>
      <c r="B846" s="50"/>
      <c r="C846" s="102"/>
      <c r="D846" s="38"/>
      <c r="E846" s="50"/>
      <c r="F846" s="43"/>
      <c r="G846" s="50"/>
      <c r="H846" s="44"/>
      <c r="I846" s="65"/>
      <c r="J846" s="315"/>
      <c r="K846" s="50"/>
      <c r="L846" s="50"/>
      <c r="M846" s="44"/>
      <c r="N846" s="50"/>
      <c r="O846" s="49"/>
      <c r="P846" s="50"/>
      <c r="Q846" s="50"/>
      <c r="R846" s="101"/>
      <c r="S846" s="154"/>
      <c r="T846" s="44"/>
      <c r="U846" s="44"/>
      <c r="V846" s="51"/>
      <c r="W846" s="102"/>
      <c r="X846" s="102"/>
      <c r="Y846" s="51"/>
      <c r="Z846" s="102"/>
      <c r="AA846" s="102"/>
      <c r="AB846" s="50"/>
      <c r="AC846" s="37"/>
      <c r="AD846" s="44"/>
      <c r="AE846" s="154"/>
      <c r="AF846" s="154"/>
      <c r="AG846" s="44"/>
      <c r="AH846" s="44"/>
      <c r="AI846" s="276"/>
      <c r="AJ846" s="50"/>
      <c r="AK846" s="55"/>
      <c r="AL846" s="298"/>
      <c r="AM846" s="55"/>
      <c r="AN846" s="298"/>
      <c r="AO846" s="62"/>
      <c r="AP846" s="56"/>
      <c r="AQ846" s="76"/>
      <c r="AR846" s="77"/>
      <c r="AS846" s="44"/>
      <c r="AT846" s="50"/>
      <c r="AU846" s="50"/>
      <c r="AV846" s="50"/>
      <c r="AW846" s="50"/>
      <c r="AX846" s="50"/>
    </row>
    <row r="847" spans="1:50" ht="14.4">
      <c r="A847" s="37"/>
      <c r="B847" s="50"/>
      <c r="C847" s="102"/>
      <c r="D847" s="38"/>
      <c r="E847" s="50"/>
      <c r="F847" s="43"/>
      <c r="G847" s="50"/>
      <c r="H847" s="44"/>
      <c r="I847" s="65"/>
      <c r="J847" s="315"/>
      <c r="K847" s="50"/>
      <c r="L847" s="50"/>
      <c r="M847" s="44"/>
      <c r="N847" s="50"/>
      <c r="O847" s="49"/>
      <c r="P847" s="50"/>
      <c r="R847" s="101"/>
      <c r="S847" s="154"/>
      <c r="T847" s="44"/>
      <c r="U847" s="44"/>
      <c r="V847" s="51"/>
      <c r="W847" s="102"/>
      <c r="X847" s="102"/>
      <c r="Y847" s="51"/>
      <c r="Z847" s="102"/>
      <c r="AA847" s="102"/>
      <c r="AB847" s="50"/>
      <c r="AC847" s="37"/>
      <c r="AD847" s="44"/>
      <c r="AE847" s="154"/>
      <c r="AF847" s="154"/>
      <c r="AG847" s="44"/>
      <c r="AH847" s="44"/>
      <c r="AI847" s="276"/>
      <c r="AJ847" s="50"/>
      <c r="AK847" s="55"/>
      <c r="AL847" s="298"/>
      <c r="AM847" s="55"/>
      <c r="AN847" s="298"/>
      <c r="AO847" s="62"/>
      <c r="AP847" s="56"/>
      <c r="AQ847" s="76"/>
      <c r="AR847" s="77"/>
      <c r="AS847" s="44"/>
      <c r="AT847" s="50"/>
      <c r="AU847" s="50"/>
      <c r="AV847" s="50"/>
      <c r="AW847" s="50"/>
      <c r="AX847" s="50"/>
    </row>
    <row r="848" spans="1:50" ht="14.4">
      <c r="A848" s="37"/>
      <c r="B848" s="50"/>
      <c r="C848" s="102"/>
      <c r="D848" s="38"/>
      <c r="E848" s="50"/>
      <c r="F848" s="43"/>
      <c r="G848" s="50"/>
      <c r="H848" s="44"/>
      <c r="I848" s="65"/>
      <c r="J848" s="315"/>
      <c r="K848" s="50"/>
      <c r="L848" s="50"/>
      <c r="M848" s="44"/>
      <c r="N848" s="50"/>
      <c r="O848" s="49"/>
      <c r="P848" s="50"/>
      <c r="Q848" s="50"/>
      <c r="R848" s="101"/>
      <c r="S848" s="154"/>
      <c r="T848" s="44"/>
      <c r="U848" s="44"/>
      <c r="V848" s="51"/>
      <c r="W848" s="102"/>
      <c r="X848" s="102"/>
      <c r="Y848" s="51"/>
      <c r="Z848" s="102"/>
      <c r="AA848" s="102"/>
      <c r="AB848" s="50"/>
      <c r="AC848" s="37"/>
      <c r="AD848" s="44"/>
      <c r="AE848" s="154"/>
      <c r="AF848" s="154"/>
      <c r="AG848" s="44"/>
      <c r="AH848" s="44"/>
      <c r="AI848" s="276"/>
      <c r="AJ848" s="50"/>
      <c r="AK848" s="55"/>
      <c r="AL848" s="298"/>
      <c r="AM848" s="55"/>
      <c r="AN848" s="298"/>
      <c r="AO848" s="62"/>
      <c r="AP848" s="56"/>
      <c r="AQ848" s="76"/>
      <c r="AR848" s="77"/>
      <c r="AS848" s="44"/>
      <c r="AT848" s="50"/>
      <c r="AU848" s="50"/>
      <c r="AV848" s="50"/>
      <c r="AW848" s="50"/>
      <c r="AX848" s="50"/>
    </row>
    <row r="849" spans="1:50" ht="14.4">
      <c r="A849" s="37"/>
      <c r="B849" s="50"/>
      <c r="C849" s="102"/>
      <c r="D849" s="38"/>
      <c r="E849" s="50"/>
      <c r="F849" s="43"/>
      <c r="G849" s="50"/>
      <c r="H849" s="44"/>
      <c r="I849" s="65"/>
      <c r="J849" s="315"/>
      <c r="K849" s="50"/>
      <c r="L849" s="50"/>
      <c r="M849" s="44"/>
      <c r="N849" s="50"/>
      <c r="O849" s="49"/>
      <c r="P849" s="50"/>
      <c r="R849" s="101"/>
      <c r="S849" s="154"/>
      <c r="T849" s="44"/>
      <c r="U849" s="44"/>
      <c r="V849" s="51"/>
      <c r="W849" s="102"/>
      <c r="X849" s="102"/>
      <c r="Y849" s="51"/>
      <c r="Z849" s="102"/>
      <c r="AA849" s="102"/>
      <c r="AB849" s="50"/>
      <c r="AC849" s="37"/>
      <c r="AD849" s="44"/>
      <c r="AE849" s="154"/>
      <c r="AF849" s="154"/>
      <c r="AG849" s="44"/>
      <c r="AH849" s="44"/>
      <c r="AI849" s="276"/>
      <c r="AJ849" s="50"/>
      <c r="AK849" s="55"/>
      <c r="AL849" s="298"/>
      <c r="AM849" s="55"/>
      <c r="AN849" s="298"/>
      <c r="AO849" s="62"/>
      <c r="AP849" s="56"/>
      <c r="AQ849" s="76"/>
      <c r="AR849" s="77"/>
      <c r="AS849" s="44"/>
      <c r="AT849" s="50"/>
      <c r="AU849" s="50"/>
      <c r="AV849" s="50"/>
      <c r="AW849" s="50"/>
      <c r="AX849" s="50"/>
    </row>
    <row r="850" spans="1:50" ht="14.4">
      <c r="A850" s="37"/>
      <c r="B850" s="50"/>
      <c r="C850" s="102"/>
      <c r="D850" s="38"/>
      <c r="E850" s="50"/>
      <c r="F850" s="43"/>
      <c r="G850" s="317"/>
      <c r="H850" s="44"/>
      <c r="I850" s="65"/>
      <c r="J850" s="315"/>
      <c r="K850" s="50"/>
      <c r="L850" s="50"/>
      <c r="M850" s="44"/>
      <c r="N850" s="50"/>
      <c r="O850" s="49"/>
      <c r="P850" s="50"/>
      <c r="R850" s="101"/>
      <c r="S850" s="154"/>
      <c r="T850" s="44"/>
      <c r="U850" s="44"/>
      <c r="V850" s="51"/>
      <c r="W850" s="102"/>
      <c r="X850" s="102"/>
      <c r="Y850" s="51"/>
      <c r="Z850" s="102"/>
      <c r="AA850" s="102"/>
      <c r="AB850" s="50"/>
      <c r="AC850" s="37"/>
      <c r="AD850" s="44"/>
      <c r="AE850" s="154"/>
      <c r="AF850" s="154"/>
      <c r="AG850" s="44"/>
      <c r="AH850" s="44"/>
      <c r="AI850" s="276"/>
      <c r="AJ850" s="50"/>
      <c r="AK850" s="55"/>
      <c r="AL850" s="298"/>
      <c r="AM850" s="55"/>
      <c r="AN850" s="298"/>
      <c r="AO850" s="62"/>
      <c r="AP850" s="56"/>
      <c r="AQ850" s="76"/>
      <c r="AR850" s="77"/>
      <c r="AS850" s="44"/>
      <c r="AT850" s="50"/>
      <c r="AU850" s="50"/>
      <c r="AV850" s="50"/>
      <c r="AW850" s="50"/>
      <c r="AX850" s="50"/>
    </row>
    <row r="851" spans="1:50" ht="14.4">
      <c r="A851" s="37"/>
      <c r="B851" s="50"/>
      <c r="C851" s="102"/>
      <c r="D851" s="38"/>
      <c r="E851" s="50"/>
      <c r="F851" s="43"/>
      <c r="G851" s="317"/>
      <c r="H851" s="44"/>
      <c r="I851" s="65"/>
      <c r="J851" s="315"/>
      <c r="K851" s="50"/>
      <c r="L851" s="50"/>
      <c r="M851" s="44"/>
      <c r="N851" s="50"/>
      <c r="O851" s="49"/>
      <c r="P851" s="50"/>
      <c r="R851" s="101"/>
      <c r="S851" s="154"/>
      <c r="T851" s="44"/>
      <c r="U851" s="44"/>
      <c r="V851" s="51"/>
      <c r="W851" s="102"/>
      <c r="X851" s="102"/>
      <c r="Y851" s="51"/>
      <c r="Z851" s="102"/>
      <c r="AA851" s="102"/>
      <c r="AB851" s="50"/>
      <c r="AC851" s="37"/>
      <c r="AD851" s="44"/>
      <c r="AE851" s="154"/>
      <c r="AF851" s="154"/>
      <c r="AG851" s="44"/>
      <c r="AH851" s="44"/>
      <c r="AI851" s="276"/>
      <c r="AJ851" s="50"/>
      <c r="AK851" s="55"/>
      <c r="AL851" s="298"/>
      <c r="AM851" s="55"/>
      <c r="AN851" s="298"/>
      <c r="AO851" s="62"/>
      <c r="AP851" s="56"/>
      <c r="AQ851" s="76"/>
      <c r="AR851" s="77"/>
      <c r="AS851" s="44"/>
      <c r="AT851" s="50"/>
      <c r="AU851" s="50"/>
      <c r="AV851" s="50"/>
      <c r="AW851" s="50"/>
      <c r="AX851" s="50"/>
    </row>
    <row r="852" spans="1:50" ht="14.4">
      <c r="A852" s="37"/>
      <c r="B852" s="50"/>
      <c r="C852" s="102"/>
      <c r="D852" s="38"/>
      <c r="E852" s="50"/>
      <c r="F852" s="43"/>
      <c r="G852" s="317"/>
      <c r="H852" s="44"/>
      <c r="I852" s="65"/>
      <c r="J852" s="315"/>
      <c r="K852" s="50"/>
      <c r="L852" s="50"/>
      <c r="M852" s="44"/>
      <c r="N852" s="50"/>
      <c r="O852" s="49"/>
      <c r="P852" s="50"/>
      <c r="R852" s="101"/>
      <c r="S852" s="154"/>
      <c r="T852" s="44"/>
      <c r="U852" s="44"/>
      <c r="V852" s="51"/>
      <c r="W852" s="102"/>
      <c r="X852" s="102"/>
      <c r="Y852" s="51"/>
      <c r="Z852" s="102"/>
      <c r="AA852" s="102"/>
      <c r="AB852" s="50"/>
      <c r="AC852" s="37"/>
      <c r="AD852" s="44"/>
      <c r="AE852" s="154"/>
      <c r="AF852" s="154"/>
      <c r="AG852" s="44"/>
      <c r="AH852" s="44"/>
      <c r="AI852" s="276"/>
      <c r="AJ852" s="50"/>
      <c r="AK852" s="55"/>
      <c r="AL852" s="298"/>
      <c r="AM852" s="55"/>
      <c r="AN852" s="298"/>
      <c r="AO852" s="62"/>
      <c r="AP852" s="56"/>
      <c r="AQ852" s="76"/>
      <c r="AR852" s="77"/>
      <c r="AS852" s="44"/>
      <c r="AT852" s="50"/>
      <c r="AU852" s="50"/>
      <c r="AV852" s="50"/>
      <c r="AW852" s="50"/>
      <c r="AX852" s="50"/>
    </row>
    <row r="853" spans="1:50" ht="14.4">
      <c r="A853" s="37"/>
      <c r="B853" s="50"/>
      <c r="C853" s="102"/>
      <c r="D853" s="38"/>
      <c r="E853" s="50"/>
      <c r="F853" s="43"/>
      <c r="G853" s="50"/>
      <c r="H853" s="44"/>
      <c r="I853" s="65"/>
      <c r="J853" s="315"/>
      <c r="K853" s="50"/>
      <c r="L853" s="50"/>
      <c r="M853" s="44"/>
      <c r="N853" s="50"/>
      <c r="O853" s="49"/>
      <c r="P853" s="50"/>
      <c r="R853" s="101"/>
      <c r="S853" s="154"/>
      <c r="T853" s="44"/>
      <c r="U853" s="44"/>
      <c r="V853" s="51"/>
      <c r="W853" s="102"/>
      <c r="X853" s="102"/>
      <c r="Y853" s="51"/>
      <c r="Z853" s="102"/>
      <c r="AA853" s="102"/>
      <c r="AB853" s="50"/>
      <c r="AC853" s="37"/>
      <c r="AD853" s="44"/>
      <c r="AE853" s="154"/>
      <c r="AF853" s="154"/>
      <c r="AG853" s="44"/>
      <c r="AH853" s="44"/>
      <c r="AI853" s="276"/>
      <c r="AJ853" s="50"/>
      <c r="AK853" s="55"/>
      <c r="AL853" s="298"/>
      <c r="AM853" s="55"/>
      <c r="AN853" s="298"/>
      <c r="AO853" s="62"/>
      <c r="AP853" s="56"/>
      <c r="AQ853" s="76"/>
      <c r="AR853" s="77"/>
      <c r="AS853" s="44"/>
      <c r="AT853" s="50"/>
      <c r="AU853" s="50"/>
      <c r="AV853" s="50"/>
      <c r="AW853" s="50"/>
      <c r="AX853" s="50"/>
    </row>
    <row r="854" spans="1:50" ht="14.4">
      <c r="A854" s="37"/>
      <c r="B854" s="50"/>
      <c r="C854" s="102"/>
      <c r="D854" s="38"/>
      <c r="E854" s="50"/>
      <c r="F854" s="43"/>
      <c r="G854" s="317"/>
      <c r="H854" s="44"/>
      <c r="I854" s="65"/>
      <c r="J854" s="315"/>
      <c r="K854" s="50"/>
      <c r="L854" s="50"/>
      <c r="M854" s="44"/>
      <c r="N854" s="50"/>
      <c r="O854" s="49"/>
      <c r="P854" s="50"/>
      <c r="R854" s="101"/>
      <c r="S854" s="154"/>
      <c r="T854" s="44"/>
      <c r="U854" s="44"/>
      <c r="V854" s="51"/>
      <c r="W854" s="102"/>
      <c r="X854" s="102"/>
      <c r="Y854" s="51"/>
      <c r="Z854" s="102"/>
      <c r="AA854" s="102"/>
      <c r="AB854" s="50"/>
      <c r="AC854" s="37"/>
      <c r="AD854" s="44"/>
      <c r="AE854" s="154"/>
      <c r="AF854" s="154"/>
      <c r="AG854" s="44"/>
      <c r="AH854" s="44"/>
      <c r="AI854" s="276"/>
      <c r="AJ854" s="50"/>
      <c r="AK854" s="55"/>
      <c r="AL854" s="298"/>
      <c r="AM854" s="55"/>
      <c r="AN854" s="298"/>
      <c r="AO854" s="62"/>
      <c r="AP854" s="56"/>
      <c r="AQ854" s="76"/>
      <c r="AR854" s="77"/>
      <c r="AS854" s="44"/>
      <c r="AT854" s="50"/>
      <c r="AU854" s="50"/>
      <c r="AV854" s="50"/>
      <c r="AW854" s="50"/>
      <c r="AX854" s="50"/>
    </row>
    <row r="855" spans="1:50" ht="14.4">
      <c r="A855" s="37"/>
      <c r="B855" s="50"/>
      <c r="C855" s="102"/>
      <c r="D855" s="38"/>
      <c r="E855" s="50"/>
      <c r="F855" s="43"/>
      <c r="G855" s="50"/>
      <c r="H855" s="44"/>
      <c r="I855" s="65"/>
      <c r="J855" s="315"/>
      <c r="K855" s="50"/>
      <c r="L855" s="50"/>
      <c r="M855" s="44"/>
      <c r="N855" s="50"/>
      <c r="O855" s="49"/>
      <c r="P855" s="50"/>
      <c r="Q855" s="50"/>
      <c r="R855" s="101"/>
      <c r="S855" s="154"/>
      <c r="T855" s="44"/>
      <c r="U855" s="44"/>
      <c r="V855" s="51"/>
      <c r="W855" s="102"/>
      <c r="X855" s="102"/>
      <c r="Y855" s="51"/>
      <c r="Z855" s="102"/>
      <c r="AA855" s="102"/>
      <c r="AB855" s="50"/>
      <c r="AC855" s="37"/>
      <c r="AD855" s="44"/>
      <c r="AE855" s="154"/>
      <c r="AF855" s="154"/>
      <c r="AG855" s="44"/>
      <c r="AH855" s="44"/>
      <c r="AI855" s="276"/>
      <c r="AJ855" s="50"/>
      <c r="AK855" s="55"/>
      <c r="AL855" s="298"/>
      <c r="AM855" s="55"/>
      <c r="AN855" s="298"/>
      <c r="AO855" s="62"/>
      <c r="AP855" s="56"/>
      <c r="AQ855" s="76"/>
      <c r="AR855" s="77"/>
      <c r="AS855" s="44"/>
      <c r="AT855" s="50"/>
      <c r="AU855" s="50"/>
      <c r="AV855" s="50"/>
      <c r="AW855" s="50"/>
      <c r="AX855" s="50"/>
    </row>
    <row r="856" spans="1:50" ht="14.4">
      <c r="A856" s="37"/>
      <c r="B856" s="50"/>
      <c r="C856" s="102"/>
      <c r="D856" s="38"/>
      <c r="E856" s="50"/>
      <c r="F856" s="43"/>
      <c r="G856" s="50"/>
      <c r="H856" s="44"/>
      <c r="I856" s="65"/>
      <c r="J856" s="315"/>
      <c r="K856" s="50"/>
      <c r="L856" s="50"/>
      <c r="M856" s="44"/>
      <c r="N856" s="50"/>
      <c r="O856" s="49"/>
      <c r="P856" s="50"/>
      <c r="Q856" s="50"/>
      <c r="R856" s="101"/>
      <c r="S856" s="154"/>
      <c r="T856" s="44"/>
      <c r="U856" s="44"/>
      <c r="V856" s="51"/>
      <c r="W856" s="102"/>
      <c r="X856" s="102"/>
      <c r="Y856" s="51"/>
      <c r="Z856" s="102"/>
      <c r="AA856" s="102"/>
      <c r="AB856" s="50"/>
      <c r="AC856" s="37"/>
      <c r="AD856" s="44"/>
      <c r="AE856" s="154"/>
      <c r="AF856" s="154"/>
      <c r="AG856" s="44"/>
      <c r="AH856" s="44"/>
      <c r="AI856" s="276"/>
      <c r="AJ856" s="50"/>
      <c r="AK856" s="55"/>
      <c r="AL856" s="298"/>
      <c r="AM856" s="55"/>
      <c r="AN856" s="298"/>
      <c r="AO856" s="62"/>
      <c r="AP856" s="56"/>
      <c r="AQ856" s="76"/>
      <c r="AR856" s="77"/>
      <c r="AS856" s="44"/>
      <c r="AT856" s="50"/>
      <c r="AU856" s="50"/>
      <c r="AV856" s="50"/>
      <c r="AW856" s="50"/>
      <c r="AX856" s="50"/>
    </row>
    <row r="857" spans="1:50" ht="14.4">
      <c r="A857" s="37"/>
      <c r="B857" s="50"/>
      <c r="C857" s="102"/>
      <c r="D857" s="38"/>
      <c r="E857" s="50"/>
      <c r="F857" s="43"/>
      <c r="G857" s="50"/>
      <c r="H857" s="44"/>
      <c r="I857" s="65"/>
      <c r="J857" s="315"/>
      <c r="K857" s="50"/>
      <c r="L857" s="50"/>
      <c r="M857" s="44"/>
      <c r="N857" s="50"/>
      <c r="O857" s="49"/>
      <c r="P857" s="50"/>
      <c r="R857" s="101"/>
      <c r="S857" s="154"/>
      <c r="T857" s="44"/>
      <c r="U857" s="44"/>
      <c r="V857" s="51"/>
      <c r="W857" s="102"/>
      <c r="X857" s="102"/>
      <c r="Y857" s="51"/>
      <c r="Z857" s="102"/>
      <c r="AA857" s="102"/>
      <c r="AB857" s="50"/>
      <c r="AC857" s="37"/>
      <c r="AD857" s="44"/>
      <c r="AE857" s="154"/>
      <c r="AF857" s="154"/>
      <c r="AG857" s="44"/>
      <c r="AH857" s="44"/>
      <c r="AI857" s="276"/>
      <c r="AJ857" s="50"/>
      <c r="AK857" s="55"/>
      <c r="AL857" s="298"/>
      <c r="AM857" s="55"/>
      <c r="AN857" s="298"/>
      <c r="AO857" s="62"/>
      <c r="AP857" s="56"/>
      <c r="AQ857" s="76"/>
      <c r="AR857" s="77"/>
      <c r="AS857" s="44"/>
      <c r="AT857" s="50"/>
      <c r="AU857" s="50"/>
      <c r="AV857" s="50"/>
      <c r="AW857" s="50"/>
      <c r="AX857" s="50"/>
    </row>
    <row r="858" spans="1:50" ht="14.4">
      <c r="A858" s="37"/>
      <c r="B858" s="50"/>
      <c r="C858" s="102"/>
      <c r="D858" s="38"/>
      <c r="E858" s="50"/>
      <c r="F858" s="43"/>
      <c r="G858" s="50"/>
      <c r="H858" s="44"/>
      <c r="I858" s="65"/>
      <c r="J858" s="315"/>
      <c r="K858" s="50"/>
      <c r="L858" s="50"/>
      <c r="M858" s="44"/>
      <c r="N858" s="50"/>
      <c r="O858" s="49"/>
      <c r="P858" s="50"/>
      <c r="R858" s="101"/>
      <c r="S858" s="154"/>
      <c r="T858" s="44"/>
      <c r="U858" s="44"/>
      <c r="V858" s="51"/>
      <c r="W858" s="102"/>
      <c r="X858" s="102"/>
      <c r="Y858" s="51"/>
      <c r="Z858" s="102"/>
      <c r="AA858" s="102"/>
      <c r="AB858" s="50"/>
      <c r="AC858" s="37"/>
      <c r="AD858" s="44"/>
      <c r="AE858" s="154"/>
      <c r="AF858" s="154"/>
      <c r="AG858" s="44"/>
      <c r="AH858" s="44"/>
      <c r="AI858" s="276"/>
      <c r="AJ858" s="50"/>
      <c r="AK858" s="55"/>
      <c r="AL858" s="298"/>
      <c r="AM858" s="55"/>
      <c r="AN858" s="298"/>
      <c r="AO858" s="62"/>
      <c r="AP858" s="56"/>
      <c r="AQ858" s="76"/>
      <c r="AR858" s="77"/>
      <c r="AS858" s="44"/>
      <c r="AT858" s="50"/>
      <c r="AU858" s="50"/>
      <c r="AV858" s="50"/>
      <c r="AW858" s="50"/>
      <c r="AX858" s="50"/>
    </row>
    <row r="859" spans="1:50" ht="14.4">
      <c r="A859" s="37"/>
      <c r="B859" s="50"/>
      <c r="C859" s="102"/>
      <c r="D859" s="38"/>
      <c r="E859" s="50"/>
      <c r="F859" s="43"/>
      <c r="G859" s="50"/>
      <c r="H859" s="44"/>
      <c r="I859" s="65"/>
      <c r="J859" s="315"/>
      <c r="K859" s="50"/>
      <c r="L859" s="50"/>
      <c r="M859" s="44"/>
      <c r="N859" s="50"/>
      <c r="O859" s="49"/>
      <c r="P859" s="50"/>
      <c r="Q859" s="50"/>
      <c r="R859" s="101"/>
      <c r="S859" s="154"/>
      <c r="T859" s="44"/>
      <c r="U859" s="44"/>
      <c r="V859" s="51"/>
      <c r="W859" s="102"/>
      <c r="X859" s="102"/>
      <c r="Y859" s="51"/>
      <c r="Z859" s="102"/>
      <c r="AA859" s="102"/>
      <c r="AB859" s="50"/>
      <c r="AC859" s="37"/>
      <c r="AD859" s="44"/>
      <c r="AE859" s="154"/>
      <c r="AF859" s="154"/>
      <c r="AG859" s="44"/>
      <c r="AH859" s="44"/>
      <c r="AI859" s="276"/>
      <c r="AJ859" s="50"/>
      <c r="AK859" s="55"/>
      <c r="AL859" s="298"/>
      <c r="AM859" s="55"/>
      <c r="AN859" s="298"/>
      <c r="AO859" s="62"/>
      <c r="AP859" s="56"/>
      <c r="AQ859" s="76"/>
      <c r="AR859" s="77"/>
      <c r="AS859" s="44"/>
      <c r="AT859" s="50"/>
      <c r="AU859" s="50"/>
      <c r="AV859" s="50"/>
      <c r="AW859" s="50"/>
      <c r="AX859" s="50"/>
    </row>
    <row r="860" spans="1:50" ht="14.4">
      <c r="A860" s="37"/>
      <c r="B860" s="50"/>
      <c r="C860" s="102"/>
      <c r="D860" s="38"/>
      <c r="E860" s="50"/>
      <c r="F860" s="43"/>
      <c r="G860" s="50"/>
      <c r="H860" s="44"/>
      <c r="I860" s="65"/>
      <c r="J860" s="315"/>
      <c r="K860" s="50"/>
      <c r="L860" s="50"/>
      <c r="M860" s="44"/>
      <c r="N860" s="50"/>
      <c r="O860" s="49"/>
      <c r="P860" s="50"/>
      <c r="R860" s="101"/>
      <c r="S860" s="154"/>
      <c r="T860" s="44"/>
      <c r="U860" s="44"/>
      <c r="V860" s="51"/>
      <c r="W860" s="102"/>
      <c r="X860" s="102"/>
      <c r="Y860" s="51"/>
      <c r="Z860" s="102"/>
      <c r="AA860" s="102"/>
      <c r="AB860" s="50"/>
      <c r="AC860" s="37"/>
      <c r="AD860" s="44"/>
      <c r="AE860" s="154"/>
      <c r="AF860" s="154"/>
      <c r="AG860" s="44"/>
      <c r="AH860" s="44"/>
      <c r="AI860" s="276"/>
      <c r="AJ860" s="50"/>
      <c r="AK860" s="55"/>
      <c r="AL860" s="298"/>
      <c r="AM860" s="55"/>
      <c r="AN860" s="298"/>
      <c r="AO860" s="62"/>
      <c r="AP860" s="56"/>
      <c r="AQ860" s="76"/>
      <c r="AR860" s="77"/>
      <c r="AS860" s="44"/>
      <c r="AT860" s="50"/>
      <c r="AU860" s="50"/>
      <c r="AV860" s="50"/>
      <c r="AW860" s="50"/>
      <c r="AX860" s="50"/>
    </row>
    <row r="861" spans="1:50" ht="14.4">
      <c r="A861" s="37"/>
      <c r="B861" s="50"/>
      <c r="C861" s="102"/>
      <c r="D861" s="38"/>
      <c r="E861" s="50"/>
      <c r="F861" s="43"/>
      <c r="G861" s="317"/>
      <c r="H861" s="44"/>
      <c r="I861" s="65"/>
      <c r="J861" s="315"/>
      <c r="K861" s="50"/>
      <c r="L861" s="50"/>
      <c r="M861" s="44"/>
      <c r="N861" s="50"/>
      <c r="O861" s="49"/>
      <c r="P861" s="50"/>
      <c r="R861" s="101"/>
      <c r="S861" s="154"/>
      <c r="T861" s="44"/>
      <c r="U861" s="44"/>
      <c r="V861" s="51"/>
      <c r="W861" s="102"/>
      <c r="X861" s="102"/>
      <c r="Y861" s="51"/>
      <c r="Z861" s="102"/>
      <c r="AA861" s="102"/>
      <c r="AB861" s="50"/>
      <c r="AC861" s="37"/>
      <c r="AD861" s="44"/>
      <c r="AE861" s="154"/>
      <c r="AF861" s="154"/>
      <c r="AG861" s="44"/>
      <c r="AH861" s="44"/>
      <c r="AI861" s="276"/>
      <c r="AJ861" s="50"/>
      <c r="AK861" s="55"/>
      <c r="AL861" s="298"/>
      <c r="AM861" s="55"/>
      <c r="AN861" s="298"/>
      <c r="AO861" s="62"/>
      <c r="AP861" s="56"/>
      <c r="AQ861" s="76"/>
      <c r="AR861" s="77"/>
      <c r="AS861" s="44"/>
      <c r="AT861" s="50"/>
      <c r="AU861" s="50"/>
      <c r="AV861" s="50"/>
      <c r="AW861" s="50"/>
      <c r="AX861" s="50"/>
    </row>
    <row r="862" spans="1:50" ht="14.4">
      <c r="A862" s="37"/>
      <c r="B862" s="50"/>
      <c r="C862" s="102"/>
      <c r="D862" s="38"/>
      <c r="E862" s="50"/>
      <c r="F862" s="43"/>
      <c r="G862" s="50"/>
      <c r="H862" s="44"/>
      <c r="I862" s="65"/>
      <c r="J862" s="315"/>
      <c r="K862" s="50"/>
      <c r="L862" s="50"/>
      <c r="M862" s="44"/>
      <c r="N862" s="50"/>
      <c r="O862" s="49"/>
      <c r="P862" s="50"/>
      <c r="Q862" s="50"/>
      <c r="R862" s="101"/>
      <c r="S862" s="154"/>
      <c r="T862" s="44"/>
      <c r="U862" s="44"/>
      <c r="V862" s="51"/>
      <c r="W862" s="102"/>
      <c r="X862" s="102"/>
      <c r="Y862" s="51"/>
      <c r="Z862" s="102"/>
      <c r="AA862" s="102"/>
      <c r="AB862" s="50"/>
      <c r="AC862" s="37"/>
      <c r="AD862" s="44"/>
      <c r="AE862" s="154"/>
      <c r="AF862" s="154"/>
      <c r="AG862" s="44"/>
      <c r="AH862" s="44"/>
      <c r="AI862" s="276"/>
      <c r="AJ862" s="50"/>
      <c r="AK862" s="55"/>
      <c r="AL862" s="298"/>
      <c r="AM862" s="55"/>
      <c r="AN862" s="298"/>
      <c r="AO862" s="62"/>
      <c r="AP862" s="56"/>
      <c r="AQ862" s="76"/>
      <c r="AR862" s="77"/>
      <c r="AS862" s="44"/>
      <c r="AT862" s="50"/>
      <c r="AU862" s="50"/>
      <c r="AV862" s="50"/>
      <c r="AW862" s="50"/>
      <c r="AX862" s="50"/>
    </row>
    <row r="863" spans="1:50" ht="14.4">
      <c r="A863" s="37"/>
      <c r="B863" s="50"/>
      <c r="C863" s="102"/>
      <c r="D863" s="38"/>
      <c r="E863" s="50"/>
      <c r="F863" s="43"/>
      <c r="G863" s="50"/>
      <c r="H863" s="44"/>
      <c r="I863" s="65"/>
      <c r="J863" s="315"/>
      <c r="K863" s="50"/>
      <c r="L863" s="50"/>
      <c r="M863" s="44"/>
      <c r="N863" s="50"/>
      <c r="O863" s="49"/>
      <c r="P863" s="50"/>
      <c r="R863" s="101"/>
      <c r="S863" s="154"/>
      <c r="T863" s="44"/>
      <c r="U863" s="44"/>
      <c r="V863" s="51"/>
      <c r="W863" s="102"/>
      <c r="X863" s="102"/>
      <c r="Y863" s="51"/>
      <c r="Z863" s="102"/>
      <c r="AA863" s="102"/>
      <c r="AB863" s="50"/>
      <c r="AC863" s="37"/>
      <c r="AD863" s="44"/>
      <c r="AE863" s="154"/>
      <c r="AF863" s="154"/>
      <c r="AG863" s="44"/>
      <c r="AH863" s="44"/>
      <c r="AI863" s="276"/>
      <c r="AJ863" s="50"/>
      <c r="AK863" s="55"/>
      <c r="AL863" s="298"/>
      <c r="AM863" s="55"/>
      <c r="AN863" s="298"/>
      <c r="AO863" s="62"/>
      <c r="AP863" s="56"/>
      <c r="AQ863" s="76"/>
      <c r="AR863" s="77"/>
      <c r="AS863" s="44"/>
      <c r="AT863" s="50"/>
      <c r="AU863" s="50"/>
      <c r="AV863" s="50"/>
      <c r="AW863" s="50"/>
      <c r="AX863" s="50"/>
    </row>
    <row r="864" spans="1:50" ht="14.4">
      <c r="A864" s="37"/>
      <c r="B864" s="50"/>
      <c r="C864" s="102"/>
      <c r="D864" s="38"/>
      <c r="E864" s="50"/>
      <c r="F864" s="43"/>
      <c r="G864" s="50"/>
      <c r="H864" s="44"/>
      <c r="I864" s="65"/>
      <c r="J864" s="315"/>
      <c r="K864" s="50"/>
      <c r="L864" s="50"/>
      <c r="M864" s="44"/>
      <c r="N864" s="50"/>
      <c r="O864" s="49"/>
      <c r="P864" s="50"/>
      <c r="Q864" s="50"/>
      <c r="R864" s="101"/>
      <c r="S864" s="154"/>
      <c r="T864" s="44"/>
      <c r="U864" s="44"/>
      <c r="V864" s="51"/>
      <c r="W864" s="102"/>
      <c r="X864" s="102"/>
      <c r="Y864" s="51"/>
      <c r="Z864" s="102"/>
      <c r="AA864" s="102"/>
      <c r="AB864" s="50"/>
      <c r="AC864" s="37"/>
      <c r="AD864" s="44"/>
      <c r="AE864" s="154"/>
      <c r="AF864" s="154"/>
      <c r="AG864" s="44"/>
      <c r="AH864" s="44"/>
      <c r="AI864" s="276"/>
      <c r="AJ864" s="50"/>
      <c r="AK864" s="55"/>
      <c r="AL864" s="298"/>
      <c r="AM864" s="55"/>
      <c r="AN864" s="298"/>
      <c r="AO864" s="62"/>
      <c r="AP864" s="56"/>
      <c r="AQ864" s="76"/>
      <c r="AR864" s="77"/>
      <c r="AS864" s="44"/>
      <c r="AT864" s="50"/>
      <c r="AU864" s="50"/>
      <c r="AV864" s="50"/>
      <c r="AW864" s="50"/>
      <c r="AX864" s="50"/>
    </row>
    <row r="865" spans="1:50" ht="14.4">
      <c r="A865" s="37"/>
      <c r="B865" s="50"/>
      <c r="C865" s="102"/>
      <c r="D865" s="38"/>
      <c r="E865" s="50"/>
      <c r="F865" s="43"/>
      <c r="G865" s="50"/>
      <c r="H865" s="44"/>
      <c r="I865" s="65"/>
      <c r="J865" s="315"/>
      <c r="K865" s="50"/>
      <c r="L865" s="50"/>
      <c r="M865" s="44"/>
      <c r="N865" s="50"/>
      <c r="O865" s="49"/>
      <c r="P865" s="50"/>
      <c r="R865" s="101"/>
      <c r="S865" s="154"/>
      <c r="T865" s="44"/>
      <c r="U865" s="44"/>
      <c r="V865" s="51"/>
      <c r="W865" s="102"/>
      <c r="X865" s="102"/>
      <c r="Y865" s="51"/>
      <c r="Z865" s="102"/>
      <c r="AA865" s="102"/>
      <c r="AB865" s="50"/>
      <c r="AC865" s="37"/>
      <c r="AD865" s="44"/>
      <c r="AE865" s="154"/>
      <c r="AF865" s="154"/>
      <c r="AG865" s="44"/>
      <c r="AH865" s="44"/>
      <c r="AI865" s="276"/>
      <c r="AJ865" s="50"/>
      <c r="AK865" s="55"/>
      <c r="AL865" s="298"/>
      <c r="AM865" s="55"/>
      <c r="AN865" s="298"/>
      <c r="AO865" s="62"/>
      <c r="AP865" s="56"/>
      <c r="AQ865" s="76"/>
      <c r="AR865" s="77"/>
      <c r="AS865" s="44"/>
      <c r="AT865" s="50"/>
      <c r="AU865" s="50"/>
      <c r="AV865" s="50"/>
      <c r="AW865" s="50"/>
      <c r="AX865" s="50"/>
    </row>
    <row r="866" spans="1:50" ht="14.4">
      <c r="A866" s="37"/>
      <c r="B866" s="50"/>
      <c r="C866" s="102"/>
      <c r="D866" s="38"/>
      <c r="E866" s="50"/>
      <c r="F866" s="43"/>
      <c r="G866" s="50"/>
      <c r="H866" s="44"/>
      <c r="I866" s="65"/>
      <c r="J866" s="315"/>
      <c r="K866" s="50"/>
      <c r="L866" s="50"/>
      <c r="M866" s="44"/>
      <c r="N866" s="50"/>
      <c r="O866" s="49"/>
      <c r="P866" s="50"/>
      <c r="R866" s="101"/>
      <c r="S866" s="154"/>
      <c r="T866" s="44"/>
      <c r="U866" s="44"/>
      <c r="V866" s="51"/>
      <c r="W866" s="102"/>
      <c r="X866" s="102"/>
      <c r="Y866" s="51"/>
      <c r="Z866" s="102"/>
      <c r="AA866" s="102"/>
      <c r="AB866" s="50"/>
      <c r="AC866" s="37"/>
      <c r="AD866" s="44"/>
      <c r="AE866" s="154"/>
      <c r="AF866" s="154"/>
      <c r="AG866" s="44"/>
      <c r="AH866" s="44"/>
      <c r="AI866" s="276"/>
      <c r="AJ866" s="50"/>
      <c r="AK866" s="55"/>
      <c r="AL866" s="298"/>
      <c r="AM866" s="55"/>
      <c r="AN866" s="298"/>
      <c r="AO866" s="62"/>
      <c r="AP866" s="56"/>
      <c r="AQ866" s="76"/>
      <c r="AR866" s="77"/>
      <c r="AS866" s="44"/>
      <c r="AT866" s="50"/>
      <c r="AU866" s="50"/>
      <c r="AV866" s="50"/>
      <c r="AW866" s="50"/>
      <c r="AX866" s="50"/>
    </row>
    <row r="867" spans="1:50" ht="14.4">
      <c r="A867" s="37"/>
      <c r="B867" s="50"/>
      <c r="C867" s="102"/>
      <c r="D867" s="38"/>
      <c r="E867" s="50"/>
      <c r="F867" s="43"/>
      <c r="G867" s="50"/>
      <c r="H867" s="44"/>
      <c r="I867" s="65"/>
      <c r="J867" s="315"/>
      <c r="K867" s="50"/>
      <c r="L867" s="50"/>
      <c r="M867" s="44"/>
      <c r="N867" s="50"/>
      <c r="O867" s="49"/>
      <c r="P867" s="50"/>
      <c r="Q867" s="50"/>
      <c r="R867" s="101"/>
      <c r="S867" s="154"/>
      <c r="T867" s="44"/>
      <c r="U867" s="44"/>
      <c r="V867" s="51"/>
      <c r="W867" s="102"/>
      <c r="X867" s="102"/>
      <c r="Y867" s="51"/>
      <c r="Z867" s="102"/>
      <c r="AA867" s="102"/>
      <c r="AB867" s="50"/>
      <c r="AC867" s="37"/>
      <c r="AD867" s="44"/>
      <c r="AE867" s="154"/>
      <c r="AF867" s="154"/>
      <c r="AG867" s="44"/>
      <c r="AH867" s="44"/>
      <c r="AI867" s="276"/>
      <c r="AJ867" s="50"/>
      <c r="AK867" s="55"/>
      <c r="AL867" s="298"/>
      <c r="AM867" s="55"/>
      <c r="AN867" s="298"/>
      <c r="AO867" s="62"/>
      <c r="AP867" s="56"/>
      <c r="AQ867" s="76"/>
      <c r="AR867" s="77"/>
      <c r="AS867" s="44"/>
      <c r="AT867" s="50"/>
      <c r="AU867" s="50"/>
      <c r="AV867" s="50"/>
      <c r="AW867" s="50"/>
      <c r="AX867" s="50"/>
    </row>
    <row r="868" spans="1:50" ht="14.4">
      <c r="A868" s="37"/>
      <c r="B868" s="50"/>
      <c r="C868" s="102"/>
      <c r="D868" s="38"/>
      <c r="E868" s="50"/>
      <c r="F868" s="43"/>
      <c r="G868" s="50"/>
      <c r="H868" s="44"/>
      <c r="I868" s="65"/>
      <c r="J868" s="315"/>
      <c r="K868" s="50"/>
      <c r="L868" s="50"/>
      <c r="M868" s="44"/>
      <c r="N868" s="50"/>
      <c r="O868" s="49"/>
      <c r="P868" s="50"/>
      <c r="R868" s="101"/>
      <c r="S868" s="154"/>
      <c r="T868" s="44"/>
      <c r="U868" s="44"/>
      <c r="V868" s="51"/>
      <c r="W868" s="102"/>
      <c r="X868" s="102"/>
      <c r="Y868" s="51"/>
      <c r="Z868" s="102"/>
      <c r="AA868" s="102"/>
      <c r="AB868" s="50"/>
      <c r="AC868" s="37"/>
      <c r="AD868" s="44"/>
      <c r="AE868" s="154"/>
      <c r="AF868" s="154"/>
      <c r="AG868" s="44"/>
      <c r="AH868" s="44"/>
      <c r="AI868" s="276"/>
      <c r="AJ868" s="50"/>
      <c r="AK868" s="55"/>
      <c r="AL868" s="298"/>
      <c r="AM868" s="55"/>
      <c r="AN868" s="298"/>
      <c r="AO868" s="62"/>
      <c r="AP868" s="56"/>
      <c r="AQ868" s="76"/>
      <c r="AR868" s="77"/>
      <c r="AS868" s="44"/>
      <c r="AT868" s="50"/>
      <c r="AU868" s="50"/>
      <c r="AV868" s="50"/>
      <c r="AW868" s="50"/>
      <c r="AX868" s="50"/>
    </row>
    <row r="869" spans="1:50" ht="14.4">
      <c r="A869" s="37"/>
      <c r="B869" s="50"/>
      <c r="C869" s="102"/>
      <c r="D869" s="38"/>
      <c r="E869" s="50"/>
      <c r="F869" s="43"/>
      <c r="G869" s="50"/>
      <c r="H869" s="44"/>
      <c r="I869" s="65"/>
      <c r="J869" s="315"/>
      <c r="K869" s="50"/>
      <c r="L869" s="50"/>
      <c r="M869" s="44"/>
      <c r="N869" s="50"/>
      <c r="O869" s="49"/>
      <c r="P869" s="50"/>
      <c r="R869" s="101"/>
      <c r="S869" s="154"/>
      <c r="T869" s="44"/>
      <c r="U869" s="44"/>
      <c r="V869" s="51"/>
      <c r="W869" s="102"/>
      <c r="X869" s="102"/>
      <c r="Y869" s="51"/>
      <c r="Z869" s="102"/>
      <c r="AA869" s="102"/>
      <c r="AB869" s="50"/>
      <c r="AC869" s="37"/>
      <c r="AD869" s="44"/>
      <c r="AE869" s="154"/>
      <c r="AF869" s="154"/>
      <c r="AG869" s="44"/>
      <c r="AH869" s="44"/>
      <c r="AI869" s="276"/>
      <c r="AJ869" s="50"/>
      <c r="AK869" s="55"/>
      <c r="AL869" s="298"/>
      <c r="AM869" s="55"/>
      <c r="AN869" s="298"/>
      <c r="AO869" s="62"/>
      <c r="AP869" s="56"/>
      <c r="AQ869" s="76"/>
      <c r="AR869" s="77"/>
      <c r="AS869" s="44"/>
      <c r="AT869" s="50"/>
      <c r="AU869" s="50"/>
      <c r="AV869" s="50"/>
      <c r="AW869" s="50"/>
      <c r="AX869" s="50"/>
    </row>
    <row r="870" spans="1:50" ht="14.4">
      <c r="A870" s="37"/>
      <c r="B870" s="50"/>
      <c r="C870" s="102"/>
      <c r="D870" s="38"/>
      <c r="E870" s="50"/>
      <c r="F870" s="43"/>
      <c r="G870" s="50"/>
      <c r="H870" s="44"/>
      <c r="I870" s="65"/>
      <c r="J870" s="315"/>
      <c r="K870" s="50"/>
      <c r="L870" s="50"/>
      <c r="M870" s="44"/>
      <c r="N870" s="50"/>
      <c r="O870" s="49"/>
      <c r="P870" s="50"/>
      <c r="Q870" s="50"/>
      <c r="R870" s="101"/>
      <c r="S870" s="154"/>
      <c r="T870" s="44"/>
      <c r="U870" s="44"/>
      <c r="V870" s="51"/>
      <c r="W870" s="102"/>
      <c r="X870" s="102"/>
      <c r="Y870" s="51"/>
      <c r="Z870" s="102"/>
      <c r="AA870" s="102"/>
      <c r="AB870" s="50"/>
      <c r="AC870" s="37"/>
      <c r="AD870" s="44"/>
      <c r="AE870" s="154"/>
      <c r="AF870" s="154"/>
      <c r="AG870" s="44"/>
      <c r="AH870" s="44"/>
      <c r="AI870" s="276"/>
      <c r="AJ870" s="50"/>
      <c r="AK870" s="55"/>
      <c r="AL870" s="298"/>
      <c r="AM870" s="55"/>
      <c r="AN870" s="298"/>
      <c r="AO870" s="62"/>
      <c r="AP870" s="56"/>
      <c r="AQ870" s="76"/>
      <c r="AR870" s="77"/>
      <c r="AS870" s="44"/>
      <c r="AT870" s="50"/>
      <c r="AU870" s="50"/>
      <c r="AV870" s="50"/>
      <c r="AW870" s="50"/>
      <c r="AX870" s="50"/>
    </row>
    <row r="871" spans="1:50" ht="14.4">
      <c r="A871" s="37"/>
      <c r="B871" s="50"/>
      <c r="C871" s="102"/>
      <c r="D871" s="38"/>
      <c r="E871" s="50"/>
      <c r="F871" s="43"/>
      <c r="G871" s="50"/>
      <c r="H871" s="44"/>
      <c r="I871" s="65"/>
      <c r="J871" s="315"/>
      <c r="K871" s="50"/>
      <c r="L871" s="50"/>
      <c r="M871" s="44"/>
      <c r="N871" s="50"/>
      <c r="O871" s="49"/>
      <c r="P871" s="50"/>
      <c r="R871" s="101"/>
      <c r="S871" s="154"/>
      <c r="T871" s="44"/>
      <c r="U871" s="44"/>
      <c r="V871" s="51"/>
      <c r="W871" s="102"/>
      <c r="X871" s="102"/>
      <c r="Y871" s="51"/>
      <c r="Z871" s="102"/>
      <c r="AA871" s="102"/>
      <c r="AB871" s="50"/>
      <c r="AC871" s="37"/>
      <c r="AD871" s="44"/>
      <c r="AE871" s="154"/>
      <c r="AF871" s="154"/>
      <c r="AG871" s="44"/>
      <c r="AH871" s="44"/>
      <c r="AI871" s="276"/>
      <c r="AJ871" s="50"/>
      <c r="AK871" s="55"/>
      <c r="AL871" s="298"/>
      <c r="AM871" s="55"/>
      <c r="AN871" s="298"/>
      <c r="AO871" s="62"/>
      <c r="AP871" s="56"/>
      <c r="AQ871" s="76"/>
      <c r="AR871" s="77"/>
      <c r="AS871" s="44"/>
      <c r="AT871" s="50"/>
      <c r="AU871" s="50"/>
      <c r="AV871" s="50"/>
      <c r="AW871" s="50"/>
      <c r="AX871" s="50"/>
    </row>
    <row r="872" spans="1:50" ht="14.4">
      <c r="A872" s="37"/>
      <c r="B872" s="50"/>
      <c r="C872" s="102"/>
      <c r="D872" s="38"/>
      <c r="E872" s="50"/>
      <c r="F872" s="43"/>
      <c r="G872" s="50"/>
      <c r="H872" s="44"/>
      <c r="I872" s="65"/>
      <c r="J872" s="315"/>
      <c r="K872" s="50"/>
      <c r="L872" s="50"/>
      <c r="M872" s="44"/>
      <c r="N872" s="50"/>
      <c r="O872" s="49"/>
      <c r="P872" s="50"/>
      <c r="Q872" s="50"/>
      <c r="R872" s="101"/>
      <c r="S872" s="154"/>
      <c r="T872" s="44"/>
      <c r="U872" s="44"/>
      <c r="V872" s="51"/>
      <c r="W872" s="102"/>
      <c r="X872" s="102"/>
      <c r="Y872" s="51"/>
      <c r="Z872" s="102"/>
      <c r="AA872" s="102"/>
      <c r="AB872" s="50"/>
      <c r="AC872" s="37"/>
      <c r="AD872" s="44"/>
      <c r="AE872" s="154"/>
      <c r="AF872" s="154"/>
      <c r="AG872" s="44"/>
      <c r="AH872" s="44"/>
      <c r="AI872" s="276"/>
      <c r="AJ872" s="50"/>
      <c r="AK872" s="55"/>
      <c r="AL872" s="298"/>
      <c r="AM872" s="55"/>
      <c r="AN872" s="298"/>
      <c r="AO872" s="62"/>
      <c r="AP872" s="56"/>
      <c r="AQ872" s="76"/>
      <c r="AR872" s="77"/>
      <c r="AS872" s="44"/>
      <c r="AT872" s="50"/>
      <c r="AU872" s="50"/>
      <c r="AV872" s="50"/>
      <c r="AW872" s="50"/>
      <c r="AX872" s="50"/>
    </row>
    <row r="873" spans="1:50" ht="14.4">
      <c r="A873" s="37"/>
      <c r="B873" s="50"/>
      <c r="C873" s="102"/>
      <c r="D873" s="38"/>
      <c r="E873" s="50"/>
      <c r="F873" s="43"/>
      <c r="G873" s="50"/>
      <c r="H873" s="44"/>
      <c r="I873" s="65"/>
      <c r="J873" s="315"/>
      <c r="K873" s="50"/>
      <c r="L873" s="50"/>
      <c r="M873" s="44"/>
      <c r="N873" s="50"/>
      <c r="O873" s="49"/>
      <c r="P873" s="50"/>
      <c r="Q873" s="50"/>
      <c r="R873" s="101"/>
      <c r="S873" s="154"/>
      <c r="T873" s="44"/>
      <c r="U873" s="44"/>
      <c r="V873" s="51"/>
      <c r="W873" s="102"/>
      <c r="X873" s="102"/>
      <c r="Y873" s="51"/>
      <c r="Z873" s="102"/>
      <c r="AA873" s="102"/>
      <c r="AB873" s="50"/>
      <c r="AC873" s="37"/>
      <c r="AD873" s="44"/>
      <c r="AE873" s="154"/>
      <c r="AF873" s="154"/>
      <c r="AG873" s="44"/>
      <c r="AH873" s="44"/>
      <c r="AI873" s="276"/>
      <c r="AJ873" s="50"/>
      <c r="AK873" s="55"/>
      <c r="AL873" s="298"/>
      <c r="AM873" s="55"/>
      <c r="AN873" s="298"/>
      <c r="AO873" s="62"/>
      <c r="AP873" s="56"/>
      <c r="AQ873" s="76"/>
      <c r="AR873" s="77"/>
      <c r="AS873" s="44"/>
      <c r="AT873" s="50"/>
      <c r="AU873" s="50"/>
      <c r="AV873" s="50"/>
      <c r="AW873" s="50"/>
      <c r="AX873" s="50"/>
    </row>
    <row r="874" spans="1:50" ht="14.4">
      <c r="A874" s="37"/>
      <c r="B874" s="50"/>
      <c r="C874" s="102"/>
      <c r="D874" s="38"/>
      <c r="E874" s="50"/>
      <c r="F874" s="43"/>
      <c r="G874" s="50"/>
      <c r="H874" s="44"/>
      <c r="I874" s="65"/>
      <c r="J874" s="315"/>
      <c r="K874" s="50"/>
      <c r="L874" s="50"/>
      <c r="M874" s="44"/>
      <c r="N874" s="50"/>
      <c r="O874" s="49"/>
      <c r="P874" s="50"/>
      <c r="Q874" s="50"/>
      <c r="R874" s="101"/>
      <c r="S874" s="154"/>
      <c r="T874" s="44"/>
      <c r="U874" s="44"/>
      <c r="V874" s="51"/>
      <c r="W874" s="102"/>
      <c r="X874" s="102"/>
      <c r="Y874" s="51"/>
      <c r="Z874" s="102"/>
      <c r="AA874" s="102"/>
      <c r="AB874" s="50"/>
      <c r="AC874" s="37"/>
      <c r="AD874" s="44"/>
      <c r="AE874" s="154"/>
      <c r="AF874" s="154"/>
      <c r="AG874" s="44"/>
      <c r="AH874" s="44"/>
      <c r="AI874" s="276"/>
      <c r="AJ874" s="50"/>
      <c r="AK874" s="55"/>
      <c r="AL874" s="298"/>
      <c r="AM874" s="55"/>
      <c r="AN874" s="298"/>
      <c r="AO874" s="62"/>
      <c r="AP874" s="56"/>
      <c r="AQ874" s="76"/>
      <c r="AR874" s="77"/>
      <c r="AS874" s="44"/>
      <c r="AT874" s="50"/>
      <c r="AU874" s="50"/>
      <c r="AV874" s="50"/>
      <c r="AW874" s="50"/>
      <c r="AX874" s="50"/>
    </row>
    <row r="875" spans="1:50" ht="14.4">
      <c r="A875" s="37"/>
      <c r="B875" s="50"/>
      <c r="C875" s="102"/>
      <c r="D875" s="38"/>
      <c r="E875" s="50"/>
      <c r="F875" s="43"/>
      <c r="G875" s="50"/>
      <c r="H875" s="44"/>
      <c r="I875" s="65"/>
      <c r="J875" s="315"/>
      <c r="K875" s="50"/>
      <c r="L875" s="50"/>
      <c r="M875" s="44"/>
      <c r="N875" s="50"/>
      <c r="O875" s="49"/>
      <c r="P875" s="50"/>
      <c r="R875" s="101"/>
      <c r="S875" s="154"/>
      <c r="T875" s="44"/>
      <c r="U875" s="44"/>
      <c r="V875" s="51"/>
      <c r="W875" s="102"/>
      <c r="X875" s="102"/>
      <c r="Y875" s="51"/>
      <c r="Z875" s="102"/>
      <c r="AA875" s="102"/>
      <c r="AB875" s="50"/>
      <c r="AC875" s="37"/>
      <c r="AD875" s="44"/>
      <c r="AE875" s="154"/>
      <c r="AF875" s="154"/>
      <c r="AG875" s="44"/>
      <c r="AH875" s="44"/>
      <c r="AI875" s="276"/>
      <c r="AJ875" s="50"/>
      <c r="AK875" s="55"/>
      <c r="AL875" s="298"/>
      <c r="AM875" s="55"/>
      <c r="AN875" s="298"/>
      <c r="AO875" s="62"/>
      <c r="AP875" s="56"/>
      <c r="AQ875" s="76"/>
      <c r="AR875" s="77"/>
      <c r="AS875" s="44"/>
      <c r="AT875" s="50"/>
      <c r="AU875" s="50"/>
      <c r="AV875" s="50"/>
      <c r="AW875" s="50"/>
      <c r="AX875" s="50"/>
    </row>
    <row r="876" spans="1:50" ht="14.4">
      <c r="A876" s="37"/>
      <c r="B876" s="50"/>
      <c r="C876" s="102"/>
      <c r="D876" s="38"/>
      <c r="E876" s="50"/>
      <c r="F876" s="43"/>
      <c r="G876" s="50"/>
      <c r="H876" s="44"/>
      <c r="I876" s="65"/>
      <c r="J876" s="315"/>
      <c r="K876" s="50"/>
      <c r="L876" s="50"/>
      <c r="M876" s="44"/>
      <c r="N876" s="50"/>
      <c r="O876" s="49"/>
      <c r="P876" s="50"/>
      <c r="R876" s="101"/>
      <c r="S876" s="154"/>
      <c r="T876" s="44"/>
      <c r="U876" s="44"/>
      <c r="V876" s="51"/>
      <c r="W876" s="102"/>
      <c r="X876" s="102"/>
      <c r="Y876" s="51"/>
      <c r="Z876" s="102"/>
      <c r="AA876" s="102"/>
      <c r="AB876" s="50"/>
      <c r="AC876" s="37"/>
      <c r="AD876" s="44"/>
      <c r="AE876" s="154"/>
      <c r="AF876" s="154"/>
      <c r="AG876" s="44"/>
      <c r="AH876" s="44"/>
      <c r="AI876" s="276"/>
      <c r="AJ876" s="50"/>
      <c r="AK876" s="55"/>
      <c r="AL876" s="298"/>
      <c r="AM876" s="55"/>
      <c r="AN876" s="298"/>
      <c r="AO876" s="62"/>
      <c r="AP876" s="56"/>
      <c r="AQ876" s="76"/>
      <c r="AR876" s="77"/>
      <c r="AS876" s="44"/>
      <c r="AT876" s="50"/>
      <c r="AU876" s="50"/>
      <c r="AV876" s="50"/>
      <c r="AW876" s="50"/>
      <c r="AX876" s="50"/>
    </row>
    <row r="877" spans="1:50" ht="14.4">
      <c r="A877" s="37"/>
      <c r="B877" s="50"/>
      <c r="C877" s="102"/>
      <c r="D877" s="38"/>
      <c r="E877" s="50"/>
      <c r="F877" s="43"/>
      <c r="G877" s="50"/>
      <c r="H877" s="44"/>
      <c r="I877" s="65"/>
      <c r="J877" s="315"/>
      <c r="K877" s="50"/>
      <c r="L877" s="50"/>
      <c r="M877" s="44"/>
      <c r="N877" s="50"/>
      <c r="O877" s="49"/>
      <c r="P877" s="50"/>
      <c r="Q877" s="50"/>
      <c r="R877" s="101"/>
      <c r="S877" s="154"/>
      <c r="T877" s="44"/>
      <c r="U877" s="44"/>
      <c r="V877" s="51"/>
      <c r="W877" s="102"/>
      <c r="X877" s="102"/>
      <c r="Y877" s="51"/>
      <c r="Z877" s="102"/>
      <c r="AA877" s="102"/>
      <c r="AB877" s="50"/>
      <c r="AC877" s="37"/>
      <c r="AD877" s="44"/>
      <c r="AE877" s="154"/>
      <c r="AF877" s="154"/>
      <c r="AG877" s="44"/>
      <c r="AH877" s="44"/>
      <c r="AI877" s="276"/>
      <c r="AJ877" s="50"/>
      <c r="AK877" s="55"/>
      <c r="AL877" s="298"/>
      <c r="AM877" s="55"/>
      <c r="AN877" s="298"/>
      <c r="AO877" s="62"/>
      <c r="AP877" s="56"/>
      <c r="AQ877" s="76"/>
      <c r="AR877" s="77"/>
      <c r="AS877" s="44"/>
      <c r="AT877" s="50"/>
      <c r="AU877" s="50"/>
      <c r="AV877" s="50"/>
      <c r="AW877" s="50"/>
      <c r="AX877" s="50"/>
    </row>
    <row r="878" spans="1:50" ht="14.4">
      <c r="A878" s="37"/>
      <c r="B878" s="50"/>
      <c r="C878" s="102"/>
      <c r="D878" s="38"/>
      <c r="E878" s="50"/>
      <c r="F878" s="43"/>
      <c r="G878" s="50"/>
      <c r="H878" s="44"/>
      <c r="I878" s="65"/>
      <c r="J878" s="315"/>
      <c r="K878" s="50"/>
      <c r="L878" s="50"/>
      <c r="M878" s="44"/>
      <c r="N878" s="50"/>
      <c r="O878" s="49"/>
      <c r="P878" s="50"/>
      <c r="R878" s="101"/>
      <c r="S878" s="154"/>
      <c r="T878" s="44"/>
      <c r="U878" s="44"/>
      <c r="V878" s="51"/>
      <c r="W878" s="102"/>
      <c r="X878" s="102"/>
      <c r="Y878" s="51"/>
      <c r="Z878" s="102"/>
      <c r="AA878" s="102"/>
      <c r="AB878" s="50"/>
      <c r="AC878" s="37"/>
      <c r="AD878" s="44"/>
      <c r="AE878" s="154"/>
      <c r="AF878" s="154"/>
      <c r="AG878" s="44"/>
      <c r="AH878" s="44"/>
      <c r="AI878" s="276"/>
      <c r="AJ878" s="50"/>
      <c r="AK878" s="55"/>
      <c r="AL878" s="298"/>
      <c r="AM878" s="55"/>
      <c r="AN878" s="298"/>
      <c r="AO878" s="62"/>
      <c r="AP878" s="56"/>
      <c r="AQ878" s="76"/>
      <c r="AR878" s="77"/>
      <c r="AS878" s="44"/>
      <c r="AT878" s="50"/>
      <c r="AU878" s="50"/>
      <c r="AV878" s="50"/>
      <c r="AW878" s="50"/>
      <c r="AX878" s="50"/>
    </row>
    <row r="879" spans="1:50" ht="14.4">
      <c r="A879" s="37"/>
      <c r="B879" s="50"/>
      <c r="C879" s="102"/>
      <c r="D879" s="38"/>
      <c r="E879" s="50"/>
      <c r="F879" s="43"/>
      <c r="G879" s="50"/>
      <c r="H879" s="44"/>
      <c r="I879" s="65"/>
      <c r="J879" s="315"/>
      <c r="K879" s="50"/>
      <c r="L879" s="50"/>
      <c r="M879" s="44"/>
      <c r="N879" s="50"/>
      <c r="O879" s="49"/>
      <c r="P879" s="50"/>
      <c r="R879" s="101"/>
      <c r="S879" s="154"/>
      <c r="T879" s="44"/>
      <c r="U879" s="44"/>
      <c r="V879" s="51"/>
      <c r="W879" s="102"/>
      <c r="X879" s="102"/>
      <c r="Y879" s="51"/>
      <c r="Z879" s="102"/>
      <c r="AA879" s="102"/>
      <c r="AB879" s="50"/>
      <c r="AC879" s="37"/>
      <c r="AD879" s="44"/>
      <c r="AE879" s="154"/>
      <c r="AF879" s="154"/>
      <c r="AG879" s="44"/>
      <c r="AH879" s="44"/>
      <c r="AI879" s="276"/>
      <c r="AJ879" s="50"/>
      <c r="AK879" s="55"/>
      <c r="AL879" s="298"/>
      <c r="AM879" s="55"/>
      <c r="AN879" s="298"/>
      <c r="AO879" s="62"/>
      <c r="AP879" s="56"/>
      <c r="AQ879" s="76"/>
      <c r="AR879" s="77"/>
      <c r="AS879" s="44"/>
      <c r="AT879" s="50"/>
      <c r="AU879" s="50"/>
      <c r="AV879" s="50"/>
      <c r="AW879" s="50"/>
      <c r="AX879" s="50"/>
    </row>
    <row r="880" spans="1:50" ht="14.4">
      <c r="A880" s="37"/>
      <c r="B880" s="50"/>
      <c r="C880" s="102"/>
      <c r="D880" s="38"/>
      <c r="E880" s="50"/>
      <c r="F880" s="43"/>
      <c r="G880" s="50"/>
      <c r="H880" s="44"/>
      <c r="I880" s="65"/>
      <c r="J880" s="315"/>
      <c r="K880" s="50"/>
      <c r="L880" s="50"/>
      <c r="M880" s="44"/>
      <c r="N880" s="50"/>
      <c r="O880" s="49"/>
      <c r="P880" s="50"/>
      <c r="Q880" s="50"/>
      <c r="R880" s="101"/>
      <c r="S880" s="154"/>
      <c r="T880" s="44"/>
      <c r="U880" s="44"/>
      <c r="V880" s="51"/>
      <c r="W880" s="102"/>
      <c r="X880" s="102"/>
      <c r="Y880" s="51"/>
      <c r="Z880" s="102"/>
      <c r="AA880" s="102"/>
      <c r="AB880" s="50"/>
      <c r="AC880" s="37"/>
      <c r="AD880" s="44"/>
      <c r="AE880" s="154"/>
      <c r="AF880" s="154"/>
      <c r="AG880" s="44"/>
      <c r="AH880" s="44"/>
      <c r="AI880" s="276"/>
      <c r="AJ880" s="50"/>
      <c r="AK880" s="55"/>
      <c r="AL880" s="298"/>
      <c r="AM880" s="55"/>
      <c r="AN880" s="298"/>
      <c r="AO880" s="62"/>
      <c r="AP880" s="56"/>
      <c r="AQ880" s="76"/>
      <c r="AR880" s="77"/>
      <c r="AS880" s="44"/>
      <c r="AT880" s="50"/>
      <c r="AU880" s="50"/>
      <c r="AV880" s="50"/>
      <c r="AW880" s="50"/>
      <c r="AX880" s="50"/>
    </row>
    <row r="881" spans="1:50" ht="14.4">
      <c r="A881" s="37"/>
      <c r="B881" s="50"/>
      <c r="C881" s="102"/>
      <c r="D881" s="38"/>
      <c r="E881" s="50"/>
      <c r="F881" s="43"/>
      <c r="G881" s="50"/>
      <c r="H881" s="44"/>
      <c r="I881" s="65"/>
      <c r="J881" s="315"/>
      <c r="K881" s="50"/>
      <c r="L881" s="50"/>
      <c r="M881" s="44"/>
      <c r="N881" s="50"/>
      <c r="O881" s="49"/>
      <c r="P881" s="50"/>
      <c r="R881" s="101"/>
      <c r="S881" s="154"/>
      <c r="T881" s="44"/>
      <c r="U881" s="44"/>
      <c r="V881" s="51"/>
      <c r="W881" s="102"/>
      <c r="X881" s="102"/>
      <c r="Y881" s="51"/>
      <c r="Z881" s="102"/>
      <c r="AA881" s="102"/>
      <c r="AB881" s="50"/>
      <c r="AC881" s="37"/>
      <c r="AD881" s="44"/>
      <c r="AE881" s="154"/>
      <c r="AF881" s="154"/>
      <c r="AG881" s="44"/>
      <c r="AH881" s="44"/>
      <c r="AI881" s="276"/>
      <c r="AJ881" s="50"/>
      <c r="AK881" s="55"/>
      <c r="AL881" s="298"/>
      <c r="AM881" s="55"/>
      <c r="AN881" s="298"/>
      <c r="AO881" s="62"/>
      <c r="AP881" s="56"/>
      <c r="AQ881" s="76"/>
      <c r="AR881" s="77"/>
      <c r="AS881" s="44"/>
      <c r="AT881" s="50"/>
      <c r="AU881" s="50"/>
      <c r="AV881" s="50"/>
      <c r="AW881" s="50"/>
      <c r="AX881" s="50"/>
    </row>
    <row r="882" spans="1:50" ht="14.4">
      <c r="A882" s="37"/>
      <c r="B882" s="50"/>
      <c r="C882" s="102"/>
      <c r="D882" s="38"/>
      <c r="E882" s="50"/>
      <c r="F882" s="43"/>
      <c r="G882" s="50"/>
      <c r="H882" s="44"/>
      <c r="I882" s="65"/>
      <c r="J882" s="315"/>
      <c r="K882" s="50"/>
      <c r="L882" s="50"/>
      <c r="M882" s="44"/>
      <c r="N882" s="50"/>
      <c r="O882" s="49"/>
      <c r="P882" s="50"/>
      <c r="Q882" s="50"/>
      <c r="R882" s="101"/>
      <c r="S882" s="154"/>
      <c r="T882" s="44"/>
      <c r="U882" s="44"/>
      <c r="V882" s="51"/>
      <c r="W882" s="102"/>
      <c r="X882" s="102"/>
      <c r="Y882" s="51"/>
      <c r="Z882" s="102"/>
      <c r="AA882" s="102"/>
      <c r="AB882" s="50"/>
      <c r="AC882" s="37"/>
      <c r="AD882" s="44"/>
      <c r="AE882" s="154"/>
      <c r="AF882" s="154"/>
      <c r="AG882" s="44"/>
      <c r="AH882" s="44"/>
      <c r="AI882" s="276"/>
      <c r="AJ882" s="50"/>
      <c r="AK882" s="55"/>
      <c r="AL882" s="298"/>
      <c r="AM882" s="55"/>
      <c r="AN882" s="298"/>
      <c r="AO882" s="62"/>
      <c r="AP882" s="56"/>
      <c r="AQ882" s="76"/>
      <c r="AR882" s="77"/>
      <c r="AS882" s="44"/>
      <c r="AT882" s="50"/>
      <c r="AU882" s="50"/>
      <c r="AV882" s="50"/>
      <c r="AW882" s="50"/>
      <c r="AX882" s="50"/>
    </row>
    <row r="883" spans="1:50" ht="14.4">
      <c r="A883" s="37"/>
      <c r="B883" s="50"/>
      <c r="C883" s="102"/>
      <c r="D883" s="38"/>
      <c r="E883" s="50"/>
      <c r="F883" s="43"/>
      <c r="G883" s="50"/>
      <c r="H883" s="44"/>
      <c r="I883" s="65"/>
      <c r="J883" s="315"/>
      <c r="K883" s="50"/>
      <c r="L883" s="50"/>
      <c r="M883" s="44"/>
      <c r="N883" s="50"/>
      <c r="O883" s="49"/>
      <c r="P883" s="50"/>
      <c r="R883" s="101"/>
      <c r="S883" s="154"/>
      <c r="T883" s="44"/>
      <c r="U883" s="44"/>
      <c r="V883" s="51"/>
      <c r="W883" s="102"/>
      <c r="X883" s="102"/>
      <c r="Y883" s="51"/>
      <c r="Z883" s="102"/>
      <c r="AA883" s="102"/>
      <c r="AB883" s="50"/>
      <c r="AC883" s="37"/>
      <c r="AD883" s="44"/>
      <c r="AE883" s="154"/>
      <c r="AF883" s="154"/>
      <c r="AG883" s="44"/>
      <c r="AH883" s="44"/>
      <c r="AI883" s="276"/>
      <c r="AJ883" s="50"/>
      <c r="AK883" s="55"/>
      <c r="AL883" s="298"/>
      <c r="AM883" s="55"/>
      <c r="AN883" s="298"/>
      <c r="AO883" s="62"/>
      <c r="AP883" s="56"/>
      <c r="AQ883" s="76"/>
      <c r="AR883" s="77"/>
      <c r="AS883" s="44"/>
      <c r="AT883" s="50"/>
      <c r="AU883" s="50"/>
      <c r="AV883" s="50"/>
      <c r="AW883" s="50"/>
      <c r="AX883" s="50"/>
    </row>
    <row r="884" spans="1:50" ht="14.4">
      <c r="A884" s="37"/>
      <c r="B884" s="50"/>
      <c r="C884" s="102"/>
      <c r="D884" s="38"/>
      <c r="E884" s="50"/>
      <c r="F884" s="43"/>
      <c r="G884" s="317"/>
      <c r="H884" s="44"/>
      <c r="I884" s="65"/>
      <c r="J884" s="315"/>
      <c r="K884" s="50"/>
      <c r="L884" s="50"/>
      <c r="M884" s="44"/>
      <c r="N884" s="50"/>
      <c r="O884" s="49"/>
      <c r="P884" s="50"/>
      <c r="Q884" s="50"/>
      <c r="R884" s="101"/>
      <c r="S884" s="154"/>
      <c r="T884" s="44"/>
      <c r="U884" s="44"/>
      <c r="V884" s="51"/>
      <c r="W884" s="102"/>
      <c r="X884" s="102"/>
      <c r="Y884" s="51"/>
      <c r="Z884" s="102"/>
      <c r="AA884" s="102"/>
      <c r="AB884" s="50"/>
      <c r="AC884" s="37"/>
      <c r="AD884" s="44"/>
      <c r="AE884" s="154"/>
      <c r="AF884" s="154"/>
      <c r="AG884" s="44"/>
      <c r="AH884" s="44"/>
      <c r="AI884" s="276"/>
      <c r="AJ884" s="50"/>
      <c r="AK884" s="55"/>
      <c r="AL884" s="298"/>
      <c r="AM884" s="55"/>
      <c r="AN884" s="298"/>
      <c r="AO884" s="62"/>
      <c r="AP884" s="56"/>
      <c r="AQ884" s="76"/>
      <c r="AR884" s="77"/>
      <c r="AS884" s="44"/>
      <c r="AT884" s="50"/>
      <c r="AU884" s="50"/>
      <c r="AV884" s="50"/>
      <c r="AW884" s="50"/>
      <c r="AX884" s="50"/>
    </row>
    <row r="885" spans="1:50" ht="14.4">
      <c r="A885" s="37"/>
      <c r="B885" s="50"/>
      <c r="C885" s="102"/>
      <c r="D885" s="38"/>
      <c r="E885" s="50"/>
      <c r="F885" s="43"/>
      <c r="G885" s="50"/>
      <c r="H885" s="44"/>
      <c r="I885" s="65"/>
      <c r="J885" s="315"/>
      <c r="K885" s="50"/>
      <c r="L885" s="50"/>
      <c r="M885" s="44"/>
      <c r="N885" s="50"/>
      <c r="O885" s="49"/>
      <c r="P885" s="50"/>
      <c r="R885" s="101"/>
      <c r="S885" s="154"/>
      <c r="T885" s="44"/>
      <c r="U885" s="44"/>
      <c r="V885" s="51"/>
      <c r="W885" s="102"/>
      <c r="X885" s="102"/>
      <c r="Y885" s="51"/>
      <c r="Z885" s="102"/>
      <c r="AA885" s="102"/>
      <c r="AB885" s="50"/>
      <c r="AC885" s="37"/>
      <c r="AD885" s="44"/>
      <c r="AE885" s="154"/>
      <c r="AF885" s="154"/>
      <c r="AG885" s="44"/>
      <c r="AH885" s="44"/>
      <c r="AI885" s="276"/>
      <c r="AJ885" s="50"/>
      <c r="AK885" s="55"/>
      <c r="AL885" s="298"/>
      <c r="AM885" s="55"/>
      <c r="AN885" s="298"/>
      <c r="AO885" s="62"/>
      <c r="AP885" s="56"/>
      <c r="AQ885" s="76"/>
      <c r="AR885" s="77"/>
      <c r="AS885" s="44"/>
      <c r="AT885" s="50"/>
      <c r="AU885" s="50"/>
      <c r="AV885" s="50"/>
      <c r="AW885" s="50"/>
      <c r="AX885" s="50"/>
    </row>
    <row r="886" spans="1:50" ht="14.4">
      <c r="A886" s="37"/>
      <c r="B886" s="50"/>
      <c r="C886" s="102"/>
      <c r="D886" s="38"/>
      <c r="E886" s="50"/>
      <c r="F886" s="43"/>
      <c r="G886" s="50"/>
      <c r="H886" s="44"/>
      <c r="I886" s="65"/>
      <c r="J886" s="315"/>
      <c r="K886" s="50"/>
      <c r="L886" s="50"/>
      <c r="M886" s="44"/>
      <c r="N886" s="50"/>
      <c r="O886" s="49"/>
      <c r="P886" s="50"/>
      <c r="R886" s="101"/>
      <c r="S886" s="154"/>
      <c r="T886" s="44"/>
      <c r="U886" s="44"/>
      <c r="V886" s="51"/>
      <c r="W886" s="102"/>
      <c r="X886" s="102"/>
      <c r="Y886" s="51"/>
      <c r="Z886" s="102"/>
      <c r="AA886" s="102"/>
      <c r="AB886" s="50"/>
      <c r="AC886" s="37"/>
      <c r="AD886" s="44"/>
      <c r="AE886" s="154"/>
      <c r="AF886" s="154"/>
      <c r="AG886" s="44"/>
      <c r="AH886" s="44"/>
      <c r="AI886" s="276"/>
      <c r="AJ886" s="50"/>
      <c r="AK886" s="55"/>
      <c r="AL886" s="298"/>
      <c r="AM886" s="55"/>
      <c r="AN886" s="298"/>
      <c r="AO886" s="62"/>
      <c r="AP886" s="56"/>
      <c r="AQ886" s="76"/>
      <c r="AR886" s="77"/>
      <c r="AS886" s="44"/>
      <c r="AT886" s="50"/>
      <c r="AU886" s="50"/>
      <c r="AV886" s="50"/>
      <c r="AW886" s="50"/>
      <c r="AX886" s="50"/>
    </row>
    <row r="887" spans="1:50" ht="14.4">
      <c r="A887" s="37"/>
      <c r="B887" s="50"/>
      <c r="C887" s="102"/>
      <c r="D887" s="38"/>
      <c r="E887" s="50"/>
      <c r="F887" s="43"/>
      <c r="G887" s="50"/>
      <c r="H887" s="44"/>
      <c r="I887" s="65"/>
      <c r="J887" s="315"/>
      <c r="K887" s="50"/>
      <c r="L887" s="50"/>
      <c r="M887" s="44"/>
      <c r="N887" s="50"/>
      <c r="O887" s="49"/>
      <c r="P887" s="50"/>
      <c r="R887" s="101"/>
      <c r="S887" s="154"/>
      <c r="T887" s="44"/>
      <c r="U887" s="44"/>
      <c r="V887" s="51"/>
      <c r="W887" s="102"/>
      <c r="X887" s="102"/>
      <c r="Y887" s="51"/>
      <c r="Z887" s="102"/>
      <c r="AA887" s="102"/>
      <c r="AB887" s="50"/>
      <c r="AC887" s="37"/>
      <c r="AD887" s="44"/>
      <c r="AE887" s="154"/>
      <c r="AF887" s="154"/>
      <c r="AG887" s="44"/>
      <c r="AH887" s="44"/>
      <c r="AI887" s="276"/>
      <c r="AJ887" s="50"/>
      <c r="AK887" s="55"/>
      <c r="AL887" s="298"/>
      <c r="AM887" s="55"/>
      <c r="AN887" s="298"/>
      <c r="AO887" s="62"/>
      <c r="AP887" s="56"/>
      <c r="AQ887" s="76"/>
      <c r="AR887" s="77"/>
      <c r="AS887" s="44"/>
      <c r="AT887" s="50"/>
      <c r="AU887" s="50"/>
      <c r="AV887" s="50"/>
      <c r="AW887" s="50"/>
      <c r="AX887" s="50"/>
    </row>
    <row r="888" spans="1:50" ht="14.4">
      <c r="A888" s="37"/>
      <c r="B888" s="50"/>
      <c r="C888" s="102"/>
      <c r="D888" s="38"/>
      <c r="E888" s="50"/>
      <c r="F888" s="43"/>
      <c r="G888" s="50"/>
      <c r="H888" s="44"/>
      <c r="I888" s="65"/>
      <c r="J888" s="315"/>
      <c r="K888" s="50"/>
      <c r="L888" s="50"/>
      <c r="M888" s="44"/>
      <c r="N888" s="50"/>
      <c r="O888" s="49"/>
      <c r="P888" s="50"/>
      <c r="Q888" s="50"/>
      <c r="R888" s="101"/>
      <c r="S888" s="154"/>
      <c r="T888" s="44"/>
      <c r="U888" s="44"/>
      <c r="V888" s="51"/>
      <c r="W888" s="102"/>
      <c r="X888" s="102"/>
      <c r="Y888" s="51"/>
      <c r="Z888" s="102"/>
      <c r="AA888" s="102"/>
      <c r="AB888" s="50"/>
      <c r="AC888" s="37"/>
      <c r="AD888" s="44"/>
      <c r="AE888" s="154"/>
      <c r="AF888" s="154"/>
      <c r="AG888" s="44"/>
      <c r="AH888" s="44"/>
      <c r="AI888" s="276"/>
      <c r="AJ888" s="50"/>
      <c r="AK888" s="55"/>
      <c r="AL888" s="298"/>
      <c r="AM888" s="55"/>
      <c r="AN888" s="298"/>
      <c r="AO888" s="62"/>
      <c r="AP888" s="56"/>
      <c r="AQ888" s="76"/>
      <c r="AR888" s="77"/>
      <c r="AS888" s="44"/>
      <c r="AT888" s="50"/>
      <c r="AU888" s="50"/>
      <c r="AV888" s="50"/>
      <c r="AW888" s="50"/>
      <c r="AX888" s="50"/>
    </row>
    <row r="889" spans="1:50" ht="14.4">
      <c r="A889" s="37"/>
      <c r="B889" s="50"/>
      <c r="C889" s="102"/>
      <c r="D889" s="38"/>
      <c r="E889" s="50"/>
      <c r="F889" s="43"/>
      <c r="G889" s="50"/>
      <c r="H889" s="44"/>
      <c r="I889" s="65"/>
      <c r="J889" s="315"/>
      <c r="K889" s="50"/>
      <c r="L889" s="50"/>
      <c r="M889" s="44"/>
      <c r="N889" s="50"/>
      <c r="O889" s="49"/>
      <c r="P889" s="50"/>
      <c r="Q889" s="50"/>
      <c r="R889" s="101"/>
      <c r="S889" s="154"/>
      <c r="T889" s="44"/>
      <c r="U889" s="44"/>
      <c r="V889" s="51"/>
      <c r="W889" s="102"/>
      <c r="X889" s="102"/>
      <c r="Y889" s="51"/>
      <c r="Z889" s="102"/>
      <c r="AA889" s="102"/>
      <c r="AB889" s="50"/>
      <c r="AC889" s="37"/>
      <c r="AD889" s="44"/>
      <c r="AE889" s="154"/>
      <c r="AF889" s="154"/>
      <c r="AG889" s="44"/>
      <c r="AH889" s="44"/>
      <c r="AI889" s="276"/>
      <c r="AJ889" s="50"/>
      <c r="AK889" s="55"/>
      <c r="AL889" s="298"/>
      <c r="AM889" s="55"/>
      <c r="AN889" s="298"/>
      <c r="AO889" s="62"/>
      <c r="AP889" s="56"/>
      <c r="AQ889" s="76"/>
      <c r="AR889" s="77"/>
      <c r="AS889" s="44"/>
      <c r="AT889" s="50"/>
      <c r="AU889" s="50"/>
      <c r="AV889" s="50"/>
      <c r="AW889" s="50"/>
      <c r="AX889" s="50"/>
    </row>
    <row r="890" spans="1:50" ht="14.4">
      <c r="A890" s="37"/>
      <c r="B890" s="50"/>
      <c r="C890" s="102"/>
      <c r="D890" s="38"/>
      <c r="E890" s="50"/>
      <c r="F890" s="43"/>
      <c r="G890" s="50"/>
      <c r="H890" s="44"/>
      <c r="I890" s="65"/>
      <c r="J890" s="315"/>
      <c r="K890" s="50"/>
      <c r="L890" s="50"/>
      <c r="M890" s="44"/>
      <c r="N890" s="50"/>
      <c r="O890" s="49"/>
      <c r="P890" s="50"/>
      <c r="R890" s="101"/>
      <c r="S890" s="154"/>
      <c r="T890" s="44"/>
      <c r="U890" s="44"/>
      <c r="V890" s="51"/>
      <c r="W890" s="102"/>
      <c r="X890" s="102"/>
      <c r="Y890" s="51"/>
      <c r="Z890" s="102"/>
      <c r="AA890" s="102"/>
      <c r="AB890" s="50"/>
      <c r="AC890" s="37"/>
      <c r="AD890" s="44"/>
      <c r="AE890" s="154"/>
      <c r="AF890" s="154"/>
      <c r="AG890" s="44"/>
      <c r="AH890" s="44"/>
      <c r="AI890" s="276"/>
      <c r="AJ890" s="50"/>
      <c r="AK890" s="55"/>
      <c r="AL890" s="298"/>
      <c r="AM890" s="55"/>
      <c r="AN890" s="298"/>
      <c r="AO890" s="62"/>
      <c r="AP890" s="56"/>
      <c r="AQ890" s="76"/>
      <c r="AR890" s="77"/>
      <c r="AS890" s="44"/>
      <c r="AT890" s="50"/>
      <c r="AU890" s="50"/>
      <c r="AV890" s="50"/>
      <c r="AW890" s="50"/>
      <c r="AX890" s="50"/>
    </row>
    <row r="891" spans="1:50" ht="14.4">
      <c r="A891" s="37"/>
      <c r="B891" s="50"/>
      <c r="C891" s="102"/>
      <c r="D891" s="38"/>
      <c r="E891" s="50"/>
      <c r="F891" s="43"/>
      <c r="G891" s="50"/>
      <c r="H891" s="44"/>
      <c r="I891" s="65"/>
      <c r="J891" s="315"/>
      <c r="K891" s="50"/>
      <c r="L891" s="50"/>
      <c r="M891" s="44"/>
      <c r="N891" s="50"/>
      <c r="P891" s="223"/>
      <c r="Q891" s="50"/>
      <c r="R891" s="101"/>
      <c r="S891" s="154"/>
      <c r="T891" s="44"/>
      <c r="U891" s="44"/>
      <c r="V891" s="51"/>
      <c r="W891" s="102"/>
      <c r="X891" s="102"/>
      <c r="Y891" s="51"/>
      <c r="Z891" s="102"/>
      <c r="AA891" s="102"/>
      <c r="AB891" s="50"/>
      <c r="AC891" s="37"/>
      <c r="AD891" s="320"/>
      <c r="AE891" s="154"/>
      <c r="AF891" s="154"/>
      <c r="AG891" s="44"/>
      <c r="AH891" s="44"/>
      <c r="AI891" s="276"/>
      <c r="AJ891" s="50"/>
      <c r="AK891" s="55"/>
      <c r="AL891" s="298"/>
      <c r="AM891" s="55"/>
      <c r="AN891" s="298"/>
      <c r="AO891" s="62"/>
      <c r="AP891" s="56"/>
      <c r="AQ891" s="76"/>
      <c r="AR891" s="77"/>
      <c r="AS891" s="44"/>
      <c r="AT891" s="50"/>
      <c r="AU891" s="50"/>
      <c r="AV891" s="50"/>
      <c r="AW891" s="50"/>
      <c r="AX891" s="50"/>
    </row>
    <row r="892" spans="1:50" ht="14.4">
      <c r="A892" s="37"/>
      <c r="B892" s="50"/>
      <c r="C892" s="102"/>
      <c r="D892" s="38"/>
      <c r="E892" s="50"/>
      <c r="F892" s="43"/>
      <c r="G892" s="50"/>
      <c r="H892" s="44"/>
      <c r="I892" s="65"/>
      <c r="J892" s="315"/>
      <c r="K892" s="50"/>
      <c r="L892" s="50"/>
      <c r="M892" s="44"/>
      <c r="N892" s="50"/>
      <c r="O892" s="49"/>
      <c r="P892" s="50"/>
      <c r="R892" s="101"/>
      <c r="S892" s="154"/>
      <c r="T892" s="44"/>
      <c r="U892" s="44"/>
      <c r="V892" s="51"/>
      <c r="W892" s="102"/>
      <c r="X892" s="102"/>
      <c r="Y892" s="51"/>
      <c r="Z892" s="102"/>
      <c r="AA892" s="102"/>
      <c r="AB892" s="50"/>
      <c r="AC892" s="37"/>
      <c r="AD892" s="44"/>
      <c r="AE892" s="154"/>
      <c r="AF892" s="154"/>
      <c r="AG892" s="44"/>
      <c r="AH892" s="44"/>
      <c r="AI892" s="276"/>
      <c r="AJ892" s="50"/>
      <c r="AK892" s="55"/>
      <c r="AL892" s="298"/>
      <c r="AM892" s="55"/>
      <c r="AN892" s="298"/>
      <c r="AO892" s="62"/>
      <c r="AP892" s="56"/>
      <c r="AQ892" s="76"/>
      <c r="AR892" s="77"/>
      <c r="AS892" s="44"/>
      <c r="AT892" s="50"/>
      <c r="AU892" s="50"/>
      <c r="AV892" s="50"/>
      <c r="AW892" s="50"/>
      <c r="AX892" s="50"/>
    </row>
    <row r="893" spans="1:50" ht="14.4">
      <c r="A893" s="37"/>
      <c r="B893" s="50"/>
      <c r="C893" s="102"/>
      <c r="D893" s="38"/>
      <c r="E893" s="50"/>
      <c r="F893" s="43"/>
      <c r="G893" s="50"/>
      <c r="H893" s="44"/>
      <c r="I893" s="65"/>
      <c r="J893" s="315"/>
      <c r="K893" s="50"/>
      <c r="L893" s="50"/>
      <c r="M893" s="44"/>
      <c r="N893" s="50"/>
      <c r="O893" s="49"/>
      <c r="P893" s="50"/>
      <c r="Q893" s="50"/>
      <c r="R893" s="101"/>
      <c r="S893" s="154"/>
      <c r="T893" s="44"/>
      <c r="U893" s="44"/>
      <c r="V893" s="51"/>
      <c r="W893" s="102"/>
      <c r="X893" s="102"/>
      <c r="Y893" s="51"/>
      <c r="Z893" s="102"/>
      <c r="AA893" s="102"/>
      <c r="AB893" s="50"/>
      <c r="AC893" s="37"/>
      <c r="AD893" s="44"/>
      <c r="AE893" s="154"/>
      <c r="AF893" s="154"/>
      <c r="AG893" s="44"/>
      <c r="AH893" s="44"/>
      <c r="AI893" s="276"/>
      <c r="AJ893" s="50"/>
      <c r="AK893" s="55"/>
      <c r="AL893" s="298"/>
      <c r="AM893" s="55"/>
      <c r="AN893" s="298"/>
      <c r="AO893" s="62"/>
      <c r="AP893" s="56"/>
      <c r="AQ893" s="76"/>
      <c r="AR893" s="77"/>
      <c r="AS893" s="44"/>
      <c r="AT893" s="50"/>
      <c r="AU893" s="50"/>
      <c r="AV893" s="50"/>
      <c r="AW893" s="50"/>
      <c r="AX893" s="50"/>
    </row>
    <row r="894" spans="1:50" ht="14.4">
      <c r="A894" s="37"/>
      <c r="B894" s="50"/>
      <c r="C894" s="102"/>
      <c r="D894" s="38"/>
      <c r="E894" s="50"/>
      <c r="F894" s="43"/>
      <c r="G894" s="317"/>
      <c r="H894" s="44"/>
      <c r="I894" s="65"/>
      <c r="J894" s="315"/>
      <c r="K894" s="50"/>
      <c r="L894" s="50"/>
      <c r="M894" s="44"/>
      <c r="N894" s="50"/>
      <c r="O894" s="49"/>
      <c r="P894" s="50"/>
      <c r="Q894" s="50"/>
      <c r="R894" s="101"/>
      <c r="S894" s="154"/>
      <c r="T894" s="44"/>
      <c r="U894" s="44"/>
      <c r="V894" s="51"/>
      <c r="W894" s="102"/>
      <c r="X894" s="102"/>
      <c r="Y894" s="51"/>
      <c r="Z894" s="102"/>
      <c r="AA894" s="102"/>
      <c r="AB894" s="50"/>
      <c r="AC894" s="37"/>
      <c r="AD894" s="44"/>
      <c r="AE894" s="154"/>
      <c r="AF894" s="154"/>
      <c r="AG894" s="44"/>
      <c r="AH894" s="44"/>
      <c r="AI894" s="276"/>
      <c r="AJ894" s="50"/>
      <c r="AK894" s="55"/>
      <c r="AL894" s="298"/>
      <c r="AM894" s="55"/>
      <c r="AN894" s="298"/>
      <c r="AO894" s="62"/>
      <c r="AP894" s="56"/>
      <c r="AQ894" s="76"/>
      <c r="AR894" s="77"/>
      <c r="AS894" s="44"/>
      <c r="AT894" s="50"/>
      <c r="AU894" s="50"/>
      <c r="AV894" s="50"/>
      <c r="AW894" s="50"/>
      <c r="AX894" s="50"/>
    </row>
    <row r="895" spans="1:50" ht="14.4">
      <c r="A895" s="37"/>
      <c r="B895" s="50"/>
      <c r="C895" s="102"/>
      <c r="D895" s="38"/>
      <c r="E895" s="50"/>
      <c r="F895" s="43"/>
      <c r="G895" s="50"/>
      <c r="H895" s="44"/>
      <c r="I895" s="65"/>
      <c r="J895" s="315"/>
      <c r="K895" s="50"/>
      <c r="L895" s="50"/>
      <c r="M895" s="44"/>
      <c r="N895" s="50"/>
      <c r="O895" s="49"/>
      <c r="P895" s="50"/>
      <c r="R895" s="101"/>
      <c r="S895" s="154"/>
      <c r="T895" s="44"/>
      <c r="U895" s="44"/>
      <c r="V895" s="51"/>
      <c r="W895" s="102"/>
      <c r="X895" s="102"/>
      <c r="Y895" s="51"/>
      <c r="Z895" s="102"/>
      <c r="AA895" s="102"/>
      <c r="AB895" s="50"/>
      <c r="AC895" s="37"/>
      <c r="AD895" s="44"/>
      <c r="AE895" s="154"/>
      <c r="AF895" s="154"/>
      <c r="AG895" s="44"/>
      <c r="AH895" s="44"/>
      <c r="AI895" s="276"/>
      <c r="AJ895" s="50"/>
      <c r="AK895" s="55"/>
      <c r="AL895" s="298"/>
      <c r="AM895" s="55"/>
      <c r="AN895" s="298"/>
      <c r="AO895" s="62"/>
      <c r="AP895" s="56"/>
      <c r="AQ895" s="76"/>
      <c r="AR895" s="77"/>
      <c r="AS895" s="44"/>
      <c r="AT895" s="50"/>
      <c r="AU895" s="50"/>
      <c r="AV895" s="50"/>
      <c r="AW895" s="50"/>
      <c r="AX895" s="50"/>
    </row>
    <row r="896" spans="1:50" ht="14.4">
      <c r="A896" s="37"/>
      <c r="B896" s="50"/>
      <c r="C896" s="102"/>
      <c r="D896" s="38"/>
      <c r="E896" s="50"/>
      <c r="F896" s="43"/>
      <c r="G896" s="50"/>
      <c r="H896" s="44"/>
      <c r="I896" s="65"/>
      <c r="J896" s="315"/>
      <c r="K896" s="50"/>
      <c r="L896" s="50"/>
      <c r="M896" s="44"/>
      <c r="N896" s="50"/>
      <c r="O896" s="49"/>
      <c r="P896" s="50"/>
      <c r="Q896" s="50"/>
      <c r="R896" s="101"/>
      <c r="S896" s="154"/>
      <c r="T896" s="44"/>
      <c r="U896" s="44"/>
      <c r="V896" s="51"/>
      <c r="W896" s="102"/>
      <c r="X896" s="102"/>
      <c r="Y896" s="51"/>
      <c r="Z896" s="102"/>
      <c r="AA896" s="102"/>
      <c r="AB896" s="50"/>
      <c r="AC896" s="37"/>
      <c r="AD896" s="44"/>
      <c r="AE896" s="154"/>
      <c r="AF896" s="154"/>
      <c r="AG896" s="44"/>
      <c r="AH896" s="44"/>
      <c r="AI896" s="276"/>
      <c r="AJ896" s="50"/>
      <c r="AK896" s="55"/>
      <c r="AL896" s="298"/>
      <c r="AM896" s="55"/>
      <c r="AN896" s="298"/>
      <c r="AO896" s="62"/>
      <c r="AP896" s="56"/>
      <c r="AQ896" s="76"/>
      <c r="AR896" s="77"/>
      <c r="AS896" s="44"/>
      <c r="AT896" s="50"/>
      <c r="AU896" s="50"/>
      <c r="AV896" s="50"/>
      <c r="AW896" s="50"/>
      <c r="AX896" s="50"/>
    </row>
    <row r="897" spans="1:50" ht="14.4">
      <c r="A897" s="37"/>
      <c r="B897" s="50"/>
      <c r="C897" s="102"/>
      <c r="D897" s="38"/>
      <c r="E897" s="50"/>
      <c r="F897" s="43"/>
      <c r="G897" s="50"/>
      <c r="H897" s="44"/>
      <c r="I897" s="65"/>
      <c r="J897" s="315"/>
      <c r="K897" s="50"/>
      <c r="L897" s="50"/>
      <c r="M897" s="44"/>
      <c r="N897" s="50"/>
      <c r="O897" s="49"/>
      <c r="P897" s="50"/>
      <c r="Q897" s="50"/>
      <c r="R897" s="101"/>
      <c r="S897" s="154"/>
      <c r="T897" s="44"/>
      <c r="U897" s="44"/>
      <c r="V897" s="51"/>
      <c r="W897" s="102"/>
      <c r="X897" s="102"/>
      <c r="Y897" s="51"/>
      <c r="Z897" s="102"/>
      <c r="AA897" s="102"/>
      <c r="AB897" s="50"/>
      <c r="AC897" s="37"/>
      <c r="AD897" s="44"/>
      <c r="AE897" s="154"/>
      <c r="AF897" s="154"/>
      <c r="AG897" s="44"/>
      <c r="AH897" s="44"/>
      <c r="AI897" s="276"/>
      <c r="AJ897" s="50"/>
      <c r="AK897" s="55"/>
      <c r="AL897" s="298"/>
      <c r="AM897" s="55"/>
      <c r="AN897" s="298"/>
      <c r="AO897" s="62"/>
      <c r="AP897" s="56"/>
      <c r="AQ897" s="76"/>
      <c r="AR897" s="77"/>
      <c r="AS897" s="44"/>
      <c r="AT897" s="50"/>
      <c r="AU897" s="50"/>
      <c r="AV897" s="50"/>
      <c r="AW897" s="50"/>
      <c r="AX897" s="50"/>
    </row>
    <row r="898" spans="1:50" ht="14.4">
      <c r="A898" s="37"/>
      <c r="B898" s="50"/>
      <c r="C898" s="102"/>
      <c r="D898" s="38"/>
      <c r="E898" s="50"/>
      <c r="F898" s="43"/>
      <c r="G898" s="50"/>
      <c r="H898" s="44"/>
      <c r="I898" s="65"/>
      <c r="J898" s="315"/>
      <c r="K898" s="50"/>
      <c r="L898" s="50"/>
      <c r="M898" s="44"/>
      <c r="N898" s="50"/>
      <c r="O898" s="49"/>
      <c r="P898" s="50"/>
      <c r="Q898" s="50"/>
      <c r="R898" s="101"/>
      <c r="S898" s="154"/>
      <c r="T898" s="44"/>
      <c r="U898" s="44"/>
      <c r="V898" s="51"/>
      <c r="W898" s="102"/>
      <c r="X898" s="102"/>
      <c r="Y898" s="51"/>
      <c r="Z898" s="102"/>
      <c r="AA898" s="102"/>
      <c r="AB898" s="50"/>
      <c r="AC898" s="37"/>
      <c r="AD898" s="44"/>
      <c r="AE898" s="154"/>
      <c r="AF898" s="154"/>
      <c r="AG898" s="44"/>
      <c r="AH898" s="44"/>
      <c r="AI898" s="276"/>
      <c r="AJ898" s="50"/>
      <c r="AK898" s="55"/>
      <c r="AL898" s="298"/>
      <c r="AM898" s="55"/>
      <c r="AN898" s="298"/>
      <c r="AO898" s="62"/>
      <c r="AP898" s="56"/>
      <c r="AQ898" s="76"/>
      <c r="AR898" s="77"/>
      <c r="AS898" s="44"/>
      <c r="AT898" s="50"/>
      <c r="AU898" s="50"/>
      <c r="AV898" s="50"/>
      <c r="AW898" s="50"/>
      <c r="AX898" s="50"/>
    </row>
    <row r="899" spans="1:50" ht="14.4">
      <c r="A899" s="37"/>
      <c r="B899" s="50"/>
      <c r="C899" s="102"/>
      <c r="D899" s="38"/>
      <c r="E899" s="50"/>
      <c r="F899" s="43"/>
      <c r="G899" s="50"/>
      <c r="H899" s="44"/>
      <c r="I899" s="65"/>
      <c r="J899" s="315"/>
      <c r="K899" s="50"/>
      <c r="L899" s="50"/>
      <c r="M899" s="44"/>
      <c r="N899" s="50"/>
      <c r="O899" s="49"/>
      <c r="P899" s="50"/>
      <c r="Q899" s="50"/>
      <c r="R899" s="101"/>
      <c r="S899" s="154"/>
      <c r="T899" s="44"/>
      <c r="U899" s="44"/>
      <c r="V899" s="51"/>
      <c r="W899" s="102"/>
      <c r="X899" s="102"/>
      <c r="Y899" s="51"/>
      <c r="Z899" s="102"/>
      <c r="AA899" s="102"/>
      <c r="AB899" s="50"/>
      <c r="AC899" s="37"/>
      <c r="AD899" s="44"/>
      <c r="AE899" s="154"/>
      <c r="AF899" s="154"/>
      <c r="AG899" s="44"/>
      <c r="AH899" s="44"/>
      <c r="AI899" s="276"/>
      <c r="AJ899" s="50"/>
      <c r="AK899" s="55"/>
      <c r="AL899" s="298"/>
      <c r="AM899" s="55"/>
      <c r="AN899" s="298"/>
      <c r="AO899" s="62"/>
      <c r="AP899" s="56"/>
      <c r="AQ899" s="76"/>
      <c r="AR899" s="77"/>
      <c r="AS899" s="44"/>
      <c r="AT899" s="50"/>
      <c r="AU899" s="50"/>
      <c r="AV899" s="50"/>
      <c r="AW899" s="50"/>
      <c r="AX899" s="50"/>
    </row>
    <row r="900" spans="1:50" ht="14.4">
      <c r="A900" s="37"/>
      <c r="B900" s="50"/>
      <c r="C900" s="102"/>
      <c r="D900" s="38"/>
      <c r="E900" s="50"/>
      <c r="F900" s="43"/>
      <c r="G900" s="50"/>
      <c r="H900" s="44"/>
      <c r="I900" s="65"/>
      <c r="J900" s="315"/>
      <c r="K900" s="50"/>
      <c r="L900" s="50"/>
      <c r="M900" s="44"/>
      <c r="N900" s="50"/>
      <c r="O900" s="49"/>
      <c r="P900" s="50"/>
      <c r="Q900" s="50"/>
      <c r="R900" s="101"/>
      <c r="S900" s="154"/>
      <c r="T900" s="44"/>
      <c r="U900" s="44"/>
      <c r="V900" s="51"/>
      <c r="W900" s="102"/>
      <c r="X900" s="102"/>
      <c r="Y900" s="51"/>
      <c r="Z900" s="102"/>
      <c r="AA900" s="102"/>
      <c r="AB900" s="50"/>
      <c r="AC900" s="37"/>
      <c r="AD900" s="44"/>
      <c r="AE900" s="154"/>
      <c r="AF900" s="154"/>
      <c r="AG900" s="44"/>
      <c r="AH900" s="44"/>
      <c r="AI900" s="276"/>
      <c r="AJ900" s="50"/>
      <c r="AK900" s="55"/>
      <c r="AL900" s="298"/>
      <c r="AM900" s="55"/>
      <c r="AN900" s="298"/>
      <c r="AO900" s="62"/>
      <c r="AP900" s="56"/>
      <c r="AQ900" s="76"/>
      <c r="AR900" s="77"/>
      <c r="AS900" s="44"/>
      <c r="AT900" s="50"/>
      <c r="AU900" s="50"/>
      <c r="AV900" s="50"/>
      <c r="AW900" s="50"/>
      <c r="AX900" s="50"/>
    </row>
    <row r="901" spans="1:50" ht="14.4">
      <c r="A901" s="37"/>
      <c r="B901" s="50"/>
      <c r="C901" s="102"/>
      <c r="D901" s="38"/>
      <c r="E901" s="50"/>
      <c r="F901" s="43"/>
      <c r="G901" s="50"/>
      <c r="H901" s="44"/>
      <c r="I901" s="65"/>
      <c r="J901" s="315"/>
      <c r="K901" s="50"/>
      <c r="L901" s="50"/>
      <c r="M901" s="44"/>
      <c r="N901" s="50"/>
      <c r="O901" s="49"/>
      <c r="P901" s="50"/>
      <c r="Q901" s="50"/>
      <c r="R901" s="101"/>
      <c r="S901" s="154"/>
      <c r="T901" s="44"/>
      <c r="U901" s="44"/>
      <c r="V901" s="51"/>
      <c r="W901" s="102"/>
      <c r="X901" s="102"/>
      <c r="Y901" s="51"/>
      <c r="Z901" s="102"/>
      <c r="AA901" s="102"/>
      <c r="AB901" s="50"/>
      <c r="AC901" s="37"/>
      <c r="AD901" s="44"/>
      <c r="AE901" s="154"/>
      <c r="AF901" s="154"/>
      <c r="AG901" s="44"/>
      <c r="AH901" s="44"/>
      <c r="AI901" s="276"/>
      <c r="AJ901" s="50"/>
      <c r="AK901" s="55"/>
      <c r="AL901" s="298"/>
      <c r="AM901" s="55"/>
      <c r="AN901" s="298"/>
      <c r="AO901" s="62"/>
      <c r="AP901" s="56"/>
      <c r="AQ901" s="76"/>
      <c r="AR901" s="77"/>
      <c r="AS901" s="44"/>
      <c r="AT901" s="50"/>
      <c r="AU901" s="50"/>
      <c r="AV901" s="50"/>
      <c r="AW901" s="50"/>
      <c r="AX901" s="50"/>
    </row>
    <row r="902" spans="1:50" ht="14.4">
      <c r="A902" s="37"/>
      <c r="B902" s="50"/>
      <c r="C902" s="102"/>
      <c r="D902" s="38"/>
      <c r="E902" s="50"/>
      <c r="F902" s="43"/>
      <c r="G902" s="317"/>
      <c r="H902" s="44"/>
      <c r="I902" s="65"/>
      <c r="J902" s="315"/>
      <c r="K902" s="50"/>
      <c r="L902" s="50"/>
      <c r="M902" s="44"/>
      <c r="N902" s="50"/>
      <c r="O902" s="49"/>
      <c r="P902" s="50"/>
      <c r="Q902" s="50"/>
      <c r="R902" s="101"/>
      <c r="S902" s="154"/>
      <c r="T902" s="44"/>
      <c r="U902" s="44"/>
      <c r="V902" s="51"/>
      <c r="W902" s="102"/>
      <c r="X902" s="102"/>
      <c r="Y902" s="51"/>
      <c r="Z902" s="102"/>
      <c r="AA902" s="102"/>
      <c r="AB902" s="50"/>
      <c r="AC902" s="37"/>
      <c r="AD902" s="44"/>
      <c r="AE902" s="154"/>
      <c r="AF902" s="154"/>
      <c r="AG902" s="44"/>
      <c r="AH902" s="44"/>
      <c r="AI902" s="276"/>
      <c r="AJ902" s="50"/>
      <c r="AK902" s="55"/>
      <c r="AL902" s="298"/>
      <c r="AM902" s="55"/>
      <c r="AN902" s="298"/>
      <c r="AO902" s="62"/>
      <c r="AP902" s="56"/>
      <c r="AQ902" s="76"/>
      <c r="AR902" s="77"/>
      <c r="AS902" s="44"/>
      <c r="AT902" s="50"/>
      <c r="AU902" s="50"/>
      <c r="AV902" s="50"/>
      <c r="AW902" s="50"/>
      <c r="AX902" s="50"/>
    </row>
    <row r="903" spans="1:50" ht="14.4">
      <c r="A903" s="293"/>
      <c r="B903" s="50"/>
      <c r="C903" s="102"/>
      <c r="D903" s="38"/>
      <c r="E903" s="50"/>
      <c r="F903" s="43"/>
      <c r="G903" s="50"/>
      <c r="H903" s="44"/>
      <c r="I903" s="65"/>
      <c r="J903" s="315"/>
      <c r="K903" s="50"/>
      <c r="L903" s="50"/>
      <c r="M903" s="44"/>
      <c r="N903" s="50"/>
      <c r="O903" s="49"/>
      <c r="P903" s="50"/>
      <c r="R903" s="101"/>
      <c r="S903" s="154"/>
      <c r="T903" s="44"/>
      <c r="U903" s="44"/>
      <c r="V903" s="51"/>
      <c r="W903" s="102"/>
      <c r="X903" s="102"/>
      <c r="Y903" s="51"/>
      <c r="Z903" s="102"/>
      <c r="AA903" s="102"/>
      <c r="AB903" s="50"/>
      <c r="AC903" s="37"/>
      <c r="AD903" s="44"/>
      <c r="AE903" s="154"/>
      <c r="AF903" s="154"/>
      <c r="AG903" s="44"/>
      <c r="AH903" s="44"/>
      <c r="AI903" s="276"/>
      <c r="AJ903" s="50"/>
      <c r="AK903" s="55"/>
      <c r="AL903" s="298"/>
      <c r="AM903" s="55"/>
      <c r="AN903" s="298"/>
      <c r="AO903" s="62"/>
      <c r="AP903" s="56"/>
      <c r="AQ903" s="76"/>
      <c r="AR903" s="77"/>
      <c r="AS903" s="44"/>
      <c r="AT903" s="50"/>
      <c r="AU903" s="50"/>
      <c r="AV903" s="50"/>
      <c r="AW903" s="50"/>
      <c r="AX903" s="50"/>
    </row>
    <row r="904" spans="1:50" ht="14.4">
      <c r="A904" s="37"/>
      <c r="B904" s="50"/>
      <c r="C904" s="102"/>
      <c r="D904" s="38"/>
      <c r="E904" s="50"/>
      <c r="F904" s="43"/>
      <c r="G904" s="50"/>
      <c r="H904" s="44"/>
      <c r="I904" s="65"/>
      <c r="J904" s="315"/>
      <c r="K904" s="50"/>
      <c r="L904" s="50"/>
      <c r="M904" s="44"/>
      <c r="N904" s="50"/>
      <c r="O904" s="49"/>
      <c r="P904" s="50"/>
      <c r="Q904" s="50"/>
      <c r="R904" s="101"/>
      <c r="S904" s="154"/>
      <c r="T904" s="44"/>
      <c r="U904" s="44"/>
      <c r="V904" s="51"/>
      <c r="W904" s="102"/>
      <c r="X904" s="102"/>
      <c r="Y904" s="51"/>
      <c r="Z904" s="102"/>
      <c r="AA904" s="102"/>
      <c r="AB904" s="50"/>
      <c r="AC904" s="37"/>
      <c r="AD904" s="44"/>
      <c r="AE904" s="154"/>
      <c r="AF904" s="154"/>
      <c r="AG904" s="44"/>
      <c r="AH904" s="44"/>
      <c r="AI904" s="276"/>
      <c r="AJ904" s="50"/>
      <c r="AK904" s="55"/>
      <c r="AL904" s="298"/>
      <c r="AM904" s="55"/>
      <c r="AN904" s="298"/>
      <c r="AO904" s="62"/>
      <c r="AP904" s="56"/>
      <c r="AQ904" s="76"/>
      <c r="AR904" s="77"/>
      <c r="AS904" s="44"/>
      <c r="AT904" s="50"/>
      <c r="AU904" s="50"/>
      <c r="AV904" s="50"/>
      <c r="AW904" s="50"/>
      <c r="AX904" s="50"/>
    </row>
    <row r="905" spans="1:50" ht="14.4">
      <c r="A905" s="37"/>
      <c r="B905" s="50"/>
      <c r="C905" s="102"/>
      <c r="D905" s="38"/>
      <c r="E905" s="50"/>
      <c r="F905" s="43"/>
      <c r="G905" s="317"/>
      <c r="H905" s="44"/>
      <c r="I905" s="65"/>
      <c r="J905" s="315"/>
      <c r="K905" s="50"/>
      <c r="L905" s="50"/>
      <c r="M905" s="44"/>
      <c r="N905" s="50"/>
      <c r="O905" s="49"/>
      <c r="P905" s="50"/>
      <c r="Q905" s="50"/>
      <c r="R905" s="101"/>
      <c r="S905" s="154"/>
      <c r="T905" s="44"/>
      <c r="U905" s="44"/>
      <c r="V905" s="51"/>
      <c r="W905" s="102"/>
      <c r="X905" s="102"/>
      <c r="Y905" s="51"/>
      <c r="Z905" s="102"/>
      <c r="AA905" s="102"/>
      <c r="AB905" s="50"/>
      <c r="AC905" s="37"/>
      <c r="AD905" s="44"/>
      <c r="AE905" s="154"/>
      <c r="AF905" s="154"/>
      <c r="AG905" s="44"/>
      <c r="AH905" s="44"/>
      <c r="AI905" s="276"/>
      <c r="AJ905" s="50"/>
      <c r="AK905" s="55"/>
      <c r="AL905" s="298"/>
      <c r="AM905" s="55"/>
      <c r="AN905" s="298"/>
      <c r="AO905" s="62"/>
      <c r="AP905" s="56"/>
      <c r="AQ905" s="76"/>
      <c r="AR905" s="77"/>
      <c r="AS905" s="44"/>
      <c r="AT905" s="50"/>
      <c r="AU905" s="50"/>
      <c r="AV905" s="50"/>
      <c r="AW905" s="50"/>
      <c r="AX905" s="50"/>
    </row>
    <row r="906" spans="1:50" ht="14.4">
      <c r="A906" s="37"/>
      <c r="B906" s="50"/>
      <c r="C906" s="102"/>
      <c r="D906" s="38"/>
      <c r="E906" s="50"/>
      <c r="F906" s="43"/>
      <c r="G906" s="50"/>
      <c r="H906" s="44"/>
      <c r="I906" s="65"/>
      <c r="J906" s="315"/>
      <c r="K906" s="50"/>
      <c r="L906" s="50"/>
      <c r="M906" s="44"/>
      <c r="N906" s="50"/>
      <c r="O906" s="49"/>
      <c r="P906" s="50"/>
      <c r="R906" s="101"/>
      <c r="S906" s="154"/>
      <c r="T906" s="44"/>
      <c r="U906" s="44"/>
      <c r="V906" s="51"/>
      <c r="W906" s="102"/>
      <c r="X906" s="102"/>
      <c r="Y906" s="51"/>
      <c r="Z906" s="102"/>
      <c r="AA906" s="102"/>
      <c r="AB906" s="50"/>
      <c r="AC906" s="37"/>
      <c r="AD906" s="44"/>
      <c r="AE906" s="154"/>
      <c r="AF906" s="154"/>
      <c r="AG906" s="44"/>
      <c r="AH906" s="44"/>
      <c r="AI906" s="276"/>
      <c r="AJ906" s="50"/>
      <c r="AK906" s="55"/>
      <c r="AL906" s="298"/>
      <c r="AM906" s="55"/>
      <c r="AN906" s="298"/>
      <c r="AO906" s="62"/>
      <c r="AP906" s="56"/>
      <c r="AQ906" s="76"/>
      <c r="AR906" s="77"/>
      <c r="AS906" s="44"/>
      <c r="AT906" s="50"/>
      <c r="AU906" s="50"/>
      <c r="AV906" s="50"/>
      <c r="AW906" s="50"/>
      <c r="AX906" s="50"/>
    </row>
    <row r="907" spans="1:50" ht="14.4">
      <c r="A907" s="37"/>
      <c r="B907" s="50"/>
      <c r="C907" s="102"/>
      <c r="D907" s="38"/>
      <c r="E907" s="50"/>
      <c r="F907" s="43"/>
      <c r="G907" s="50"/>
      <c r="H907" s="44"/>
      <c r="I907" s="65"/>
      <c r="J907" s="315"/>
      <c r="K907" s="50"/>
      <c r="L907" s="50"/>
      <c r="M907" s="44"/>
      <c r="N907" s="50"/>
      <c r="O907" s="49"/>
      <c r="P907" s="50"/>
      <c r="R907" s="101"/>
      <c r="S907" s="154"/>
      <c r="T907" s="44"/>
      <c r="U907" s="44"/>
      <c r="V907" s="51"/>
      <c r="W907" s="102"/>
      <c r="X907" s="102"/>
      <c r="Y907" s="51"/>
      <c r="Z907" s="102"/>
      <c r="AA907" s="102"/>
      <c r="AB907" s="50"/>
      <c r="AC907" s="37"/>
      <c r="AD907" s="44"/>
      <c r="AE907" s="154"/>
      <c r="AF907" s="154"/>
      <c r="AG907" s="44"/>
      <c r="AH907" s="44"/>
      <c r="AI907" s="276"/>
      <c r="AJ907" s="50"/>
      <c r="AK907" s="55"/>
      <c r="AL907" s="298"/>
      <c r="AM907" s="55"/>
      <c r="AN907" s="298"/>
      <c r="AO907" s="62"/>
      <c r="AP907" s="56"/>
      <c r="AQ907" s="76"/>
      <c r="AR907" s="77"/>
      <c r="AS907" s="44"/>
      <c r="AT907" s="50"/>
      <c r="AU907" s="50"/>
      <c r="AV907" s="50"/>
      <c r="AW907" s="50"/>
      <c r="AX907" s="50"/>
    </row>
    <row r="908" spans="1:50" ht="14.4">
      <c r="A908" s="37"/>
      <c r="B908" s="50"/>
      <c r="C908" s="102"/>
      <c r="D908" s="38"/>
      <c r="E908" s="50"/>
      <c r="F908" s="43"/>
      <c r="G908" s="317"/>
      <c r="H908" s="44"/>
      <c r="I908" s="65"/>
      <c r="J908" s="315"/>
      <c r="K908" s="50"/>
      <c r="L908" s="50"/>
      <c r="M908" s="44"/>
      <c r="N908" s="50"/>
      <c r="O908" s="49"/>
      <c r="P908" s="50"/>
      <c r="Q908" s="50"/>
      <c r="R908" s="101"/>
      <c r="S908" s="154"/>
      <c r="T908" s="44"/>
      <c r="U908" s="44"/>
      <c r="V908" s="51"/>
      <c r="W908" s="102"/>
      <c r="X908" s="102"/>
      <c r="Y908" s="51"/>
      <c r="Z908" s="102"/>
      <c r="AA908" s="102"/>
      <c r="AB908" s="50"/>
      <c r="AC908" s="37"/>
      <c r="AD908" s="44"/>
      <c r="AE908" s="154"/>
      <c r="AF908" s="154"/>
      <c r="AG908" s="44"/>
      <c r="AH908" s="44"/>
      <c r="AI908" s="276"/>
      <c r="AJ908" s="50"/>
      <c r="AK908" s="55"/>
      <c r="AL908" s="298"/>
      <c r="AM908" s="55"/>
      <c r="AN908" s="298"/>
      <c r="AO908" s="62"/>
      <c r="AP908" s="56"/>
      <c r="AQ908" s="76"/>
      <c r="AR908" s="77"/>
      <c r="AS908" s="44"/>
      <c r="AT908" s="50"/>
      <c r="AU908" s="50"/>
      <c r="AV908" s="50"/>
      <c r="AW908" s="50"/>
      <c r="AX908" s="50"/>
    </row>
    <row r="909" spans="1:50" ht="14.4">
      <c r="A909" s="37"/>
      <c r="B909" s="50"/>
      <c r="C909" s="102"/>
      <c r="D909" s="38"/>
      <c r="E909" s="50"/>
      <c r="F909" s="43"/>
      <c r="G909" s="50"/>
      <c r="H909" s="44"/>
      <c r="I909" s="65"/>
      <c r="J909" s="315"/>
      <c r="K909" s="50"/>
      <c r="L909" s="50"/>
      <c r="M909" s="44"/>
      <c r="N909" s="50"/>
      <c r="O909" s="49"/>
      <c r="P909" s="50"/>
      <c r="Q909" s="50"/>
      <c r="R909" s="101"/>
      <c r="S909" s="154"/>
      <c r="T909" s="44"/>
      <c r="U909" s="44"/>
      <c r="V909" s="51"/>
      <c r="W909" s="102"/>
      <c r="X909" s="102"/>
      <c r="Y909" s="51"/>
      <c r="Z909" s="102"/>
      <c r="AA909" s="102"/>
      <c r="AB909" s="50"/>
      <c r="AC909" s="37"/>
      <c r="AD909" s="44"/>
      <c r="AE909" s="154"/>
      <c r="AF909" s="154"/>
      <c r="AG909" s="44"/>
      <c r="AH909" s="44"/>
      <c r="AI909" s="276"/>
      <c r="AJ909" s="50"/>
      <c r="AK909" s="55"/>
      <c r="AL909" s="298"/>
      <c r="AM909" s="55"/>
      <c r="AN909" s="298"/>
      <c r="AO909" s="62"/>
      <c r="AP909" s="56"/>
      <c r="AQ909" s="76"/>
      <c r="AR909" s="77"/>
      <c r="AS909" s="44"/>
      <c r="AT909" s="50"/>
      <c r="AU909" s="50"/>
      <c r="AV909" s="50"/>
      <c r="AW909" s="50"/>
      <c r="AX909" s="50"/>
    </row>
    <row r="910" spans="1:50" ht="14.4">
      <c r="A910" s="37"/>
      <c r="B910" s="50"/>
      <c r="C910" s="102"/>
      <c r="D910" s="38"/>
      <c r="E910" s="50"/>
      <c r="F910" s="43"/>
      <c r="G910" s="50"/>
      <c r="H910" s="44"/>
      <c r="I910" s="65"/>
      <c r="J910" s="315"/>
      <c r="K910" s="50"/>
      <c r="L910" s="50"/>
      <c r="M910" s="44"/>
      <c r="N910" s="50"/>
      <c r="O910" s="49"/>
      <c r="P910" s="50"/>
      <c r="Q910" s="50"/>
      <c r="R910" s="101"/>
      <c r="S910" s="154"/>
      <c r="T910" s="44"/>
      <c r="U910" s="44"/>
      <c r="V910" s="51"/>
      <c r="W910" s="102"/>
      <c r="X910" s="102"/>
      <c r="Y910" s="51"/>
      <c r="Z910" s="102"/>
      <c r="AA910" s="102"/>
      <c r="AB910" s="50"/>
      <c r="AC910" s="37"/>
      <c r="AD910" s="44"/>
      <c r="AE910" s="154"/>
      <c r="AF910" s="154"/>
      <c r="AG910" s="44"/>
      <c r="AH910" s="44"/>
      <c r="AI910" s="276"/>
      <c r="AJ910" s="50"/>
      <c r="AK910" s="55"/>
      <c r="AL910" s="298"/>
      <c r="AM910" s="55"/>
      <c r="AN910" s="298"/>
      <c r="AO910" s="62"/>
      <c r="AP910" s="56"/>
      <c r="AQ910" s="76"/>
      <c r="AR910" s="77"/>
      <c r="AS910" s="44"/>
      <c r="AT910" s="50"/>
      <c r="AU910" s="50"/>
      <c r="AV910" s="50"/>
      <c r="AW910" s="50"/>
      <c r="AX910" s="50"/>
    </row>
    <row r="911" spans="1:50" ht="14.4">
      <c r="A911" s="37"/>
      <c r="B911" s="50"/>
      <c r="C911" s="102"/>
      <c r="D911" s="38"/>
      <c r="E911" s="50"/>
      <c r="F911" s="43"/>
      <c r="G911" s="50"/>
      <c r="H911" s="44"/>
      <c r="I911" s="65"/>
      <c r="J911" s="315"/>
      <c r="K911" s="50"/>
      <c r="L911" s="50"/>
      <c r="M911" s="44"/>
      <c r="N911" s="50"/>
      <c r="O911" s="49"/>
      <c r="P911" s="50"/>
      <c r="Q911" s="50"/>
      <c r="R911" s="101"/>
      <c r="S911" s="154"/>
      <c r="T911" s="44"/>
      <c r="U911" s="44"/>
      <c r="V911" s="51"/>
      <c r="W911" s="102"/>
      <c r="X911" s="102"/>
      <c r="Y911" s="51"/>
      <c r="Z911" s="102"/>
      <c r="AA911" s="102"/>
      <c r="AB911" s="50"/>
      <c r="AC911" s="37"/>
      <c r="AD911" s="44"/>
      <c r="AE911" s="154"/>
      <c r="AF911" s="154"/>
      <c r="AG911" s="44"/>
      <c r="AH911" s="44"/>
      <c r="AI911" s="276"/>
      <c r="AJ911" s="50"/>
      <c r="AK911" s="55"/>
      <c r="AL911" s="298"/>
      <c r="AM911" s="55"/>
      <c r="AN911" s="298"/>
      <c r="AO911" s="62"/>
      <c r="AP911" s="56"/>
      <c r="AQ911" s="76"/>
      <c r="AR911" s="77"/>
      <c r="AS911" s="44"/>
      <c r="AT911" s="50"/>
      <c r="AU911" s="50"/>
      <c r="AV911" s="50"/>
      <c r="AW911" s="50"/>
      <c r="AX911" s="50"/>
    </row>
    <row r="912" spans="1:50" ht="14.4">
      <c r="A912" s="37"/>
      <c r="B912" s="50"/>
      <c r="C912" s="102"/>
      <c r="D912" s="38"/>
      <c r="E912" s="50"/>
      <c r="F912" s="43"/>
      <c r="G912" s="50"/>
      <c r="H912" s="44"/>
      <c r="I912" s="65"/>
      <c r="J912" s="315"/>
      <c r="K912" s="50"/>
      <c r="L912" s="50"/>
      <c r="M912" s="44"/>
      <c r="N912" s="50"/>
      <c r="O912" s="49"/>
      <c r="P912" s="50"/>
      <c r="R912" s="101"/>
      <c r="S912" s="154"/>
      <c r="T912" s="44"/>
      <c r="U912" s="44"/>
      <c r="V912" s="51"/>
      <c r="W912" s="102"/>
      <c r="X912" s="102"/>
      <c r="Y912" s="51"/>
      <c r="Z912" s="102"/>
      <c r="AA912" s="102"/>
      <c r="AB912" s="50"/>
      <c r="AC912" s="37"/>
      <c r="AD912" s="44"/>
      <c r="AE912" s="154"/>
      <c r="AF912" s="154"/>
      <c r="AG912" s="44"/>
      <c r="AH912" s="44"/>
      <c r="AI912" s="276"/>
      <c r="AJ912" s="50"/>
      <c r="AK912" s="55"/>
      <c r="AL912" s="298"/>
      <c r="AM912" s="55"/>
      <c r="AN912" s="298"/>
      <c r="AO912" s="62"/>
      <c r="AP912" s="56"/>
      <c r="AQ912" s="76"/>
      <c r="AR912" s="77"/>
      <c r="AS912" s="44"/>
      <c r="AT912" s="50"/>
      <c r="AU912" s="50"/>
      <c r="AV912" s="50"/>
      <c r="AW912" s="50"/>
      <c r="AX912" s="50"/>
    </row>
    <row r="913" spans="1:50" ht="14.4">
      <c r="A913" s="37"/>
      <c r="B913" s="50"/>
      <c r="C913" s="102"/>
      <c r="D913" s="38"/>
      <c r="E913" s="50"/>
      <c r="F913" s="43"/>
      <c r="G913" s="50"/>
      <c r="H913" s="44"/>
      <c r="I913" s="65"/>
      <c r="J913" s="315"/>
      <c r="K913" s="50"/>
      <c r="L913" s="50"/>
      <c r="M913" s="44"/>
      <c r="N913" s="50"/>
      <c r="O913" s="49"/>
      <c r="P913" s="50"/>
      <c r="Q913" s="50"/>
      <c r="R913" s="101"/>
      <c r="S913" s="154"/>
      <c r="T913" s="44"/>
      <c r="U913" s="44"/>
      <c r="V913" s="51"/>
      <c r="W913" s="102"/>
      <c r="X913" s="102"/>
      <c r="Y913" s="51"/>
      <c r="Z913" s="102"/>
      <c r="AA913" s="102"/>
      <c r="AB913" s="50"/>
      <c r="AC913" s="37"/>
      <c r="AD913" s="44"/>
      <c r="AE913" s="154"/>
      <c r="AF913" s="154"/>
      <c r="AG913" s="44"/>
      <c r="AH913" s="44"/>
      <c r="AI913" s="276"/>
      <c r="AJ913" s="50"/>
      <c r="AK913" s="55"/>
      <c r="AL913" s="298"/>
      <c r="AM913" s="55"/>
      <c r="AN913" s="298"/>
      <c r="AO913" s="62"/>
      <c r="AP913" s="56"/>
      <c r="AQ913" s="76"/>
      <c r="AR913" s="77"/>
      <c r="AS913" s="44"/>
      <c r="AT913" s="50"/>
      <c r="AU913" s="50"/>
      <c r="AV913" s="50"/>
      <c r="AW913" s="50"/>
      <c r="AX913" s="50"/>
    </row>
    <row r="914" spans="1:50" ht="14.4">
      <c r="A914" s="37"/>
      <c r="B914" s="50"/>
      <c r="C914" s="102"/>
      <c r="D914" s="38"/>
      <c r="E914" s="50"/>
      <c r="F914" s="43"/>
      <c r="G914" s="50"/>
      <c r="H914" s="44"/>
      <c r="I914" s="65"/>
      <c r="J914" s="315"/>
      <c r="K914" s="50"/>
      <c r="L914" s="50"/>
      <c r="M914" s="44"/>
      <c r="N914" s="50"/>
      <c r="O914" s="49"/>
      <c r="P914" s="50"/>
      <c r="R914" s="101"/>
      <c r="S914" s="154"/>
      <c r="T914" s="44"/>
      <c r="U914" s="44"/>
      <c r="V914" s="51"/>
      <c r="W914" s="102"/>
      <c r="X914" s="102"/>
      <c r="Y914" s="51"/>
      <c r="Z914" s="102"/>
      <c r="AA914" s="102"/>
      <c r="AB914" s="50"/>
      <c r="AC914" s="37"/>
      <c r="AD914" s="44"/>
      <c r="AE914" s="154"/>
      <c r="AF914" s="154"/>
      <c r="AG914" s="44"/>
      <c r="AH914" s="44"/>
      <c r="AI914" s="276"/>
      <c r="AJ914" s="50"/>
      <c r="AK914" s="55"/>
      <c r="AL914" s="298"/>
      <c r="AM914" s="55"/>
      <c r="AN914" s="298"/>
      <c r="AO914" s="62"/>
      <c r="AP914" s="56"/>
      <c r="AQ914" s="76"/>
      <c r="AR914" s="77"/>
      <c r="AS914" s="44"/>
      <c r="AT914" s="50"/>
      <c r="AU914" s="50"/>
      <c r="AV914" s="50"/>
      <c r="AW914" s="50"/>
      <c r="AX914" s="50"/>
    </row>
    <row r="915" spans="1:50" ht="14.4">
      <c r="A915" s="37"/>
      <c r="B915" s="50"/>
      <c r="C915" s="102"/>
      <c r="D915" s="38"/>
      <c r="E915" s="50"/>
      <c r="F915" s="43"/>
      <c r="G915" s="50"/>
      <c r="H915" s="44"/>
      <c r="I915" s="65"/>
      <c r="J915" s="315"/>
      <c r="K915" s="50"/>
      <c r="L915" s="50"/>
      <c r="M915" s="44"/>
      <c r="N915" s="50"/>
      <c r="O915" s="49"/>
      <c r="P915" s="50"/>
      <c r="R915" s="101"/>
      <c r="S915" s="154"/>
      <c r="T915" s="44"/>
      <c r="U915" s="44"/>
      <c r="V915" s="51"/>
      <c r="W915" s="102"/>
      <c r="X915" s="102"/>
      <c r="Y915" s="51"/>
      <c r="Z915" s="102"/>
      <c r="AA915" s="102"/>
      <c r="AB915" s="50"/>
      <c r="AC915" s="37"/>
      <c r="AD915" s="44"/>
      <c r="AE915" s="154"/>
      <c r="AF915" s="154"/>
      <c r="AG915" s="44"/>
      <c r="AH915" s="44"/>
      <c r="AI915" s="276"/>
      <c r="AJ915" s="50"/>
      <c r="AK915" s="55"/>
      <c r="AL915" s="298"/>
      <c r="AM915" s="55"/>
      <c r="AN915" s="298"/>
      <c r="AO915" s="62"/>
      <c r="AP915" s="56"/>
      <c r="AQ915" s="76"/>
      <c r="AR915" s="77"/>
      <c r="AS915" s="44"/>
      <c r="AT915" s="50"/>
      <c r="AU915" s="50"/>
      <c r="AV915" s="50"/>
      <c r="AW915" s="50"/>
      <c r="AX915" s="50"/>
    </row>
    <row r="916" spans="1:50" ht="14.4">
      <c r="A916" s="37"/>
      <c r="B916" s="50"/>
      <c r="C916" s="102"/>
      <c r="D916" s="38"/>
      <c r="E916" s="50"/>
      <c r="F916" s="43"/>
      <c r="G916" s="50"/>
      <c r="H916" s="44"/>
      <c r="I916" s="65"/>
      <c r="J916" s="315"/>
      <c r="K916" s="50"/>
      <c r="L916" s="50"/>
      <c r="M916" s="44"/>
      <c r="N916" s="50"/>
      <c r="O916" s="49"/>
      <c r="P916" s="50"/>
      <c r="R916" s="101"/>
      <c r="S916" s="154"/>
      <c r="T916" s="44"/>
      <c r="U916" s="44"/>
      <c r="V916" s="51"/>
      <c r="W916" s="102"/>
      <c r="X916" s="102"/>
      <c r="Y916" s="51"/>
      <c r="Z916" s="102"/>
      <c r="AA916" s="102"/>
      <c r="AB916" s="50"/>
      <c r="AC916" s="37"/>
      <c r="AD916" s="44"/>
      <c r="AE916" s="154"/>
      <c r="AF916" s="154"/>
      <c r="AG916" s="44"/>
      <c r="AH916" s="44"/>
      <c r="AI916" s="276"/>
      <c r="AJ916" s="50"/>
      <c r="AK916" s="55"/>
      <c r="AL916" s="298"/>
      <c r="AM916" s="55"/>
      <c r="AN916" s="298"/>
      <c r="AO916" s="62"/>
      <c r="AP916" s="56"/>
      <c r="AQ916" s="76"/>
      <c r="AR916" s="77"/>
      <c r="AS916" s="44"/>
      <c r="AT916" s="50"/>
      <c r="AU916" s="50"/>
      <c r="AV916" s="50"/>
      <c r="AW916" s="50"/>
      <c r="AX916" s="50"/>
    </row>
    <row r="917" spans="1:50" ht="14.4">
      <c r="A917" s="37"/>
      <c r="B917" s="50"/>
      <c r="C917" s="102"/>
      <c r="D917" s="38"/>
      <c r="E917" s="50"/>
      <c r="F917" s="43"/>
      <c r="G917" s="50"/>
      <c r="H917" s="44"/>
      <c r="I917" s="65"/>
      <c r="J917" s="315"/>
      <c r="K917" s="50"/>
      <c r="L917" s="50"/>
      <c r="M917" s="44"/>
      <c r="N917" s="50"/>
      <c r="O917" s="49"/>
      <c r="P917" s="50"/>
      <c r="Q917" s="50"/>
      <c r="R917" s="101"/>
      <c r="S917" s="154"/>
      <c r="T917" s="44"/>
      <c r="U917" s="44"/>
      <c r="V917" s="51"/>
      <c r="W917" s="102"/>
      <c r="X917" s="102"/>
      <c r="Y917" s="51"/>
      <c r="Z917" s="102"/>
      <c r="AA917" s="102"/>
      <c r="AB917" s="50"/>
      <c r="AC917" s="37"/>
      <c r="AD917" s="44"/>
      <c r="AE917" s="154"/>
      <c r="AF917" s="154"/>
      <c r="AG917" s="44"/>
      <c r="AH917" s="44"/>
      <c r="AI917" s="276"/>
      <c r="AJ917" s="50"/>
      <c r="AK917" s="55"/>
      <c r="AL917" s="298"/>
      <c r="AM917" s="55"/>
      <c r="AN917" s="298"/>
      <c r="AO917" s="62"/>
      <c r="AP917" s="56"/>
      <c r="AQ917" s="76"/>
      <c r="AR917" s="77"/>
      <c r="AS917" s="44"/>
      <c r="AT917" s="50"/>
      <c r="AU917" s="50"/>
      <c r="AV917" s="50"/>
      <c r="AW917" s="50"/>
      <c r="AX917" s="50"/>
    </row>
    <row r="918" spans="1:50" ht="14.4">
      <c r="A918" s="37"/>
      <c r="B918" s="50"/>
      <c r="C918" s="102"/>
      <c r="D918" s="38"/>
      <c r="E918" s="50"/>
      <c r="F918" s="43"/>
      <c r="G918" s="50"/>
      <c r="H918" s="44"/>
      <c r="I918" s="65"/>
      <c r="J918" s="315"/>
      <c r="K918" s="50"/>
      <c r="L918" s="50"/>
      <c r="M918" s="44"/>
      <c r="N918" s="50"/>
      <c r="O918" s="49"/>
      <c r="P918" s="50"/>
      <c r="R918" s="101"/>
      <c r="S918" s="154"/>
      <c r="T918" s="44"/>
      <c r="U918" s="44"/>
      <c r="V918" s="51"/>
      <c r="W918" s="102"/>
      <c r="X918" s="102"/>
      <c r="Y918" s="51"/>
      <c r="Z918" s="102"/>
      <c r="AA918" s="102"/>
      <c r="AB918" s="50"/>
      <c r="AC918" s="37"/>
      <c r="AD918" s="44"/>
      <c r="AE918" s="154"/>
      <c r="AF918" s="154"/>
      <c r="AG918" s="44"/>
      <c r="AH918" s="44"/>
      <c r="AI918" s="276"/>
      <c r="AJ918" s="50"/>
      <c r="AK918" s="55"/>
      <c r="AL918" s="298"/>
      <c r="AM918" s="55"/>
      <c r="AN918" s="298"/>
      <c r="AO918" s="62"/>
      <c r="AP918" s="56"/>
      <c r="AQ918" s="76"/>
      <c r="AR918" s="77"/>
      <c r="AS918" s="44"/>
      <c r="AT918" s="50"/>
      <c r="AU918" s="50"/>
      <c r="AV918" s="50"/>
      <c r="AW918" s="50"/>
      <c r="AX918" s="50"/>
    </row>
    <row r="919" spans="1:50" ht="14.4">
      <c r="A919" s="37"/>
      <c r="B919" s="50"/>
      <c r="C919" s="102"/>
      <c r="D919" s="38"/>
      <c r="E919" s="50"/>
      <c r="F919" s="43"/>
      <c r="G919" s="50"/>
      <c r="H919" s="44"/>
      <c r="I919" s="65"/>
      <c r="J919" s="315"/>
      <c r="K919" s="50"/>
      <c r="L919" s="50"/>
      <c r="M919" s="44"/>
      <c r="N919" s="50"/>
      <c r="O919" s="49"/>
      <c r="P919" s="50"/>
      <c r="R919" s="101"/>
      <c r="S919" s="154"/>
      <c r="T919" s="44"/>
      <c r="U919" s="44"/>
      <c r="V919" s="51"/>
      <c r="W919" s="102"/>
      <c r="X919" s="102"/>
      <c r="Y919" s="51"/>
      <c r="Z919" s="102"/>
      <c r="AA919" s="102"/>
      <c r="AB919" s="50"/>
      <c r="AC919" s="37"/>
      <c r="AD919" s="44"/>
      <c r="AE919" s="154"/>
      <c r="AF919" s="154"/>
      <c r="AG919" s="44"/>
      <c r="AH919" s="44"/>
      <c r="AI919" s="276"/>
      <c r="AJ919" s="50"/>
      <c r="AK919" s="55"/>
      <c r="AL919" s="298"/>
      <c r="AM919" s="55"/>
      <c r="AN919" s="298"/>
      <c r="AO919" s="62"/>
      <c r="AP919" s="56"/>
      <c r="AQ919" s="76"/>
      <c r="AR919" s="77"/>
      <c r="AS919" s="44"/>
      <c r="AT919" s="50"/>
      <c r="AU919" s="50"/>
      <c r="AV919" s="50"/>
      <c r="AW919" s="50"/>
      <c r="AX919" s="50"/>
    </row>
    <row r="920" spans="1:50" ht="14.4">
      <c r="A920" s="37"/>
      <c r="B920" s="50"/>
      <c r="C920" s="102"/>
      <c r="D920" s="38"/>
      <c r="E920" s="50"/>
      <c r="F920" s="43"/>
      <c r="G920" s="50"/>
      <c r="H920" s="44"/>
      <c r="I920" s="65"/>
      <c r="J920" s="315"/>
      <c r="K920" s="50"/>
      <c r="L920" s="50"/>
      <c r="M920" s="44"/>
      <c r="N920" s="50"/>
      <c r="O920" s="49"/>
      <c r="P920" s="50"/>
      <c r="R920" s="101"/>
      <c r="S920" s="154"/>
      <c r="T920" s="44"/>
      <c r="U920" s="44"/>
      <c r="V920" s="51"/>
      <c r="W920" s="102"/>
      <c r="X920" s="102"/>
      <c r="Y920" s="51"/>
      <c r="Z920" s="102"/>
      <c r="AA920" s="102"/>
      <c r="AB920" s="50"/>
      <c r="AC920" s="37"/>
      <c r="AD920" s="44"/>
      <c r="AE920" s="154"/>
      <c r="AF920" s="154"/>
      <c r="AG920" s="44"/>
      <c r="AH920" s="44"/>
      <c r="AI920" s="276"/>
      <c r="AJ920" s="50"/>
      <c r="AK920" s="55"/>
      <c r="AL920" s="298"/>
      <c r="AM920" s="55"/>
      <c r="AN920" s="298"/>
      <c r="AO920" s="62"/>
      <c r="AP920" s="56"/>
      <c r="AQ920" s="76"/>
      <c r="AR920" s="77"/>
      <c r="AS920" s="44"/>
      <c r="AT920" s="50"/>
      <c r="AU920" s="50"/>
      <c r="AV920" s="50"/>
      <c r="AW920" s="50"/>
      <c r="AX920" s="50"/>
    </row>
    <row r="921" spans="1:50" ht="14.4">
      <c r="A921" s="37"/>
      <c r="B921" s="50"/>
      <c r="C921" s="102"/>
      <c r="D921" s="38"/>
      <c r="E921" s="50"/>
      <c r="F921" s="43"/>
      <c r="G921" s="50"/>
      <c r="H921" s="44"/>
      <c r="I921" s="65"/>
      <c r="J921" s="315"/>
      <c r="K921" s="50"/>
      <c r="L921" s="50"/>
      <c r="M921" s="44"/>
      <c r="N921" s="50"/>
      <c r="O921" s="49"/>
      <c r="P921" s="50"/>
      <c r="Q921" s="50"/>
      <c r="R921" s="101"/>
      <c r="S921" s="154"/>
      <c r="T921" s="44"/>
      <c r="U921" s="44"/>
      <c r="V921" s="51"/>
      <c r="W921" s="102"/>
      <c r="X921" s="102"/>
      <c r="Y921" s="51"/>
      <c r="Z921" s="102"/>
      <c r="AA921" s="102"/>
      <c r="AB921" s="50"/>
      <c r="AC921" s="37"/>
      <c r="AD921" s="44"/>
      <c r="AE921" s="154"/>
      <c r="AF921" s="154"/>
      <c r="AG921" s="44"/>
      <c r="AH921" s="44"/>
      <c r="AI921" s="276"/>
      <c r="AJ921" s="50"/>
      <c r="AK921" s="55"/>
      <c r="AL921" s="298"/>
      <c r="AM921" s="55"/>
      <c r="AN921" s="298"/>
      <c r="AO921" s="62"/>
      <c r="AP921" s="56"/>
      <c r="AQ921" s="76"/>
      <c r="AR921" s="77"/>
      <c r="AS921" s="44"/>
      <c r="AT921" s="50"/>
      <c r="AU921" s="50"/>
      <c r="AV921" s="50"/>
      <c r="AW921" s="50"/>
      <c r="AX921" s="50"/>
    </row>
    <row r="922" spans="1:50" ht="14.4">
      <c r="A922" s="37"/>
      <c r="B922" s="50"/>
      <c r="C922" s="102"/>
      <c r="D922" s="38"/>
      <c r="E922" s="50"/>
      <c r="F922" s="43"/>
      <c r="G922" s="50"/>
      <c r="H922" s="44"/>
      <c r="I922" s="65"/>
      <c r="J922" s="315"/>
      <c r="K922" s="50"/>
      <c r="L922" s="50"/>
      <c r="M922" s="44"/>
      <c r="N922" s="50"/>
      <c r="O922" s="49"/>
      <c r="P922" s="50"/>
      <c r="Q922" s="50"/>
      <c r="R922" s="101"/>
      <c r="S922" s="154"/>
      <c r="T922" s="44"/>
      <c r="U922" s="44"/>
      <c r="V922" s="51"/>
      <c r="W922" s="102"/>
      <c r="X922" s="102"/>
      <c r="Y922" s="51"/>
      <c r="Z922" s="102"/>
      <c r="AA922" s="102"/>
      <c r="AB922" s="50"/>
      <c r="AC922" s="37"/>
      <c r="AD922" s="44"/>
      <c r="AE922" s="154"/>
      <c r="AF922" s="154"/>
      <c r="AG922" s="44"/>
      <c r="AH922" s="44"/>
      <c r="AI922" s="276"/>
      <c r="AJ922" s="50"/>
      <c r="AK922" s="55"/>
      <c r="AL922" s="298"/>
      <c r="AM922" s="55"/>
      <c r="AN922" s="298"/>
      <c r="AO922" s="62"/>
      <c r="AP922" s="56"/>
      <c r="AQ922" s="76"/>
      <c r="AR922" s="77"/>
      <c r="AS922" s="44"/>
      <c r="AT922" s="50"/>
      <c r="AU922" s="50"/>
      <c r="AV922" s="50"/>
      <c r="AW922" s="50"/>
      <c r="AX922" s="50"/>
    </row>
    <row r="923" spans="1:50" ht="14.4">
      <c r="A923" s="37"/>
      <c r="B923" s="50"/>
      <c r="C923" s="102"/>
      <c r="D923" s="38"/>
      <c r="E923" s="50"/>
      <c r="F923" s="43"/>
      <c r="G923" s="50"/>
      <c r="H923" s="44"/>
      <c r="I923" s="65"/>
      <c r="J923" s="315"/>
      <c r="K923" s="50"/>
      <c r="L923" s="50"/>
      <c r="M923" s="44"/>
      <c r="N923" s="50"/>
      <c r="O923" s="49"/>
      <c r="P923" s="50"/>
      <c r="R923" s="101"/>
      <c r="S923" s="154"/>
      <c r="T923" s="44"/>
      <c r="U923" s="44"/>
      <c r="V923" s="51"/>
      <c r="W923" s="102"/>
      <c r="X923" s="102"/>
      <c r="Y923" s="51"/>
      <c r="Z923" s="102"/>
      <c r="AA923" s="102"/>
      <c r="AB923" s="50"/>
      <c r="AC923" s="37"/>
      <c r="AD923" s="44"/>
      <c r="AE923" s="154"/>
      <c r="AF923" s="154"/>
      <c r="AG923" s="44"/>
      <c r="AH923" s="44"/>
      <c r="AI923" s="276"/>
      <c r="AJ923" s="50"/>
      <c r="AK923" s="55"/>
      <c r="AL923" s="298"/>
      <c r="AM923" s="55"/>
      <c r="AN923" s="298"/>
      <c r="AO923" s="62"/>
      <c r="AP923" s="56"/>
      <c r="AQ923" s="76"/>
      <c r="AR923" s="77"/>
      <c r="AS923" s="44"/>
      <c r="AT923" s="50"/>
      <c r="AU923" s="50"/>
      <c r="AV923" s="50"/>
      <c r="AW923" s="50"/>
      <c r="AX923" s="50"/>
    </row>
    <row r="924" spans="1:50" ht="14.4">
      <c r="A924" s="37"/>
      <c r="B924" s="50"/>
      <c r="C924" s="102"/>
      <c r="D924" s="38"/>
      <c r="E924" s="50"/>
      <c r="F924" s="43"/>
      <c r="G924" s="50"/>
      <c r="H924" s="44"/>
      <c r="I924" s="65"/>
      <c r="J924" s="315"/>
      <c r="K924" s="50"/>
      <c r="L924" s="50"/>
      <c r="M924" s="44"/>
      <c r="N924" s="50"/>
      <c r="O924" s="49"/>
      <c r="P924" s="50"/>
      <c r="R924" s="101"/>
      <c r="S924" s="154"/>
      <c r="T924" s="44"/>
      <c r="U924" s="44"/>
      <c r="V924" s="51"/>
      <c r="W924" s="102"/>
      <c r="X924" s="102"/>
      <c r="Y924" s="51"/>
      <c r="Z924" s="102"/>
      <c r="AA924" s="102"/>
      <c r="AB924" s="50"/>
      <c r="AC924" s="37"/>
      <c r="AD924" s="44"/>
      <c r="AE924" s="154"/>
      <c r="AF924" s="154"/>
      <c r="AG924" s="44"/>
      <c r="AH924" s="44"/>
      <c r="AI924" s="276"/>
      <c r="AJ924" s="50"/>
      <c r="AK924" s="55"/>
      <c r="AL924" s="298"/>
      <c r="AM924" s="55"/>
      <c r="AN924" s="298"/>
      <c r="AO924" s="62"/>
      <c r="AP924" s="56"/>
      <c r="AQ924" s="76"/>
      <c r="AR924" s="77"/>
      <c r="AS924" s="44"/>
      <c r="AT924" s="50"/>
      <c r="AU924" s="50"/>
      <c r="AV924" s="50"/>
      <c r="AW924" s="50"/>
      <c r="AX924" s="50"/>
    </row>
    <row r="925" spans="1:50" ht="14.4">
      <c r="A925" s="37"/>
      <c r="B925" s="50"/>
      <c r="C925" s="102"/>
      <c r="D925" s="38"/>
      <c r="E925" s="50"/>
      <c r="F925" s="43"/>
      <c r="G925" s="50"/>
      <c r="H925" s="44"/>
      <c r="I925" s="65"/>
      <c r="J925" s="315"/>
      <c r="K925" s="50"/>
      <c r="L925" s="50"/>
      <c r="M925" s="44"/>
      <c r="N925" s="50"/>
      <c r="O925" s="49"/>
      <c r="P925" s="50"/>
      <c r="Q925" s="50"/>
      <c r="R925" s="101"/>
      <c r="S925" s="154"/>
      <c r="T925" s="44"/>
      <c r="U925" s="44"/>
      <c r="V925" s="51"/>
      <c r="W925" s="102"/>
      <c r="X925" s="102"/>
      <c r="Y925" s="51"/>
      <c r="Z925" s="102"/>
      <c r="AA925" s="102"/>
      <c r="AB925" s="50"/>
      <c r="AC925" s="37"/>
      <c r="AD925" s="44"/>
      <c r="AE925" s="154"/>
      <c r="AF925" s="154"/>
      <c r="AG925" s="44"/>
      <c r="AH925" s="44"/>
      <c r="AI925" s="276"/>
      <c r="AJ925" s="50"/>
      <c r="AK925" s="55"/>
      <c r="AL925" s="298"/>
      <c r="AM925" s="55"/>
      <c r="AN925" s="298"/>
      <c r="AO925" s="62"/>
      <c r="AP925" s="56"/>
      <c r="AQ925" s="76"/>
      <c r="AR925" s="77"/>
      <c r="AS925" s="44"/>
      <c r="AT925" s="50"/>
      <c r="AU925" s="50"/>
      <c r="AV925" s="50"/>
      <c r="AW925" s="50"/>
      <c r="AX925" s="50"/>
    </row>
    <row r="926" spans="1:50" ht="14.4">
      <c r="A926" s="37"/>
      <c r="B926" s="50"/>
      <c r="C926" s="102"/>
      <c r="D926" s="38"/>
      <c r="E926" s="50"/>
      <c r="F926" s="43"/>
      <c r="G926" s="50"/>
      <c r="H926" s="44"/>
      <c r="I926" s="65"/>
      <c r="J926" s="315"/>
      <c r="K926" s="50"/>
      <c r="L926" s="50"/>
      <c r="M926" s="44"/>
      <c r="N926" s="50"/>
      <c r="O926" s="49"/>
      <c r="P926" s="50"/>
      <c r="Q926" s="50"/>
      <c r="R926" s="101"/>
      <c r="S926" s="154"/>
      <c r="T926" s="44"/>
      <c r="U926" s="44"/>
      <c r="V926" s="51"/>
      <c r="W926" s="102"/>
      <c r="X926" s="102"/>
      <c r="Y926" s="51"/>
      <c r="Z926" s="102"/>
      <c r="AA926" s="102"/>
      <c r="AB926" s="50"/>
      <c r="AC926" s="37"/>
      <c r="AD926" s="44"/>
      <c r="AE926" s="154"/>
      <c r="AF926" s="154"/>
      <c r="AG926" s="44"/>
      <c r="AH926" s="44"/>
      <c r="AI926" s="276"/>
      <c r="AJ926" s="50"/>
      <c r="AK926" s="55"/>
      <c r="AL926" s="298"/>
      <c r="AM926" s="55"/>
      <c r="AN926" s="298"/>
      <c r="AO926" s="62"/>
      <c r="AP926" s="56"/>
      <c r="AQ926" s="76"/>
      <c r="AR926" s="77"/>
      <c r="AS926" s="44"/>
      <c r="AT926" s="50"/>
      <c r="AU926" s="50"/>
      <c r="AV926" s="50"/>
      <c r="AW926" s="50"/>
      <c r="AX926" s="50"/>
    </row>
    <row r="927" spans="1:50" ht="14.4">
      <c r="A927" s="37"/>
      <c r="B927" s="50"/>
      <c r="C927" s="102"/>
      <c r="D927" s="38"/>
      <c r="E927" s="50"/>
      <c r="F927" s="43"/>
      <c r="G927" s="50"/>
      <c r="H927" s="44"/>
      <c r="I927" s="65"/>
      <c r="J927" s="315"/>
      <c r="K927" s="50"/>
      <c r="L927" s="50"/>
      <c r="M927" s="44"/>
      <c r="N927" s="50"/>
      <c r="O927" s="49"/>
      <c r="P927" s="50"/>
      <c r="Q927" s="50"/>
      <c r="R927" s="101"/>
      <c r="S927" s="154"/>
      <c r="T927" s="44"/>
      <c r="U927" s="44"/>
      <c r="V927" s="51"/>
      <c r="W927" s="102"/>
      <c r="X927" s="102"/>
      <c r="Y927" s="51"/>
      <c r="Z927" s="102"/>
      <c r="AA927" s="102"/>
      <c r="AB927" s="50"/>
      <c r="AC927" s="37"/>
      <c r="AD927" s="44"/>
      <c r="AE927" s="154"/>
      <c r="AF927" s="154"/>
      <c r="AG927" s="44"/>
      <c r="AH927" s="44"/>
      <c r="AI927" s="276"/>
      <c r="AJ927" s="50"/>
      <c r="AK927" s="55"/>
      <c r="AL927" s="298"/>
      <c r="AM927" s="55"/>
      <c r="AN927" s="298"/>
      <c r="AO927" s="62"/>
      <c r="AP927" s="56"/>
      <c r="AQ927" s="76"/>
      <c r="AR927" s="77"/>
      <c r="AS927" s="44"/>
      <c r="AT927" s="50"/>
      <c r="AU927" s="50"/>
      <c r="AV927" s="50"/>
      <c r="AW927" s="50"/>
      <c r="AX927" s="50"/>
    </row>
    <row r="928" spans="1:50" ht="14.4">
      <c r="A928" s="37"/>
      <c r="B928" s="50"/>
      <c r="C928" s="102"/>
      <c r="D928" s="38"/>
      <c r="E928" s="50"/>
      <c r="F928" s="43"/>
      <c r="G928" s="50"/>
      <c r="H928" s="44"/>
      <c r="I928" s="65"/>
      <c r="J928" s="315"/>
      <c r="K928" s="50"/>
      <c r="L928" s="50"/>
      <c r="M928" s="44"/>
      <c r="N928" s="50"/>
      <c r="O928" s="49"/>
      <c r="P928" s="50"/>
      <c r="R928" s="101"/>
      <c r="S928" s="154"/>
      <c r="T928" s="44"/>
      <c r="U928" s="44"/>
      <c r="V928" s="51"/>
      <c r="W928" s="102"/>
      <c r="X928" s="102"/>
      <c r="Y928" s="51"/>
      <c r="Z928" s="102"/>
      <c r="AA928" s="102"/>
      <c r="AB928" s="50"/>
      <c r="AC928" s="37"/>
      <c r="AD928" s="44"/>
      <c r="AE928" s="154"/>
      <c r="AF928" s="154"/>
      <c r="AG928" s="44"/>
      <c r="AH928" s="44"/>
      <c r="AI928" s="276"/>
      <c r="AJ928" s="50"/>
      <c r="AK928" s="55"/>
      <c r="AL928" s="298"/>
      <c r="AM928" s="55"/>
      <c r="AN928" s="298"/>
      <c r="AO928" s="62"/>
      <c r="AP928" s="56"/>
      <c r="AQ928" s="76"/>
      <c r="AR928" s="77"/>
      <c r="AS928" s="44"/>
      <c r="AT928" s="50"/>
      <c r="AU928" s="50"/>
      <c r="AV928" s="50"/>
      <c r="AW928" s="50"/>
      <c r="AX928" s="50"/>
    </row>
    <row r="929" spans="1:50" ht="14.4">
      <c r="A929" s="37"/>
      <c r="B929" s="50"/>
      <c r="C929" s="102"/>
      <c r="D929" s="38"/>
      <c r="E929" s="50"/>
      <c r="F929" s="43"/>
      <c r="G929" s="50"/>
      <c r="H929" s="44"/>
      <c r="I929" s="65"/>
      <c r="J929" s="315"/>
      <c r="K929" s="50"/>
      <c r="L929" s="50"/>
      <c r="M929" s="44"/>
      <c r="N929" s="50"/>
      <c r="O929" s="49"/>
      <c r="P929" s="50"/>
      <c r="Q929" s="50"/>
      <c r="R929" s="101"/>
      <c r="S929" s="154"/>
      <c r="T929" s="44"/>
      <c r="U929" s="44"/>
      <c r="V929" s="51"/>
      <c r="W929" s="102"/>
      <c r="X929" s="102"/>
      <c r="Y929" s="51"/>
      <c r="Z929" s="102"/>
      <c r="AA929" s="102"/>
      <c r="AB929" s="50"/>
      <c r="AC929" s="37"/>
      <c r="AD929" s="44"/>
      <c r="AE929" s="154"/>
      <c r="AF929" s="154"/>
      <c r="AG929" s="44"/>
      <c r="AH929" s="44"/>
      <c r="AI929" s="276"/>
      <c r="AJ929" s="50"/>
      <c r="AK929" s="55"/>
      <c r="AL929" s="298"/>
      <c r="AM929" s="55"/>
      <c r="AN929" s="298"/>
      <c r="AO929" s="62"/>
      <c r="AP929" s="56"/>
      <c r="AQ929" s="76"/>
      <c r="AR929" s="77"/>
      <c r="AS929" s="44"/>
      <c r="AT929" s="50"/>
      <c r="AU929" s="50"/>
      <c r="AV929" s="50"/>
      <c r="AW929" s="50"/>
      <c r="AX929" s="50"/>
    </row>
    <row r="930" spans="1:50" ht="14.4">
      <c r="A930" s="37"/>
      <c r="B930" s="50"/>
      <c r="C930" s="102"/>
      <c r="D930" s="38"/>
      <c r="E930" s="50"/>
      <c r="F930" s="43"/>
      <c r="G930" s="50"/>
      <c r="H930" s="44"/>
      <c r="I930" s="65"/>
      <c r="J930" s="315"/>
      <c r="K930" s="50"/>
      <c r="L930" s="50"/>
      <c r="M930" s="44"/>
      <c r="N930" s="50"/>
      <c r="O930" s="49"/>
      <c r="P930" s="50"/>
      <c r="R930" s="101"/>
      <c r="S930" s="154"/>
      <c r="T930" s="44"/>
      <c r="U930" s="44"/>
      <c r="V930" s="51"/>
      <c r="W930" s="102"/>
      <c r="X930" s="102"/>
      <c r="Y930" s="51"/>
      <c r="Z930" s="102"/>
      <c r="AA930" s="102"/>
      <c r="AB930" s="50"/>
      <c r="AC930" s="37"/>
      <c r="AD930" s="44"/>
      <c r="AE930" s="154"/>
      <c r="AF930" s="154"/>
      <c r="AG930" s="44"/>
      <c r="AH930" s="44"/>
      <c r="AI930" s="276"/>
      <c r="AJ930" s="50"/>
      <c r="AK930" s="55"/>
      <c r="AL930" s="298"/>
      <c r="AM930" s="55"/>
      <c r="AN930" s="298"/>
      <c r="AO930" s="62"/>
      <c r="AP930" s="56"/>
      <c r="AQ930" s="76"/>
      <c r="AR930" s="77"/>
      <c r="AS930" s="44"/>
      <c r="AT930" s="50"/>
      <c r="AU930" s="50"/>
      <c r="AV930" s="50"/>
      <c r="AW930" s="50"/>
      <c r="AX930" s="50"/>
    </row>
    <row r="931" spans="1:50" ht="14.4">
      <c r="A931" s="37"/>
      <c r="B931" s="50"/>
      <c r="C931" s="102"/>
      <c r="D931" s="38"/>
      <c r="E931" s="50"/>
      <c r="F931" s="43"/>
      <c r="G931" s="50"/>
      <c r="H931" s="44"/>
      <c r="I931" s="65"/>
      <c r="J931" s="315"/>
      <c r="K931" s="50"/>
      <c r="L931" s="50"/>
      <c r="M931" s="44"/>
      <c r="N931" s="50"/>
      <c r="O931" s="49"/>
      <c r="P931" s="50"/>
      <c r="Q931" s="50"/>
      <c r="R931" s="101"/>
      <c r="S931" s="154"/>
      <c r="T931" s="44"/>
      <c r="U931" s="44"/>
      <c r="V931" s="51"/>
      <c r="W931" s="102"/>
      <c r="X931" s="102"/>
      <c r="Y931" s="51"/>
      <c r="Z931" s="102"/>
      <c r="AA931" s="102"/>
      <c r="AB931" s="50"/>
      <c r="AC931" s="37"/>
      <c r="AD931" s="44"/>
      <c r="AE931" s="154"/>
      <c r="AF931" s="154"/>
      <c r="AG931" s="44"/>
      <c r="AH931" s="44"/>
      <c r="AI931" s="276"/>
      <c r="AJ931" s="50"/>
      <c r="AK931" s="55"/>
      <c r="AL931" s="298"/>
      <c r="AM931" s="55"/>
      <c r="AN931" s="298"/>
      <c r="AO931" s="62"/>
      <c r="AP931" s="56"/>
      <c r="AQ931" s="76"/>
      <c r="AR931" s="77"/>
      <c r="AS931" s="44"/>
      <c r="AT931" s="50"/>
      <c r="AU931" s="50"/>
      <c r="AV931" s="50"/>
      <c r="AW931" s="50"/>
      <c r="AX931" s="50"/>
    </row>
    <row r="932" spans="1:50" ht="14.4">
      <c r="A932" s="37"/>
      <c r="B932" s="50"/>
      <c r="C932" s="102"/>
      <c r="D932" s="38"/>
      <c r="E932" s="50"/>
      <c r="F932" s="43"/>
      <c r="G932" s="50"/>
      <c r="H932" s="44"/>
      <c r="I932" s="65"/>
      <c r="J932" s="315"/>
      <c r="K932" s="50"/>
      <c r="L932" s="50"/>
      <c r="M932" s="44"/>
      <c r="N932" s="50"/>
      <c r="O932" s="49"/>
      <c r="P932" s="50"/>
      <c r="Q932" s="50"/>
      <c r="R932" s="101"/>
      <c r="S932" s="154"/>
      <c r="T932" s="44"/>
      <c r="U932" s="44"/>
      <c r="V932" s="51"/>
      <c r="W932" s="102"/>
      <c r="X932" s="102"/>
      <c r="Y932" s="51"/>
      <c r="Z932" s="102"/>
      <c r="AA932" s="102"/>
      <c r="AB932" s="50"/>
      <c r="AC932" s="37"/>
      <c r="AD932" s="44"/>
      <c r="AE932" s="154"/>
      <c r="AF932" s="154"/>
      <c r="AG932" s="44"/>
      <c r="AH932" s="44"/>
      <c r="AI932" s="276"/>
      <c r="AJ932" s="50"/>
      <c r="AK932" s="55"/>
      <c r="AL932" s="298"/>
      <c r="AM932" s="55"/>
      <c r="AN932" s="298"/>
      <c r="AO932" s="62"/>
      <c r="AP932" s="56"/>
      <c r="AQ932" s="76"/>
      <c r="AR932" s="77"/>
      <c r="AS932" s="44"/>
      <c r="AT932" s="50"/>
      <c r="AU932" s="50"/>
      <c r="AV932" s="50"/>
      <c r="AW932" s="50"/>
      <c r="AX932" s="50"/>
    </row>
    <row r="933" spans="1:50" ht="14.4">
      <c r="A933" s="37"/>
      <c r="B933" s="50"/>
      <c r="C933" s="102"/>
      <c r="D933" s="38"/>
      <c r="E933" s="50"/>
      <c r="F933" s="43"/>
      <c r="G933" s="50"/>
      <c r="H933" s="44"/>
      <c r="I933" s="65"/>
      <c r="J933" s="315"/>
      <c r="K933" s="50"/>
      <c r="L933" s="50"/>
      <c r="M933" s="44"/>
      <c r="N933" s="50"/>
      <c r="O933" s="49"/>
      <c r="P933" s="50"/>
      <c r="Q933" s="50"/>
      <c r="R933" s="101"/>
      <c r="S933" s="154"/>
      <c r="T933" s="44"/>
      <c r="U933" s="44"/>
      <c r="V933" s="51"/>
      <c r="W933" s="102"/>
      <c r="X933" s="102"/>
      <c r="Y933" s="51"/>
      <c r="Z933" s="102"/>
      <c r="AA933" s="102"/>
      <c r="AB933" s="50"/>
      <c r="AC933" s="37"/>
      <c r="AD933" s="44"/>
      <c r="AE933" s="154"/>
      <c r="AF933" s="154"/>
      <c r="AG933" s="44"/>
      <c r="AH933" s="44"/>
      <c r="AI933" s="276"/>
      <c r="AJ933" s="50"/>
      <c r="AK933" s="55"/>
      <c r="AL933" s="298"/>
      <c r="AM933" s="55"/>
      <c r="AN933" s="298"/>
      <c r="AO933" s="62"/>
      <c r="AP933" s="56"/>
      <c r="AQ933" s="76"/>
      <c r="AR933" s="77"/>
      <c r="AS933" s="44"/>
      <c r="AT933" s="50"/>
      <c r="AU933" s="50"/>
      <c r="AV933" s="50"/>
      <c r="AW933" s="50"/>
      <c r="AX933" s="50"/>
    </row>
    <row r="934" spans="1:50" ht="14.4">
      <c r="A934" s="37"/>
      <c r="B934" s="50"/>
      <c r="C934" s="102"/>
      <c r="D934" s="38"/>
      <c r="E934" s="50"/>
      <c r="F934" s="43"/>
      <c r="G934" s="50"/>
      <c r="H934" s="44"/>
      <c r="I934" s="65"/>
      <c r="J934" s="315"/>
      <c r="K934" s="50"/>
      <c r="L934" s="50"/>
      <c r="M934" s="44"/>
      <c r="N934" s="50"/>
      <c r="O934" s="49"/>
      <c r="P934" s="50"/>
      <c r="Q934" s="50"/>
      <c r="R934" s="101"/>
      <c r="S934" s="154"/>
      <c r="T934" s="44"/>
      <c r="U934" s="44"/>
      <c r="V934" s="51"/>
      <c r="W934" s="102"/>
      <c r="X934" s="102"/>
      <c r="Y934" s="51"/>
      <c r="Z934" s="102"/>
      <c r="AA934" s="102"/>
      <c r="AB934" s="50"/>
      <c r="AC934" s="37"/>
      <c r="AD934" s="44"/>
      <c r="AE934" s="154"/>
      <c r="AF934" s="154"/>
      <c r="AG934" s="44"/>
      <c r="AH934" s="44"/>
      <c r="AI934" s="276"/>
      <c r="AJ934" s="50"/>
      <c r="AK934" s="55"/>
      <c r="AL934" s="298"/>
      <c r="AM934" s="55"/>
      <c r="AN934" s="298"/>
      <c r="AO934" s="62"/>
      <c r="AP934" s="56"/>
      <c r="AQ934" s="76"/>
      <c r="AR934" s="77"/>
      <c r="AS934" s="44"/>
      <c r="AT934" s="50"/>
      <c r="AU934" s="50"/>
      <c r="AV934" s="50"/>
      <c r="AW934" s="50"/>
      <c r="AX934" s="50"/>
    </row>
    <row r="935" spans="1:50" ht="14.4">
      <c r="A935" s="37"/>
      <c r="B935" s="50"/>
      <c r="C935" s="102"/>
      <c r="D935" s="38"/>
      <c r="E935" s="50"/>
      <c r="F935" s="43"/>
      <c r="G935" s="317"/>
      <c r="H935" s="44"/>
      <c r="I935" s="65"/>
      <c r="J935" s="315"/>
      <c r="K935" s="50"/>
      <c r="L935" s="50"/>
      <c r="M935" s="44"/>
      <c r="N935" s="50"/>
      <c r="O935" s="49"/>
      <c r="P935" s="50"/>
      <c r="R935" s="101"/>
      <c r="S935" s="154"/>
      <c r="T935" s="44"/>
      <c r="U935" s="44"/>
      <c r="V935" s="51"/>
      <c r="W935" s="102"/>
      <c r="X935" s="102"/>
      <c r="Y935" s="51"/>
      <c r="Z935" s="102"/>
      <c r="AA935" s="102"/>
      <c r="AB935" s="50"/>
      <c r="AC935" s="37"/>
      <c r="AD935" s="44"/>
      <c r="AE935" s="154"/>
      <c r="AF935" s="154"/>
      <c r="AG935" s="44"/>
      <c r="AH935" s="44"/>
      <c r="AI935" s="276"/>
      <c r="AJ935" s="50"/>
      <c r="AK935" s="55"/>
      <c r="AL935" s="298"/>
      <c r="AM935" s="55"/>
      <c r="AN935" s="298"/>
      <c r="AO935" s="62"/>
      <c r="AP935" s="56"/>
      <c r="AQ935" s="76"/>
      <c r="AR935" s="77"/>
      <c r="AS935" s="44"/>
      <c r="AT935" s="50"/>
      <c r="AU935" s="50"/>
      <c r="AV935" s="50"/>
      <c r="AW935" s="50"/>
      <c r="AX935" s="50"/>
    </row>
    <row r="936" spans="1:50" ht="14.4">
      <c r="A936" s="37"/>
      <c r="B936" s="50"/>
      <c r="C936" s="102"/>
      <c r="D936" s="38"/>
      <c r="E936" s="50"/>
      <c r="F936" s="43"/>
      <c r="G936" s="50"/>
      <c r="H936" s="44"/>
      <c r="I936" s="65"/>
      <c r="J936" s="315"/>
      <c r="K936" s="50"/>
      <c r="L936" s="50"/>
      <c r="M936" s="44"/>
      <c r="N936" s="50"/>
      <c r="O936" s="49"/>
      <c r="P936" s="50"/>
      <c r="Q936" s="50"/>
      <c r="R936" s="101"/>
      <c r="S936" s="154"/>
      <c r="T936" s="44"/>
      <c r="U936" s="44"/>
      <c r="V936" s="51"/>
      <c r="W936" s="102"/>
      <c r="X936" s="102"/>
      <c r="Y936" s="51"/>
      <c r="Z936" s="102"/>
      <c r="AA936" s="102"/>
      <c r="AB936" s="50"/>
      <c r="AC936" s="37"/>
      <c r="AD936" s="44"/>
      <c r="AE936" s="154"/>
      <c r="AF936" s="154"/>
      <c r="AG936" s="44"/>
      <c r="AH936" s="44"/>
      <c r="AI936" s="276"/>
      <c r="AJ936" s="50"/>
      <c r="AK936" s="55"/>
      <c r="AL936" s="298"/>
      <c r="AM936" s="55"/>
      <c r="AN936" s="298"/>
      <c r="AO936" s="62"/>
      <c r="AP936" s="56"/>
      <c r="AQ936" s="76"/>
      <c r="AR936" s="77"/>
      <c r="AS936" s="44"/>
      <c r="AT936" s="50"/>
      <c r="AU936" s="50"/>
      <c r="AV936" s="50"/>
      <c r="AW936" s="50"/>
      <c r="AX936" s="50"/>
    </row>
    <row r="937" spans="1:50" ht="14.4">
      <c r="A937" s="37"/>
      <c r="B937" s="50"/>
      <c r="C937" s="102"/>
      <c r="D937" s="38"/>
      <c r="E937" s="50"/>
      <c r="F937" s="43"/>
      <c r="G937" s="50"/>
      <c r="H937" s="44"/>
      <c r="I937" s="65"/>
      <c r="J937" s="315"/>
      <c r="K937" s="50"/>
      <c r="L937" s="50"/>
      <c r="M937" s="44"/>
      <c r="N937" s="50"/>
      <c r="O937" s="49"/>
      <c r="P937" s="50"/>
      <c r="R937" s="101"/>
      <c r="S937" s="154"/>
      <c r="T937" s="44"/>
      <c r="U937" s="44"/>
      <c r="V937" s="51"/>
      <c r="W937" s="102"/>
      <c r="X937" s="102"/>
      <c r="Y937" s="51"/>
      <c r="Z937" s="102"/>
      <c r="AA937" s="102"/>
      <c r="AB937" s="50"/>
      <c r="AC937" s="37"/>
      <c r="AD937" s="44"/>
      <c r="AE937" s="154"/>
      <c r="AF937" s="154"/>
      <c r="AG937" s="44"/>
      <c r="AH937" s="44"/>
      <c r="AI937" s="276"/>
      <c r="AJ937" s="50"/>
      <c r="AK937" s="55"/>
      <c r="AL937" s="298"/>
      <c r="AM937" s="55"/>
      <c r="AN937" s="298"/>
      <c r="AO937" s="62"/>
      <c r="AP937" s="56"/>
      <c r="AQ937" s="76"/>
      <c r="AR937" s="77"/>
      <c r="AS937" s="44"/>
      <c r="AT937" s="50"/>
      <c r="AU937" s="50"/>
      <c r="AV937" s="50"/>
      <c r="AW937" s="50"/>
      <c r="AX937" s="50"/>
    </row>
    <row r="938" spans="1:50" ht="14.4">
      <c r="A938" s="37"/>
      <c r="B938" s="50"/>
      <c r="C938" s="102"/>
      <c r="D938" s="38"/>
      <c r="E938" s="50"/>
      <c r="F938" s="43"/>
      <c r="G938" s="50"/>
      <c r="H938" s="44"/>
      <c r="I938" s="65"/>
      <c r="J938" s="315"/>
      <c r="K938" s="50"/>
      <c r="L938" s="50"/>
      <c r="M938" s="44"/>
      <c r="N938" s="50"/>
      <c r="O938" s="49"/>
      <c r="P938" s="50"/>
      <c r="R938" s="101"/>
      <c r="S938" s="154"/>
      <c r="T938" s="44"/>
      <c r="U938" s="44"/>
      <c r="V938" s="51"/>
      <c r="W938" s="102"/>
      <c r="X938" s="102"/>
      <c r="Y938" s="51"/>
      <c r="Z938" s="102"/>
      <c r="AA938" s="102"/>
      <c r="AB938" s="50"/>
      <c r="AC938" s="37"/>
      <c r="AD938" s="44"/>
      <c r="AE938" s="154"/>
      <c r="AF938" s="154"/>
      <c r="AG938" s="44"/>
      <c r="AH938" s="44"/>
      <c r="AI938" s="276"/>
      <c r="AJ938" s="50"/>
      <c r="AK938" s="55"/>
      <c r="AL938" s="298"/>
      <c r="AM938" s="55"/>
      <c r="AN938" s="298"/>
      <c r="AO938" s="62"/>
      <c r="AP938" s="56"/>
      <c r="AQ938" s="76"/>
      <c r="AR938" s="77"/>
      <c r="AS938" s="44"/>
      <c r="AT938" s="50"/>
      <c r="AU938" s="50"/>
      <c r="AV938" s="50"/>
      <c r="AW938" s="50"/>
      <c r="AX938" s="50"/>
    </row>
    <row r="939" spans="1:50" ht="14.4">
      <c r="A939" s="37"/>
      <c r="B939" s="50"/>
      <c r="C939" s="102"/>
      <c r="D939" s="38"/>
      <c r="E939" s="50"/>
      <c r="F939" s="43"/>
      <c r="G939" s="50"/>
      <c r="H939" s="44"/>
      <c r="I939" s="65"/>
      <c r="J939" s="315"/>
      <c r="K939" s="50"/>
      <c r="L939" s="50"/>
      <c r="M939" s="44"/>
      <c r="N939" s="50"/>
      <c r="O939" s="49"/>
      <c r="P939" s="50"/>
      <c r="R939" s="101"/>
      <c r="S939" s="154"/>
      <c r="T939" s="44"/>
      <c r="U939" s="44"/>
      <c r="V939" s="51"/>
      <c r="W939" s="102"/>
      <c r="X939" s="102"/>
      <c r="Y939" s="51"/>
      <c r="Z939" s="102"/>
      <c r="AA939" s="102"/>
      <c r="AB939" s="50"/>
      <c r="AC939" s="37"/>
      <c r="AD939" s="44"/>
      <c r="AE939" s="154"/>
      <c r="AF939" s="154"/>
      <c r="AG939" s="44"/>
      <c r="AH939" s="44"/>
      <c r="AI939" s="276"/>
      <c r="AJ939" s="50"/>
      <c r="AK939" s="55"/>
      <c r="AL939" s="298"/>
      <c r="AM939" s="55"/>
      <c r="AN939" s="298"/>
      <c r="AO939" s="62"/>
      <c r="AP939" s="56"/>
      <c r="AQ939" s="76"/>
      <c r="AR939" s="77"/>
      <c r="AS939" s="44"/>
      <c r="AT939" s="50"/>
      <c r="AU939" s="50"/>
      <c r="AV939" s="50"/>
      <c r="AW939" s="50"/>
      <c r="AX939" s="50"/>
    </row>
    <row r="940" spans="1:50" ht="14.4">
      <c r="A940" s="37"/>
      <c r="B940" s="50"/>
      <c r="C940" s="102"/>
      <c r="D940" s="38"/>
      <c r="E940" s="50"/>
      <c r="F940" s="43"/>
      <c r="G940" s="50"/>
      <c r="H940" s="44"/>
      <c r="I940" s="65"/>
      <c r="J940" s="315"/>
      <c r="K940" s="50"/>
      <c r="L940" s="50"/>
      <c r="M940" s="44"/>
      <c r="N940" s="50"/>
      <c r="O940" s="49"/>
      <c r="P940" s="50"/>
      <c r="R940" s="101"/>
      <c r="S940" s="154"/>
      <c r="T940" s="44"/>
      <c r="U940" s="44"/>
      <c r="V940" s="51"/>
      <c r="W940" s="102"/>
      <c r="X940" s="102"/>
      <c r="Y940" s="51"/>
      <c r="Z940" s="102"/>
      <c r="AA940" s="102"/>
      <c r="AB940" s="50"/>
      <c r="AC940" s="37"/>
      <c r="AD940" s="44"/>
      <c r="AE940" s="154"/>
      <c r="AF940" s="154"/>
      <c r="AG940" s="44"/>
      <c r="AH940" s="44"/>
      <c r="AI940" s="276"/>
      <c r="AJ940" s="50"/>
      <c r="AK940" s="55"/>
      <c r="AL940" s="298"/>
      <c r="AM940" s="55"/>
      <c r="AN940" s="298"/>
      <c r="AO940" s="62"/>
      <c r="AP940" s="56"/>
      <c r="AQ940" s="76"/>
      <c r="AR940" s="77"/>
      <c r="AS940" s="44"/>
      <c r="AT940" s="50"/>
      <c r="AU940" s="50"/>
      <c r="AV940" s="50"/>
      <c r="AW940" s="50"/>
      <c r="AX940" s="50"/>
    </row>
    <row r="941" spans="1:50" ht="14.4">
      <c r="A941" s="293"/>
      <c r="B941" s="50"/>
      <c r="C941" s="102"/>
      <c r="D941" s="38"/>
      <c r="E941" s="50"/>
      <c r="F941" s="43"/>
      <c r="G941" s="50"/>
      <c r="H941" s="44"/>
      <c r="I941" s="65"/>
      <c r="J941" s="315"/>
      <c r="K941" s="50"/>
      <c r="L941" s="50"/>
      <c r="M941" s="44"/>
      <c r="N941" s="50"/>
      <c r="O941" s="49"/>
      <c r="P941" s="50"/>
      <c r="Q941" s="50"/>
      <c r="R941" s="101"/>
      <c r="S941" s="154"/>
      <c r="T941" s="44"/>
      <c r="U941" s="44"/>
      <c r="V941" s="51"/>
      <c r="W941" s="102"/>
      <c r="X941" s="102"/>
      <c r="Y941" s="51"/>
      <c r="Z941" s="102"/>
      <c r="AA941" s="102"/>
      <c r="AB941" s="50"/>
      <c r="AC941" s="37"/>
      <c r="AD941" s="44"/>
      <c r="AE941" s="154"/>
      <c r="AF941" s="154"/>
      <c r="AG941" s="44"/>
      <c r="AH941" s="44"/>
      <c r="AI941" s="276"/>
      <c r="AJ941" s="50"/>
      <c r="AK941" s="55"/>
      <c r="AL941" s="298"/>
      <c r="AM941" s="55"/>
      <c r="AN941" s="298"/>
      <c r="AO941" s="62"/>
      <c r="AP941" s="56"/>
      <c r="AQ941" s="76"/>
      <c r="AR941" s="77"/>
      <c r="AS941" s="44"/>
      <c r="AT941" s="50"/>
      <c r="AU941" s="50"/>
      <c r="AV941" s="50"/>
      <c r="AW941" s="50"/>
      <c r="AX941" s="50"/>
    </row>
    <row r="942" spans="1:50" ht="14.4">
      <c r="A942" s="37"/>
      <c r="B942" s="50"/>
      <c r="C942" s="102"/>
      <c r="D942" s="38"/>
      <c r="E942" s="50"/>
      <c r="F942" s="43"/>
      <c r="G942" s="50"/>
      <c r="H942" s="44"/>
      <c r="I942" s="65"/>
      <c r="J942" s="315"/>
      <c r="K942" s="50"/>
      <c r="L942" s="50"/>
      <c r="M942" s="44"/>
      <c r="N942" s="50"/>
      <c r="O942" s="49"/>
      <c r="P942" s="50"/>
      <c r="Q942" s="50"/>
      <c r="R942" s="101"/>
      <c r="S942" s="154"/>
      <c r="T942" s="44"/>
      <c r="U942" s="44"/>
      <c r="V942" s="51"/>
      <c r="W942" s="102"/>
      <c r="X942" s="102"/>
      <c r="Y942" s="51"/>
      <c r="Z942" s="102"/>
      <c r="AA942" s="102"/>
      <c r="AB942" s="50"/>
      <c r="AC942" s="37"/>
      <c r="AD942" s="44"/>
      <c r="AE942" s="154"/>
      <c r="AF942" s="154"/>
      <c r="AG942" s="44"/>
      <c r="AH942" s="44"/>
      <c r="AI942" s="276"/>
      <c r="AJ942" s="50"/>
      <c r="AK942" s="55"/>
      <c r="AL942" s="298"/>
      <c r="AM942" s="55"/>
      <c r="AN942" s="298"/>
      <c r="AO942" s="62"/>
      <c r="AP942" s="56"/>
      <c r="AQ942" s="76"/>
      <c r="AR942" s="77"/>
      <c r="AS942" s="44"/>
      <c r="AT942" s="50"/>
      <c r="AU942" s="50"/>
      <c r="AV942" s="50"/>
      <c r="AW942" s="50"/>
      <c r="AX942" s="50"/>
    </row>
    <row r="943" spans="1:50" ht="14.4">
      <c r="A943" s="37"/>
      <c r="B943" s="50"/>
      <c r="C943" s="102"/>
      <c r="D943" s="38"/>
      <c r="E943" s="50"/>
      <c r="F943" s="43"/>
      <c r="G943" s="50"/>
      <c r="H943" s="44"/>
      <c r="I943" s="65"/>
      <c r="J943" s="315"/>
      <c r="K943" s="50"/>
      <c r="L943" s="50"/>
      <c r="M943" s="44"/>
      <c r="N943" s="50"/>
      <c r="O943" s="49"/>
      <c r="P943" s="50"/>
      <c r="Q943" s="50"/>
      <c r="R943" s="101"/>
      <c r="S943" s="154"/>
      <c r="T943" s="44"/>
      <c r="U943" s="44"/>
      <c r="V943" s="51"/>
      <c r="W943" s="102"/>
      <c r="X943" s="102"/>
      <c r="Y943" s="51"/>
      <c r="Z943" s="102"/>
      <c r="AA943" s="102"/>
      <c r="AB943" s="50"/>
      <c r="AC943" s="37"/>
      <c r="AD943" s="44"/>
      <c r="AE943" s="154"/>
      <c r="AF943" s="154"/>
      <c r="AG943" s="44"/>
      <c r="AH943" s="44"/>
      <c r="AI943" s="276"/>
      <c r="AJ943" s="50"/>
      <c r="AK943" s="55"/>
      <c r="AL943" s="298"/>
      <c r="AM943" s="55"/>
      <c r="AN943" s="298"/>
      <c r="AO943" s="62"/>
      <c r="AP943" s="56"/>
      <c r="AQ943" s="76"/>
      <c r="AR943" s="77"/>
      <c r="AS943" s="44"/>
      <c r="AT943" s="50"/>
      <c r="AU943" s="50"/>
      <c r="AV943" s="50"/>
      <c r="AW943" s="50"/>
      <c r="AX943" s="50"/>
    </row>
    <row r="944" spans="1:50" ht="14.4">
      <c r="A944" s="37"/>
      <c r="B944" s="50"/>
      <c r="C944" s="102"/>
      <c r="D944" s="38"/>
      <c r="E944" s="50"/>
      <c r="F944" s="43"/>
      <c r="G944" s="50"/>
      <c r="H944" s="44"/>
      <c r="I944" s="65"/>
      <c r="J944" s="315"/>
      <c r="K944" s="50"/>
      <c r="L944" s="50"/>
      <c r="M944" s="44"/>
      <c r="N944" s="50"/>
      <c r="O944" s="49"/>
      <c r="P944" s="50"/>
      <c r="R944" s="101"/>
      <c r="S944" s="154"/>
      <c r="T944" s="44"/>
      <c r="U944" s="44"/>
      <c r="V944" s="51"/>
      <c r="W944" s="102"/>
      <c r="X944" s="102"/>
      <c r="Y944" s="51"/>
      <c r="Z944" s="102"/>
      <c r="AA944" s="102"/>
      <c r="AB944" s="50"/>
      <c r="AC944" s="37"/>
      <c r="AD944" s="44"/>
      <c r="AE944" s="154"/>
      <c r="AF944" s="154"/>
      <c r="AG944" s="44"/>
      <c r="AH944" s="44"/>
      <c r="AI944" s="276"/>
      <c r="AJ944" s="50"/>
      <c r="AK944" s="55"/>
      <c r="AL944" s="298"/>
      <c r="AM944" s="55"/>
      <c r="AN944" s="298"/>
      <c r="AO944" s="62"/>
      <c r="AP944" s="56"/>
      <c r="AQ944" s="76"/>
      <c r="AR944" s="77"/>
      <c r="AS944" s="44"/>
      <c r="AT944" s="50"/>
      <c r="AU944" s="50"/>
      <c r="AV944" s="50"/>
      <c r="AW944" s="50"/>
      <c r="AX944" s="50"/>
    </row>
    <row r="945" spans="1:50" ht="14.4">
      <c r="A945" s="37"/>
      <c r="B945" s="50"/>
      <c r="C945" s="102"/>
      <c r="D945" s="38"/>
      <c r="E945" s="50"/>
      <c r="F945" s="43"/>
      <c r="G945" s="50"/>
      <c r="H945" s="44"/>
      <c r="I945" s="65"/>
      <c r="J945" s="315"/>
      <c r="K945" s="50"/>
      <c r="L945" s="50"/>
      <c r="M945" s="44"/>
      <c r="N945" s="50"/>
      <c r="O945" s="49"/>
      <c r="P945" s="50"/>
      <c r="Q945" s="50"/>
      <c r="R945" s="101"/>
      <c r="S945" s="154"/>
      <c r="T945" s="44"/>
      <c r="U945" s="44"/>
      <c r="V945" s="51"/>
      <c r="W945" s="102"/>
      <c r="X945" s="102"/>
      <c r="Y945" s="51"/>
      <c r="Z945" s="102"/>
      <c r="AA945" s="102"/>
      <c r="AB945" s="50"/>
      <c r="AC945" s="37"/>
      <c r="AD945" s="44"/>
      <c r="AE945" s="154"/>
      <c r="AF945" s="154"/>
      <c r="AG945" s="44"/>
      <c r="AH945" s="44"/>
      <c r="AI945" s="276"/>
      <c r="AJ945" s="50"/>
      <c r="AK945" s="55"/>
      <c r="AL945" s="298"/>
      <c r="AM945" s="55"/>
      <c r="AN945" s="298"/>
      <c r="AO945" s="62"/>
      <c r="AP945" s="56"/>
      <c r="AQ945" s="76"/>
      <c r="AR945" s="77"/>
      <c r="AS945" s="44"/>
      <c r="AT945" s="50"/>
      <c r="AU945" s="50"/>
      <c r="AV945" s="50"/>
      <c r="AW945" s="50"/>
      <c r="AX945" s="50"/>
    </row>
    <row r="946" spans="1:50" ht="14.4">
      <c r="A946" s="37"/>
      <c r="B946" s="50"/>
      <c r="C946" s="102"/>
      <c r="D946" s="38"/>
      <c r="E946" s="50"/>
      <c r="F946" s="43"/>
      <c r="G946" s="50"/>
      <c r="H946" s="44"/>
      <c r="I946" s="65"/>
      <c r="J946" s="315"/>
      <c r="K946" s="50"/>
      <c r="L946" s="50"/>
      <c r="M946" s="44"/>
      <c r="N946" s="50"/>
      <c r="O946" s="49"/>
      <c r="P946" s="50"/>
      <c r="Q946" s="50"/>
      <c r="R946" s="101"/>
      <c r="S946" s="154"/>
      <c r="T946" s="44"/>
      <c r="U946" s="44"/>
      <c r="V946" s="51"/>
      <c r="W946" s="102"/>
      <c r="X946" s="102"/>
      <c r="Y946" s="51"/>
      <c r="Z946" s="102"/>
      <c r="AA946" s="102"/>
      <c r="AB946" s="50"/>
      <c r="AC946" s="37"/>
      <c r="AD946" s="44"/>
      <c r="AE946" s="154"/>
      <c r="AF946" s="154"/>
      <c r="AG946" s="44"/>
      <c r="AH946" s="44"/>
      <c r="AI946" s="276"/>
      <c r="AJ946" s="50"/>
      <c r="AK946" s="55"/>
      <c r="AL946" s="298"/>
      <c r="AM946" s="55"/>
      <c r="AN946" s="298"/>
      <c r="AO946" s="62"/>
      <c r="AP946" s="56"/>
      <c r="AQ946" s="76"/>
      <c r="AR946" s="77"/>
      <c r="AS946" s="44"/>
      <c r="AT946" s="50"/>
      <c r="AU946" s="50"/>
      <c r="AV946" s="50"/>
      <c r="AW946" s="50"/>
      <c r="AX946" s="50"/>
    </row>
    <row r="947" spans="1:50" ht="14.4">
      <c r="A947" s="37"/>
      <c r="B947" s="50"/>
      <c r="C947" s="102"/>
      <c r="D947" s="38"/>
      <c r="E947" s="50"/>
      <c r="F947" s="43"/>
      <c r="G947" s="50"/>
      <c r="H947" s="44"/>
      <c r="I947" s="65"/>
      <c r="J947" s="315"/>
      <c r="K947" s="50"/>
      <c r="L947" s="50"/>
      <c r="M947" s="44"/>
      <c r="N947" s="50"/>
      <c r="O947" s="49"/>
      <c r="P947" s="50"/>
      <c r="R947" s="101"/>
      <c r="S947" s="154"/>
      <c r="T947" s="44"/>
      <c r="U947" s="44"/>
      <c r="V947" s="51"/>
      <c r="W947" s="102"/>
      <c r="X947" s="102"/>
      <c r="Y947" s="51"/>
      <c r="Z947" s="102"/>
      <c r="AA947" s="102"/>
      <c r="AB947" s="50"/>
      <c r="AC947" s="37"/>
      <c r="AD947" s="44"/>
      <c r="AE947" s="154"/>
      <c r="AF947" s="154"/>
      <c r="AG947" s="44"/>
      <c r="AH947" s="44"/>
      <c r="AI947" s="276"/>
      <c r="AJ947" s="50"/>
      <c r="AK947" s="55"/>
      <c r="AL947" s="298"/>
      <c r="AM947" s="55"/>
      <c r="AN947" s="298"/>
      <c r="AO947" s="62"/>
      <c r="AP947" s="56"/>
      <c r="AQ947" s="76"/>
      <c r="AR947" s="77"/>
      <c r="AS947" s="44"/>
      <c r="AT947" s="50"/>
      <c r="AU947" s="50"/>
      <c r="AV947" s="50"/>
      <c r="AW947" s="50"/>
      <c r="AX947" s="50"/>
    </row>
    <row r="948" spans="1:50" ht="14.4">
      <c r="A948" s="37"/>
      <c r="B948" s="50"/>
      <c r="C948" s="102"/>
      <c r="D948" s="38"/>
      <c r="E948" s="50"/>
      <c r="F948" s="43"/>
      <c r="G948" s="50"/>
      <c r="H948" s="44"/>
      <c r="I948" s="65"/>
      <c r="J948" s="315"/>
      <c r="K948" s="50"/>
      <c r="L948" s="50"/>
      <c r="M948" s="44"/>
      <c r="N948" s="50"/>
      <c r="O948" s="49"/>
      <c r="P948" s="50"/>
      <c r="Q948" s="50"/>
      <c r="R948" s="101"/>
      <c r="S948" s="154"/>
      <c r="T948" s="44"/>
      <c r="U948" s="44"/>
      <c r="V948" s="51"/>
      <c r="W948" s="102"/>
      <c r="X948" s="102"/>
      <c r="Y948" s="51"/>
      <c r="Z948" s="102"/>
      <c r="AA948" s="102"/>
      <c r="AB948" s="50"/>
      <c r="AC948" s="37"/>
      <c r="AD948" s="44"/>
      <c r="AE948" s="154"/>
      <c r="AF948" s="154"/>
      <c r="AG948" s="44"/>
      <c r="AH948" s="44"/>
      <c r="AI948" s="276"/>
      <c r="AJ948" s="50"/>
      <c r="AK948" s="55"/>
      <c r="AL948" s="298"/>
      <c r="AM948" s="55"/>
      <c r="AN948" s="298"/>
      <c r="AO948" s="62"/>
      <c r="AP948" s="56"/>
      <c r="AQ948" s="76"/>
      <c r="AR948" s="77"/>
      <c r="AS948" s="44"/>
      <c r="AT948" s="50"/>
      <c r="AU948" s="50"/>
      <c r="AV948" s="50"/>
      <c r="AW948" s="50"/>
      <c r="AX948" s="50"/>
    </row>
    <row r="949" spans="1:50" ht="14.4">
      <c r="A949" s="37"/>
      <c r="B949" s="50"/>
      <c r="C949" s="102"/>
      <c r="D949" s="38"/>
      <c r="E949" s="50"/>
      <c r="F949" s="43"/>
      <c r="G949" s="50"/>
      <c r="H949" s="44"/>
      <c r="I949" s="65"/>
      <c r="J949" s="315"/>
      <c r="K949" s="50"/>
      <c r="L949" s="50"/>
      <c r="M949" s="44"/>
      <c r="N949" s="50"/>
      <c r="O949" s="49"/>
      <c r="P949" s="50"/>
      <c r="Q949" s="50"/>
      <c r="R949" s="101"/>
      <c r="S949" s="154"/>
      <c r="T949" s="44"/>
      <c r="U949" s="44"/>
      <c r="V949" s="51"/>
      <c r="W949" s="102"/>
      <c r="X949" s="102"/>
      <c r="Y949" s="51"/>
      <c r="Z949" s="102"/>
      <c r="AA949" s="102"/>
      <c r="AB949" s="50"/>
      <c r="AC949" s="37"/>
      <c r="AD949" s="44"/>
      <c r="AE949" s="154"/>
      <c r="AF949" s="154"/>
      <c r="AG949" s="44"/>
      <c r="AH949" s="44"/>
      <c r="AI949" s="276"/>
      <c r="AJ949" s="50"/>
      <c r="AK949" s="55"/>
      <c r="AL949" s="298"/>
      <c r="AM949" s="55"/>
      <c r="AN949" s="298"/>
      <c r="AO949" s="62"/>
      <c r="AP949" s="56"/>
      <c r="AQ949" s="76"/>
      <c r="AR949" s="77"/>
      <c r="AS949" s="44"/>
      <c r="AT949" s="50"/>
      <c r="AU949" s="50"/>
      <c r="AV949" s="50"/>
      <c r="AW949" s="50"/>
      <c r="AX949" s="50"/>
    </row>
    <row r="950" spans="1:50" ht="14.4">
      <c r="A950" s="37"/>
      <c r="B950" s="50"/>
      <c r="C950" s="102"/>
      <c r="D950" s="38"/>
      <c r="E950" s="50"/>
      <c r="F950" s="43"/>
      <c r="G950" s="50"/>
      <c r="H950" s="44"/>
      <c r="I950" s="65"/>
      <c r="J950" s="315"/>
      <c r="K950" s="50"/>
      <c r="L950" s="50"/>
      <c r="M950" s="44"/>
      <c r="N950" s="50"/>
      <c r="O950" s="49"/>
      <c r="P950" s="50"/>
      <c r="Q950" s="50"/>
      <c r="R950" s="101"/>
      <c r="S950" s="154"/>
      <c r="T950" s="44"/>
      <c r="U950" s="44"/>
      <c r="V950" s="51"/>
      <c r="W950" s="102"/>
      <c r="X950" s="102"/>
      <c r="Y950" s="51"/>
      <c r="Z950" s="102"/>
      <c r="AA950" s="102"/>
      <c r="AB950" s="50"/>
      <c r="AC950" s="37"/>
      <c r="AD950" s="44"/>
      <c r="AE950" s="154"/>
      <c r="AF950" s="154"/>
      <c r="AG950" s="44"/>
      <c r="AH950" s="44"/>
      <c r="AI950" s="276"/>
      <c r="AJ950" s="50"/>
      <c r="AK950" s="55"/>
      <c r="AL950" s="298"/>
      <c r="AM950" s="55"/>
      <c r="AN950" s="298"/>
      <c r="AO950" s="62"/>
      <c r="AP950" s="56"/>
      <c r="AQ950" s="76"/>
      <c r="AR950" s="77"/>
      <c r="AS950" s="44"/>
      <c r="AT950" s="50"/>
      <c r="AU950" s="50"/>
      <c r="AV950" s="50"/>
      <c r="AW950" s="50"/>
      <c r="AX950" s="50"/>
    </row>
    <row r="951" spans="1:50" ht="14.4">
      <c r="A951" s="37"/>
      <c r="B951" s="50"/>
      <c r="C951" s="102"/>
      <c r="D951" s="38"/>
      <c r="E951" s="50"/>
      <c r="F951" s="43"/>
      <c r="G951" s="50"/>
      <c r="H951" s="44"/>
      <c r="I951" s="65"/>
      <c r="J951" s="315"/>
      <c r="K951" s="50"/>
      <c r="L951" s="50"/>
      <c r="M951" s="44"/>
      <c r="N951" s="50"/>
      <c r="O951" s="49"/>
      <c r="P951" s="50"/>
      <c r="Q951" s="50"/>
      <c r="R951" s="101"/>
      <c r="S951" s="154"/>
      <c r="T951" s="44"/>
      <c r="U951" s="44"/>
      <c r="V951" s="51"/>
      <c r="W951" s="102"/>
      <c r="X951" s="102"/>
      <c r="Y951" s="51"/>
      <c r="Z951" s="102"/>
      <c r="AA951" s="102"/>
      <c r="AB951" s="50"/>
      <c r="AC951" s="37"/>
      <c r="AD951" s="44"/>
      <c r="AE951" s="154"/>
      <c r="AF951" s="154"/>
      <c r="AG951" s="44"/>
      <c r="AH951" s="44"/>
      <c r="AI951" s="276"/>
      <c r="AJ951" s="50"/>
      <c r="AK951" s="55"/>
      <c r="AL951" s="298"/>
      <c r="AM951" s="55"/>
      <c r="AN951" s="298"/>
      <c r="AO951" s="62"/>
      <c r="AP951" s="56"/>
      <c r="AQ951" s="76"/>
      <c r="AR951" s="77"/>
      <c r="AS951" s="44"/>
      <c r="AT951" s="50"/>
      <c r="AU951" s="50"/>
      <c r="AV951" s="50"/>
      <c r="AW951" s="50"/>
      <c r="AX951" s="50"/>
    </row>
    <row r="952" spans="1:50" ht="14.4">
      <c r="A952" s="37"/>
      <c r="B952" s="50"/>
      <c r="C952" s="102"/>
      <c r="D952" s="38"/>
      <c r="E952" s="50"/>
      <c r="F952" s="43"/>
      <c r="G952" s="50"/>
      <c r="H952" s="44"/>
      <c r="I952" s="65"/>
      <c r="J952" s="315"/>
      <c r="K952" s="50"/>
      <c r="L952" s="50"/>
      <c r="M952" s="44"/>
      <c r="N952" s="50"/>
      <c r="O952" s="49"/>
      <c r="P952" s="50"/>
      <c r="R952" s="101"/>
      <c r="S952" s="154"/>
      <c r="T952" s="44"/>
      <c r="U952" s="44"/>
      <c r="V952" s="51"/>
      <c r="W952" s="102"/>
      <c r="X952" s="102"/>
      <c r="Y952" s="51"/>
      <c r="Z952" s="102"/>
      <c r="AA952" s="102"/>
      <c r="AB952" s="50"/>
      <c r="AC952" s="37"/>
      <c r="AD952" s="44"/>
      <c r="AE952" s="154"/>
      <c r="AF952" s="154"/>
      <c r="AG952" s="44"/>
      <c r="AH952" s="44"/>
      <c r="AI952" s="276"/>
      <c r="AJ952" s="50"/>
      <c r="AK952" s="55"/>
      <c r="AL952" s="298"/>
      <c r="AM952" s="55"/>
      <c r="AN952" s="298"/>
      <c r="AO952" s="62"/>
      <c r="AP952" s="56"/>
      <c r="AQ952" s="76"/>
      <c r="AR952" s="77"/>
      <c r="AS952" s="44"/>
      <c r="AT952" s="50"/>
      <c r="AU952" s="50"/>
      <c r="AV952" s="50"/>
      <c r="AW952" s="50"/>
      <c r="AX952" s="50"/>
    </row>
    <row r="953" spans="1:50" ht="14.4">
      <c r="A953" s="37"/>
      <c r="B953" s="50"/>
      <c r="C953" s="102"/>
      <c r="D953" s="38"/>
      <c r="E953" s="50"/>
      <c r="F953" s="43"/>
      <c r="G953" s="50"/>
      <c r="H953" s="44"/>
      <c r="I953" s="65"/>
      <c r="J953" s="315"/>
      <c r="K953" s="50"/>
      <c r="L953" s="50"/>
      <c r="M953" s="44"/>
      <c r="N953" s="50"/>
      <c r="O953" s="49"/>
      <c r="P953" s="50"/>
      <c r="R953" s="101"/>
      <c r="S953" s="154"/>
      <c r="T953" s="44"/>
      <c r="U953" s="44"/>
      <c r="V953" s="51"/>
      <c r="W953" s="102"/>
      <c r="X953" s="102"/>
      <c r="Y953" s="51"/>
      <c r="Z953" s="102"/>
      <c r="AA953" s="102"/>
      <c r="AB953" s="50"/>
      <c r="AC953" s="37"/>
      <c r="AD953" s="44"/>
      <c r="AE953" s="154"/>
      <c r="AF953" s="154"/>
      <c r="AG953" s="44"/>
      <c r="AH953" s="44"/>
      <c r="AI953" s="276"/>
      <c r="AJ953" s="50"/>
      <c r="AK953" s="55"/>
      <c r="AL953" s="298"/>
      <c r="AM953" s="55"/>
      <c r="AN953" s="298"/>
      <c r="AO953" s="62"/>
      <c r="AP953" s="56"/>
      <c r="AQ953" s="76"/>
      <c r="AR953" s="77"/>
      <c r="AS953" s="44"/>
      <c r="AT953" s="50"/>
      <c r="AU953" s="50"/>
      <c r="AV953" s="50"/>
      <c r="AW953" s="50"/>
      <c r="AX953" s="50"/>
    </row>
    <row r="954" spans="1:50" ht="14.4">
      <c r="A954" s="37"/>
      <c r="B954" s="50"/>
      <c r="C954" s="102"/>
      <c r="D954" s="38"/>
      <c r="E954" s="50"/>
      <c r="F954" s="43"/>
      <c r="G954" s="50"/>
      <c r="H954" s="44"/>
      <c r="I954" s="65"/>
      <c r="J954" s="315"/>
      <c r="K954" s="50"/>
      <c r="L954" s="50"/>
      <c r="M954" s="44"/>
      <c r="N954" s="50"/>
      <c r="O954" s="49"/>
      <c r="P954" s="50"/>
      <c r="R954" s="101"/>
      <c r="S954" s="154"/>
      <c r="T954" s="44"/>
      <c r="U954" s="44"/>
      <c r="V954" s="51"/>
      <c r="W954" s="102"/>
      <c r="X954" s="102"/>
      <c r="Y954" s="51"/>
      <c r="Z954" s="102"/>
      <c r="AA954" s="102"/>
      <c r="AB954" s="50"/>
      <c r="AC954" s="37"/>
      <c r="AD954" s="44"/>
      <c r="AE954" s="154"/>
      <c r="AF954" s="154"/>
      <c r="AG954" s="44"/>
      <c r="AH954" s="44"/>
      <c r="AI954" s="276"/>
      <c r="AJ954" s="50"/>
      <c r="AK954" s="55"/>
      <c r="AL954" s="298"/>
      <c r="AM954" s="55"/>
      <c r="AN954" s="298"/>
      <c r="AO954" s="62"/>
      <c r="AP954" s="56"/>
      <c r="AQ954" s="76"/>
      <c r="AR954" s="77"/>
      <c r="AS954" s="44"/>
      <c r="AT954" s="50"/>
      <c r="AU954" s="50"/>
      <c r="AV954" s="50"/>
      <c r="AW954" s="50"/>
      <c r="AX954" s="50"/>
    </row>
    <row r="955" spans="1:50" ht="14.4">
      <c r="A955" s="37"/>
      <c r="B955" s="50"/>
      <c r="C955" s="102"/>
      <c r="D955" s="38"/>
      <c r="E955" s="50"/>
      <c r="F955" s="43"/>
      <c r="G955" s="50"/>
      <c r="H955" s="44"/>
      <c r="I955" s="65"/>
      <c r="J955" s="315"/>
      <c r="K955" s="50"/>
      <c r="L955" s="50"/>
      <c r="M955" s="44"/>
      <c r="N955" s="50"/>
      <c r="O955" s="49"/>
      <c r="P955" s="50"/>
      <c r="Q955" s="50"/>
      <c r="R955" s="101"/>
      <c r="S955" s="154"/>
      <c r="T955" s="44"/>
      <c r="U955" s="44"/>
      <c r="V955" s="51"/>
      <c r="W955" s="102"/>
      <c r="X955" s="102"/>
      <c r="Y955" s="51"/>
      <c r="Z955" s="102"/>
      <c r="AA955" s="102"/>
      <c r="AB955" s="50"/>
      <c r="AC955" s="37"/>
      <c r="AD955" s="44"/>
      <c r="AE955" s="154"/>
      <c r="AF955" s="154"/>
      <c r="AG955" s="44"/>
      <c r="AH955" s="44"/>
      <c r="AI955" s="276"/>
      <c r="AJ955" s="50"/>
      <c r="AK955" s="55"/>
      <c r="AL955" s="298"/>
      <c r="AM955" s="55"/>
      <c r="AN955" s="298"/>
      <c r="AO955" s="62"/>
      <c r="AP955" s="56"/>
      <c r="AQ955" s="76"/>
      <c r="AR955" s="77"/>
      <c r="AS955" s="44"/>
      <c r="AT955" s="50"/>
      <c r="AU955" s="50"/>
      <c r="AV955" s="50"/>
      <c r="AW955" s="50"/>
      <c r="AX955" s="50"/>
    </row>
    <row r="956" spans="1:50" ht="14.4">
      <c r="A956" s="37"/>
      <c r="B956" s="50"/>
      <c r="C956" s="102"/>
      <c r="D956" s="38"/>
      <c r="E956" s="50"/>
      <c r="F956" s="43"/>
      <c r="G956" s="50"/>
      <c r="H956" s="44"/>
      <c r="I956" s="65"/>
      <c r="J956" s="315"/>
      <c r="K956" s="50"/>
      <c r="L956" s="50"/>
      <c r="M956" s="44"/>
      <c r="N956" s="50"/>
      <c r="O956" s="49"/>
      <c r="P956" s="50"/>
      <c r="R956" s="101"/>
      <c r="S956" s="154"/>
      <c r="T956" s="44"/>
      <c r="U956" s="44"/>
      <c r="V956" s="51"/>
      <c r="W956" s="102"/>
      <c r="X956" s="102"/>
      <c r="Y956" s="51"/>
      <c r="Z956" s="102"/>
      <c r="AA956" s="102"/>
      <c r="AB956" s="50"/>
      <c r="AC956" s="37"/>
      <c r="AD956" s="44"/>
      <c r="AE956" s="154"/>
      <c r="AF956" s="154"/>
      <c r="AG956" s="44"/>
      <c r="AH956" s="44"/>
      <c r="AI956" s="276"/>
      <c r="AJ956" s="50"/>
      <c r="AK956" s="55"/>
      <c r="AL956" s="298"/>
      <c r="AM956" s="55"/>
      <c r="AN956" s="298"/>
      <c r="AO956" s="62"/>
      <c r="AP956" s="56"/>
      <c r="AQ956" s="76"/>
      <c r="AR956" s="77"/>
      <c r="AS956" s="44"/>
      <c r="AT956" s="50"/>
      <c r="AU956" s="50"/>
      <c r="AV956" s="50"/>
      <c r="AW956" s="50"/>
      <c r="AX956" s="50"/>
    </row>
    <row r="957" spans="1:50" ht="14.4">
      <c r="A957" s="37"/>
      <c r="B957" s="50"/>
      <c r="C957" s="102"/>
      <c r="D957" s="38"/>
      <c r="E957" s="50"/>
      <c r="F957" s="43"/>
      <c r="G957" s="50"/>
      <c r="H957" s="44"/>
      <c r="I957" s="65"/>
      <c r="J957" s="315"/>
      <c r="K957" s="50"/>
      <c r="L957" s="50"/>
      <c r="M957" s="44"/>
      <c r="N957" s="50"/>
      <c r="O957" s="49"/>
      <c r="P957" s="50"/>
      <c r="Q957" s="50"/>
      <c r="R957" s="101"/>
      <c r="S957" s="154"/>
      <c r="T957" s="44"/>
      <c r="U957" s="44"/>
      <c r="V957" s="51"/>
      <c r="W957" s="102"/>
      <c r="X957" s="102"/>
      <c r="Y957" s="51"/>
      <c r="Z957" s="102"/>
      <c r="AA957" s="102"/>
      <c r="AB957" s="50"/>
      <c r="AC957" s="37"/>
      <c r="AD957" s="44"/>
      <c r="AE957" s="154"/>
      <c r="AF957" s="154"/>
      <c r="AG957" s="44"/>
      <c r="AH957" s="44"/>
      <c r="AI957" s="276"/>
      <c r="AJ957" s="50"/>
      <c r="AK957" s="55"/>
      <c r="AL957" s="298"/>
      <c r="AM957" s="55"/>
      <c r="AN957" s="298"/>
      <c r="AO957" s="62"/>
      <c r="AP957" s="56"/>
      <c r="AQ957" s="76"/>
      <c r="AR957" s="77"/>
      <c r="AS957" s="44"/>
      <c r="AT957" s="50"/>
      <c r="AU957" s="50"/>
      <c r="AV957" s="50"/>
      <c r="AW957" s="50"/>
      <c r="AX957" s="50"/>
    </row>
    <row r="958" spans="1:50" ht="14.4">
      <c r="A958" s="37"/>
      <c r="B958" s="50"/>
      <c r="C958" s="102"/>
      <c r="D958" s="38"/>
      <c r="E958" s="50"/>
      <c r="F958" s="43"/>
      <c r="G958" s="50"/>
      <c r="H958" s="44"/>
      <c r="I958" s="65"/>
      <c r="J958" s="315"/>
      <c r="K958" s="50"/>
      <c r="L958" s="50"/>
      <c r="M958" s="44"/>
      <c r="N958" s="50"/>
      <c r="O958" s="49"/>
      <c r="P958" s="50"/>
      <c r="Q958" s="50"/>
      <c r="R958" s="101"/>
      <c r="S958" s="154"/>
      <c r="T958" s="44"/>
      <c r="U958" s="44"/>
      <c r="V958" s="51"/>
      <c r="W958" s="102"/>
      <c r="X958" s="102"/>
      <c r="Y958" s="51"/>
      <c r="Z958" s="102"/>
      <c r="AA958" s="102"/>
      <c r="AB958" s="50"/>
      <c r="AC958" s="37"/>
      <c r="AD958" s="44"/>
      <c r="AE958" s="154"/>
      <c r="AF958" s="154"/>
      <c r="AG958" s="44"/>
      <c r="AH958" s="44"/>
      <c r="AI958" s="276"/>
      <c r="AJ958" s="50"/>
      <c r="AK958" s="55"/>
      <c r="AL958" s="298"/>
      <c r="AM958" s="55"/>
      <c r="AN958" s="298"/>
      <c r="AO958" s="62"/>
      <c r="AP958" s="56"/>
      <c r="AQ958" s="76"/>
      <c r="AR958" s="77"/>
      <c r="AS958" s="44"/>
      <c r="AT958" s="50"/>
      <c r="AU958" s="50"/>
      <c r="AV958" s="50"/>
      <c r="AW958" s="50"/>
      <c r="AX958" s="50"/>
    </row>
    <row r="959" spans="1:50" ht="14.4">
      <c r="A959" s="37"/>
      <c r="B959" s="50"/>
      <c r="C959" s="102"/>
      <c r="D959" s="38"/>
      <c r="E959" s="50"/>
      <c r="F959" s="43"/>
      <c r="G959" s="50"/>
      <c r="H959" s="44"/>
      <c r="I959" s="65"/>
      <c r="J959" s="315"/>
      <c r="K959" s="50"/>
      <c r="L959" s="50"/>
      <c r="M959" s="44"/>
      <c r="N959" s="50"/>
      <c r="O959" s="49"/>
      <c r="P959" s="50"/>
      <c r="R959" s="101"/>
      <c r="S959" s="154"/>
      <c r="T959" s="44"/>
      <c r="U959" s="44"/>
      <c r="V959" s="51"/>
      <c r="W959" s="102"/>
      <c r="X959" s="102"/>
      <c r="Y959" s="51"/>
      <c r="Z959" s="102"/>
      <c r="AA959" s="102"/>
      <c r="AB959" s="50"/>
      <c r="AC959" s="37"/>
      <c r="AD959" s="44"/>
      <c r="AE959" s="154"/>
      <c r="AF959" s="154"/>
      <c r="AG959" s="44"/>
      <c r="AH959" s="44"/>
      <c r="AI959" s="276"/>
      <c r="AJ959" s="50"/>
      <c r="AK959" s="55"/>
      <c r="AL959" s="298"/>
      <c r="AM959" s="55"/>
      <c r="AN959" s="298"/>
      <c r="AO959" s="62"/>
      <c r="AP959" s="56"/>
      <c r="AQ959" s="76"/>
      <c r="AR959" s="77"/>
      <c r="AS959" s="44"/>
      <c r="AT959" s="50"/>
      <c r="AU959" s="50"/>
      <c r="AV959" s="50"/>
      <c r="AW959" s="50"/>
      <c r="AX959" s="50"/>
    </row>
    <row r="960" spans="1:50" ht="14.4">
      <c r="A960" s="37"/>
      <c r="B960" s="50"/>
      <c r="C960" s="102"/>
      <c r="D960" s="38"/>
      <c r="E960" s="50"/>
      <c r="F960" s="43"/>
      <c r="G960" s="317"/>
      <c r="H960" s="44"/>
      <c r="I960" s="65"/>
      <c r="J960" s="315"/>
      <c r="K960" s="50"/>
      <c r="L960" s="50"/>
      <c r="M960" s="44"/>
      <c r="N960" s="50"/>
      <c r="O960" s="49"/>
      <c r="P960" s="50"/>
      <c r="Q960" s="50"/>
      <c r="R960" s="101"/>
      <c r="S960" s="154"/>
      <c r="T960" s="44"/>
      <c r="U960" s="44"/>
      <c r="V960" s="51"/>
      <c r="W960" s="102"/>
      <c r="X960" s="102"/>
      <c r="Y960" s="51"/>
      <c r="Z960" s="102"/>
      <c r="AA960" s="102"/>
      <c r="AB960" s="50"/>
      <c r="AC960" s="37"/>
      <c r="AD960" s="44"/>
      <c r="AE960" s="154"/>
      <c r="AF960" s="154"/>
      <c r="AG960" s="44"/>
      <c r="AH960" s="44"/>
      <c r="AI960" s="276"/>
      <c r="AJ960" s="50"/>
      <c r="AK960" s="55"/>
      <c r="AL960" s="298"/>
      <c r="AM960" s="55"/>
      <c r="AN960" s="298"/>
      <c r="AO960" s="62"/>
      <c r="AP960" s="56"/>
      <c r="AQ960" s="76"/>
      <c r="AR960" s="77"/>
      <c r="AS960" s="44"/>
      <c r="AT960" s="50"/>
      <c r="AU960" s="50"/>
      <c r="AV960" s="50"/>
      <c r="AW960" s="50"/>
      <c r="AX960" s="50"/>
    </row>
    <row r="961" ht="13.2"/>
    <row r="962" ht="13.2"/>
    <row r="963" ht="13.2"/>
    <row r="964" ht="13.2"/>
    <row r="965" ht="13.2"/>
    <row r="966" ht="13.2"/>
    <row r="967" ht="13.2"/>
    <row r="968" ht="13.2"/>
    <row r="969" ht="13.2"/>
    <row r="970" ht="13.2"/>
    <row r="971" ht="13.2"/>
    <row r="972" ht="13.2"/>
    <row r="973" ht="13.2"/>
    <row r="974" ht="13.2"/>
    <row r="975" ht="13.2"/>
    <row r="976" ht="13.2"/>
    <row r="977" ht="13.2"/>
    <row r="978" ht="13.2"/>
    <row r="979" ht="13.2"/>
    <row r="980" ht="13.2"/>
    <row r="981" ht="13.2"/>
    <row r="982" ht="13.2"/>
    <row r="983" ht="13.2"/>
    <row r="984" ht="13.2"/>
    <row r="985" ht="13.2"/>
    <row r="986" ht="13.2"/>
    <row r="987" ht="13.2"/>
    <row r="988" ht="13.2"/>
    <row r="989" ht="13.2"/>
    <row r="990" ht="13.2"/>
    <row r="991" ht="13.2"/>
    <row r="992" ht="13.2"/>
    <row r="993" ht="13.2"/>
    <row r="994" ht="13.2"/>
    <row r="995" ht="13.2"/>
    <row r="996" ht="13.2"/>
    <row r="997" ht="13.2"/>
    <row r="998" ht="13.2"/>
    <row r="999" ht="13.2"/>
    <row r="1000" ht="13.2"/>
    <row r="1001" ht="13.2"/>
    <row r="1002" ht="13.2" hidden="1"/>
    <row r="1003" ht="13.2"/>
    <row r="1004" ht="4.95" customHeight="1"/>
    <row r="1005" ht="13.2"/>
    <row r="1006" ht="13.2"/>
    <row r="1007" ht="13.2"/>
    <row r="1008" ht="13.2"/>
    <row r="1009" ht="13.2"/>
    <row r="1010" ht="13.2"/>
    <row r="1011" ht="13.2"/>
    <row r="1012" ht="13.2"/>
    <row r="1013" ht="13.2"/>
    <row r="1014" ht="13.2"/>
    <row r="1015" ht="13.2"/>
    <row r="1016" ht="13.2"/>
    <row r="1017" ht="13.2"/>
    <row r="1018" ht="13.2"/>
    <row r="1019" ht="13.2"/>
    <row r="1020" ht="13.2"/>
    <row r="1021" ht="13.2"/>
    <row r="1022" ht="13.2"/>
    <row r="1023" ht="13.2"/>
    <row r="1024" ht="13.2"/>
    <row r="1025" ht="13.2"/>
    <row r="1026" ht="13.2"/>
    <row r="1027" ht="13.2"/>
    <row r="1028" ht="13.2"/>
    <row r="1029" ht="13.2"/>
    <row r="1030" ht="13.2"/>
    <row r="1031" ht="13.2"/>
    <row r="1032" ht="13.2"/>
    <row r="1033" ht="13.2"/>
    <row r="1034" ht="28.95" customHeight="1"/>
    <row r="1035" ht="13.2"/>
    <row r="1036" ht="13.2"/>
    <row r="1037" ht="13.2"/>
    <row r="1038" ht="13.2"/>
    <row r="1039" ht="13.2"/>
    <row r="1040" ht="13.2"/>
    <row r="1041" ht="13.2"/>
    <row r="1042" ht="13.2"/>
    <row r="1043" ht="13.2"/>
    <row r="1044" ht="13.2"/>
    <row r="1045" ht="13.2"/>
    <row r="1046" ht="13.2"/>
    <row r="1047" ht="13.2"/>
  </sheetData>
  <dataValidations count="2">
    <dataValidation type="list" allowBlank="1" sqref="AQ4:AQ316 AO4:AO714 AM4:AM1047" xr:uid="{895F0569-2E53-418D-B08A-67B55DA1D3BE}">
      <formula1>#REF!</formula1>
    </dataValidation>
    <dataValidation type="list" allowBlank="1" sqref="AO715:AO1047 H4:H1047 R4:R1047 AU4:AU1047 F4:F1047 AB4:AB1047 N4:O1047 AI4:AI1047 AK4:AK1047 AQ317:AQ1047" xr:uid="{E349CE95-CEAF-434B-B7D6-3846D4629A52}">
      <formula1>#REF!</formula1>
    </dataValidation>
  </dataValidations>
  <hyperlinks>
    <hyperlink ref="Q5" r:id="rId1" xr:uid="{03CD5C1D-371B-4AC7-8DAA-816E65E78F64}"/>
    <hyperlink ref="Q13" r:id="rId2" xr:uid="{8ABE5881-69F0-47EC-9ACE-094E1742AC03}"/>
    <hyperlink ref="Q19" r:id="rId3" xr:uid="{BC998646-F6D3-4954-941F-01F8D0A1887C}"/>
    <hyperlink ref="Q21" r:id="rId4" xr:uid="{0B5E573C-F29B-45EB-BD0F-0054DDAA9A6F}"/>
    <hyperlink ref="Q22" r:id="rId5" xr:uid="{93E1DCC2-4F9D-4E7B-ABB1-FE67A77FB900}"/>
    <hyperlink ref="Q23" r:id="rId6" xr:uid="{EDD1774A-E210-4C14-8132-D1725F003E17}"/>
    <hyperlink ref="Q24" r:id="rId7" xr:uid="{F7DF8CD8-49FB-4EF5-ADB3-D91EB9C11C4B}"/>
    <hyperlink ref="Q26" r:id="rId8" xr:uid="{86F3ECD8-F27A-40C1-A363-16E30EB997BA}"/>
    <hyperlink ref="Q30" r:id="rId9" xr:uid="{3846457E-06D4-4C0C-930E-CF72AC8C7D62}"/>
    <hyperlink ref="Q36" r:id="rId10" xr:uid="{54B7E954-C168-4152-94D4-1149AC634844}"/>
    <hyperlink ref="Q38" r:id="rId11" xr:uid="{6C67FE32-4886-40B4-ADCF-B7BD786EDD5D}"/>
    <hyperlink ref="Q39" r:id="rId12" xr:uid="{0FF9940F-41BA-42E3-97BC-7E76C46266C7}"/>
    <hyperlink ref="Q40" r:id="rId13" xr:uid="{88EE17D9-6E29-4393-9865-ECA1182DE5D7}"/>
    <hyperlink ref="O42" r:id="rId14" xr:uid="{96540CC0-3814-463E-A876-0E6CA4E02EE2}"/>
    <hyperlink ref="AD42" r:id="rId15" xr:uid="{819D774E-8C4E-4665-AF44-1419BAF4BA8E}"/>
    <hyperlink ref="Q43" r:id="rId16" xr:uid="{42EE08DE-6CDC-4104-8D72-C495C11F9BE5}"/>
    <hyperlink ref="Q45" r:id="rId17" xr:uid="{633D83F4-FD85-495D-88BD-1D0450CBEFAD}"/>
    <hyperlink ref="Q49" r:id="rId18" xr:uid="{36C849BB-3EC6-4F71-8B7E-7B19A2321BE7}"/>
    <hyperlink ref="Q50" r:id="rId19" xr:uid="{990B0845-FBDF-4525-9501-28D0ACC17012}"/>
    <hyperlink ref="Q51" r:id="rId20" xr:uid="{C61624A7-6B71-4ADA-8336-3FC452A04251}"/>
    <hyperlink ref="Q52" r:id="rId21" xr:uid="{566420BF-80DB-4108-B2C2-55B16929F8F8}"/>
    <hyperlink ref="Q53" r:id="rId22" xr:uid="{6FA9A878-A733-4B98-9FF7-7CA3E53C9241}"/>
    <hyperlink ref="Q55" r:id="rId23" xr:uid="{3F0DDF50-3379-4B78-BECF-AF5E2D735633}"/>
    <hyperlink ref="Q57" r:id="rId24" xr:uid="{D020CF42-6C6F-4A72-88CD-E344B06E2F47}"/>
    <hyperlink ref="Q59" r:id="rId25" xr:uid="{5221EE0E-7440-4FB1-B10A-EE0BC3E3025B}"/>
    <hyperlink ref="Q62" r:id="rId26" xr:uid="{ACA0A402-24F0-4652-BF7D-8BDCBAF7E9C6}"/>
    <hyperlink ref="Q63" r:id="rId27" xr:uid="{8B686DE9-465C-4213-9060-635A18EA33EC}"/>
    <hyperlink ref="Q64" r:id="rId28" xr:uid="{698A7AE0-7746-4B1E-BEAA-07D688D0E7FB}"/>
    <hyperlink ref="Q67" r:id="rId29" xr:uid="{763BBDBC-6845-4ABC-AA52-6784D6A09B76}"/>
    <hyperlink ref="Q69" r:id="rId30" xr:uid="{85D3B308-F610-4D5B-B353-A13FD1177774}"/>
    <hyperlink ref="Q70" r:id="rId31" xr:uid="{069D59A0-B173-47D9-917C-DF6F00DC67D3}"/>
    <hyperlink ref="Q73" r:id="rId32" xr:uid="{C88BFD48-2B87-435A-9DE2-AF149D7BAB81}"/>
    <hyperlink ref="Q74" r:id="rId33" xr:uid="{C0D4AD13-73AD-4F81-84C0-32AD1D5C6DF7}"/>
    <hyperlink ref="Q75" r:id="rId34" xr:uid="{E8F306C6-2C1E-4FC3-A25B-5F7863341D2E}"/>
    <hyperlink ref="Q82" r:id="rId35" xr:uid="{FAFCAD0B-7D7A-421D-B9A7-1309E3ABF904}"/>
    <hyperlink ref="Q85" r:id="rId36" xr:uid="{113F29E1-892E-4E2A-A24C-FC3BFDB77A9E}"/>
    <hyperlink ref="Q96" r:id="rId37" xr:uid="{77E5BD78-CFDD-4615-8EA4-C23944BEC5F7}"/>
    <hyperlink ref="Q97" r:id="rId38" xr:uid="{7C0E9324-EF3E-4FF2-8556-CFCB4320BD30}"/>
    <hyperlink ref="Q98" r:id="rId39" xr:uid="{D527D87A-3E53-43FE-9300-A2FF5B57FFC9}"/>
    <hyperlink ref="Q100" r:id="rId40" xr:uid="{9B55E508-192A-49B4-A9A0-443F1970CCC0}"/>
    <hyperlink ref="Q101" r:id="rId41" xr:uid="{E0A74EF4-1322-4E85-AF29-750FF7954D64}"/>
    <hyperlink ref="Q102" r:id="rId42" xr:uid="{38AD010C-7F0D-43A9-A3A8-7C5885393EDA}"/>
    <hyperlink ref="Q103" r:id="rId43" xr:uid="{0D7D2C20-1572-4268-9971-CBE366F0E237}"/>
    <hyperlink ref="Q106" r:id="rId44" xr:uid="{E5219E32-F2C2-48A4-9015-0F54ABF4004F}"/>
    <hyperlink ref="Q107" r:id="rId45" xr:uid="{073D2CE3-164F-47B8-90E9-98F9F89BA800}"/>
    <hyperlink ref="Q108" r:id="rId46" xr:uid="{09D5268A-0EF2-48EF-8F1D-8CF3A20E09A2}"/>
    <hyperlink ref="Q109" r:id="rId47" xr:uid="{B10E2873-5AE5-41D4-B7E5-C29D89FF8D24}"/>
    <hyperlink ref="Q110" r:id="rId48" xr:uid="{EEE2E6DD-6355-4086-974A-0CFB52A31F8A}"/>
    <hyperlink ref="Q111" r:id="rId49" xr:uid="{C9E3E469-950E-405F-BB24-485A890E4674}"/>
    <hyperlink ref="Q112" r:id="rId50" xr:uid="{45515596-9854-4A03-B624-EBA25207B950}"/>
    <hyperlink ref="Q113" r:id="rId51" xr:uid="{9345D709-F0FF-4789-BA68-76180A5FB575}"/>
    <hyperlink ref="Q116" r:id="rId52" xr:uid="{ED71E82D-FD43-4E7C-AD11-8957BC09B510}"/>
    <hyperlink ref="Q125" r:id="rId53" xr:uid="{4F6FAC5B-111E-4B6D-84EA-2322C50B85C8}"/>
    <hyperlink ref="Q128" r:id="rId54" xr:uid="{A0C52E3F-5AE9-4290-BC4C-675A398D74F5}"/>
    <hyperlink ref="Q129" r:id="rId55" xr:uid="{95BA350F-F803-4BCB-81F2-8D7A4BFE5833}"/>
    <hyperlink ref="Q130" r:id="rId56" xr:uid="{3198A079-0B99-455A-8DCE-C0E12376FAAB}"/>
    <hyperlink ref="Q138" r:id="rId57" xr:uid="{62F89C1B-0FD5-4180-BD4A-E5CEDBA3FCF9}"/>
    <hyperlink ref="Q139" r:id="rId58" xr:uid="{87EC72B1-6B0C-4F2E-9D67-602301AFE0BB}"/>
    <hyperlink ref="Q141" r:id="rId59" xr:uid="{EA4E3713-2932-4914-B105-53EE6F143568}"/>
    <hyperlink ref="Q142" r:id="rId60" xr:uid="{0CCFB438-AA1B-451D-B9E3-072CFA43B85C}"/>
    <hyperlink ref="Q143" r:id="rId61" xr:uid="{8552F571-20BE-4919-AE5E-8195DFF6BE16}"/>
    <hyperlink ref="Q145" r:id="rId62" xr:uid="{753A2DFD-F9C6-418C-8793-3A368C424029}"/>
    <hyperlink ref="Q146" r:id="rId63" xr:uid="{F9E3726A-866F-4EEA-BB0A-8D204B9627D8}"/>
    <hyperlink ref="Q151" r:id="rId64" xr:uid="{7AE12434-D6D0-440B-A911-E914FAE24D4C}"/>
    <hyperlink ref="Q154" r:id="rId65" xr:uid="{EE380030-5463-483F-AE02-96F0C7E502E8}"/>
    <hyperlink ref="Q161" r:id="rId66" xr:uid="{2823673A-277D-4E51-900E-505B1B9E03E1}"/>
    <hyperlink ref="Q166" r:id="rId67" xr:uid="{E61F92C5-A3DB-47D5-AB6A-D86F5B75BB1A}"/>
    <hyperlink ref="Q170" r:id="rId68" xr:uid="{420FE358-D85F-47C9-9239-BCD14F8B8039}"/>
    <hyperlink ref="Q175" r:id="rId69" xr:uid="{E1D87697-0AC3-43C6-A362-DB930DB6AEF3}"/>
    <hyperlink ref="Q176" r:id="rId70" xr:uid="{28914EEB-A4B3-4B85-B92A-CEAC8DE6279C}"/>
    <hyperlink ref="Q177" r:id="rId71" xr:uid="{F2CB5DF7-CCA1-46E8-9868-B5F1FD2C2C98}"/>
    <hyperlink ref="Q180" r:id="rId72" xr:uid="{E65A8FE3-4D94-463D-82A5-63A6D34C0161}"/>
    <hyperlink ref="Q181" r:id="rId73" xr:uid="{74DBB02E-6D3C-4182-A08B-D3A1C7ECABBD}"/>
    <hyperlink ref="Q182" r:id="rId74" xr:uid="{83EC173C-9E99-49A9-87A4-A7EA58010F90}"/>
    <hyperlink ref="Q183" r:id="rId75" xr:uid="{80ABFF5F-46BD-4262-B7FB-748041A08F5A}"/>
    <hyperlink ref="Q185" r:id="rId76" xr:uid="{C49B6B34-A4E7-49CC-8FE7-FE570DDC6E37}"/>
    <hyperlink ref="Q188" r:id="rId77" xr:uid="{3A5377F6-0A9E-46FC-922B-6A4C26F1C76B}"/>
    <hyperlink ref="Q190" r:id="rId78" xr:uid="{F8A1A81C-4C31-4C0A-9842-A32F5F9BC4B7}"/>
    <hyperlink ref="Q191" r:id="rId79" xr:uid="{DB127D01-2002-439D-B468-0CE043B20827}"/>
    <hyperlink ref="Q193" r:id="rId80" xr:uid="{84C85CAB-E944-46B3-93AA-1EC1C062D2B8}"/>
    <hyperlink ref="Q194" r:id="rId81" xr:uid="{AC60A638-0878-4B1C-B3D7-0C374FFDEB93}"/>
    <hyperlink ref="Q197" r:id="rId82" xr:uid="{CF4D3A47-147A-40DA-9DC0-325C1A55D877}"/>
    <hyperlink ref="Q200" r:id="rId83" xr:uid="{D6304637-571E-4254-B133-36CB6A4FA5BB}"/>
    <hyperlink ref="Q201" r:id="rId84" xr:uid="{45E4CB87-96A2-4845-A8A7-A2210E909D7E}"/>
    <hyperlink ref="Q202" r:id="rId85" xr:uid="{B174FD83-DE0D-415B-B706-C83053ECCF4E}"/>
    <hyperlink ref="Q207" r:id="rId86" xr:uid="{BC2E9ACD-73B3-41FA-B563-499FEB0AB454}"/>
    <hyperlink ref="Q208" r:id="rId87" xr:uid="{5F83A6CD-4051-49C9-98B0-CEE9F2E5EA67}"/>
    <hyperlink ref="Q211" r:id="rId88" xr:uid="{BE6661DF-BAFF-4BDA-8237-1D9EC322EAA6}"/>
    <hyperlink ref="Q213" r:id="rId89" xr:uid="{4E297B3F-F063-477A-B428-1F6164CB2C54}"/>
    <hyperlink ref="Q218" r:id="rId90" xr:uid="{1DA122B3-3AB0-479C-A569-65207DF7B3FF}"/>
    <hyperlink ref="Q219" r:id="rId91" xr:uid="{0FED96E8-F138-405C-9A69-B73360E0DFE3}"/>
    <hyperlink ref="Q222" r:id="rId92" xr:uid="{FA8C2CF3-3EC5-47C5-ACD8-6F9A8840DCEF}"/>
    <hyperlink ref="Q224" r:id="rId93" xr:uid="{02809D48-782A-4FD9-8361-11565492AE86}"/>
    <hyperlink ref="Q225" r:id="rId94" xr:uid="{76CE2A48-A321-4D09-BD6F-ADECE1C5FE56}"/>
    <hyperlink ref="Q227" r:id="rId95" xr:uid="{6E583CE7-370A-477D-B41B-E32E936CFD0F}"/>
    <hyperlink ref="Q229" r:id="rId96" xr:uid="{C45B67E2-A866-45C9-8A4B-D3D3C2A91994}"/>
    <hyperlink ref="Q234" r:id="rId97" xr:uid="{5D2EC8FB-1D46-40AA-BC1C-840D984E268D}"/>
    <hyperlink ref="Q238" r:id="rId98" xr:uid="{76736697-EE19-491A-94A4-CB8FEEA748A8}"/>
    <hyperlink ref="Q239" r:id="rId99" xr:uid="{629BEAE8-CF2C-4A0A-9AFF-C388F04710BF}"/>
    <hyperlink ref="Q244" r:id="rId100" xr:uid="{E6E7DB4C-0233-43E9-BC4F-2F8195848BC9}"/>
    <hyperlink ref="Q249" r:id="rId101" xr:uid="{4F1319D9-451A-4372-8614-149ED06F459A}"/>
    <hyperlink ref="Q251" r:id="rId102" xr:uid="{518762BA-520F-4B9A-8E20-C09841D23BEF}"/>
    <hyperlink ref="Q254" r:id="rId103" xr:uid="{65C6618A-0ED7-440B-A20B-D62104DAFB7A}"/>
    <hyperlink ref="Q256" r:id="rId104" xr:uid="{1482EF47-65D0-4043-B7B4-E7D8F67B4AA0}"/>
    <hyperlink ref="Q258" r:id="rId105" xr:uid="{118C2FA9-AD50-4D48-9F84-419426425CE2}"/>
    <hyperlink ref="Q260" r:id="rId106" xr:uid="{6A76AD71-CA60-48EB-8A6A-D8D461A1845C}"/>
    <hyperlink ref="Q262" r:id="rId107" xr:uid="{7446354F-698B-41D7-975E-AA5349D18359}"/>
    <hyperlink ref="Q265" r:id="rId108" xr:uid="{7EF59429-FDCB-4DC3-91CA-57F93C9BAD94}"/>
    <hyperlink ref="Q267" r:id="rId109" xr:uid="{72E134B7-1580-4A5B-95C1-D08EB5CA5DEE}"/>
    <hyperlink ref="Q270" r:id="rId110" xr:uid="{3671869A-0911-477C-9DF1-E546C4C33FF7}"/>
    <hyperlink ref="Q271" r:id="rId111" xr:uid="{DDDE6F04-94B8-447D-87F5-DCB9D5BE3F37}"/>
    <hyperlink ref="Q272" r:id="rId112" xr:uid="{564D8D80-99F3-43DF-8646-1B0E02620D57}"/>
    <hyperlink ref="Q273" r:id="rId113" xr:uid="{99E562CB-385F-41E9-B68F-2A1E3C075CA0}"/>
    <hyperlink ref="Q280" r:id="rId114" xr:uid="{BCA0D4C1-EF12-4228-A3E4-1D54CF29EE57}"/>
    <hyperlink ref="Q281" r:id="rId115" xr:uid="{02A1DBFA-6997-4673-A038-10AFCA517856}"/>
    <hyperlink ref="Q282" r:id="rId116" xr:uid="{801B3CFB-AB6B-4E79-9D10-A7E824D478E7}"/>
    <hyperlink ref="Q283" r:id="rId117" xr:uid="{40E6B9CF-9ACE-47F1-8802-BA63858B60D3}"/>
    <hyperlink ref="Q285" r:id="rId118" xr:uid="{CAC4DD1F-F817-4645-8572-5868B0ADA437}"/>
    <hyperlink ref="Q286" r:id="rId119" xr:uid="{5F9036B4-E861-461D-87C8-29FF165401B5}"/>
    <hyperlink ref="Q290" r:id="rId120" xr:uid="{12D2473A-E9BE-4022-AE39-036A3E627542}"/>
    <hyperlink ref="Q292" r:id="rId121" xr:uid="{F22C520D-AF14-4951-B399-BDE596003FE3}"/>
    <hyperlink ref="Q294" r:id="rId122" xr:uid="{D14A3A0E-F056-4F45-8835-3E4DA7EB6FD2}"/>
    <hyperlink ref="Q296" r:id="rId123" xr:uid="{75F9DE28-7529-44F1-88B2-B90BA6BEA870}"/>
    <hyperlink ref="Q298" r:id="rId124" xr:uid="{186ED21E-8EB5-42F4-9726-99A574685870}"/>
    <hyperlink ref="Q299" r:id="rId125" xr:uid="{C5E1DA07-7BB7-4781-8BCC-A0A91AA0938C}"/>
    <hyperlink ref="Q300" r:id="rId126" xr:uid="{573972A6-CC8F-49F3-9235-B0F8B81540E1}"/>
    <hyperlink ref="Q301" r:id="rId127" xr:uid="{DF129DC0-5B0E-480D-B6C8-DD9D7CD89E4B}"/>
    <hyperlink ref="Q302" r:id="rId128" xr:uid="{3F46A6A7-F7F5-425B-890E-BD59DEB04B97}"/>
    <hyperlink ref="Q303" r:id="rId129" xr:uid="{09CA9D39-F6DA-46EA-8EE0-7F03A689336B}"/>
    <hyperlink ref="Q306" r:id="rId130" xr:uid="{A2912CEE-F54A-4255-BF1E-6C9344F863D9}"/>
    <hyperlink ref="Q309" r:id="rId131" xr:uid="{278E1AB3-5CBF-41D4-80F0-9524E2BE2EFE}"/>
    <hyperlink ref="Q310" r:id="rId132" xr:uid="{3A8EC8F8-759A-4C49-9CDC-16A605229596}"/>
    <hyperlink ref="Q316" r:id="rId133" xr:uid="{1154E5E5-7F83-44CB-BCEE-6A5A1F6E8F0B}"/>
  </hyperlinks>
  <pageMargins left="0.7" right="0.7" top="0.75" bottom="0.75" header="0.3" footer="0.3"/>
  <tableParts count="47">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0FA49-9B13-412A-BC6C-07DD47498D3D}">
  <sheetPr>
    <outlinePr summaryBelow="0" summaryRight="0"/>
  </sheetPr>
  <dimension ref="A1:AK341"/>
  <sheetViews>
    <sheetView workbookViewId="0">
      <selection activeCell="G35" sqref="G35"/>
    </sheetView>
  </sheetViews>
  <sheetFormatPr defaultColWidth="12.6640625" defaultRowHeight="15.75" customHeight="1"/>
  <cols>
    <col min="1" max="16384" width="12.6640625" style="334"/>
  </cols>
  <sheetData>
    <row r="1" spans="1:37" ht="13.2">
      <c r="A1" s="321">
        <v>44564</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row>
    <row r="2" spans="1:37" ht="13.2">
      <c r="A2" s="6" t="s">
        <v>14979</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row>
    <row r="3" spans="1:37" ht="14.4">
      <c r="A3" s="333" t="s">
        <v>14980</v>
      </c>
      <c r="B3" s="333" t="s">
        <v>14981</v>
      </c>
      <c r="C3" s="333" t="s">
        <v>14982</v>
      </c>
      <c r="D3" s="333" t="s">
        <v>14983</v>
      </c>
      <c r="E3" s="333" t="s">
        <v>14984</v>
      </c>
      <c r="F3" s="333" t="s">
        <v>14985</v>
      </c>
      <c r="G3" s="333" t="s">
        <v>14986</v>
      </c>
      <c r="H3" s="333" t="s">
        <v>14987</v>
      </c>
      <c r="I3" s="333" t="s">
        <v>14988</v>
      </c>
      <c r="J3" s="333" t="s">
        <v>14989</v>
      </c>
      <c r="K3" s="333" t="s">
        <v>14990</v>
      </c>
      <c r="L3" s="333" t="s">
        <v>14991</v>
      </c>
      <c r="M3" s="333" t="s">
        <v>14992</v>
      </c>
      <c r="N3" s="333" t="s">
        <v>14993</v>
      </c>
      <c r="O3" s="333" t="s">
        <v>14994</v>
      </c>
      <c r="P3" s="333" t="s">
        <v>14995</v>
      </c>
      <c r="Q3" s="333" t="s">
        <v>14996</v>
      </c>
      <c r="R3" s="333" t="s">
        <v>14997</v>
      </c>
      <c r="S3" s="333" t="s">
        <v>14998</v>
      </c>
      <c r="T3" s="333" t="s">
        <v>14999</v>
      </c>
      <c r="U3" s="333" t="s">
        <v>15000</v>
      </c>
      <c r="V3" s="333" t="s">
        <v>15001</v>
      </c>
      <c r="W3" s="333" t="s">
        <v>15002</v>
      </c>
      <c r="X3" s="333" t="s">
        <v>15003</v>
      </c>
      <c r="Y3" s="333" t="s">
        <v>62</v>
      </c>
      <c r="Z3" s="333" t="s">
        <v>15004</v>
      </c>
      <c r="AA3" s="333" t="s">
        <v>15005</v>
      </c>
      <c r="AB3" s="333" t="s">
        <v>15006</v>
      </c>
      <c r="AC3" s="333" t="s">
        <v>15007</v>
      </c>
      <c r="AD3" s="333" t="s">
        <v>15008</v>
      </c>
      <c r="AE3" s="333" t="s">
        <v>15009</v>
      </c>
      <c r="AF3" s="333" t="s">
        <v>15010</v>
      </c>
      <c r="AG3" s="333" t="s">
        <v>15011</v>
      </c>
      <c r="AH3" s="333" t="s">
        <v>15012</v>
      </c>
      <c r="AI3" s="333" t="s">
        <v>15013</v>
      </c>
      <c r="AJ3" s="333" t="s">
        <v>15014</v>
      </c>
      <c r="AK3" s="333" t="s">
        <v>15015</v>
      </c>
    </row>
    <row r="4" spans="1:37" ht="14.4">
      <c r="A4" s="322">
        <v>76426</v>
      </c>
      <c r="B4" s="333" t="s">
        <v>15016</v>
      </c>
      <c r="C4" s="341" t="s">
        <v>10759</v>
      </c>
      <c r="D4" s="342"/>
      <c r="E4" s="333" t="s">
        <v>10761</v>
      </c>
      <c r="F4" s="333" t="s">
        <v>15017</v>
      </c>
      <c r="G4" s="333" t="s">
        <v>15018</v>
      </c>
      <c r="H4" s="333" t="s">
        <v>15019</v>
      </c>
      <c r="I4" s="341" t="s">
        <v>15020</v>
      </c>
      <c r="J4" s="342"/>
      <c r="K4" s="333" t="s">
        <v>15021</v>
      </c>
      <c r="L4" s="333" t="s">
        <v>15022</v>
      </c>
      <c r="M4" s="333">
        <v>11140</v>
      </c>
      <c r="N4" s="333" t="s">
        <v>15023</v>
      </c>
      <c r="O4" s="333">
        <v>815665015</v>
      </c>
      <c r="P4" s="333" t="s">
        <v>15024</v>
      </c>
      <c r="Q4" s="333"/>
      <c r="R4" s="333" t="s">
        <v>15025</v>
      </c>
      <c r="S4" s="333">
        <v>4</v>
      </c>
      <c r="T4" s="323">
        <v>44621.009722222225</v>
      </c>
      <c r="U4" s="333">
        <v>4087</v>
      </c>
      <c r="V4" s="333"/>
      <c r="W4" s="333">
        <v>3820</v>
      </c>
      <c r="X4" s="333">
        <v>267.39999999999998</v>
      </c>
      <c r="Y4" s="333"/>
      <c r="Z4" s="333"/>
      <c r="AA4" s="333">
        <v>4087.4</v>
      </c>
      <c r="AB4" s="333" t="s">
        <v>10763</v>
      </c>
      <c r="AC4" s="333"/>
      <c r="AD4" s="333"/>
      <c r="AE4" s="323">
        <v>36494</v>
      </c>
      <c r="AF4" s="323">
        <v>36494</v>
      </c>
      <c r="AG4" s="333">
        <v>1</v>
      </c>
      <c r="AH4" s="333">
        <v>3820</v>
      </c>
      <c r="AI4" s="333">
        <v>3820</v>
      </c>
      <c r="AJ4" s="333"/>
      <c r="AK4" s="333">
        <v>3820</v>
      </c>
    </row>
    <row r="5" spans="1:37" ht="14.4">
      <c r="A5" s="322">
        <v>122142</v>
      </c>
      <c r="B5" s="333" t="s">
        <v>15026</v>
      </c>
      <c r="C5" s="333" t="s">
        <v>10766</v>
      </c>
      <c r="D5" s="333">
        <v>4106600</v>
      </c>
      <c r="E5" s="333" t="s">
        <v>10768</v>
      </c>
      <c r="F5" s="333" t="s">
        <v>15027</v>
      </c>
      <c r="G5" s="333" t="s">
        <v>15028</v>
      </c>
      <c r="H5" s="333"/>
      <c r="I5" s="341" t="s">
        <v>15029</v>
      </c>
      <c r="J5" s="342"/>
      <c r="K5" s="333" t="s">
        <v>15030</v>
      </c>
      <c r="L5" s="333" t="s">
        <v>15031</v>
      </c>
      <c r="M5" s="333">
        <v>90110</v>
      </c>
      <c r="N5" s="333" t="s">
        <v>15023</v>
      </c>
      <c r="O5" s="333">
        <v>843322440</v>
      </c>
      <c r="P5" s="333" t="s">
        <v>15024</v>
      </c>
      <c r="Q5" s="333"/>
      <c r="R5" s="333" t="s">
        <v>15025</v>
      </c>
      <c r="S5" s="333">
        <v>4</v>
      </c>
      <c r="T5" s="323">
        <v>44621.024305555555</v>
      </c>
      <c r="U5" s="333">
        <v>342</v>
      </c>
      <c r="V5" s="333"/>
      <c r="W5" s="333">
        <v>320</v>
      </c>
      <c r="X5" s="333">
        <v>22.4</v>
      </c>
      <c r="Y5" s="333"/>
      <c r="Z5" s="333"/>
      <c r="AA5" s="333">
        <v>342.4</v>
      </c>
      <c r="AB5" s="333" t="s">
        <v>11253</v>
      </c>
      <c r="AC5" s="251" t="s">
        <v>10770</v>
      </c>
      <c r="AD5" s="333">
        <v>12</v>
      </c>
      <c r="AE5" s="323">
        <v>44620.902777777781</v>
      </c>
      <c r="AF5" s="323">
        <v>44985.902777777781</v>
      </c>
      <c r="AG5" s="333">
        <v>1</v>
      </c>
      <c r="AH5" s="333">
        <v>320</v>
      </c>
      <c r="AI5" s="333">
        <v>320</v>
      </c>
      <c r="AJ5" s="333"/>
      <c r="AK5" s="333">
        <v>320</v>
      </c>
    </row>
    <row r="6" spans="1:37" ht="14.4">
      <c r="A6" s="322">
        <v>122142</v>
      </c>
      <c r="B6" s="333" t="s">
        <v>15026</v>
      </c>
      <c r="C6" s="333" t="s">
        <v>10773</v>
      </c>
      <c r="D6" s="333">
        <v>4106606</v>
      </c>
      <c r="E6" s="333" t="s">
        <v>10775</v>
      </c>
      <c r="F6" s="333" t="s">
        <v>15027</v>
      </c>
      <c r="G6" s="333" t="s">
        <v>15028</v>
      </c>
      <c r="H6" s="333"/>
      <c r="I6" s="341" t="s">
        <v>15029</v>
      </c>
      <c r="J6" s="342"/>
      <c r="K6" s="333" t="s">
        <v>15030</v>
      </c>
      <c r="L6" s="333" t="s">
        <v>15031</v>
      </c>
      <c r="M6" s="333">
        <v>90110</v>
      </c>
      <c r="N6" s="333" t="s">
        <v>15023</v>
      </c>
      <c r="O6" s="333">
        <v>843322440</v>
      </c>
      <c r="P6" s="333" t="s">
        <v>15024</v>
      </c>
      <c r="Q6" s="333"/>
      <c r="R6" s="333" t="s">
        <v>15025</v>
      </c>
      <c r="S6" s="333">
        <v>4</v>
      </c>
      <c r="T6" s="323">
        <v>44621.027083333334</v>
      </c>
      <c r="U6" s="333">
        <v>331</v>
      </c>
      <c r="V6" s="333"/>
      <c r="W6" s="333">
        <v>310</v>
      </c>
      <c r="X6" s="333">
        <v>21.7</v>
      </c>
      <c r="Y6" s="333"/>
      <c r="Z6" s="333"/>
      <c r="AA6" s="333">
        <v>331.7</v>
      </c>
      <c r="AB6" s="333" t="s">
        <v>11253</v>
      </c>
      <c r="AC6" s="251" t="s">
        <v>10776</v>
      </c>
      <c r="AD6" s="333">
        <v>12</v>
      </c>
      <c r="AE6" s="323">
        <v>44621.041666666664</v>
      </c>
      <c r="AF6" s="323">
        <v>44986.041666666664</v>
      </c>
      <c r="AG6" s="333">
        <v>1</v>
      </c>
      <c r="AH6" s="333">
        <v>310</v>
      </c>
      <c r="AI6" s="333">
        <v>310</v>
      </c>
      <c r="AJ6" s="333"/>
      <c r="AK6" s="333">
        <v>310</v>
      </c>
    </row>
    <row r="7" spans="1:37" ht="14.4">
      <c r="A7" s="322">
        <v>57768</v>
      </c>
      <c r="B7" s="333" t="s">
        <v>15032</v>
      </c>
      <c r="C7" s="341" t="s">
        <v>10778</v>
      </c>
      <c r="D7" s="342"/>
      <c r="E7" s="333" t="s">
        <v>15033</v>
      </c>
      <c r="F7" s="333" t="s">
        <v>15034</v>
      </c>
      <c r="G7" s="333" t="s">
        <v>15035</v>
      </c>
      <c r="H7" s="333" t="s">
        <v>15036</v>
      </c>
      <c r="I7" s="341" t="s">
        <v>15037</v>
      </c>
      <c r="J7" s="342"/>
      <c r="K7" s="333" t="s">
        <v>15038</v>
      </c>
      <c r="L7" s="333" t="s">
        <v>15039</v>
      </c>
      <c r="M7" s="333">
        <v>10210</v>
      </c>
      <c r="N7" s="333" t="s">
        <v>15023</v>
      </c>
      <c r="O7" s="333">
        <v>854039748</v>
      </c>
      <c r="P7" s="333" t="s">
        <v>15040</v>
      </c>
      <c r="Q7" s="333">
        <v>105561009426</v>
      </c>
      <c r="R7" s="333" t="s">
        <v>15025</v>
      </c>
      <c r="S7" s="333">
        <v>4</v>
      </c>
      <c r="T7" s="323">
        <v>44621.208333333336</v>
      </c>
      <c r="U7" s="333">
        <v>963</v>
      </c>
      <c r="V7" s="333"/>
      <c r="W7" s="333">
        <v>900</v>
      </c>
      <c r="X7" s="333">
        <v>63</v>
      </c>
      <c r="Y7" s="333"/>
      <c r="Z7" s="333"/>
      <c r="AA7" s="333">
        <v>963</v>
      </c>
      <c r="AB7" s="333" t="s">
        <v>10763</v>
      </c>
      <c r="AC7" s="333"/>
      <c r="AD7" s="333"/>
      <c r="AE7" s="323">
        <v>36494</v>
      </c>
      <c r="AF7" s="323">
        <v>36494</v>
      </c>
      <c r="AG7" s="333">
        <v>1</v>
      </c>
      <c r="AH7" s="333">
        <v>900</v>
      </c>
      <c r="AI7" s="333">
        <v>900</v>
      </c>
      <c r="AJ7" s="333"/>
      <c r="AK7" s="333">
        <v>900</v>
      </c>
    </row>
    <row r="8" spans="1:37" ht="14.4">
      <c r="A8" s="322">
        <v>75426</v>
      </c>
      <c r="B8" s="333" t="s">
        <v>15041</v>
      </c>
      <c r="C8" s="341" t="s">
        <v>10785</v>
      </c>
      <c r="D8" s="342"/>
      <c r="E8" s="333" t="s">
        <v>10787</v>
      </c>
      <c r="F8" s="333" t="s">
        <v>15042</v>
      </c>
      <c r="G8" s="333" t="s">
        <v>15043</v>
      </c>
      <c r="H8" s="333" t="s">
        <v>15044</v>
      </c>
      <c r="I8" s="341" t="s">
        <v>15045</v>
      </c>
      <c r="J8" s="342"/>
      <c r="K8" s="333" t="s">
        <v>15046</v>
      </c>
      <c r="L8" s="333" t="s">
        <v>15047</v>
      </c>
      <c r="M8" s="333">
        <v>65130</v>
      </c>
      <c r="N8" s="333" t="s">
        <v>15023</v>
      </c>
      <c r="O8" s="333">
        <v>946029595</v>
      </c>
      <c r="P8" s="333" t="s">
        <v>15040</v>
      </c>
      <c r="Q8" s="333">
        <v>655559001001</v>
      </c>
      <c r="R8" s="333" t="s">
        <v>15025</v>
      </c>
      <c r="S8" s="333">
        <v>4</v>
      </c>
      <c r="T8" s="323">
        <v>44621.208333333336</v>
      </c>
      <c r="U8" s="333">
        <v>2140</v>
      </c>
      <c r="V8" s="333"/>
      <c r="W8" s="333">
        <v>2000</v>
      </c>
      <c r="X8" s="333">
        <v>140</v>
      </c>
      <c r="Y8" s="333"/>
      <c r="Z8" s="333"/>
      <c r="AA8" s="333">
        <v>2140</v>
      </c>
      <c r="AB8" s="333" t="s">
        <v>10763</v>
      </c>
      <c r="AC8" s="333"/>
      <c r="AD8" s="333"/>
      <c r="AE8" s="323">
        <v>36494</v>
      </c>
      <c r="AF8" s="323">
        <v>36494</v>
      </c>
      <c r="AG8" s="333">
        <v>1</v>
      </c>
      <c r="AH8" s="333">
        <v>2000</v>
      </c>
      <c r="AI8" s="333">
        <v>2000</v>
      </c>
      <c r="AJ8" s="333"/>
      <c r="AK8" s="333">
        <v>2000</v>
      </c>
    </row>
    <row r="9" spans="1:37" ht="14.4">
      <c r="A9" s="322">
        <v>101024</v>
      </c>
      <c r="B9" s="333" t="s">
        <v>15048</v>
      </c>
      <c r="C9" s="341" t="s">
        <v>10791</v>
      </c>
      <c r="D9" s="342"/>
      <c r="E9" s="333" t="s">
        <v>15049</v>
      </c>
      <c r="F9" s="333" t="s">
        <v>15050</v>
      </c>
      <c r="G9" s="333" t="s">
        <v>15051</v>
      </c>
      <c r="H9" s="333"/>
      <c r="I9" s="341" t="s">
        <v>15052</v>
      </c>
      <c r="J9" s="342"/>
      <c r="K9" s="333" t="s">
        <v>15053</v>
      </c>
      <c r="L9" s="333" t="s">
        <v>15039</v>
      </c>
      <c r="M9" s="333">
        <v>10240</v>
      </c>
      <c r="N9" s="333" t="s">
        <v>15023</v>
      </c>
      <c r="O9" s="333">
        <v>906582403</v>
      </c>
      <c r="P9" s="333" t="s">
        <v>15024</v>
      </c>
      <c r="Q9" s="333"/>
      <c r="R9" s="333" t="s">
        <v>15025</v>
      </c>
      <c r="S9" s="333">
        <v>4</v>
      </c>
      <c r="T9" s="323">
        <v>44621.208333333336</v>
      </c>
      <c r="U9" s="333">
        <v>963</v>
      </c>
      <c r="V9" s="333"/>
      <c r="W9" s="333">
        <v>900</v>
      </c>
      <c r="X9" s="333">
        <v>63</v>
      </c>
      <c r="Y9" s="333"/>
      <c r="Z9" s="333"/>
      <c r="AA9" s="333">
        <v>963</v>
      </c>
      <c r="AB9" s="333" t="s">
        <v>10763</v>
      </c>
      <c r="AC9" s="333"/>
      <c r="AD9" s="333"/>
      <c r="AE9" s="323">
        <v>36494</v>
      </c>
      <c r="AF9" s="323">
        <v>36494</v>
      </c>
      <c r="AG9" s="333">
        <v>1</v>
      </c>
      <c r="AH9" s="333">
        <v>900</v>
      </c>
      <c r="AI9" s="333">
        <v>900</v>
      </c>
      <c r="AJ9" s="333"/>
      <c r="AK9" s="333">
        <v>900</v>
      </c>
    </row>
    <row r="10" spans="1:37" ht="14.4">
      <c r="A10" s="322">
        <v>117758</v>
      </c>
      <c r="B10" s="333" t="s">
        <v>15054</v>
      </c>
      <c r="C10" s="341" t="s">
        <v>10796</v>
      </c>
      <c r="D10" s="342"/>
      <c r="E10" s="324" t="s">
        <v>10798</v>
      </c>
      <c r="F10" s="333" t="s">
        <v>15055</v>
      </c>
      <c r="G10" s="333" t="s">
        <v>15056</v>
      </c>
      <c r="H10" s="333"/>
      <c r="I10" s="341" t="s">
        <v>15057</v>
      </c>
      <c r="J10" s="342"/>
      <c r="K10" s="333" t="s">
        <v>15058</v>
      </c>
      <c r="L10" s="333" t="s">
        <v>15059</v>
      </c>
      <c r="M10" s="333">
        <v>41000</v>
      </c>
      <c r="N10" s="333" t="s">
        <v>15023</v>
      </c>
      <c r="O10" s="333">
        <v>835992262</v>
      </c>
      <c r="P10" s="333" t="s">
        <v>15024</v>
      </c>
      <c r="Q10" s="333"/>
      <c r="R10" s="333" t="s">
        <v>15025</v>
      </c>
      <c r="S10" s="333">
        <v>4</v>
      </c>
      <c r="T10" s="323">
        <v>44621.208333333336</v>
      </c>
      <c r="U10" s="333">
        <v>107</v>
      </c>
      <c r="V10" s="333"/>
      <c r="W10" s="333">
        <v>100</v>
      </c>
      <c r="X10" s="333">
        <v>7</v>
      </c>
      <c r="Y10" s="333"/>
      <c r="Z10" s="333"/>
      <c r="AA10" s="333">
        <v>107</v>
      </c>
      <c r="AB10" s="333" t="s">
        <v>10763</v>
      </c>
      <c r="AC10" s="333"/>
      <c r="AD10" s="333"/>
      <c r="AE10" s="323">
        <v>36494</v>
      </c>
      <c r="AF10" s="323">
        <v>36494</v>
      </c>
      <c r="AG10" s="333">
        <v>1</v>
      </c>
      <c r="AH10" s="333">
        <v>100</v>
      </c>
      <c r="AI10" s="333">
        <v>100</v>
      </c>
      <c r="AJ10" s="333"/>
      <c r="AK10" s="333">
        <v>100</v>
      </c>
    </row>
    <row r="11" spans="1:37" ht="14.4">
      <c r="A11" s="322">
        <v>132374</v>
      </c>
      <c r="B11" s="333" t="s">
        <v>15060</v>
      </c>
      <c r="C11" s="341" t="s">
        <v>10802</v>
      </c>
      <c r="D11" s="342"/>
      <c r="E11" s="333" t="s">
        <v>10804</v>
      </c>
      <c r="F11" s="333" t="s">
        <v>15061</v>
      </c>
      <c r="G11" s="333" t="s">
        <v>15062</v>
      </c>
      <c r="H11" s="333" t="s">
        <v>15063</v>
      </c>
      <c r="I11" s="341" t="s">
        <v>15064</v>
      </c>
      <c r="J11" s="342"/>
      <c r="K11" s="333" t="s">
        <v>15065</v>
      </c>
      <c r="L11" s="333" t="s">
        <v>15066</v>
      </c>
      <c r="M11" s="333">
        <v>57000</v>
      </c>
      <c r="N11" s="333" t="s">
        <v>15023</v>
      </c>
      <c r="O11" s="333">
        <v>53711805</v>
      </c>
      <c r="P11" s="333" t="s">
        <v>15040</v>
      </c>
      <c r="Q11" s="333">
        <v>575549000160</v>
      </c>
      <c r="R11" s="333" t="s">
        <v>15025</v>
      </c>
      <c r="S11" s="333">
        <v>4</v>
      </c>
      <c r="T11" s="323">
        <v>44621.209027777775</v>
      </c>
      <c r="U11" s="333">
        <v>107</v>
      </c>
      <c r="V11" s="333"/>
      <c r="W11" s="333">
        <v>100</v>
      </c>
      <c r="X11" s="333">
        <v>7</v>
      </c>
      <c r="Y11" s="333"/>
      <c r="Z11" s="333"/>
      <c r="AA11" s="333">
        <v>107</v>
      </c>
      <c r="AB11" s="333" t="s">
        <v>10763</v>
      </c>
      <c r="AC11" s="333"/>
      <c r="AD11" s="333"/>
      <c r="AE11" s="323">
        <v>36494</v>
      </c>
      <c r="AF11" s="323">
        <v>36494</v>
      </c>
      <c r="AG11" s="333">
        <v>1</v>
      </c>
      <c r="AH11" s="333">
        <v>100</v>
      </c>
      <c r="AI11" s="333">
        <v>100</v>
      </c>
      <c r="AJ11" s="333"/>
      <c r="AK11" s="333">
        <v>100</v>
      </c>
    </row>
    <row r="12" spans="1:37" ht="14.4">
      <c r="A12" s="322">
        <v>134662</v>
      </c>
      <c r="B12" s="333" t="s">
        <v>15067</v>
      </c>
      <c r="C12" s="341" t="s">
        <v>10808</v>
      </c>
      <c r="D12" s="342"/>
      <c r="E12" s="333" t="s">
        <v>10810</v>
      </c>
      <c r="F12" s="333" t="s">
        <v>15068</v>
      </c>
      <c r="G12" s="333" t="s">
        <v>15069</v>
      </c>
      <c r="H12" s="333" t="s">
        <v>15070</v>
      </c>
      <c r="I12" s="341" t="s">
        <v>15071</v>
      </c>
      <c r="J12" s="342"/>
      <c r="K12" s="333" t="s">
        <v>15072</v>
      </c>
      <c r="L12" s="333" t="s">
        <v>15073</v>
      </c>
      <c r="M12" s="333">
        <v>20130</v>
      </c>
      <c r="N12" s="333" t="s">
        <v>15023</v>
      </c>
      <c r="O12" s="333">
        <v>38395000</v>
      </c>
      <c r="P12" s="333" t="s">
        <v>15040</v>
      </c>
      <c r="Q12" s="333">
        <v>205544011093</v>
      </c>
      <c r="R12" s="333" t="s">
        <v>15025</v>
      </c>
      <c r="S12" s="333">
        <v>4</v>
      </c>
      <c r="T12" s="323">
        <v>44621.209027777775</v>
      </c>
      <c r="U12" s="333">
        <v>1070</v>
      </c>
      <c r="V12" s="333"/>
      <c r="W12" s="333">
        <v>1000</v>
      </c>
      <c r="X12" s="333">
        <v>70</v>
      </c>
      <c r="Y12" s="333"/>
      <c r="Z12" s="333"/>
      <c r="AA12" s="333">
        <v>1070</v>
      </c>
      <c r="AB12" s="333" t="s">
        <v>10763</v>
      </c>
      <c r="AC12" s="333"/>
      <c r="AD12" s="333"/>
      <c r="AE12" s="323">
        <v>36494</v>
      </c>
      <c r="AF12" s="323">
        <v>36494</v>
      </c>
      <c r="AG12" s="333">
        <v>1</v>
      </c>
      <c r="AH12" s="333">
        <v>1000</v>
      </c>
      <c r="AI12" s="333">
        <v>1000</v>
      </c>
      <c r="AJ12" s="333"/>
      <c r="AK12" s="333">
        <v>1000</v>
      </c>
    </row>
    <row r="13" spans="1:37" ht="14.4">
      <c r="A13" s="322">
        <v>144592</v>
      </c>
      <c r="B13" s="333" t="s">
        <v>15074</v>
      </c>
      <c r="C13" s="341" t="s">
        <v>10814</v>
      </c>
      <c r="D13" s="342"/>
      <c r="E13" s="333" t="s">
        <v>15075</v>
      </c>
      <c r="F13" s="333" t="s">
        <v>15076</v>
      </c>
      <c r="G13" s="333" t="s">
        <v>15077</v>
      </c>
      <c r="H13" s="333"/>
      <c r="I13" s="333" t="s">
        <v>15078</v>
      </c>
      <c r="J13" s="333"/>
      <c r="K13" s="333" t="s">
        <v>15079</v>
      </c>
      <c r="L13" s="333" t="s">
        <v>15039</v>
      </c>
      <c r="M13" s="333">
        <v>10510</v>
      </c>
      <c r="N13" s="333" t="s">
        <v>15023</v>
      </c>
      <c r="O13" s="333">
        <v>616674221</v>
      </c>
      <c r="P13" s="333" t="s">
        <v>15024</v>
      </c>
      <c r="Q13" s="333"/>
      <c r="R13" s="333" t="s">
        <v>15025</v>
      </c>
      <c r="S13" s="333">
        <v>4</v>
      </c>
      <c r="T13" s="323">
        <v>44621.209027777775</v>
      </c>
      <c r="U13" s="333">
        <v>107</v>
      </c>
      <c r="V13" s="333"/>
      <c r="W13" s="333">
        <v>100</v>
      </c>
      <c r="X13" s="333">
        <v>7</v>
      </c>
      <c r="Y13" s="333"/>
      <c r="Z13" s="333"/>
      <c r="AA13" s="333">
        <v>107</v>
      </c>
      <c r="AB13" s="333" t="s">
        <v>10763</v>
      </c>
      <c r="AC13" s="333"/>
      <c r="AD13" s="333"/>
      <c r="AE13" s="323">
        <v>36494</v>
      </c>
      <c r="AF13" s="323">
        <v>36494</v>
      </c>
      <c r="AG13" s="333">
        <v>1</v>
      </c>
      <c r="AH13" s="333">
        <v>100</v>
      </c>
      <c r="AI13" s="333">
        <v>100</v>
      </c>
      <c r="AJ13" s="333"/>
      <c r="AK13" s="333">
        <v>100</v>
      </c>
    </row>
    <row r="14" spans="1:37" ht="14.4">
      <c r="A14" s="322">
        <v>159420</v>
      </c>
      <c r="B14" s="333" t="s">
        <v>15080</v>
      </c>
      <c r="C14" s="341" t="s">
        <v>10819</v>
      </c>
      <c r="D14" s="342"/>
      <c r="E14" s="333" t="s">
        <v>10821</v>
      </c>
      <c r="F14" s="333" t="s">
        <v>15081</v>
      </c>
      <c r="G14" s="341" t="s">
        <v>15082</v>
      </c>
      <c r="H14" s="342"/>
      <c r="I14" s="333" t="s">
        <v>15083</v>
      </c>
      <c r="J14" s="333"/>
      <c r="K14" s="333" t="s">
        <v>15084</v>
      </c>
      <c r="L14" s="333" t="s">
        <v>15085</v>
      </c>
      <c r="M14" s="333">
        <v>10540</v>
      </c>
      <c r="N14" s="333" t="s">
        <v>15023</v>
      </c>
      <c r="O14" s="333">
        <v>896692941</v>
      </c>
      <c r="P14" s="333" t="s">
        <v>15024</v>
      </c>
      <c r="Q14" s="333"/>
      <c r="R14" s="333" t="s">
        <v>15025</v>
      </c>
      <c r="S14" s="333">
        <v>4</v>
      </c>
      <c r="T14" s="323">
        <v>44621.209027777775</v>
      </c>
      <c r="U14" s="333">
        <v>321</v>
      </c>
      <c r="V14" s="333"/>
      <c r="W14" s="333">
        <v>300</v>
      </c>
      <c r="X14" s="333">
        <v>21</v>
      </c>
      <c r="Y14" s="333"/>
      <c r="Z14" s="333"/>
      <c r="AA14" s="333">
        <v>321</v>
      </c>
      <c r="AB14" s="333" t="s">
        <v>10763</v>
      </c>
      <c r="AC14" s="333"/>
      <c r="AD14" s="333"/>
      <c r="AE14" s="323">
        <v>36494</v>
      </c>
      <c r="AF14" s="323">
        <v>36494</v>
      </c>
      <c r="AG14" s="333">
        <v>1</v>
      </c>
      <c r="AH14" s="333">
        <v>300</v>
      </c>
      <c r="AI14" s="333">
        <v>300</v>
      </c>
      <c r="AJ14" s="333"/>
      <c r="AK14" s="333">
        <v>300</v>
      </c>
    </row>
    <row r="15" spans="1:37" ht="14.4">
      <c r="A15" s="322">
        <v>176978</v>
      </c>
      <c r="B15" s="333" t="s">
        <v>15086</v>
      </c>
      <c r="C15" s="333" t="s">
        <v>10825</v>
      </c>
      <c r="D15" s="333">
        <v>4107606</v>
      </c>
      <c r="E15" s="333" t="s">
        <v>10827</v>
      </c>
      <c r="F15" s="333" t="s">
        <v>15087</v>
      </c>
      <c r="G15" s="333" t="s">
        <v>15088</v>
      </c>
      <c r="H15" s="333"/>
      <c r="I15" s="341" t="s">
        <v>15089</v>
      </c>
      <c r="J15" s="342"/>
      <c r="K15" s="333" t="s">
        <v>15090</v>
      </c>
      <c r="L15" s="333" t="s">
        <v>15091</v>
      </c>
      <c r="M15" s="333">
        <v>10510</v>
      </c>
      <c r="N15" s="333" t="s">
        <v>15023</v>
      </c>
      <c r="O15" s="333">
        <v>951721999</v>
      </c>
      <c r="P15" s="333" t="s">
        <v>15024</v>
      </c>
      <c r="Q15" s="333"/>
      <c r="R15" s="333" t="s">
        <v>15025</v>
      </c>
      <c r="S15" s="333">
        <v>4</v>
      </c>
      <c r="T15" s="323">
        <v>44621.209027777775</v>
      </c>
      <c r="U15" s="333">
        <v>53</v>
      </c>
      <c r="V15" s="333"/>
      <c r="W15" s="333">
        <v>50</v>
      </c>
      <c r="X15" s="333">
        <v>3.5</v>
      </c>
      <c r="Y15" s="333"/>
      <c r="Z15" s="333"/>
      <c r="AA15" s="333">
        <v>53.5</v>
      </c>
      <c r="AB15" s="333" t="s">
        <v>15092</v>
      </c>
      <c r="AC15" s="333" t="s">
        <v>10829</v>
      </c>
      <c r="AD15" s="333">
        <v>12</v>
      </c>
      <c r="AE15" s="323">
        <v>44621.222222222219</v>
      </c>
      <c r="AF15" s="323">
        <v>44986.290972222225</v>
      </c>
      <c r="AG15" s="333">
        <v>1</v>
      </c>
      <c r="AH15" s="333">
        <v>50</v>
      </c>
      <c r="AI15" s="333">
        <v>50</v>
      </c>
      <c r="AJ15" s="333"/>
      <c r="AK15" s="333">
        <v>50</v>
      </c>
    </row>
    <row r="16" spans="1:37" ht="14.4">
      <c r="A16" s="322">
        <v>165250</v>
      </c>
      <c r="B16" s="333" t="s">
        <v>15093</v>
      </c>
      <c r="C16" s="341" t="s">
        <v>10831</v>
      </c>
      <c r="D16" s="342"/>
      <c r="E16" s="333" t="s">
        <v>10833</v>
      </c>
      <c r="F16" s="333" t="s">
        <v>15094</v>
      </c>
      <c r="G16" s="333" t="s">
        <v>15095</v>
      </c>
      <c r="H16" s="333"/>
      <c r="I16" s="341" t="s">
        <v>15096</v>
      </c>
      <c r="J16" s="342"/>
      <c r="K16" s="333" t="s">
        <v>15097</v>
      </c>
      <c r="L16" s="333" t="s">
        <v>15098</v>
      </c>
      <c r="M16" s="333">
        <v>6069</v>
      </c>
      <c r="N16" s="333" t="s">
        <v>15099</v>
      </c>
      <c r="O16" s="333">
        <v>1047084706</v>
      </c>
      <c r="P16" s="333" t="s">
        <v>15024</v>
      </c>
      <c r="Q16" s="333"/>
      <c r="R16" s="333" t="s">
        <v>15025</v>
      </c>
      <c r="S16" s="333">
        <v>4</v>
      </c>
      <c r="T16" s="323">
        <v>44621.209027777775</v>
      </c>
      <c r="U16" s="333">
        <v>107</v>
      </c>
      <c r="V16" s="333"/>
      <c r="W16" s="333">
        <v>100</v>
      </c>
      <c r="X16" s="333">
        <v>7</v>
      </c>
      <c r="Y16" s="333"/>
      <c r="Z16" s="333"/>
      <c r="AA16" s="333">
        <v>107</v>
      </c>
      <c r="AB16" s="333" t="s">
        <v>10763</v>
      </c>
      <c r="AC16" s="333"/>
      <c r="AD16" s="333"/>
      <c r="AE16" s="323">
        <v>36494</v>
      </c>
      <c r="AF16" s="323">
        <v>36494</v>
      </c>
      <c r="AG16" s="333">
        <v>1</v>
      </c>
      <c r="AH16" s="333">
        <v>100</v>
      </c>
      <c r="AI16" s="333">
        <v>100</v>
      </c>
      <c r="AJ16" s="333"/>
      <c r="AK16" s="333">
        <v>100</v>
      </c>
    </row>
    <row r="17" spans="1:37" ht="14.4">
      <c r="A17" s="322">
        <v>75998</v>
      </c>
      <c r="B17" s="333" t="s">
        <v>15100</v>
      </c>
      <c r="C17" s="341" t="s">
        <v>13322</v>
      </c>
      <c r="D17" s="342"/>
      <c r="E17" s="333" t="s">
        <v>13324</v>
      </c>
      <c r="F17" s="333" t="s">
        <v>15101</v>
      </c>
      <c r="G17" s="333" t="s">
        <v>15102</v>
      </c>
      <c r="H17" s="333" t="s">
        <v>15103</v>
      </c>
      <c r="I17" s="341" t="s">
        <v>15104</v>
      </c>
      <c r="J17" s="342"/>
      <c r="K17" s="333" t="s">
        <v>15105</v>
      </c>
      <c r="L17" s="333" t="s">
        <v>15106</v>
      </c>
      <c r="M17" s="333">
        <v>11120</v>
      </c>
      <c r="N17" s="333" t="s">
        <v>15023</v>
      </c>
      <c r="O17" s="333">
        <v>957769409</v>
      </c>
      <c r="P17" s="333" t="s">
        <v>15040</v>
      </c>
      <c r="Q17" s="333"/>
      <c r="R17" s="333" t="s">
        <v>15107</v>
      </c>
      <c r="S17" s="333">
        <v>5</v>
      </c>
      <c r="T17" s="323">
        <v>44621.213194444441</v>
      </c>
      <c r="U17" s="333">
        <v>107</v>
      </c>
      <c r="V17" s="333"/>
      <c r="W17" s="333">
        <v>100</v>
      </c>
      <c r="X17" s="333">
        <v>7</v>
      </c>
      <c r="Y17" s="333"/>
      <c r="Z17" s="333"/>
      <c r="AA17" s="333">
        <v>107</v>
      </c>
      <c r="AB17" s="333" t="s">
        <v>10763</v>
      </c>
      <c r="AC17" s="333"/>
      <c r="AD17" s="333"/>
      <c r="AE17" s="323">
        <v>36494</v>
      </c>
      <c r="AF17" s="323">
        <v>36494</v>
      </c>
      <c r="AG17" s="333">
        <v>1</v>
      </c>
      <c r="AH17" s="333">
        <v>100</v>
      </c>
      <c r="AI17" s="333">
        <v>100</v>
      </c>
      <c r="AJ17" s="333"/>
      <c r="AK17" s="333">
        <v>100</v>
      </c>
    </row>
    <row r="18" spans="1:37" ht="14.4">
      <c r="A18" s="322">
        <v>176978</v>
      </c>
      <c r="B18" s="333" t="s">
        <v>15086</v>
      </c>
      <c r="C18" s="333" t="s">
        <v>10837</v>
      </c>
      <c r="D18" s="333">
        <v>4107636</v>
      </c>
      <c r="E18" s="333" t="s">
        <v>10839</v>
      </c>
      <c r="F18" s="333" t="s">
        <v>15087</v>
      </c>
      <c r="G18" s="333" t="s">
        <v>15088</v>
      </c>
      <c r="H18" s="333"/>
      <c r="I18" s="341" t="s">
        <v>15089</v>
      </c>
      <c r="J18" s="342"/>
      <c r="K18" s="333" t="s">
        <v>15090</v>
      </c>
      <c r="L18" s="333" t="s">
        <v>15091</v>
      </c>
      <c r="M18" s="333">
        <v>10510</v>
      </c>
      <c r="N18" s="333" t="s">
        <v>15023</v>
      </c>
      <c r="O18" s="333">
        <v>951721999</v>
      </c>
      <c r="P18" s="333" t="s">
        <v>15024</v>
      </c>
      <c r="Q18" s="333"/>
      <c r="R18" s="333" t="s">
        <v>15025</v>
      </c>
      <c r="S18" s="333">
        <v>4</v>
      </c>
      <c r="T18" s="323">
        <v>44621.217361111114</v>
      </c>
      <c r="U18" s="333">
        <v>53</v>
      </c>
      <c r="V18" s="333"/>
      <c r="W18" s="333">
        <v>50</v>
      </c>
      <c r="X18" s="333">
        <v>3.47</v>
      </c>
      <c r="Y18" s="333"/>
      <c r="Z18" s="333"/>
      <c r="AA18" s="333">
        <v>53</v>
      </c>
      <c r="AB18" s="333" t="s">
        <v>10763</v>
      </c>
      <c r="AC18" s="333"/>
      <c r="AD18" s="333">
        <v>1</v>
      </c>
      <c r="AE18" s="323">
        <v>44621.220833333333</v>
      </c>
      <c r="AF18" s="323">
        <v>44621.220833333333</v>
      </c>
      <c r="AG18" s="333">
        <v>1</v>
      </c>
      <c r="AH18" s="333">
        <v>50</v>
      </c>
      <c r="AI18" s="333">
        <v>50</v>
      </c>
      <c r="AJ18" s="333"/>
      <c r="AK18" s="333">
        <v>50</v>
      </c>
    </row>
    <row r="19" spans="1:37" ht="14.4">
      <c r="A19" s="322">
        <v>24902</v>
      </c>
      <c r="B19" s="333" t="s">
        <v>15108</v>
      </c>
      <c r="C19" s="341" t="s">
        <v>10841</v>
      </c>
      <c r="D19" s="342"/>
      <c r="E19" s="333" t="s">
        <v>10843</v>
      </c>
      <c r="F19" s="333" t="s">
        <v>15109</v>
      </c>
      <c r="G19" s="333" t="s">
        <v>15110</v>
      </c>
      <c r="H19" s="333"/>
      <c r="I19" s="333">
        <v>421</v>
      </c>
      <c r="J19" s="333"/>
      <c r="K19" s="333" t="s">
        <v>15111</v>
      </c>
      <c r="L19" s="333" t="s">
        <v>15066</v>
      </c>
      <c r="M19" s="333">
        <v>57000</v>
      </c>
      <c r="N19" s="333" t="s">
        <v>15023</v>
      </c>
      <c r="O19" s="333">
        <v>869599179</v>
      </c>
      <c r="P19" s="333" t="s">
        <v>15024</v>
      </c>
      <c r="Q19" s="333"/>
      <c r="R19" s="333" t="s">
        <v>15025</v>
      </c>
      <c r="S19" s="333">
        <v>4</v>
      </c>
      <c r="T19" s="323">
        <v>44621.301388888889</v>
      </c>
      <c r="U19" s="333">
        <v>535</v>
      </c>
      <c r="V19" s="333"/>
      <c r="W19" s="333">
        <v>500</v>
      </c>
      <c r="X19" s="333">
        <v>35</v>
      </c>
      <c r="Y19" s="333"/>
      <c r="Z19" s="333"/>
      <c r="AA19" s="333">
        <v>535</v>
      </c>
      <c r="AB19" s="333" t="s">
        <v>10763</v>
      </c>
      <c r="AC19" s="333"/>
      <c r="AD19" s="333"/>
      <c r="AE19" s="323">
        <v>36494</v>
      </c>
      <c r="AF19" s="323">
        <v>36494</v>
      </c>
      <c r="AG19" s="333">
        <v>1</v>
      </c>
      <c r="AH19" s="333">
        <v>500</v>
      </c>
      <c r="AI19" s="333">
        <v>500</v>
      </c>
      <c r="AJ19" s="333"/>
      <c r="AK19" s="333">
        <v>500</v>
      </c>
    </row>
    <row r="20" spans="1:37" ht="14.4">
      <c r="A20" s="322">
        <v>122254</v>
      </c>
      <c r="B20" s="333" t="s">
        <v>15112</v>
      </c>
      <c r="C20" s="333" t="s">
        <v>13327</v>
      </c>
      <c r="D20" s="333">
        <v>4107670</v>
      </c>
      <c r="E20" s="333" t="s">
        <v>13329</v>
      </c>
      <c r="F20" s="333" t="s">
        <v>15113</v>
      </c>
      <c r="G20" s="333" t="s">
        <v>15114</v>
      </c>
      <c r="H20" s="333"/>
      <c r="I20" s="341" t="s">
        <v>15115</v>
      </c>
      <c r="J20" s="342"/>
      <c r="K20" s="333" t="s">
        <v>15116</v>
      </c>
      <c r="L20" s="333" t="s">
        <v>15117</v>
      </c>
      <c r="M20" s="333">
        <v>85000</v>
      </c>
      <c r="N20" s="333" t="s">
        <v>15023</v>
      </c>
      <c r="O20" s="333">
        <v>908899448</v>
      </c>
      <c r="P20" s="333" t="s">
        <v>15024</v>
      </c>
      <c r="Q20" s="333"/>
      <c r="R20" s="333" t="s">
        <v>15107</v>
      </c>
      <c r="S20" s="333">
        <v>5</v>
      </c>
      <c r="T20" s="323">
        <v>44621.330555555556</v>
      </c>
      <c r="U20" s="333">
        <v>342</v>
      </c>
      <c r="V20" s="333"/>
      <c r="W20" s="333">
        <v>320</v>
      </c>
      <c r="X20" s="333">
        <v>22.4</v>
      </c>
      <c r="Y20" s="333"/>
      <c r="Z20" s="333"/>
      <c r="AA20" s="333">
        <v>342.4</v>
      </c>
      <c r="AB20" s="333" t="s">
        <v>11253</v>
      </c>
      <c r="AC20" s="251" t="s">
        <v>13330</v>
      </c>
      <c r="AD20" s="333">
        <v>12</v>
      </c>
      <c r="AE20" s="323">
        <v>44621.701388888891</v>
      </c>
      <c r="AF20" s="323">
        <v>44986.701388888891</v>
      </c>
      <c r="AG20" s="333">
        <v>1</v>
      </c>
      <c r="AH20" s="333">
        <v>320</v>
      </c>
      <c r="AI20" s="333">
        <v>320</v>
      </c>
      <c r="AJ20" s="333"/>
      <c r="AK20" s="333">
        <v>320</v>
      </c>
    </row>
    <row r="21" spans="1:37" ht="14.4">
      <c r="A21" s="322">
        <v>9822</v>
      </c>
      <c r="B21" s="333" t="s">
        <v>9007</v>
      </c>
      <c r="C21" s="341" t="s">
        <v>13333</v>
      </c>
      <c r="D21" s="342"/>
      <c r="E21" s="333" t="s">
        <v>13335</v>
      </c>
      <c r="F21" s="333" t="s">
        <v>15118</v>
      </c>
      <c r="G21" s="341" t="s">
        <v>15119</v>
      </c>
      <c r="H21" s="342"/>
      <c r="I21" s="341" t="s">
        <v>15120</v>
      </c>
      <c r="J21" s="342"/>
      <c r="K21" s="333" t="s">
        <v>15111</v>
      </c>
      <c r="L21" s="333" t="s">
        <v>15121</v>
      </c>
      <c r="M21" s="333">
        <v>34000</v>
      </c>
      <c r="N21" s="333" t="s">
        <v>15023</v>
      </c>
      <c r="O21" s="333">
        <v>945035565</v>
      </c>
      <c r="P21" s="333" t="s">
        <v>15024</v>
      </c>
      <c r="Q21" s="333"/>
      <c r="R21" s="333" t="s">
        <v>15107</v>
      </c>
      <c r="S21" s="333">
        <v>5</v>
      </c>
      <c r="T21" s="323">
        <v>44621.34097222222</v>
      </c>
      <c r="U21" s="333">
        <v>3210</v>
      </c>
      <c r="V21" s="333"/>
      <c r="W21" s="333">
        <v>3000</v>
      </c>
      <c r="X21" s="333">
        <v>210</v>
      </c>
      <c r="Y21" s="333"/>
      <c r="Z21" s="333"/>
      <c r="AA21" s="333">
        <v>3210</v>
      </c>
      <c r="AB21" s="333" t="s">
        <v>10763</v>
      </c>
      <c r="AC21" s="333"/>
      <c r="AD21" s="333"/>
      <c r="AE21" s="323">
        <v>36494</v>
      </c>
      <c r="AF21" s="323">
        <v>36494</v>
      </c>
      <c r="AG21" s="333">
        <v>1</v>
      </c>
      <c r="AH21" s="333">
        <v>3000</v>
      </c>
      <c r="AI21" s="333">
        <v>3000</v>
      </c>
      <c r="AJ21" s="333"/>
      <c r="AK21" s="333">
        <v>3000</v>
      </c>
    </row>
    <row r="22" spans="1:37" ht="14.4">
      <c r="A22" s="322">
        <v>89746</v>
      </c>
      <c r="B22" s="333" t="s">
        <v>15122</v>
      </c>
      <c r="C22" s="341" t="s">
        <v>13338</v>
      </c>
      <c r="D22" s="342"/>
      <c r="E22" s="333" t="s">
        <v>13340</v>
      </c>
      <c r="F22" s="333" t="s">
        <v>15123</v>
      </c>
      <c r="G22" s="341" t="s">
        <v>15124</v>
      </c>
      <c r="H22" s="342"/>
      <c r="I22" s="341" t="s">
        <v>15125</v>
      </c>
      <c r="J22" s="342"/>
      <c r="K22" s="333" t="s">
        <v>15126</v>
      </c>
      <c r="L22" s="333" t="s">
        <v>15127</v>
      </c>
      <c r="M22" s="333">
        <v>33140</v>
      </c>
      <c r="N22" s="333" t="s">
        <v>15023</v>
      </c>
      <c r="O22" s="333">
        <v>623629869</v>
      </c>
      <c r="P22" s="333" t="s">
        <v>15024</v>
      </c>
      <c r="Q22" s="333"/>
      <c r="R22" s="333" t="s">
        <v>15107</v>
      </c>
      <c r="S22" s="333">
        <v>5</v>
      </c>
      <c r="T22" s="323">
        <v>44621.347916666666</v>
      </c>
      <c r="U22" s="333">
        <v>428</v>
      </c>
      <c r="V22" s="333"/>
      <c r="W22" s="333">
        <v>400</v>
      </c>
      <c r="X22" s="333">
        <v>28</v>
      </c>
      <c r="Y22" s="333"/>
      <c r="Z22" s="333"/>
      <c r="AA22" s="333">
        <v>428</v>
      </c>
      <c r="AB22" s="333" t="s">
        <v>10763</v>
      </c>
      <c r="AC22" s="333"/>
      <c r="AD22" s="333"/>
      <c r="AE22" s="323">
        <v>36494</v>
      </c>
      <c r="AF22" s="323">
        <v>36494</v>
      </c>
      <c r="AG22" s="333">
        <v>1</v>
      </c>
      <c r="AH22" s="333">
        <v>400</v>
      </c>
      <c r="AI22" s="333">
        <v>400</v>
      </c>
      <c r="AJ22" s="333"/>
      <c r="AK22" s="333">
        <v>400</v>
      </c>
    </row>
    <row r="23" spans="1:37" ht="14.4">
      <c r="A23" s="322">
        <v>89704</v>
      </c>
      <c r="B23" s="333" t="s">
        <v>15128</v>
      </c>
      <c r="C23" s="341" t="s">
        <v>13342</v>
      </c>
      <c r="D23" s="342"/>
      <c r="E23" s="333" t="s">
        <v>13344</v>
      </c>
      <c r="F23" s="333" t="s">
        <v>15123</v>
      </c>
      <c r="G23" s="341" t="s">
        <v>15124</v>
      </c>
      <c r="H23" s="342"/>
      <c r="I23" s="341" t="s">
        <v>15129</v>
      </c>
      <c r="J23" s="342"/>
      <c r="K23" s="333" t="s">
        <v>15130</v>
      </c>
      <c r="L23" s="333" t="s">
        <v>15131</v>
      </c>
      <c r="M23" s="333">
        <v>33140</v>
      </c>
      <c r="N23" s="333" t="s">
        <v>15023</v>
      </c>
      <c r="O23" s="333">
        <v>623629853</v>
      </c>
      <c r="P23" s="333" t="s">
        <v>15024</v>
      </c>
      <c r="Q23" s="333"/>
      <c r="R23" s="333" t="s">
        <v>15107</v>
      </c>
      <c r="S23" s="333">
        <v>5</v>
      </c>
      <c r="T23" s="323">
        <v>44621.349305555559</v>
      </c>
      <c r="U23" s="333">
        <v>428</v>
      </c>
      <c r="V23" s="333"/>
      <c r="W23" s="333">
        <v>400</v>
      </c>
      <c r="X23" s="333">
        <v>28</v>
      </c>
      <c r="Y23" s="333"/>
      <c r="Z23" s="333"/>
      <c r="AA23" s="333">
        <v>428</v>
      </c>
      <c r="AB23" s="333" t="s">
        <v>10763</v>
      </c>
      <c r="AC23" s="333"/>
      <c r="AD23" s="333"/>
      <c r="AE23" s="323">
        <v>36494</v>
      </c>
      <c r="AF23" s="323">
        <v>36494</v>
      </c>
      <c r="AG23" s="333">
        <v>1</v>
      </c>
      <c r="AH23" s="333">
        <v>400</v>
      </c>
      <c r="AI23" s="333">
        <v>400</v>
      </c>
      <c r="AJ23" s="333"/>
      <c r="AK23" s="333">
        <v>400</v>
      </c>
    </row>
    <row r="24" spans="1:37" ht="14.4">
      <c r="A24" s="322">
        <v>35542</v>
      </c>
      <c r="B24" s="333" t="s">
        <v>15132</v>
      </c>
      <c r="C24" s="341" t="s">
        <v>13346</v>
      </c>
      <c r="D24" s="342"/>
      <c r="E24" s="333" t="s">
        <v>13348</v>
      </c>
      <c r="F24" s="333" t="s">
        <v>15133</v>
      </c>
      <c r="G24" s="333" t="s">
        <v>15134</v>
      </c>
      <c r="H24" s="333"/>
      <c r="I24" s="341" t="s">
        <v>15135</v>
      </c>
      <c r="J24" s="342"/>
      <c r="K24" s="333" t="s">
        <v>15136</v>
      </c>
      <c r="L24" s="333" t="s">
        <v>15131</v>
      </c>
      <c r="M24" s="333">
        <v>33140</v>
      </c>
      <c r="N24" s="333" t="s">
        <v>15023</v>
      </c>
      <c r="O24" s="333">
        <v>623629869</v>
      </c>
      <c r="P24" s="333" t="s">
        <v>15024</v>
      </c>
      <c r="Q24" s="333"/>
      <c r="R24" s="333" t="s">
        <v>15107</v>
      </c>
      <c r="S24" s="333">
        <v>5</v>
      </c>
      <c r="T24" s="323">
        <v>44621.350694444445</v>
      </c>
      <c r="U24" s="333">
        <v>428</v>
      </c>
      <c r="V24" s="333"/>
      <c r="W24" s="333">
        <v>400</v>
      </c>
      <c r="X24" s="333">
        <v>28</v>
      </c>
      <c r="Y24" s="333"/>
      <c r="Z24" s="333"/>
      <c r="AA24" s="333">
        <v>428</v>
      </c>
      <c r="AB24" s="333" t="s">
        <v>10763</v>
      </c>
      <c r="AC24" s="333"/>
      <c r="AD24" s="333"/>
      <c r="AE24" s="323">
        <v>36494</v>
      </c>
      <c r="AF24" s="323">
        <v>36494</v>
      </c>
      <c r="AG24" s="333">
        <v>1</v>
      </c>
      <c r="AH24" s="333">
        <v>400</v>
      </c>
      <c r="AI24" s="333">
        <v>400</v>
      </c>
      <c r="AJ24" s="333"/>
      <c r="AK24" s="333">
        <v>400</v>
      </c>
    </row>
    <row r="25" spans="1:37" ht="14.4">
      <c r="A25" s="322">
        <v>90578</v>
      </c>
      <c r="B25" s="333" t="s">
        <v>15137</v>
      </c>
      <c r="C25" s="341" t="s">
        <v>13351</v>
      </c>
      <c r="D25" s="342"/>
      <c r="E25" s="333" t="s">
        <v>13353</v>
      </c>
      <c r="F25" s="333" t="s">
        <v>15133</v>
      </c>
      <c r="G25" s="333" t="s">
        <v>15134</v>
      </c>
      <c r="H25" s="333"/>
      <c r="I25" s="341" t="s">
        <v>15129</v>
      </c>
      <c r="J25" s="342"/>
      <c r="K25" s="333" t="s">
        <v>15130</v>
      </c>
      <c r="L25" s="333" t="s">
        <v>15131</v>
      </c>
      <c r="M25" s="333">
        <v>33140</v>
      </c>
      <c r="N25" s="333" t="s">
        <v>15023</v>
      </c>
      <c r="O25" s="333">
        <v>623629869</v>
      </c>
      <c r="P25" s="333" t="s">
        <v>15024</v>
      </c>
      <c r="Q25" s="333"/>
      <c r="R25" s="333" t="s">
        <v>15107</v>
      </c>
      <c r="S25" s="333">
        <v>5</v>
      </c>
      <c r="T25" s="323">
        <v>44621.351388888892</v>
      </c>
      <c r="U25" s="333">
        <v>428</v>
      </c>
      <c r="V25" s="333"/>
      <c r="W25" s="333">
        <v>400</v>
      </c>
      <c r="X25" s="333">
        <v>28</v>
      </c>
      <c r="Y25" s="333"/>
      <c r="Z25" s="333"/>
      <c r="AA25" s="333">
        <v>428</v>
      </c>
      <c r="AB25" s="333" t="s">
        <v>10763</v>
      </c>
      <c r="AC25" s="333"/>
      <c r="AD25" s="333"/>
      <c r="AE25" s="323">
        <v>36494</v>
      </c>
      <c r="AF25" s="323">
        <v>36494</v>
      </c>
      <c r="AG25" s="333">
        <v>1</v>
      </c>
      <c r="AH25" s="333">
        <v>400</v>
      </c>
      <c r="AI25" s="333">
        <v>400</v>
      </c>
      <c r="AJ25" s="333"/>
      <c r="AK25" s="333">
        <v>400</v>
      </c>
    </row>
    <row r="26" spans="1:37" ht="14.4">
      <c r="A26" s="322">
        <v>48370</v>
      </c>
      <c r="B26" s="333" t="s">
        <v>15138</v>
      </c>
      <c r="C26" s="333" t="s">
        <v>10847</v>
      </c>
      <c r="D26" s="333">
        <v>4107700</v>
      </c>
      <c r="E26" s="333" t="s">
        <v>10849</v>
      </c>
      <c r="F26" s="333" t="s">
        <v>15139</v>
      </c>
      <c r="G26" s="333" t="s">
        <v>15140</v>
      </c>
      <c r="H26" s="333"/>
      <c r="I26" s="325">
        <v>44675</v>
      </c>
      <c r="J26" s="333"/>
      <c r="K26" s="333" t="s">
        <v>15141</v>
      </c>
      <c r="L26" s="333" t="s">
        <v>15039</v>
      </c>
      <c r="M26" s="333">
        <v>10900</v>
      </c>
      <c r="N26" s="333" t="s">
        <v>15023</v>
      </c>
      <c r="O26" s="333">
        <v>24145674</v>
      </c>
      <c r="P26" s="333" t="s">
        <v>15024</v>
      </c>
      <c r="Q26" s="333"/>
      <c r="R26" s="333" t="s">
        <v>15025</v>
      </c>
      <c r="S26" s="333">
        <v>4</v>
      </c>
      <c r="T26" s="323">
        <v>44621.353472222225</v>
      </c>
      <c r="U26" s="333">
        <v>1016</v>
      </c>
      <c r="V26" s="333"/>
      <c r="W26" s="333">
        <v>950</v>
      </c>
      <c r="X26" s="333">
        <v>66.5</v>
      </c>
      <c r="Y26" s="333"/>
      <c r="Z26" s="333"/>
      <c r="AA26" s="333">
        <v>1016.5</v>
      </c>
      <c r="AB26" s="333" t="s">
        <v>11075</v>
      </c>
      <c r="AC26" s="333" t="s">
        <v>15142</v>
      </c>
      <c r="AD26" s="333">
        <v>12</v>
      </c>
      <c r="AE26" s="323">
        <v>44621.363194444442</v>
      </c>
      <c r="AF26" s="323">
        <v>44986.999305555553</v>
      </c>
      <c r="AG26" s="333">
        <v>1</v>
      </c>
      <c r="AH26" s="333">
        <v>1800</v>
      </c>
      <c r="AI26" s="333">
        <v>1800</v>
      </c>
      <c r="AJ26" s="333">
        <v>-900</v>
      </c>
      <c r="AK26" s="333">
        <v>900</v>
      </c>
    </row>
    <row r="27" spans="1:37" ht="14.4">
      <c r="A27" s="322">
        <v>48370</v>
      </c>
      <c r="B27" s="333" t="s">
        <v>15138</v>
      </c>
      <c r="C27" s="333" t="s">
        <v>10847</v>
      </c>
      <c r="D27" s="333">
        <v>4107696</v>
      </c>
      <c r="E27" s="333" t="s">
        <v>10849</v>
      </c>
      <c r="F27" s="333" t="s">
        <v>15139</v>
      </c>
      <c r="G27" s="333" t="s">
        <v>15140</v>
      </c>
      <c r="H27" s="333"/>
      <c r="I27" s="325">
        <v>44675</v>
      </c>
      <c r="J27" s="333"/>
      <c r="K27" s="333" t="s">
        <v>15141</v>
      </c>
      <c r="L27" s="333" t="s">
        <v>15039</v>
      </c>
      <c r="M27" s="333">
        <v>10900</v>
      </c>
      <c r="N27" s="333" t="s">
        <v>15023</v>
      </c>
      <c r="O27" s="333">
        <v>24145674</v>
      </c>
      <c r="P27" s="333" t="s">
        <v>15024</v>
      </c>
      <c r="Q27" s="333"/>
      <c r="R27" s="333" t="s">
        <v>15025</v>
      </c>
      <c r="S27" s="333">
        <v>4</v>
      </c>
      <c r="T27" s="323">
        <v>44621.353472222225</v>
      </c>
      <c r="U27" s="333">
        <v>1016</v>
      </c>
      <c r="V27" s="333"/>
      <c r="W27" s="333">
        <v>950</v>
      </c>
      <c r="X27" s="333">
        <v>66.5</v>
      </c>
      <c r="Y27" s="333"/>
      <c r="Z27" s="333"/>
      <c r="AA27" s="333">
        <v>1016.5</v>
      </c>
      <c r="AB27" s="333" t="s">
        <v>15143</v>
      </c>
      <c r="AC27" s="333" t="s">
        <v>15144</v>
      </c>
      <c r="AD27" s="333">
        <v>12</v>
      </c>
      <c r="AE27" s="323">
        <v>44621.368055555555</v>
      </c>
      <c r="AF27" s="323">
        <v>44987.290972222225</v>
      </c>
      <c r="AG27" s="333">
        <v>1</v>
      </c>
      <c r="AH27" s="333">
        <v>50</v>
      </c>
      <c r="AI27" s="333">
        <v>50</v>
      </c>
      <c r="AJ27" s="333"/>
      <c r="AK27" s="333">
        <v>50</v>
      </c>
    </row>
    <row r="28" spans="1:37" ht="14.4">
      <c r="A28" s="333"/>
      <c r="B28" s="333"/>
      <c r="C28" s="333"/>
      <c r="D28" s="333"/>
      <c r="E28" s="333"/>
      <c r="F28" s="333"/>
      <c r="G28" s="333"/>
      <c r="H28" s="333"/>
      <c r="I28" s="333"/>
      <c r="J28" s="333"/>
      <c r="K28" s="333"/>
      <c r="L28" s="333"/>
      <c r="M28" s="333"/>
      <c r="N28" s="333"/>
      <c r="O28" s="333"/>
      <c r="P28" s="333"/>
      <c r="Q28" s="333"/>
      <c r="R28" s="333"/>
      <c r="S28" s="333"/>
      <c r="T28" s="323"/>
      <c r="U28" s="333"/>
      <c r="V28" s="333"/>
      <c r="W28" s="333"/>
      <c r="X28" s="333"/>
      <c r="Y28" s="333"/>
      <c r="Z28" s="333"/>
      <c r="AA28" s="333"/>
      <c r="AB28" s="333"/>
      <c r="AC28" s="333"/>
      <c r="AD28" s="333"/>
      <c r="AE28" s="323"/>
      <c r="AF28" s="323"/>
      <c r="AG28" s="333"/>
      <c r="AH28" s="333"/>
      <c r="AI28" s="333"/>
      <c r="AJ28" s="333"/>
      <c r="AK28" s="333"/>
    </row>
    <row r="29" spans="1:37" ht="14.4">
      <c r="A29" s="333"/>
      <c r="B29" s="333"/>
      <c r="C29" s="333"/>
      <c r="D29" s="333"/>
      <c r="E29" s="333"/>
      <c r="F29" s="333"/>
      <c r="G29" s="333"/>
      <c r="H29" s="333"/>
      <c r="I29" s="333"/>
      <c r="J29" s="333"/>
      <c r="K29" s="333"/>
      <c r="L29" s="333"/>
      <c r="M29" s="333"/>
      <c r="N29" s="333"/>
      <c r="O29" s="333"/>
      <c r="P29" s="333"/>
      <c r="Q29" s="333"/>
      <c r="R29" s="333"/>
      <c r="S29" s="333"/>
      <c r="T29" s="323"/>
      <c r="U29" s="333"/>
      <c r="V29" s="333"/>
      <c r="W29" s="333"/>
      <c r="X29" s="333"/>
      <c r="Y29" s="333"/>
      <c r="Z29" s="333"/>
      <c r="AA29" s="333"/>
      <c r="AB29" s="333"/>
      <c r="AC29" s="333"/>
      <c r="AD29" s="333"/>
      <c r="AE29" s="323"/>
      <c r="AF29" s="323"/>
      <c r="AG29" s="333"/>
      <c r="AH29" s="333"/>
      <c r="AI29" s="333"/>
      <c r="AJ29" s="333"/>
      <c r="AK29" s="333"/>
    </row>
    <row r="30" spans="1:37" ht="14.4">
      <c r="A30" s="333"/>
      <c r="B30" s="333"/>
      <c r="C30" s="333"/>
      <c r="D30" s="333"/>
      <c r="E30" s="333"/>
      <c r="F30" s="333"/>
      <c r="G30" s="333"/>
      <c r="H30" s="333"/>
      <c r="I30" s="333"/>
      <c r="J30" s="333"/>
      <c r="K30" s="333"/>
      <c r="L30" s="333"/>
      <c r="M30" s="333"/>
      <c r="N30" s="333"/>
      <c r="O30" s="333"/>
      <c r="P30" s="333"/>
      <c r="Q30" s="333"/>
      <c r="R30" s="333"/>
      <c r="S30" s="333"/>
      <c r="T30" s="323"/>
      <c r="U30" s="333"/>
      <c r="V30" s="333"/>
      <c r="W30" s="333"/>
      <c r="X30" s="333"/>
      <c r="Y30" s="333"/>
      <c r="Z30" s="333"/>
      <c r="AA30" s="333"/>
      <c r="AB30" s="333"/>
      <c r="AC30" s="333"/>
      <c r="AD30" s="333"/>
      <c r="AE30" s="323"/>
      <c r="AF30" s="323"/>
      <c r="AG30" s="333"/>
      <c r="AH30" s="333"/>
      <c r="AI30" s="333"/>
      <c r="AJ30" s="333"/>
      <c r="AK30" s="333"/>
    </row>
    <row r="31" spans="1:37" ht="14.4">
      <c r="A31" s="333"/>
      <c r="B31" s="333"/>
      <c r="C31" s="333"/>
      <c r="D31" s="333"/>
      <c r="E31" s="333"/>
      <c r="F31" s="333"/>
      <c r="G31" s="333"/>
      <c r="H31" s="333"/>
      <c r="I31" s="333"/>
      <c r="J31" s="333"/>
      <c r="K31" s="333"/>
      <c r="L31" s="333"/>
      <c r="M31" s="333"/>
      <c r="N31" s="333"/>
      <c r="O31" s="333"/>
      <c r="P31" s="333"/>
      <c r="Q31" s="333"/>
      <c r="R31" s="333"/>
      <c r="S31" s="333"/>
      <c r="T31" s="323"/>
      <c r="U31" s="333"/>
      <c r="V31" s="333"/>
      <c r="W31" s="333"/>
      <c r="X31" s="333"/>
      <c r="Y31" s="333"/>
      <c r="Z31" s="333"/>
      <c r="AA31" s="333"/>
      <c r="AB31" s="333"/>
      <c r="AC31" s="333"/>
      <c r="AD31" s="333"/>
      <c r="AE31" s="323"/>
      <c r="AF31" s="323"/>
      <c r="AG31" s="333"/>
      <c r="AH31" s="333"/>
      <c r="AI31" s="333"/>
      <c r="AJ31" s="333"/>
      <c r="AK31" s="333"/>
    </row>
    <row r="32" spans="1:37" ht="14.4">
      <c r="A32" s="333"/>
      <c r="B32" s="333"/>
      <c r="C32" s="333"/>
      <c r="D32" s="333"/>
      <c r="E32" s="333"/>
      <c r="F32" s="333"/>
      <c r="G32" s="333"/>
      <c r="H32" s="333"/>
      <c r="I32" s="333"/>
      <c r="J32" s="333"/>
      <c r="K32" s="333"/>
      <c r="L32" s="333"/>
      <c r="M32" s="333"/>
      <c r="N32" s="333"/>
      <c r="O32" s="333"/>
      <c r="P32" s="333"/>
      <c r="Q32" s="333"/>
      <c r="R32" s="333"/>
      <c r="S32" s="333"/>
      <c r="T32" s="323"/>
      <c r="U32" s="333"/>
      <c r="V32" s="333"/>
      <c r="W32" s="333"/>
      <c r="X32" s="333"/>
      <c r="Y32" s="333"/>
      <c r="Z32" s="333"/>
      <c r="AA32" s="333"/>
      <c r="AB32" s="333"/>
      <c r="AC32" s="333"/>
      <c r="AD32" s="333"/>
      <c r="AE32" s="323"/>
      <c r="AF32" s="323"/>
      <c r="AG32" s="333"/>
      <c r="AH32" s="333"/>
      <c r="AI32" s="333"/>
      <c r="AJ32" s="333"/>
      <c r="AK32" s="333"/>
    </row>
    <row r="33" spans="1:37" ht="14.4">
      <c r="A33" s="333"/>
      <c r="B33" s="333"/>
      <c r="C33" s="333"/>
      <c r="D33" s="333"/>
      <c r="E33" s="333"/>
      <c r="F33" s="333"/>
      <c r="G33" s="333"/>
      <c r="H33" s="333"/>
      <c r="I33" s="333"/>
      <c r="J33" s="333"/>
      <c r="K33" s="333"/>
      <c r="L33" s="333"/>
      <c r="M33" s="333"/>
      <c r="N33" s="333"/>
      <c r="O33" s="333"/>
      <c r="P33" s="333"/>
      <c r="Q33" s="333"/>
      <c r="R33" s="333"/>
      <c r="S33" s="333"/>
      <c r="T33" s="323"/>
      <c r="U33" s="333"/>
      <c r="V33" s="333"/>
      <c r="W33" s="333"/>
      <c r="X33" s="333"/>
      <c r="Y33" s="333"/>
      <c r="Z33" s="333"/>
      <c r="AA33" s="333"/>
      <c r="AB33" s="333"/>
      <c r="AC33" s="333"/>
      <c r="AD33" s="333"/>
      <c r="AE33" s="323"/>
      <c r="AF33" s="323"/>
      <c r="AG33" s="333"/>
      <c r="AH33" s="333"/>
      <c r="AI33" s="333"/>
      <c r="AJ33" s="333"/>
      <c r="AK33" s="333"/>
    </row>
    <row r="34" spans="1:37" ht="14.4">
      <c r="A34" s="333"/>
      <c r="B34" s="333"/>
      <c r="C34" s="333"/>
      <c r="D34" s="333"/>
      <c r="E34" s="333"/>
      <c r="F34" s="333"/>
      <c r="G34" s="333"/>
      <c r="H34" s="333"/>
      <c r="I34" s="333"/>
      <c r="J34" s="333"/>
      <c r="K34" s="333"/>
      <c r="L34" s="333"/>
      <c r="M34" s="333"/>
      <c r="N34" s="333"/>
      <c r="O34" s="333"/>
      <c r="P34" s="333"/>
      <c r="Q34" s="333"/>
      <c r="R34" s="333"/>
      <c r="S34" s="333"/>
      <c r="T34" s="323"/>
      <c r="U34" s="333"/>
      <c r="V34" s="333"/>
      <c r="W34" s="333"/>
      <c r="X34" s="333"/>
      <c r="Y34" s="333"/>
      <c r="Z34" s="333"/>
      <c r="AA34" s="333"/>
      <c r="AB34" s="333"/>
      <c r="AC34" s="333"/>
      <c r="AD34" s="333"/>
      <c r="AE34" s="323"/>
      <c r="AF34" s="323"/>
      <c r="AG34" s="333"/>
      <c r="AH34" s="333"/>
      <c r="AI34" s="333"/>
      <c r="AJ34" s="333"/>
      <c r="AK34" s="333"/>
    </row>
    <row r="35" spans="1:37" ht="14.4">
      <c r="A35" s="333"/>
      <c r="B35" s="333"/>
      <c r="C35" s="333"/>
      <c r="D35" s="333"/>
      <c r="E35" s="333"/>
      <c r="F35" s="333"/>
      <c r="G35" s="333"/>
      <c r="H35" s="333"/>
      <c r="I35" s="333"/>
      <c r="J35" s="333"/>
      <c r="K35" s="333"/>
      <c r="L35" s="333"/>
      <c r="M35" s="333"/>
      <c r="N35" s="333"/>
      <c r="O35" s="333"/>
      <c r="P35" s="333"/>
      <c r="Q35" s="333"/>
      <c r="R35" s="333"/>
      <c r="S35" s="333"/>
      <c r="T35" s="323"/>
      <c r="U35" s="333"/>
      <c r="V35" s="333"/>
      <c r="W35" s="333"/>
      <c r="X35" s="333"/>
      <c r="Y35" s="333"/>
      <c r="Z35" s="333"/>
      <c r="AA35" s="333"/>
      <c r="AB35" s="333"/>
      <c r="AC35" s="333"/>
      <c r="AD35" s="333"/>
      <c r="AE35" s="323"/>
      <c r="AF35" s="323"/>
      <c r="AG35" s="333"/>
      <c r="AH35" s="333"/>
      <c r="AI35" s="333"/>
      <c r="AJ35" s="333"/>
      <c r="AK35" s="333"/>
    </row>
    <row r="36" spans="1:37" ht="14.4">
      <c r="A36" s="333"/>
      <c r="B36" s="333"/>
      <c r="C36" s="333"/>
      <c r="D36" s="333"/>
      <c r="E36" s="333"/>
      <c r="F36" s="333"/>
      <c r="G36" s="333"/>
      <c r="H36" s="333"/>
      <c r="I36" s="333"/>
      <c r="J36" s="333"/>
      <c r="K36" s="333"/>
      <c r="L36" s="333"/>
      <c r="M36" s="333"/>
      <c r="N36" s="333"/>
      <c r="O36" s="333"/>
      <c r="P36" s="333"/>
      <c r="Q36" s="333"/>
      <c r="R36" s="333"/>
      <c r="S36" s="333"/>
      <c r="T36" s="323"/>
      <c r="U36" s="333"/>
      <c r="V36" s="333"/>
      <c r="W36" s="333"/>
      <c r="X36" s="333"/>
      <c r="Y36" s="333"/>
      <c r="Z36" s="333"/>
      <c r="AA36" s="333"/>
      <c r="AB36" s="333"/>
      <c r="AC36" s="333"/>
      <c r="AD36" s="333"/>
      <c r="AE36" s="323"/>
      <c r="AF36" s="323"/>
      <c r="AG36" s="333"/>
      <c r="AH36" s="333"/>
      <c r="AI36" s="333"/>
      <c r="AJ36" s="333"/>
      <c r="AK36" s="333"/>
    </row>
    <row r="37" spans="1:37" ht="14.4">
      <c r="A37" s="333"/>
      <c r="B37" s="333"/>
      <c r="C37" s="333"/>
      <c r="D37" s="333"/>
      <c r="E37" s="333"/>
      <c r="F37" s="333"/>
      <c r="G37" s="333"/>
      <c r="H37" s="333"/>
      <c r="I37" s="333"/>
      <c r="J37" s="333"/>
      <c r="K37" s="333"/>
      <c r="L37" s="333"/>
      <c r="M37" s="333"/>
      <c r="N37" s="333"/>
      <c r="O37" s="333"/>
      <c r="P37" s="333"/>
      <c r="Q37" s="333"/>
      <c r="R37" s="333"/>
      <c r="S37" s="333"/>
      <c r="T37" s="323"/>
      <c r="U37" s="333"/>
      <c r="V37" s="333"/>
      <c r="W37" s="333"/>
      <c r="X37" s="333"/>
      <c r="Y37" s="333"/>
      <c r="Z37" s="333"/>
      <c r="AA37" s="333"/>
      <c r="AB37" s="333"/>
      <c r="AC37" s="333"/>
      <c r="AD37" s="333"/>
      <c r="AE37" s="323"/>
      <c r="AF37" s="323"/>
      <c r="AG37" s="333"/>
      <c r="AH37" s="333"/>
      <c r="AI37" s="333"/>
      <c r="AJ37" s="333"/>
      <c r="AK37" s="333"/>
    </row>
    <row r="38" spans="1:37" ht="14.4">
      <c r="A38" s="333"/>
      <c r="B38" s="333"/>
      <c r="C38" s="333"/>
      <c r="D38" s="333"/>
      <c r="E38" s="333"/>
      <c r="F38" s="333"/>
      <c r="G38" s="333"/>
      <c r="H38" s="333"/>
      <c r="I38" s="333"/>
      <c r="J38" s="333"/>
      <c r="K38" s="333"/>
      <c r="L38" s="333"/>
      <c r="M38" s="333"/>
      <c r="N38" s="333"/>
      <c r="O38" s="333"/>
      <c r="P38" s="333"/>
      <c r="Q38" s="333"/>
      <c r="R38" s="333"/>
      <c r="S38" s="333"/>
      <c r="T38" s="323"/>
      <c r="U38" s="333"/>
      <c r="V38" s="333"/>
      <c r="W38" s="333"/>
      <c r="X38" s="333"/>
      <c r="Y38" s="333"/>
      <c r="Z38" s="333"/>
      <c r="AA38" s="333"/>
      <c r="AB38" s="333"/>
      <c r="AC38" s="333"/>
      <c r="AD38" s="333"/>
      <c r="AE38" s="323"/>
      <c r="AF38" s="323"/>
      <c r="AG38" s="333"/>
      <c r="AH38" s="333"/>
      <c r="AI38" s="333"/>
      <c r="AJ38" s="333"/>
      <c r="AK38" s="333"/>
    </row>
    <row r="39" spans="1:37" ht="14.4">
      <c r="A39" s="333"/>
      <c r="B39" s="333"/>
      <c r="C39" s="333"/>
      <c r="D39" s="333"/>
      <c r="E39" s="333"/>
      <c r="F39" s="333"/>
      <c r="G39" s="333"/>
      <c r="H39" s="333"/>
      <c r="I39" s="333"/>
      <c r="J39" s="333"/>
      <c r="K39" s="333"/>
      <c r="L39" s="333"/>
      <c r="M39" s="333"/>
      <c r="N39" s="333"/>
      <c r="O39" s="333"/>
      <c r="P39" s="333"/>
      <c r="Q39" s="333"/>
      <c r="R39" s="333"/>
      <c r="S39" s="333"/>
      <c r="T39" s="323"/>
      <c r="U39" s="333"/>
      <c r="V39" s="333"/>
      <c r="W39" s="333"/>
      <c r="X39" s="333"/>
      <c r="Y39" s="333"/>
      <c r="Z39" s="333"/>
      <c r="AA39" s="333"/>
      <c r="AB39" s="333"/>
      <c r="AC39" s="333"/>
      <c r="AD39" s="333"/>
      <c r="AE39" s="323"/>
      <c r="AF39" s="323"/>
      <c r="AG39" s="333"/>
      <c r="AH39" s="333"/>
      <c r="AI39" s="333"/>
      <c r="AJ39" s="333"/>
      <c r="AK39" s="333"/>
    </row>
    <row r="40" spans="1:37" ht="14.4">
      <c r="A40" s="333"/>
      <c r="B40" s="333"/>
      <c r="C40" s="333"/>
      <c r="D40" s="333"/>
      <c r="E40" s="333"/>
      <c r="F40" s="333"/>
      <c r="G40" s="333"/>
      <c r="H40" s="333"/>
      <c r="I40" s="333"/>
      <c r="J40" s="333"/>
      <c r="K40" s="333"/>
      <c r="L40" s="333"/>
      <c r="M40" s="333"/>
      <c r="N40" s="333"/>
      <c r="O40" s="333"/>
      <c r="P40" s="333"/>
      <c r="Q40" s="333"/>
      <c r="R40" s="333"/>
      <c r="S40" s="333"/>
      <c r="T40" s="323"/>
      <c r="U40" s="333"/>
      <c r="V40" s="333"/>
      <c r="W40" s="333"/>
      <c r="X40" s="333"/>
      <c r="Y40" s="333"/>
      <c r="Z40" s="333"/>
      <c r="AA40" s="333"/>
      <c r="AB40" s="333"/>
      <c r="AC40" s="333"/>
      <c r="AD40" s="333"/>
      <c r="AE40" s="323"/>
      <c r="AF40" s="323"/>
      <c r="AG40" s="333"/>
      <c r="AH40" s="333"/>
      <c r="AI40" s="333"/>
      <c r="AJ40" s="333"/>
      <c r="AK40" s="333"/>
    </row>
    <row r="41" spans="1:37" ht="14.4">
      <c r="A41" s="333"/>
      <c r="B41" s="333"/>
      <c r="C41" s="333"/>
      <c r="D41" s="333"/>
      <c r="E41" s="333"/>
      <c r="F41" s="333"/>
      <c r="G41" s="333"/>
      <c r="H41" s="333"/>
      <c r="I41" s="333"/>
      <c r="J41" s="333"/>
      <c r="K41" s="333"/>
      <c r="L41" s="333"/>
      <c r="M41" s="333"/>
      <c r="N41" s="333"/>
      <c r="O41" s="333"/>
      <c r="P41" s="333"/>
      <c r="Q41" s="333"/>
      <c r="R41" s="333"/>
      <c r="S41" s="333"/>
      <c r="T41" s="323"/>
      <c r="U41" s="333"/>
      <c r="V41" s="333"/>
      <c r="W41" s="333"/>
      <c r="X41" s="333"/>
      <c r="Y41" s="333"/>
      <c r="Z41" s="333"/>
      <c r="AA41" s="333"/>
      <c r="AB41" s="333"/>
      <c r="AC41" s="333"/>
      <c r="AD41" s="333"/>
      <c r="AE41" s="323"/>
      <c r="AF41" s="323"/>
      <c r="AG41" s="333"/>
      <c r="AH41" s="333"/>
      <c r="AI41" s="333"/>
      <c r="AJ41" s="333"/>
      <c r="AK41" s="333"/>
    </row>
    <row r="42" spans="1:37" ht="14.4">
      <c r="A42" s="333"/>
      <c r="B42" s="333"/>
      <c r="C42" s="333"/>
      <c r="D42" s="333"/>
      <c r="E42" s="333"/>
      <c r="F42" s="333"/>
      <c r="G42" s="333"/>
      <c r="H42" s="333"/>
      <c r="I42" s="333"/>
      <c r="J42" s="333"/>
      <c r="K42" s="333"/>
      <c r="L42" s="333"/>
      <c r="M42" s="333"/>
      <c r="N42" s="333"/>
      <c r="O42" s="333"/>
      <c r="P42" s="333"/>
      <c r="Q42" s="333"/>
      <c r="R42" s="333"/>
      <c r="S42" s="333"/>
      <c r="T42" s="323"/>
      <c r="U42" s="333"/>
      <c r="V42" s="333"/>
      <c r="W42" s="333"/>
      <c r="X42" s="333"/>
      <c r="Y42" s="333"/>
      <c r="Z42" s="333"/>
      <c r="AA42" s="333"/>
      <c r="AB42" s="333"/>
      <c r="AC42" s="333"/>
      <c r="AD42" s="333"/>
      <c r="AE42" s="323"/>
      <c r="AF42" s="323"/>
      <c r="AG42" s="333"/>
      <c r="AH42" s="333"/>
      <c r="AI42" s="333"/>
      <c r="AJ42" s="333"/>
      <c r="AK42" s="333"/>
    </row>
    <row r="43" spans="1:37" ht="14.4">
      <c r="A43" s="333"/>
      <c r="B43" s="333"/>
      <c r="C43" s="333"/>
      <c r="D43" s="333"/>
      <c r="E43" s="333"/>
      <c r="F43" s="333"/>
      <c r="G43" s="333"/>
      <c r="H43" s="333"/>
      <c r="I43" s="333"/>
      <c r="J43" s="333"/>
      <c r="K43" s="333"/>
      <c r="L43" s="333"/>
      <c r="M43" s="333"/>
      <c r="N43" s="333"/>
      <c r="O43" s="333"/>
      <c r="P43" s="333"/>
      <c r="Q43" s="333"/>
      <c r="R43" s="333"/>
      <c r="S43" s="333"/>
      <c r="T43" s="323"/>
      <c r="U43" s="333"/>
      <c r="V43" s="333"/>
      <c r="W43" s="333"/>
      <c r="X43" s="333"/>
      <c r="Y43" s="333"/>
      <c r="Z43" s="333"/>
      <c r="AA43" s="333"/>
      <c r="AB43" s="333"/>
      <c r="AC43" s="333"/>
      <c r="AD43" s="333"/>
      <c r="AE43" s="323"/>
      <c r="AF43" s="323"/>
      <c r="AG43" s="333"/>
      <c r="AH43" s="333"/>
      <c r="AI43" s="333"/>
      <c r="AJ43" s="333"/>
      <c r="AK43" s="333"/>
    </row>
    <row r="44" spans="1:37" ht="14.4">
      <c r="A44" s="333"/>
      <c r="B44" s="333"/>
      <c r="C44" s="333"/>
      <c r="D44" s="333"/>
      <c r="E44" s="333"/>
      <c r="F44" s="333"/>
      <c r="G44" s="333"/>
      <c r="H44" s="333"/>
      <c r="I44" s="333"/>
      <c r="J44" s="333"/>
      <c r="K44" s="333"/>
      <c r="L44" s="333"/>
      <c r="M44" s="333"/>
      <c r="N44" s="333"/>
      <c r="O44" s="333"/>
      <c r="P44" s="333"/>
      <c r="Q44" s="333"/>
      <c r="R44" s="333"/>
      <c r="S44" s="333"/>
      <c r="T44" s="323"/>
      <c r="U44" s="333"/>
      <c r="V44" s="333"/>
      <c r="W44" s="333"/>
      <c r="X44" s="333"/>
      <c r="Y44" s="333"/>
      <c r="Z44" s="333"/>
      <c r="AA44" s="333"/>
      <c r="AB44" s="333"/>
      <c r="AC44" s="333"/>
      <c r="AD44" s="333"/>
      <c r="AE44" s="323"/>
      <c r="AF44" s="323"/>
      <c r="AG44" s="333"/>
      <c r="AH44" s="333"/>
      <c r="AI44" s="333"/>
      <c r="AJ44" s="333"/>
      <c r="AK44" s="333"/>
    </row>
    <row r="45" spans="1:37" ht="14.4">
      <c r="A45" s="333"/>
      <c r="B45" s="333"/>
      <c r="C45" s="333"/>
      <c r="D45" s="333"/>
      <c r="E45" s="333"/>
      <c r="F45" s="333"/>
      <c r="G45" s="333"/>
      <c r="H45" s="333"/>
      <c r="I45" s="333"/>
      <c r="J45" s="333"/>
      <c r="K45" s="333"/>
      <c r="L45" s="333"/>
      <c r="M45" s="333"/>
      <c r="N45" s="333"/>
      <c r="O45" s="333"/>
      <c r="P45" s="333"/>
      <c r="Q45" s="333"/>
      <c r="R45" s="333"/>
      <c r="S45" s="333"/>
      <c r="T45" s="323"/>
      <c r="U45" s="333"/>
      <c r="V45" s="333"/>
      <c r="W45" s="333"/>
      <c r="X45" s="333"/>
      <c r="Y45" s="333"/>
      <c r="Z45" s="333"/>
      <c r="AA45" s="333"/>
      <c r="AB45" s="333"/>
      <c r="AC45" s="333"/>
      <c r="AD45" s="333"/>
      <c r="AE45" s="323"/>
      <c r="AF45" s="323"/>
      <c r="AG45" s="333"/>
      <c r="AH45" s="333"/>
      <c r="AI45" s="333"/>
      <c r="AJ45" s="333"/>
      <c r="AK45" s="333"/>
    </row>
    <row r="46" spans="1:37" ht="14.4">
      <c r="A46" s="333"/>
      <c r="B46" s="333"/>
      <c r="C46" s="333"/>
      <c r="D46" s="333"/>
      <c r="E46" s="333"/>
      <c r="F46" s="333"/>
      <c r="G46" s="333"/>
      <c r="H46" s="333"/>
      <c r="I46" s="333"/>
      <c r="J46" s="333"/>
      <c r="K46" s="333"/>
      <c r="L46" s="333"/>
      <c r="M46" s="333"/>
      <c r="N46" s="333"/>
      <c r="O46" s="333"/>
      <c r="P46" s="333"/>
      <c r="Q46" s="333"/>
      <c r="R46" s="333"/>
      <c r="S46" s="333"/>
      <c r="T46" s="323"/>
      <c r="U46" s="333"/>
      <c r="V46" s="333"/>
      <c r="W46" s="333"/>
      <c r="X46" s="333"/>
      <c r="Y46" s="333"/>
      <c r="Z46" s="333"/>
      <c r="AA46" s="333"/>
      <c r="AB46" s="333"/>
      <c r="AC46" s="333"/>
      <c r="AD46" s="333"/>
      <c r="AE46" s="323"/>
      <c r="AF46" s="323"/>
      <c r="AG46" s="333"/>
      <c r="AH46" s="333"/>
      <c r="AI46" s="333"/>
      <c r="AJ46" s="333"/>
      <c r="AK46" s="333"/>
    </row>
    <row r="47" spans="1:37" ht="14.4">
      <c r="A47" s="333"/>
      <c r="B47" s="333"/>
      <c r="C47" s="333"/>
      <c r="D47" s="333"/>
      <c r="E47" s="333"/>
      <c r="F47" s="333"/>
      <c r="G47" s="333"/>
      <c r="H47" s="333"/>
      <c r="I47" s="333"/>
      <c r="J47" s="333"/>
      <c r="K47" s="333"/>
      <c r="L47" s="333"/>
      <c r="M47" s="333"/>
      <c r="N47" s="333"/>
      <c r="O47" s="333"/>
      <c r="P47" s="333"/>
      <c r="Q47" s="333"/>
      <c r="R47" s="333"/>
      <c r="S47" s="333"/>
      <c r="T47" s="323"/>
      <c r="U47" s="333"/>
      <c r="V47" s="333"/>
      <c r="W47" s="333"/>
      <c r="X47" s="333"/>
      <c r="Y47" s="333"/>
      <c r="Z47" s="333"/>
      <c r="AA47" s="333"/>
      <c r="AB47" s="333"/>
      <c r="AC47" s="333"/>
      <c r="AD47" s="333"/>
      <c r="AE47" s="323"/>
      <c r="AF47" s="323"/>
      <c r="AG47" s="333"/>
      <c r="AH47" s="333"/>
      <c r="AI47" s="333"/>
      <c r="AJ47" s="333"/>
      <c r="AK47" s="333"/>
    </row>
    <row r="48" spans="1:37" ht="14.4">
      <c r="A48" s="333"/>
      <c r="B48" s="333"/>
      <c r="C48" s="333"/>
      <c r="D48" s="333"/>
      <c r="E48" s="333"/>
      <c r="F48" s="333"/>
      <c r="G48" s="333"/>
      <c r="H48" s="333"/>
      <c r="I48" s="333"/>
      <c r="J48" s="333"/>
      <c r="K48" s="333"/>
      <c r="L48" s="333"/>
      <c r="M48" s="333"/>
      <c r="N48" s="333"/>
      <c r="O48" s="333"/>
      <c r="P48" s="333"/>
      <c r="Q48" s="333"/>
      <c r="R48" s="333"/>
      <c r="S48" s="333"/>
      <c r="T48" s="323"/>
      <c r="U48" s="333"/>
      <c r="V48" s="333"/>
      <c r="W48" s="333"/>
      <c r="X48" s="333"/>
      <c r="Y48" s="333"/>
      <c r="Z48" s="333"/>
      <c r="AA48" s="333"/>
      <c r="AB48" s="333"/>
      <c r="AC48" s="333"/>
      <c r="AD48" s="333"/>
      <c r="AE48" s="323"/>
      <c r="AF48" s="323"/>
      <c r="AG48" s="333"/>
      <c r="AH48" s="333"/>
      <c r="AI48" s="333"/>
      <c r="AJ48" s="333"/>
      <c r="AK48" s="333"/>
    </row>
    <row r="49" spans="1:37" ht="14.4">
      <c r="A49" s="333"/>
      <c r="B49" s="333"/>
      <c r="C49" s="333"/>
      <c r="D49" s="333"/>
      <c r="E49" s="333"/>
      <c r="F49" s="333"/>
      <c r="G49" s="333"/>
      <c r="H49" s="333"/>
      <c r="I49" s="333"/>
      <c r="J49" s="333"/>
      <c r="K49" s="333"/>
      <c r="L49" s="333"/>
      <c r="M49" s="333"/>
      <c r="N49" s="333"/>
      <c r="O49" s="333"/>
      <c r="P49" s="333"/>
      <c r="Q49" s="333"/>
      <c r="R49" s="333"/>
      <c r="S49" s="333"/>
      <c r="T49" s="323"/>
      <c r="U49" s="333"/>
      <c r="V49" s="333"/>
      <c r="W49" s="333"/>
      <c r="X49" s="333"/>
      <c r="Y49" s="333"/>
      <c r="Z49" s="333"/>
      <c r="AA49" s="333"/>
      <c r="AB49" s="333"/>
      <c r="AC49" s="333"/>
      <c r="AD49" s="333"/>
      <c r="AE49" s="323"/>
      <c r="AF49" s="323"/>
      <c r="AG49" s="333"/>
      <c r="AH49" s="333"/>
      <c r="AI49" s="333"/>
      <c r="AJ49" s="333"/>
      <c r="AK49" s="333"/>
    </row>
    <row r="50" spans="1:37" ht="14.4">
      <c r="A50" s="333"/>
      <c r="B50" s="333"/>
      <c r="C50" s="333"/>
      <c r="D50" s="333"/>
      <c r="E50" s="333"/>
      <c r="F50" s="333"/>
      <c r="G50" s="333"/>
      <c r="H50" s="333"/>
      <c r="I50" s="333"/>
      <c r="J50" s="333"/>
      <c r="K50" s="333"/>
      <c r="L50" s="333"/>
      <c r="M50" s="333"/>
      <c r="N50" s="333"/>
      <c r="O50" s="333"/>
      <c r="P50" s="333"/>
      <c r="Q50" s="333"/>
      <c r="R50" s="333"/>
      <c r="S50" s="333"/>
      <c r="T50" s="323"/>
      <c r="U50" s="333"/>
      <c r="V50" s="333"/>
      <c r="W50" s="333"/>
      <c r="X50" s="333"/>
      <c r="Y50" s="333"/>
      <c r="Z50" s="333"/>
      <c r="AA50" s="333"/>
      <c r="AB50" s="333"/>
      <c r="AC50" s="333"/>
      <c r="AD50" s="333"/>
      <c r="AE50" s="323"/>
      <c r="AF50" s="323"/>
      <c r="AG50" s="333"/>
      <c r="AH50" s="333"/>
      <c r="AI50" s="333"/>
      <c r="AJ50" s="333"/>
      <c r="AK50" s="333"/>
    </row>
    <row r="51" spans="1:37" ht="14.4">
      <c r="A51" s="333"/>
      <c r="B51" s="333"/>
      <c r="C51" s="333"/>
      <c r="D51" s="333"/>
      <c r="E51" s="333"/>
      <c r="F51" s="333"/>
      <c r="G51" s="333"/>
      <c r="H51" s="333"/>
      <c r="I51" s="333"/>
      <c r="J51" s="333"/>
      <c r="K51" s="333"/>
      <c r="L51" s="333"/>
      <c r="M51" s="333"/>
      <c r="N51" s="333"/>
      <c r="O51" s="333"/>
      <c r="P51" s="333"/>
      <c r="Q51" s="333"/>
      <c r="R51" s="333"/>
      <c r="S51" s="333"/>
      <c r="T51" s="323"/>
      <c r="U51" s="333"/>
      <c r="V51" s="333"/>
      <c r="W51" s="333"/>
      <c r="X51" s="333"/>
      <c r="Y51" s="333"/>
      <c r="Z51" s="333"/>
      <c r="AA51" s="333"/>
      <c r="AB51" s="333"/>
      <c r="AC51" s="333"/>
      <c r="AD51" s="333"/>
      <c r="AE51" s="323"/>
      <c r="AF51" s="323"/>
      <c r="AG51" s="333"/>
      <c r="AH51" s="333"/>
      <c r="AI51" s="333"/>
      <c r="AJ51" s="333"/>
      <c r="AK51" s="333"/>
    </row>
    <row r="52" spans="1:37" ht="14.4">
      <c r="A52" s="333"/>
      <c r="B52" s="333"/>
      <c r="C52" s="333"/>
      <c r="D52" s="333"/>
      <c r="E52" s="333"/>
      <c r="F52" s="333"/>
      <c r="G52" s="333"/>
      <c r="H52" s="333"/>
      <c r="I52" s="333"/>
      <c r="J52" s="333"/>
      <c r="K52" s="333"/>
      <c r="L52" s="333"/>
      <c r="M52" s="333"/>
      <c r="N52" s="333"/>
      <c r="O52" s="333"/>
      <c r="P52" s="333"/>
      <c r="Q52" s="333"/>
      <c r="R52" s="333"/>
      <c r="S52" s="333"/>
      <c r="T52" s="323"/>
      <c r="U52" s="333"/>
      <c r="V52" s="333"/>
      <c r="W52" s="333"/>
      <c r="X52" s="333"/>
      <c r="Y52" s="333"/>
      <c r="Z52" s="333"/>
      <c r="AA52" s="333"/>
      <c r="AB52" s="333"/>
      <c r="AC52" s="333"/>
      <c r="AD52" s="333"/>
      <c r="AE52" s="323"/>
      <c r="AF52" s="323"/>
      <c r="AG52" s="333"/>
      <c r="AH52" s="333"/>
      <c r="AI52" s="333"/>
      <c r="AJ52" s="333"/>
      <c r="AK52" s="333"/>
    </row>
    <row r="53" spans="1:37" ht="14.4">
      <c r="A53" s="333"/>
      <c r="B53" s="333"/>
      <c r="C53" s="333"/>
      <c r="D53" s="333"/>
      <c r="E53" s="333"/>
      <c r="F53" s="333"/>
      <c r="G53" s="333"/>
      <c r="H53" s="333"/>
      <c r="I53" s="333"/>
      <c r="J53" s="333"/>
      <c r="K53" s="333"/>
      <c r="L53" s="333"/>
      <c r="M53" s="333"/>
      <c r="N53" s="333"/>
      <c r="O53" s="333"/>
      <c r="P53" s="333"/>
      <c r="Q53" s="333"/>
      <c r="R53" s="333"/>
      <c r="S53" s="333"/>
      <c r="T53" s="323"/>
      <c r="U53" s="333"/>
      <c r="V53" s="333"/>
      <c r="W53" s="333"/>
      <c r="X53" s="333"/>
      <c r="Y53" s="333"/>
      <c r="Z53" s="333"/>
      <c r="AA53" s="333"/>
      <c r="AB53" s="333"/>
      <c r="AC53" s="333"/>
      <c r="AD53" s="333"/>
      <c r="AE53" s="323"/>
      <c r="AF53" s="323"/>
      <c r="AG53" s="333"/>
      <c r="AH53" s="333"/>
      <c r="AI53" s="333"/>
      <c r="AJ53" s="333"/>
      <c r="AK53" s="333"/>
    </row>
    <row r="54" spans="1:37" ht="14.4">
      <c r="A54" s="333"/>
      <c r="B54" s="333"/>
      <c r="C54" s="333"/>
      <c r="D54" s="333"/>
      <c r="E54" s="333"/>
      <c r="F54" s="333"/>
      <c r="G54" s="333"/>
      <c r="H54" s="333"/>
      <c r="I54" s="333"/>
      <c r="J54" s="333"/>
      <c r="K54" s="333"/>
      <c r="L54" s="333"/>
      <c r="M54" s="333"/>
      <c r="N54" s="333"/>
      <c r="O54" s="333"/>
      <c r="P54" s="333"/>
      <c r="Q54" s="333"/>
      <c r="R54" s="333"/>
      <c r="S54" s="333"/>
      <c r="T54" s="323"/>
      <c r="U54" s="333"/>
      <c r="V54" s="333"/>
      <c r="W54" s="333"/>
      <c r="X54" s="333"/>
      <c r="Y54" s="333"/>
      <c r="Z54" s="333"/>
      <c r="AA54" s="333"/>
      <c r="AB54" s="333"/>
      <c r="AC54" s="333"/>
      <c r="AD54" s="333"/>
      <c r="AE54" s="323"/>
      <c r="AF54" s="323"/>
      <c r="AG54" s="333"/>
      <c r="AH54" s="333"/>
      <c r="AI54" s="333"/>
      <c r="AJ54" s="333"/>
      <c r="AK54" s="333"/>
    </row>
    <row r="55" spans="1:37" ht="14.4">
      <c r="A55" s="333"/>
      <c r="B55" s="333"/>
      <c r="C55" s="333"/>
      <c r="D55" s="333"/>
      <c r="E55" s="333"/>
      <c r="F55" s="333"/>
      <c r="G55" s="333"/>
      <c r="H55" s="333"/>
      <c r="I55" s="333"/>
      <c r="J55" s="333"/>
      <c r="K55" s="333"/>
      <c r="L55" s="333"/>
      <c r="M55" s="333"/>
      <c r="N55" s="333"/>
      <c r="O55" s="333"/>
      <c r="P55" s="333"/>
      <c r="Q55" s="333"/>
      <c r="R55" s="333"/>
      <c r="S55" s="333"/>
      <c r="T55" s="323"/>
      <c r="U55" s="333"/>
      <c r="V55" s="333"/>
      <c r="W55" s="333"/>
      <c r="X55" s="333"/>
      <c r="Y55" s="333"/>
      <c r="Z55" s="333"/>
      <c r="AA55" s="333"/>
      <c r="AB55" s="333"/>
      <c r="AC55" s="333"/>
      <c r="AD55" s="333"/>
      <c r="AE55" s="323"/>
      <c r="AF55" s="323"/>
      <c r="AG55" s="333"/>
      <c r="AH55" s="333"/>
      <c r="AI55" s="333"/>
      <c r="AJ55" s="333"/>
      <c r="AK55" s="333"/>
    </row>
    <row r="56" spans="1:37" ht="14.4">
      <c r="A56" s="333"/>
      <c r="B56" s="333"/>
      <c r="C56" s="333"/>
      <c r="D56" s="333"/>
      <c r="E56" s="333"/>
      <c r="F56" s="333"/>
      <c r="G56" s="333"/>
      <c r="H56" s="333"/>
      <c r="I56" s="333"/>
      <c r="J56" s="333"/>
      <c r="K56" s="333"/>
      <c r="L56" s="333"/>
      <c r="M56" s="333"/>
      <c r="N56" s="333"/>
      <c r="O56" s="333"/>
      <c r="P56" s="333"/>
      <c r="Q56" s="333"/>
      <c r="R56" s="333"/>
      <c r="S56" s="333"/>
      <c r="T56" s="323"/>
      <c r="U56" s="333"/>
      <c r="V56" s="333"/>
      <c r="W56" s="333"/>
      <c r="X56" s="333"/>
      <c r="Y56" s="333"/>
      <c r="Z56" s="333"/>
      <c r="AA56" s="333"/>
      <c r="AB56" s="333"/>
      <c r="AC56" s="333"/>
      <c r="AD56" s="333"/>
      <c r="AE56" s="323"/>
      <c r="AF56" s="323"/>
      <c r="AG56" s="333"/>
      <c r="AH56" s="333"/>
      <c r="AI56" s="333"/>
      <c r="AJ56" s="333"/>
      <c r="AK56" s="333"/>
    </row>
    <row r="57" spans="1:37" ht="14.4">
      <c r="A57" s="333"/>
      <c r="B57" s="333"/>
      <c r="C57" s="333"/>
      <c r="D57" s="333"/>
      <c r="E57" s="333"/>
      <c r="F57" s="333"/>
      <c r="G57" s="333"/>
      <c r="H57" s="333"/>
      <c r="I57" s="333"/>
      <c r="J57" s="333"/>
      <c r="K57" s="333"/>
      <c r="L57" s="333"/>
      <c r="M57" s="333"/>
      <c r="N57" s="333"/>
      <c r="O57" s="333"/>
      <c r="P57" s="333"/>
      <c r="Q57" s="333"/>
      <c r="R57" s="333"/>
      <c r="S57" s="333"/>
      <c r="T57" s="323"/>
      <c r="U57" s="333"/>
      <c r="V57" s="333"/>
      <c r="W57" s="333"/>
      <c r="X57" s="333"/>
      <c r="Y57" s="333"/>
      <c r="Z57" s="333"/>
      <c r="AA57" s="333"/>
      <c r="AB57" s="333"/>
      <c r="AC57" s="333"/>
      <c r="AD57" s="333"/>
      <c r="AE57" s="323"/>
      <c r="AF57" s="323"/>
      <c r="AG57" s="333"/>
      <c r="AH57" s="333"/>
      <c r="AI57" s="333"/>
      <c r="AJ57" s="333"/>
      <c r="AK57" s="333"/>
    </row>
    <row r="58" spans="1:37" ht="14.4">
      <c r="A58" s="333"/>
      <c r="B58" s="333"/>
      <c r="C58" s="333"/>
      <c r="D58" s="333"/>
      <c r="E58" s="333"/>
      <c r="F58" s="333"/>
      <c r="G58" s="333"/>
      <c r="H58" s="333"/>
      <c r="I58" s="333"/>
      <c r="J58" s="333"/>
      <c r="K58" s="333"/>
      <c r="L58" s="333"/>
      <c r="M58" s="333"/>
      <c r="N58" s="333"/>
      <c r="O58" s="333"/>
      <c r="P58" s="333"/>
      <c r="Q58" s="333"/>
      <c r="R58" s="333"/>
      <c r="S58" s="333"/>
      <c r="T58" s="323"/>
      <c r="U58" s="333"/>
      <c r="V58" s="333"/>
      <c r="W58" s="333"/>
      <c r="X58" s="333"/>
      <c r="Y58" s="333"/>
      <c r="Z58" s="333"/>
      <c r="AA58" s="333"/>
      <c r="AB58" s="333"/>
      <c r="AC58" s="333"/>
      <c r="AD58" s="333"/>
      <c r="AE58" s="323"/>
      <c r="AF58" s="323"/>
      <c r="AG58" s="333"/>
      <c r="AH58" s="333"/>
      <c r="AI58" s="333"/>
      <c r="AJ58" s="333"/>
      <c r="AK58" s="333"/>
    </row>
    <row r="59" spans="1:37" ht="14.4">
      <c r="A59" s="333"/>
      <c r="B59" s="333"/>
      <c r="C59" s="333"/>
      <c r="D59" s="333"/>
      <c r="E59" s="333"/>
      <c r="F59" s="333"/>
      <c r="G59" s="333"/>
      <c r="H59" s="333"/>
      <c r="I59" s="333"/>
      <c r="J59" s="333"/>
      <c r="K59" s="333"/>
      <c r="L59" s="333"/>
      <c r="M59" s="333"/>
      <c r="N59" s="333"/>
      <c r="O59" s="333"/>
      <c r="P59" s="333"/>
      <c r="Q59" s="333"/>
      <c r="R59" s="333"/>
      <c r="S59" s="333"/>
      <c r="T59" s="323"/>
      <c r="U59" s="333"/>
      <c r="V59" s="333"/>
      <c r="W59" s="333"/>
      <c r="X59" s="333"/>
      <c r="Y59" s="333"/>
      <c r="Z59" s="333"/>
      <c r="AA59" s="333"/>
      <c r="AB59" s="333"/>
      <c r="AC59" s="333"/>
      <c r="AD59" s="333"/>
      <c r="AE59" s="323"/>
      <c r="AF59" s="323"/>
      <c r="AG59" s="333"/>
      <c r="AH59" s="333"/>
      <c r="AI59" s="333"/>
      <c r="AJ59" s="333"/>
      <c r="AK59" s="333"/>
    </row>
    <row r="60" spans="1:37" ht="14.4">
      <c r="A60" s="333"/>
      <c r="B60" s="333"/>
      <c r="C60" s="333"/>
      <c r="D60" s="333"/>
      <c r="E60" s="333"/>
      <c r="F60" s="333"/>
      <c r="G60" s="333"/>
      <c r="H60" s="333"/>
      <c r="I60" s="333"/>
      <c r="J60" s="333"/>
      <c r="K60" s="333"/>
      <c r="L60" s="333"/>
      <c r="M60" s="333"/>
      <c r="N60" s="333"/>
      <c r="O60" s="333"/>
      <c r="P60" s="333"/>
      <c r="Q60" s="333"/>
      <c r="R60" s="333"/>
      <c r="S60" s="333"/>
      <c r="T60" s="323"/>
      <c r="U60" s="333"/>
      <c r="V60" s="333"/>
      <c r="W60" s="333"/>
      <c r="X60" s="333"/>
      <c r="Y60" s="333"/>
      <c r="Z60" s="333"/>
      <c r="AA60" s="333"/>
      <c r="AB60" s="333"/>
      <c r="AC60" s="333"/>
      <c r="AD60" s="333"/>
      <c r="AE60" s="323"/>
      <c r="AF60" s="323"/>
      <c r="AG60" s="333"/>
      <c r="AH60" s="333"/>
      <c r="AI60" s="333"/>
      <c r="AJ60" s="333"/>
      <c r="AK60" s="333"/>
    </row>
    <row r="61" spans="1:37" ht="14.4">
      <c r="A61" s="333"/>
      <c r="B61" s="333"/>
      <c r="C61" s="333"/>
      <c r="D61" s="333"/>
      <c r="E61" s="333"/>
      <c r="F61" s="333"/>
      <c r="G61" s="333"/>
      <c r="H61" s="333"/>
      <c r="I61" s="333"/>
      <c r="J61" s="333"/>
      <c r="K61" s="333"/>
      <c r="L61" s="333"/>
      <c r="M61" s="333"/>
      <c r="N61" s="333"/>
      <c r="O61" s="333"/>
      <c r="P61" s="333"/>
      <c r="Q61" s="333"/>
      <c r="R61" s="333"/>
      <c r="S61" s="333"/>
      <c r="T61" s="323"/>
      <c r="U61" s="333"/>
      <c r="V61" s="333"/>
      <c r="W61" s="333"/>
      <c r="X61" s="333"/>
      <c r="Y61" s="333"/>
      <c r="Z61" s="333"/>
      <c r="AA61" s="333"/>
      <c r="AB61" s="333"/>
      <c r="AC61" s="333"/>
      <c r="AD61" s="333"/>
      <c r="AE61" s="323"/>
      <c r="AF61" s="323"/>
      <c r="AG61" s="333"/>
      <c r="AH61" s="333"/>
      <c r="AI61" s="333"/>
      <c r="AJ61" s="333"/>
      <c r="AK61" s="333"/>
    </row>
    <row r="62" spans="1:37" ht="14.4">
      <c r="A62" s="333"/>
      <c r="B62" s="333"/>
      <c r="C62" s="333"/>
      <c r="D62" s="333"/>
      <c r="E62" s="333"/>
      <c r="F62" s="333"/>
      <c r="G62" s="333"/>
      <c r="H62" s="333"/>
      <c r="I62" s="333"/>
      <c r="J62" s="333"/>
      <c r="K62" s="333"/>
      <c r="L62" s="333"/>
      <c r="M62" s="333"/>
      <c r="N62" s="333"/>
      <c r="O62" s="333"/>
      <c r="P62" s="333"/>
      <c r="Q62" s="333"/>
      <c r="R62" s="333"/>
      <c r="S62" s="333"/>
      <c r="T62" s="323"/>
      <c r="U62" s="333"/>
      <c r="V62" s="333"/>
      <c r="W62" s="333"/>
      <c r="X62" s="333"/>
      <c r="Y62" s="333"/>
      <c r="Z62" s="333"/>
      <c r="AA62" s="333"/>
      <c r="AB62" s="333"/>
      <c r="AC62" s="333"/>
      <c r="AD62" s="333"/>
      <c r="AE62" s="323"/>
      <c r="AF62" s="323"/>
      <c r="AG62" s="333"/>
      <c r="AH62" s="333"/>
      <c r="AI62" s="333"/>
      <c r="AJ62" s="333"/>
      <c r="AK62" s="333"/>
    </row>
    <row r="63" spans="1:37" ht="14.4">
      <c r="A63" s="333"/>
      <c r="B63" s="333"/>
      <c r="C63" s="333"/>
      <c r="D63" s="333"/>
      <c r="E63" s="333"/>
      <c r="F63" s="333"/>
      <c r="G63" s="333"/>
      <c r="H63" s="333"/>
      <c r="I63" s="333"/>
      <c r="J63" s="333"/>
      <c r="K63" s="333"/>
      <c r="L63" s="333"/>
      <c r="M63" s="333"/>
      <c r="N63" s="333"/>
      <c r="O63" s="333"/>
      <c r="P63" s="333"/>
      <c r="Q63" s="333"/>
      <c r="R63" s="333"/>
      <c r="S63" s="333"/>
      <c r="T63" s="323"/>
      <c r="U63" s="333"/>
      <c r="V63" s="333"/>
      <c r="W63" s="333"/>
      <c r="X63" s="333"/>
      <c r="Y63" s="333"/>
      <c r="Z63" s="333"/>
      <c r="AA63" s="333"/>
      <c r="AB63" s="333"/>
      <c r="AC63" s="333"/>
      <c r="AD63" s="333"/>
      <c r="AE63" s="323"/>
      <c r="AF63" s="323"/>
      <c r="AG63" s="333"/>
      <c r="AH63" s="333"/>
      <c r="AI63" s="333"/>
      <c r="AJ63" s="333"/>
      <c r="AK63" s="333"/>
    </row>
    <row r="64" spans="1:37" ht="14.4">
      <c r="A64" s="333"/>
      <c r="B64" s="333"/>
      <c r="C64" s="333"/>
      <c r="D64" s="333"/>
      <c r="E64" s="333"/>
      <c r="F64" s="333"/>
      <c r="G64" s="333"/>
      <c r="H64" s="333"/>
      <c r="I64" s="333"/>
      <c r="J64" s="333"/>
      <c r="K64" s="333"/>
      <c r="L64" s="333"/>
      <c r="M64" s="333"/>
      <c r="N64" s="333"/>
      <c r="O64" s="333"/>
      <c r="P64" s="333"/>
      <c r="Q64" s="333"/>
      <c r="R64" s="333"/>
      <c r="S64" s="333"/>
      <c r="T64" s="323"/>
      <c r="U64" s="333"/>
      <c r="V64" s="333"/>
      <c r="W64" s="333"/>
      <c r="X64" s="333"/>
      <c r="Y64" s="333"/>
      <c r="Z64" s="333"/>
      <c r="AA64" s="333"/>
      <c r="AB64" s="333"/>
      <c r="AC64" s="333"/>
      <c r="AD64" s="333"/>
      <c r="AE64" s="323"/>
      <c r="AF64" s="323"/>
      <c r="AG64" s="333"/>
      <c r="AH64" s="333"/>
      <c r="AI64" s="333"/>
      <c r="AJ64" s="333"/>
      <c r="AK64" s="333"/>
    </row>
    <row r="65" spans="1:37" ht="14.4">
      <c r="A65" s="333"/>
      <c r="B65" s="333"/>
      <c r="C65" s="333"/>
      <c r="D65" s="333"/>
      <c r="E65" s="333"/>
      <c r="F65" s="333"/>
      <c r="G65" s="333"/>
      <c r="H65" s="333"/>
      <c r="I65" s="333"/>
      <c r="J65" s="333"/>
      <c r="K65" s="333"/>
      <c r="L65" s="333"/>
      <c r="M65" s="333"/>
      <c r="N65" s="333"/>
      <c r="O65" s="333"/>
      <c r="P65" s="333"/>
      <c r="Q65" s="333"/>
      <c r="R65" s="333"/>
      <c r="S65" s="333"/>
      <c r="T65" s="323"/>
      <c r="U65" s="333"/>
      <c r="V65" s="333"/>
      <c r="W65" s="333"/>
      <c r="X65" s="333"/>
      <c r="Y65" s="333"/>
      <c r="Z65" s="333"/>
      <c r="AA65" s="333"/>
      <c r="AB65" s="333"/>
      <c r="AC65" s="333"/>
      <c r="AD65" s="333"/>
      <c r="AE65" s="323"/>
      <c r="AF65" s="323"/>
      <c r="AG65" s="333"/>
      <c r="AH65" s="333"/>
      <c r="AI65" s="333"/>
      <c r="AJ65" s="333"/>
      <c r="AK65" s="333"/>
    </row>
    <row r="66" spans="1:37" ht="14.4">
      <c r="A66" s="333"/>
      <c r="B66" s="333"/>
      <c r="C66" s="333"/>
      <c r="D66" s="333"/>
      <c r="E66" s="333"/>
      <c r="F66" s="333"/>
      <c r="G66" s="333"/>
      <c r="H66" s="333"/>
      <c r="I66" s="333"/>
      <c r="J66" s="333"/>
      <c r="K66" s="333"/>
      <c r="L66" s="333"/>
      <c r="M66" s="333"/>
      <c r="N66" s="333"/>
      <c r="O66" s="333"/>
      <c r="P66" s="333"/>
      <c r="Q66" s="333"/>
      <c r="R66" s="333"/>
      <c r="S66" s="333"/>
      <c r="T66" s="323"/>
      <c r="U66" s="333"/>
      <c r="V66" s="333"/>
      <c r="W66" s="333"/>
      <c r="X66" s="333"/>
      <c r="Y66" s="333"/>
      <c r="Z66" s="333"/>
      <c r="AA66" s="333"/>
      <c r="AB66" s="333"/>
      <c r="AC66" s="333"/>
      <c r="AD66" s="333"/>
      <c r="AE66" s="323"/>
      <c r="AF66" s="323"/>
      <c r="AG66" s="333"/>
      <c r="AH66" s="333"/>
      <c r="AI66" s="333"/>
      <c r="AJ66" s="333"/>
      <c r="AK66" s="333"/>
    </row>
    <row r="67" spans="1:37" ht="14.4">
      <c r="A67" s="333"/>
      <c r="B67" s="333"/>
      <c r="C67" s="333"/>
      <c r="D67" s="333"/>
      <c r="E67" s="333"/>
      <c r="F67" s="333"/>
      <c r="G67" s="333"/>
      <c r="H67" s="333"/>
      <c r="I67" s="333"/>
      <c r="J67" s="333"/>
      <c r="K67" s="333"/>
      <c r="L67" s="333"/>
      <c r="M67" s="333"/>
      <c r="N67" s="333"/>
      <c r="O67" s="333"/>
      <c r="P67" s="333"/>
      <c r="Q67" s="333"/>
      <c r="R67" s="333"/>
      <c r="S67" s="333"/>
      <c r="T67" s="323"/>
      <c r="U67" s="333"/>
      <c r="V67" s="333"/>
      <c r="W67" s="333"/>
      <c r="X67" s="333"/>
      <c r="Y67" s="333"/>
      <c r="Z67" s="333"/>
      <c r="AA67" s="333"/>
      <c r="AB67" s="333"/>
      <c r="AC67" s="333"/>
      <c r="AD67" s="333"/>
      <c r="AE67" s="323"/>
      <c r="AF67" s="323"/>
      <c r="AG67" s="333"/>
      <c r="AH67" s="333"/>
      <c r="AI67" s="333"/>
      <c r="AJ67" s="333"/>
      <c r="AK67" s="333"/>
    </row>
    <row r="68" spans="1:37" ht="14.4">
      <c r="A68" s="333"/>
      <c r="B68" s="333"/>
      <c r="C68" s="333"/>
      <c r="D68" s="333"/>
      <c r="E68" s="333"/>
      <c r="F68" s="333"/>
      <c r="G68" s="333"/>
      <c r="H68" s="333"/>
      <c r="I68" s="333"/>
      <c r="J68" s="333"/>
      <c r="K68" s="333"/>
      <c r="L68" s="333"/>
      <c r="M68" s="333"/>
      <c r="N68" s="333"/>
      <c r="O68" s="333"/>
      <c r="P68" s="333"/>
      <c r="Q68" s="333"/>
      <c r="R68" s="333"/>
      <c r="S68" s="333"/>
      <c r="T68" s="323"/>
      <c r="U68" s="333"/>
      <c r="V68" s="333"/>
      <c r="W68" s="333"/>
      <c r="X68" s="333"/>
      <c r="Y68" s="333"/>
      <c r="Z68" s="333"/>
      <c r="AA68" s="333"/>
      <c r="AB68" s="333"/>
      <c r="AC68" s="333"/>
      <c r="AD68" s="333"/>
      <c r="AE68" s="323"/>
      <c r="AF68" s="323"/>
      <c r="AG68" s="333"/>
      <c r="AH68" s="333"/>
      <c r="AI68" s="333"/>
      <c r="AJ68" s="333"/>
      <c r="AK68" s="333"/>
    </row>
    <row r="69" spans="1:37" ht="14.4">
      <c r="A69" s="333"/>
      <c r="B69" s="333"/>
      <c r="C69" s="333"/>
      <c r="D69" s="333"/>
      <c r="E69" s="333"/>
      <c r="F69" s="333"/>
      <c r="G69" s="333"/>
      <c r="H69" s="333"/>
      <c r="I69" s="333"/>
      <c r="J69" s="333"/>
      <c r="K69" s="333"/>
      <c r="L69" s="333"/>
      <c r="M69" s="333"/>
      <c r="N69" s="333"/>
      <c r="O69" s="333"/>
      <c r="P69" s="333"/>
      <c r="Q69" s="333"/>
      <c r="R69" s="333"/>
      <c r="S69" s="333"/>
      <c r="T69" s="323"/>
      <c r="U69" s="333"/>
      <c r="V69" s="333"/>
      <c r="W69" s="333"/>
      <c r="X69" s="333"/>
      <c r="Y69" s="333"/>
      <c r="Z69" s="333"/>
      <c r="AA69" s="333"/>
      <c r="AB69" s="333"/>
      <c r="AC69" s="333"/>
      <c r="AD69" s="333"/>
      <c r="AE69" s="323"/>
      <c r="AF69" s="323"/>
      <c r="AG69" s="333"/>
      <c r="AH69" s="333"/>
      <c r="AI69" s="333"/>
      <c r="AJ69" s="333"/>
      <c r="AK69" s="333"/>
    </row>
    <row r="70" spans="1:37" ht="14.4">
      <c r="A70" s="333"/>
      <c r="B70" s="333"/>
      <c r="C70" s="333"/>
      <c r="D70" s="333"/>
      <c r="E70" s="333"/>
      <c r="F70" s="333"/>
      <c r="G70" s="333"/>
      <c r="H70" s="333"/>
      <c r="I70" s="333"/>
      <c r="J70" s="333"/>
      <c r="K70" s="333"/>
      <c r="L70" s="333"/>
      <c r="M70" s="333"/>
      <c r="N70" s="333"/>
      <c r="O70" s="333"/>
      <c r="P70" s="333"/>
      <c r="Q70" s="333"/>
      <c r="R70" s="333"/>
      <c r="S70" s="333"/>
      <c r="T70" s="323"/>
      <c r="U70" s="333"/>
      <c r="V70" s="333"/>
      <c r="W70" s="333"/>
      <c r="X70" s="333"/>
      <c r="Y70" s="333"/>
      <c r="Z70" s="333"/>
      <c r="AA70" s="333"/>
      <c r="AB70" s="333"/>
      <c r="AC70" s="333"/>
      <c r="AD70" s="333"/>
      <c r="AE70" s="323"/>
      <c r="AF70" s="323"/>
      <c r="AG70" s="333"/>
      <c r="AH70" s="333"/>
      <c r="AI70" s="333"/>
      <c r="AJ70" s="333"/>
      <c r="AK70" s="333"/>
    </row>
    <row r="71" spans="1:37" ht="14.4">
      <c r="A71" s="333"/>
      <c r="B71" s="333"/>
      <c r="C71" s="333"/>
      <c r="D71" s="333"/>
      <c r="E71" s="333"/>
      <c r="F71" s="333"/>
      <c r="G71" s="333"/>
      <c r="H71" s="333"/>
      <c r="I71" s="333"/>
      <c r="J71" s="333"/>
      <c r="K71" s="333"/>
      <c r="L71" s="333"/>
      <c r="M71" s="333"/>
      <c r="N71" s="333"/>
      <c r="O71" s="333"/>
      <c r="P71" s="333"/>
      <c r="Q71" s="333"/>
      <c r="R71" s="333"/>
      <c r="S71" s="333"/>
      <c r="T71" s="323"/>
      <c r="U71" s="333"/>
      <c r="V71" s="333"/>
      <c r="W71" s="333"/>
      <c r="X71" s="333"/>
      <c r="Y71" s="333"/>
      <c r="Z71" s="333"/>
      <c r="AA71" s="333"/>
      <c r="AB71" s="333"/>
      <c r="AC71" s="333"/>
      <c r="AD71" s="333"/>
      <c r="AE71" s="323"/>
      <c r="AF71" s="323"/>
      <c r="AG71" s="333"/>
      <c r="AH71" s="333"/>
      <c r="AI71" s="333"/>
      <c r="AJ71" s="333"/>
      <c r="AK71" s="333"/>
    </row>
    <row r="72" spans="1:37" ht="14.4">
      <c r="A72" s="333"/>
      <c r="B72" s="333"/>
      <c r="C72" s="333"/>
      <c r="D72" s="333"/>
      <c r="E72" s="333"/>
      <c r="F72" s="333"/>
      <c r="G72" s="333"/>
      <c r="H72" s="333"/>
      <c r="I72" s="333"/>
      <c r="J72" s="333"/>
      <c r="K72" s="333"/>
      <c r="L72" s="333"/>
      <c r="M72" s="333"/>
      <c r="N72" s="333"/>
      <c r="O72" s="333"/>
      <c r="P72" s="333"/>
      <c r="Q72" s="333"/>
      <c r="R72" s="333"/>
      <c r="S72" s="333"/>
      <c r="T72" s="323"/>
      <c r="U72" s="333"/>
      <c r="V72" s="333"/>
      <c r="W72" s="333"/>
      <c r="X72" s="333"/>
      <c r="Y72" s="333"/>
      <c r="Z72" s="333"/>
      <c r="AA72" s="333"/>
      <c r="AB72" s="333"/>
      <c r="AC72" s="333"/>
      <c r="AD72" s="333"/>
      <c r="AE72" s="323"/>
      <c r="AF72" s="323"/>
      <c r="AG72" s="333"/>
      <c r="AH72" s="333"/>
      <c r="AI72" s="333"/>
      <c r="AJ72" s="333"/>
      <c r="AK72" s="333"/>
    </row>
    <row r="73" spans="1:37" ht="14.4">
      <c r="A73" s="333"/>
      <c r="B73" s="333"/>
      <c r="C73" s="333"/>
      <c r="D73" s="333"/>
      <c r="E73" s="333"/>
      <c r="F73" s="333"/>
      <c r="G73" s="333"/>
      <c r="H73" s="333"/>
      <c r="I73" s="333"/>
      <c r="J73" s="333"/>
      <c r="K73" s="333"/>
      <c r="L73" s="333"/>
      <c r="M73" s="333"/>
      <c r="N73" s="333"/>
      <c r="O73" s="333"/>
      <c r="P73" s="333"/>
      <c r="Q73" s="333"/>
      <c r="R73" s="333"/>
      <c r="S73" s="333"/>
      <c r="T73" s="323"/>
      <c r="U73" s="333"/>
      <c r="V73" s="333"/>
      <c r="W73" s="333"/>
      <c r="X73" s="333"/>
      <c r="Y73" s="333"/>
      <c r="Z73" s="333"/>
      <c r="AA73" s="333"/>
      <c r="AB73" s="333"/>
      <c r="AC73" s="333"/>
      <c r="AD73" s="333"/>
      <c r="AE73" s="323"/>
      <c r="AF73" s="323"/>
      <c r="AG73" s="333"/>
      <c r="AH73" s="333"/>
      <c r="AI73" s="333"/>
      <c r="AJ73" s="333"/>
      <c r="AK73" s="333"/>
    </row>
    <row r="74" spans="1:37" ht="14.4">
      <c r="A74" s="333"/>
      <c r="B74" s="333"/>
      <c r="C74" s="333"/>
      <c r="D74" s="333"/>
      <c r="E74" s="333"/>
      <c r="F74" s="333"/>
      <c r="G74" s="333"/>
      <c r="H74" s="333"/>
      <c r="I74" s="333"/>
      <c r="J74" s="333"/>
      <c r="K74" s="333"/>
      <c r="L74" s="333"/>
      <c r="M74" s="333"/>
      <c r="N74" s="333"/>
      <c r="O74" s="333"/>
      <c r="P74" s="333"/>
      <c r="Q74" s="333"/>
      <c r="R74" s="333"/>
      <c r="S74" s="333"/>
      <c r="T74" s="323"/>
      <c r="U74" s="333"/>
      <c r="V74" s="333"/>
      <c r="W74" s="333"/>
      <c r="X74" s="333"/>
      <c r="Y74" s="333"/>
      <c r="Z74" s="333"/>
      <c r="AA74" s="333"/>
      <c r="AB74" s="333"/>
      <c r="AC74" s="333"/>
      <c r="AD74" s="333"/>
      <c r="AE74" s="323"/>
      <c r="AF74" s="323"/>
      <c r="AG74" s="333"/>
      <c r="AH74" s="333"/>
      <c r="AI74" s="333"/>
      <c r="AJ74" s="333"/>
      <c r="AK74" s="333"/>
    </row>
    <row r="75" spans="1:37" ht="14.4">
      <c r="A75" s="333"/>
      <c r="B75" s="333"/>
      <c r="C75" s="333"/>
      <c r="D75" s="333"/>
      <c r="E75" s="333"/>
      <c r="F75" s="333"/>
      <c r="G75" s="333"/>
      <c r="H75" s="333"/>
      <c r="I75" s="333"/>
      <c r="J75" s="333"/>
      <c r="K75" s="333"/>
      <c r="L75" s="333"/>
      <c r="M75" s="333"/>
      <c r="N75" s="333"/>
      <c r="O75" s="333"/>
      <c r="P75" s="333"/>
      <c r="Q75" s="333"/>
      <c r="R75" s="333"/>
      <c r="S75" s="333"/>
      <c r="T75" s="323"/>
      <c r="U75" s="333"/>
      <c r="V75" s="333"/>
      <c r="W75" s="333"/>
      <c r="X75" s="333"/>
      <c r="Y75" s="333"/>
      <c r="Z75" s="333"/>
      <c r="AA75" s="333"/>
      <c r="AB75" s="333"/>
      <c r="AC75" s="333"/>
      <c r="AD75" s="333"/>
      <c r="AE75" s="323"/>
      <c r="AF75" s="323"/>
      <c r="AG75" s="333"/>
      <c r="AH75" s="333"/>
      <c r="AI75" s="333"/>
      <c r="AJ75" s="333"/>
      <c r="AK75" s="333"/>
    </row>
    <row r="76" spans="1:37" ht="14.4">
      <c r="A76" s="333"/>
      <c r="B76" s="333"/>
      <c r="C76" s="333"/>
      <c r="D76" s="333"/>
      <c r="E76" s="333"/>
      <c r="F76" s="333"/>
      <c r="G76" s="333"/>
      <c r="H76" s="333"/>
      <c r="I76" s="333"/>
      <c r="J76" s="333"/>
      <c r="K76" s="333"/>
      <c r="L76" s="333"/>
      <c r="M76" s="333"/>
      <c r="N76" s="333"/>
      <c r="O76" s="333"/>
      <c r="P76" s="333"/>
      <c r="Q76" s="333"/>
      <c r="R76" s="333"/>
      <c r="S76" s="333"/>
      <c r="T76" s="323"/>
      <c r="U76" s="333"/>
      <c r="V76" s="333"/>
      <c r="W76" s="333"/>
      <c r="X76" s="333"/>
      <c r="Y76" s="333"/>
      <c r="Z76" s="333"/>
      <c r="AA76" s="333"/>
      <c r="AB76" s="333"/>
      <c r="AC76" s="333"/>
      <c r="AD76" s="333"/>
      <c r="AE76" s="323"/>
      <c r="AF76" s="323"/>
      <c r="AG76" s="333"/>
      <c r="AH76" s="333"/>
      <c r="AI76" s="333"/>
      <c r="AJ76" s="333"/>
      <c r="AK76" s="333"/>
    </row>
    <row r="77" spans="1:37" ht="14.4">
      <c r="A77" s="333"/>
      <c r="B77" s="333"/>
      <c r="C77" s="333"/>
      <c r="D77" s="333"/>
      <c r="E77" s="333"/>
      <c r="F77" s="333"/>
      <c r="G77" s="333"/>
      <c r="H77" s="333"/>
      <c r="I77" s="333"/>
      <c r="J77" s="333"/>
      <c r="K77" s="333"/>
      <c r="L77" s="333"/>
      <c r="M77" s="333"/>
      <c r="N77" s="333"/>
      <c r="O77" s="333"/>
      <c r="P77" s="333"/>
      <c r="Q77" s="333"/>
      <c r="R77" s="333"/>
      <c r="S77" s="333"/>
      <c r="T77" s="323"/>
      <c r="U77" s="333"/>
      <c r="V77" s="333"/>
      <c r="W77" s="333"/>
      <c r="X77" s="333"/>
      <c r="Y77" s="333"/>
      <c r="Z77" s="333"/>
      <c r="AA77" s="333"/>
      <c r="AB77" s="333"/>
      <c r="AC77" s="333"/>
      <c r="AD77" s="333"/>
      <c r="AE77" s="323"/>
      <c r="AF77" s="323"/>
      <c r="AG77" s="333"/>
      <c r="AH77" s="333"/>
      <c r="AI77" s="333"/>
      <c r="AJ77" s="333"/>
      <c r="AK77" s="333"/>
    </row>
    <row r="78" spans="1:37" ht="14.4">
      <c r="A78" s="333"/>
      <c r="B78" s="333"/>
      <c r="C78" s="333"/>
      <c r="D78" s="333"/>
      <c r="E78" s="333"/>
      <c r="F78" s="333"/>
      <c r="G78" s="333"/>
      <c r="H78" s="333"/>
      <c r="I78" s="333"/>
      <c r="J78" s="333"/>
      <c r="K78" s="333"/>
      <c r="L78" s="333"/>
      <c r="M78" s="333"/>
      <c r="N78" s="333"/>
      <c r="O78" s="333"/>
      <c r="P78" s="333"/>
      <c r="Q78" s="333"/>
      <c r="R78" s="333"/>
      <c r="S78" s="333"/>
      <c r="T78" s="323"/>
      <c r="U78" s="333"/>
      <c r="V78" s="333"/>
      <c r="W78" s="333"/>
      <c r="X78" s="333"/>
      <c r="Y78" s="333"/>
      <c r="Z78" s="333"/>
      <c r="AA78" s="333"/>
      <c r="AB78" s="333"/>
      <c r="AC78" s="333"/>
      <c r="AD78" s="333"/>
      <c r="AE78" s="323"/>
      <c r="AF78" s="323"/>
      <c r="AG78" s="333"/>
      <c r="AH78" s="333"/>
      <c r="AI78" s="333"/>
      <c r="AJ78" s="333"/>
      <c r="AK78" s="333"/>
    </row>
    <row r="79" spans="1:37" ht="14.4">
      <c r="A79" s="333"/>
      <c r="B79" s="333"/>
      <c r="C79" s="333"/>
      <c r="D79" s="333"/>
      <c r="E79" s="333"/>
      <c r="F79" s="333"/>
      <c r="G79" s="333"/>
      <c r="H79" s="333"/>
      <c r="I79" s="333"/>
      <c r="J79" s="333"/>
      <c r="K79" s="333"/>
      <c r="L79" s="333"/>
      <c r="M79" s="333"/>
      <c r="N79" s="333"/>
      <c r="O79" s="333"/>
      <c r="P79" s="333"/>
      <c r="Q79" s="333"/>
      <c r="R79" s="333"/>
      <c r="S79" s="333"/>
      <c r="T79" s="323"/>
      <c r="U79" s="333"/>
      <c r="V79" s="333"/>
      <c r="W79" s="333"/>
      <c r="X79" s="333"/>
      <c r="Y79" s="333"/>
      <c r="Z79" s="333"/>
      <c r="AA79" s="333"/>
      <c r="AB79" s="333"/>
      <c r="AC79" s="333"/>
      <c r="AD79" s="333"/>
      <c r="AE79" s="323"/>
      <c r="AF79" s="323"/>
      <c r="AG79" s="333"/>
      <c r="AH79" s="333"/>
      <c r="AI79" s="333"/>
      <c r="AJ79" s="333"/>
      <c r="AK79" s="333"/>
    </row>
    <row r="80" spans="1:37" ht="14.4">
      <c r="A80" s="333"/>
      <c r="B80" s="333"/>
      <c r="C80" s="333"/>
      <c r="D80" s="333"/>
      <c r="E80" s="333"/>
      <c r="F80" s="333"/>
      <c r="G80" s="333"/>
      <c r="H80" s="333"/>
      <c r="I80" s="333"/>
      <c r="J80" s="333"/>
      <c r="K80" s="333"/>
      <c r="L80" s="333"/>
      <c r="M80" s="333"/>
      <c r="N80" s="333"/>
      <c r="O80" s="333"/>
      <c r="P80" s="333"/>
      <c r="Q80" s="333"/>
      <c r="R80" s="333"/>
      <c r="S80" s="333"/>
      <c r="T80" s="323"/>
      <c r="U80" s="333"/>
      <c r="V80" s="333"/>
      <c r="W80" s="333"/>
      <c r="X80" s="333"/>
      <c r="Y80" s="333"/>
      <c r="Z80" s="333"/>
      <c r="AA80" s="333"/>
      <c r="AB80" s="333"/>
      <c r="AC80" s="333"/>
      <c r="AD80" s="333"/>
      <c r="AE80" s="323"/>
      <c r="AF80" s="323"/>
      <c r="AG80" s="333"/>
      <c r="AH80" s="333"/>
      <c r="AI80" s="333"/>
      <c r="AJ80" s="333"/>
      <c r="AK80" s="333"/>
    </row>
    <row r="81" spans="1:37" ht="14.4">
      <c r="A81" s="333"/>
      <c r="B81" s="333"/>
      <c r="C81" s="333"/>
      <c r="D81" s="333"/>
      <c r="E81" s="333"/>
      <c r="F81" s="333"/>
      <c r="G81" s="333"/>
      <c r="H81" s="333"/>
      <c r="I81" s="333"/>
      <c r="J81" s="333"/>
      <c r="K81" s="333"/>
      <c r="L81" s="333"/>
      <c r="M81" s="333"/>
      <c r="N81" s="333"/>
      <c r="O81" s="333"/>
      <c r="P81" s="333"/>
      <c r="Q81" s="333"/>
      <c r="R81" s="333"/>
      <c r="S81" s="333"/>
      <c r="T81" s="323"/>
      <c r="U81" s="333"/>
      <c r="V81" s="333"/>
      <c r="W81" s="333"/>
      <c r="X81" s="333"/>
      <c r="Y81" s="333"/>
      <c r="Z81" s="333"/>
      <c r="AA81" s="333"/>
      <c r="AB81" s="333"/>
      <c r="AC81" s="333"/>
      <c r="AD81" s="333"/>
      <c r="AE81" s="323"/>
      <c r="AF81" s="323"/>
      <c r="AG81" s="333"/>
      <c r="AH81" s="333"/>
      <c r="AI81" s="333"/>
      <c r="AJ81" s="333"/>
      <c r="AK81" s="333"/>
    </row>
    <row r="82" spans="1:37" ht="14.4">
      <c r="A82" s="333"/>
      <c r="B82" s="333"/>
      <c r="C82" s="333"/>
      <c r="D82" s="333"/>
      <c r="E82" s="333"/>
      <c r="F82" s="333"/>
      <c r="G82" s="333"/>
      <c r="H82" s="333"/>
      <c r="I82" s="333"/>
      <c r="J82" s="333"/>
      <c r="K82" s="333"/>
      <c r="L82" s="333"/>
      <c r="M82" s="333"/>
      <c r="N82" s="333"/>
      <c r="O82" s="333"/>
      <c r="P82" s="333"/>
      <c r="Q82" s="333"/>
      <c r="R82" s="333"/>
      <c r="S82" s="333"/>
      <c r="T82" s="323"/>
      <c r="U82" s="333"/>
      <c r="V82" s="333"/>
      <c r="W82" s="333"/>
      <c r="X82" s="333"/>
      <c r="Y82" s="333"/>
      <c r="Z82" s="333"/>
      <c r="AA82" s="333"/>
      <c r="AB82" s="333"/>
      <c r="AC82" s="333"/>
      <c r="AD82" s="333"/>
      <c r="AE82" s="323"/>
      <c r="AF82" s="323"/>
      <c r="AG82" s="333"/>
      <c r="AH82" s="333"/>
      <c r="AI82" s="333"/>
      <c r="AJ82" s="333"/>
      <c r="AK82" s="333"/>
    </row>
    <row r="83" spans="1:37" ht="14.4">
      <c r="A83" s="333"/>
      <c r="B83" s="333"/>
      <c r="C83" s="333"/>
      <c r="D83" s="333"/>
      <c r="E83" s="333"/>
      <c r="F83" s="333"/>
      <c r="G83" s="333"/>
      <c r="H83" s="333"/>
      <c r="I83" s="333"/>
      <c r="J83" s="333"/>
      <c r="K83" s="333"/>
      <c r="L83" s="333"/>
      <c r="M83" s="333"/>
      <c r="N83" s="333"/>
      <c r="O83" s="333"/>
      <c r="P83" s="333"/>
      <c r="Q83" s="333"/>
      <c r="R83" s="333"/>
      <c r="S83" s="333"/>
      <c r="T83" s="323"/>
      <c r="U83" s="333"/>
      <c r="V83" s="333"/>
      <c r="W83" s="333"/>
      <c r="X83" s="333"/>
      <c r="Y83" s="333"/>
      <c r="Z83" s="333"/>
      <c r="AA83" s="333"/>
      <c r="AB83" s="333"/>
      <c r="AC83" s="333"/>
      <c r="AD83" s="333"/>
      <c r="AE83" s="323"/>
      <c r="AF83" s="323"/>
      <c r="AG83" s="333"/>
      <c r="AH83" s="333"/>
      <c r="AI83" s="333"/>
      <c r="AJ83" s="333"/>
      <c r="AK83" s="333"/>
    </row>
    <row r="84" spans="1:37" ht="14.4">
      <c r="A84" s="333"/>
      <c r="B84" s="333"/>
      <c r="C84" s="333"/>
      <c r="D84" s="333"/>
      <c r="E84" s="333"/>
      <c r="F84" s="333"/>
      <c r="G84" s="333"/>
      <c r="H84" s="333"/>
      <c r="I84" s="333"/>
      <c r="J84" s="333"/>
      <c r="K84" s="333"/>
      <c r="L84" s="333"/>
      <c r="M84" s="333"/>
      <c r="N84" s="333"/>
      <c r="O84" s="333"/>
      <c r="P84" s="333"/>
      <c r="Q84" s="333"/>
      <c r="R84" s="333"/>
      <c r="S84" s="333"/>
      <c r="T84" s="323"/>
      <c r="U84" s="333"/>
      <c r="V84" s="333"/>
      <c r="W84" s="333"/>
      <c r="X84" s="333"/>
      <c r="Y84" s="333"/>
      <c r="Z84" s="333"/>
      <c r="AA84" s="333"/>
      <c r="AB84" s="333"/>
      <c r="AC84" s="333"/>
      <c r="AD84" s="333"/>
      <c r="AE84" s="323"/>
      <c r="AF84" s="323"/>
      <c r="AG84" s="333"/>
      <c r="AH84" s="333"/>
      <c r="AI84" s="333"/>
      <c r="AJ84" s="333"/>
      <c r="AK84" s="333"/>
    </row>
    <row r="85" spans="1:37" ht="14.4">
      <c r="A85" s="333"/>
      <c r="B85" s="333"/>
      <c r="C85" s="333"/>
      <c r="D85" s="333"/>
      <c r="E85" s="333"/>
      <c r="F85" s="333"/>
      <c r="G85" s="333"/>
      <c r="H85" s="333"/>
      <c r="I85" s="333"/>
      <c r="J85" s="333"/>
      <c r="K85" s="333"/>
      <c r="L85" s="333"/>
      <c r="M85" s="333"/>
      <c r="N85" s="333"/>
      <c r="O85" s="333"/>
      <c r="P85" s="333"/>
      <c r="Q85" s="333"/>
      <c r="R85" s="333"/>
      <c r="S85" s="333"/>
      <c r="T85" s="323"/>
      <c r="U85" s="333"/>
      <c r="V85" s="333"/>
      <c r="W85" s="333"/>
      <c r="X85" s="333"/>
      <c r="Y85" s="333"/>
      <c r="Z85" s="333"/>
      <c r="AA85" s="333"/>
      <c r="AB85" s="333"/>
      <c r="AC85" s="333"/>
      <c r="AD85" s="333"/>
      <c r="AE85" s="323"/>
      <c r="AF85" s="323"/>
      <c r="AG85" s="333"/>
      <c r="AH85" s="333"/>
      <c r="AI85" s="333"/>
      <c r="AJ85" s="333"/>
      <c r="AK85" s="333"/>
    </row>
    <row r="86" spans="1:37" ht="14.4">
      <c r="A86" s="333"/>
      <c r="B86" s="333"/>
      <c r="C86" s="333"/>
      <c r="D86" s="333"/>
      <c r="E86" s="333"/>
      <c r="F86" s="333"/>
      <c r="G86" s="333"/>
      <c r="H86" s="333"/>
      <c r="I86" s="333"/>
      <c r="J86" s="333"/>
      <c r="K86" s="333"/>
      <c r="L86" s="333"/>
      <c r="M86" s="333"/>
      <c r="N86" s="333"/>
      <c r="O86" s="333"/>
      <c r="P86" s="333"/>
      <c r="Q86" s="333"/>
      <c r="R86" s="333"/>
      <c r="S86" s="333"/>
      <c r="T86" s="323"/>
      <c r="U86" s="333"/>
      <c r="V86" s="333"/>
      <c r="W86" s="333"/>
      <c r="X86" s="333"/>
      <c r="Y86" s="333"/>
      <c r="Z86" s="333"/>
      <c r="AA86" s="333"/>
      <c r="AB86" s="333"/>
      <c r="AC86" s="333"/>
      <c r="AD86" s="333"/>
      <c r="AE86" s="323"/>
      <c r="AF86" s="323"/>
      <c r="AG86" s="333"/>
      <c r="AH86" s="333"/>
      <c r="AI86" s="333"/>
      <c r="AJ86" s="333"/>
      <c r="AK86" s="333"/>
    </row>
    <row r="87" spans="1:37" ht="14.4">
      <c r="A87" s="333"/>
      <c r="B87" s="333"/>
      <c r="C87" s="333"/>
      <c r="D87" s="333"/>
      <c r="E87" s="333"/>
      <c r="F87" s="333"/>
      <c r="G87" s="333"/>
      <c r="H87" s="333"/>
      <c r="I87" s="333"/>
      <c r="J87" s="333"/>
      <c r="K87" s="333"/>
      <c r="L87" s="333"/>
      <c r="M87" s="333"/>
      <c r="N87" s="333"/>
      <c r="O87" s="333"/>
      <c r="P87" s="333"/>
      <c r="Q87" s="333"/>
      <c r="R87" s="333"/>
      <c r="S87" s="333"/>
      <c r="T87" s="323"/>
      <c r="U87" s="333"/>
      <c r="V87" s="333"/>
      <c r="W87" s="333"/>
      <c r="X87" s="333"/>
      <c r="Y87" s="333"/>
      <c r="Z87" s="333"/>
      <c r="AA87" s="333"/>
      <c r="AB87" s="333"/>
      <c r="AC87" s="333"/>
      <c r="AD87" s="333"/>
      <c r="AE87" s="323"/>
      <c r="AF87" s="323"/>
      <c r="AG87" s="333"/>
      <c r="AH87" s="333"/>
      <c r="AI87" s="333"/>
      <c r="AJ87" s="333"/>
      <c r="AK87" s="333"/>
    </row>
    <row r="88" spans="1:37" ht="14.4">
      <c r="A88" s="333"/>
      <c r="B88" s="333"/>
      <c r="C88" s="333"/>
      <c r="D88" s="333"/>
      <c r="E88" s="333"/>
      <c r="F88" s="333"/>
      <c r="G88" s="333"/>
      <c r="H88" s="333"/>
      <c r="I88" s="333"/>
      <c r="J88" s="333"/>
      <c r="K88" s="333"/>
      <c r="L88" s="333"/>
      <c r="M88" s="333"/>
      <c r="N88" s="333"/>
      <c r="O88" s="333"/>
      <c r="P88" s="333"/>
      <c r="Q88" s="333"/>
      <c r="R88" s="333"/>
      <c r="S88" s="333"/>
      <c r="T88" s="323"/>
      <c r="U88" s="333"/>
      <c r="V88" s="333"/>
      <c r="W88" s="333"/>
      <c r="X88" s="333"/>
      <c r="Y88" s="333"/>
      <c r="Z88" s="333"/>
      <c r="AA88" s="333"/>
      <c r="AB88" s="333"/>
      <c r="AC88" s="333"/>
      <c r="AD88" s="333"/>
      <c r="AE88" s="323"/>
      <c r="AF88" s="323"/>
      <c r="AG88" s="333"/>
      <c r="AH88" s="333"/>
      <c r="AI88" s="333"/>
      <c r="AJ88" s="333"/>
      <c r="AK88" s="333"/>
    </row>
    <row r="89" spans="1:37" ht="14.4">
      <c r="A89" s="333"/>
      <c r="B89" s="333"/>
      <c r="C89" s="333"/>
      <c r="D89" s="333"/>
      <c r="E89" s="333"/>
      <c r="F89" s="333"/>
      <c r="G89" s="333"/>
      <c r="H89" s="333"/>
      <c r="I89" s="333"/>
      <c r="J89" s="333"/>
      <c r="K89" s="333"/>
      <c r="L89" s="333"/>
      <c r="M89" s="333"/>
      <c r="N89" s="333"/>
      <c r="O89" s="333"/>
      <c r="P89" s="333"/>
      <c r="Q89" s="333"/>
      <c r="R89" s="333"/>
      <c r="S89" s="333"/>
      <c r="T89" s="323"/>
      <c r="U89" s="333"/>
      <c r="V89" s="333"/>
      <c r="W89" s="333"/>
      <c r="X89" s="333"/>
      <c r="Y89" s="333"/>
      <c r="Z89" s="333"/>
      <c r="AA89" s="333"/>
      <c r="AB89" s="333"/>
      <c r="AC89" s="333"/>
      <c r="AD89" s="333"/>
      <c r="AE89" s="323"/>
      <c r="AF89" s="323"/>
      <c r="AG89" s="333"/>
      <c r="AH89" s="333"/>
      <c r="AI89" s="333"/>
      <c r="AJ89" s="333"/>
      <c r="AK89" s="333"/>
    </row>
    <row r="90" spans="1:37" ht="14.4">
      <c r="A90" s="333"/>
      <c r="B90" s="333"/>
      <c r="C90" s="333"/>
      <c r="D90" s="333"/>
      <c r="E90" s="333"/>
      <c r="F90" s="333"/>
      <c r="G90" s="333"/>
      <c r="H90" s="333"/>
      <c r="I90" s="333"/>
      <c r="J90" s="333"/>
      <c r="K90" s="333"/>
      <c r="L90" s="333"/>
      <c r="M90" s="333"/>
      <c r="N90" s="333"/>
      <c r="O90" s="333"/>
      <c r="P90" s="333"/>
      <c r="Q90" s="333"/>
      <c r="R90" s="333"/>
      <c r="S90" s="333"/>
      <c r="T90" s="323"/>
      <c r="U90" s="333"/>
      <c r="V90" s="333"/>
      <c r="W90" s="333"/>
      <c r="X90" s="333"/>
      <c r="Y90" s="333"/>
      <c r="Z90" s="333"/>
      <c r="AA90" s="333"/>
      <c r="AB90" s="333"/>
      <c r="AC90" s="333"/>
      <c r="AD90" s="333"/>
      <c r="AE90" s="323"/>
      <c r="AF90" s="323"/>
      <c r="AG90" s="333"/>
      <c r="AH90" s="333"/>
      <c r="AI90" s="333"/>
      <c r="AJ90" s="333"/>
      <c r="AK90" s="333"/>
    </row>
    <row r="91" spans="1:37" ht="14.4">
      <c r="A91" s="333"/>
      <c r="B91" s="333"/>
      <c r="C91" s="333"/>
      <c r="D91" s="333"/>
      <c r="E91" s="333"/>
      <c r="F91" s="333"/>
      <c r="G91" s="333"/>
      <c r="H91" s="333"/>
      <c r="I91" s="333"/>
      <c r="J91" s="333"/>
      <c r="K91" s="333"/>
      <c r="L91" s="333"/>
      <c r="M91" s="333"/>
      <c r="N91" s="333"/>
      <c r="O91" s="333"/>
      <c r="P91" s="333"/>
      <c r="Q91" s="333"/>
      <c r="R91" s="333"/>
      <c r="S91" s="333"/>
      <c r="T91" s="323"/>
      <c r="U91" s="333"/>
      <c r="V91" s="333"/>
      <c r="W91" s="333"/>
      <c r="X91" s="333"/>
      <c r="Y91" s="333"/>
      <c r="Z91" s="333"/>
      <c r="AA91" s="333"/>
      <c r="AB91" s="333"/>
      <c r="AC91" s="333"/>
      <c r="AD91" s="333"/>
      <c r="AE91" s="323"/>
      <c r="AF91" s="323"/>
      <c r="AG91" s="333"/>
      <c r="AH91" s="333"/>
      <c r="AI91" s="333"/>
      <c r="AJ91" s="333"/>
      <c r="AK91" s="333"/>
    </row>
    <row r="92" spans="1:37" ht="14.4">
      <c r="A92" s="333"/>
      <c r="B92" s="333"/>
      <c r="C92" s="333"/>
      <c r="D92" s="333"/>
      <c r="E92" s="333"/>
      <c r="F92" s="333"/>
      <c r="G92" s="333"/>
      <c r="H92" s="333"/>
      <c r="I92" s="333"/>
      <c r="J92" s="333"/>
      <c r="K92" s="333"/>
      <c r="L92" s="333"/>
      <c r="M92" s="333"/>
      <c r="N92" s="333"/>
      <c r="O92" s="333"/>
      <c r="P92" s="333"/>
      <c r="Q92" s="333"/>
      <c r="R92" s="333"/>
      <c r="S92" s="333"/>
      <c r="T92" s="323"/>
      <c r="U92" s="333"/>
      <c r="V92" s="333"/>
      <c r="W92" s="333"/>
      <c r="X92" s="333"/>
      <c r="Y92" s="333"/>
      <c r="Z92" s="333"/>
      <c r="AA92" s="333"/>
      <c r="AB92" s="333"/>
      <c r="AC92" s="333"/>
      <c r="AD92" s="333"/>
      <c r="AE92" s="323"/>
      <c r="AF92" s="323"/>
      <c r="AG92" s="333"/>
      <c r="AH92" s="333"/>
      <c r="AI92" s="333"/>
      <c r="AJ92" s="333"/>
      <c r="AK92" s="333"/>
    </row>
    <row r="93" spans="1:37" ht="14.4">
      <c r="A93" s="333"/>
      <c r="B93" s="333"/>
      <c r="C93" s="333"/>
      <c r="D93" s="333"/>
      <c r="E93" s="333"/>
      <c r="F93" s="333"/>
      <c r="G93" s="333"/>
      <c r="H93" s="333"/>
      <c r="I93" s="333"/>
      <c r="J93" s="333"/>
      <c r="K93" s="333"/>
      <c r="L93" s="333"/>
      <c r="M93" s="333"/>
      <c r="N93" s="333"/>
      <c r="O93" s="333"/>
      <c r="P93" s="333"/>
      <c r="Q93" s="333"/>
      <c r="R93" s="333"/>
      <c r="S93" s="333"/>
      <c r="T93" s="323"/>
      <c r="U93" s="333"/>
      <c r="V93" s="333"/>
      <c r="W93" s="333"/>
      <c r="X93" s="333"/>
      <c r="Y93" s="333"/>
      <c r="Z93" s="333"/>
      <c r="AA93" s="333"/>
      <c r="AB93" s="333"/>
      <c r="AC93" s="333"/>
      <c r="AD93" s="333"/>
      <c r="AE93" s="323"/>
      <c r="AF93" s="323"/>
      <c r="AG93" s="333"/>
      <c r="AH93" s="333"/>
      <c r="AI93" s="333"/>
      <c r="AJ93" s="333"/>
      <c r="AK93" s="333"/>
    </row>
    <row r="94" spans="1:37" ht="14.4">
      <c r="A94" s="333"/>
      <c r="B94" s="333"/>
      <c r="C94" s="333"/>
      <c r="D94" s="333"/>
      <c r="E94" s="333"/>
      <c r="F94" s="333"/>
      <c r="G94" s="333"/>
      <c r="H94" s="333"/>
      <c r="I94" s="333"/>
      <c r="J94" s="333"/>
      <c r="K94" s="333"/>
      <c r="L94" s="333"/>
      <c r="M94" s="333"/>
      <c r="N94" s="333"/>
      <c r="O94" s="333"/>
      <c r="P94" s="333"/>
      <c r="Q94" s="333"/>
      <c r="R94" s="333"/>
      <c r="S94" s="333"/>
      <c r="T94" s="323"/>
      <c r="U94" s="333"/>
      <c r="V94" s="333"/>
      <c r="W94" s="333"/>
      <c r="X94" s="333"/>
      <c r="Y94" s="333"/>
      <c r="Z94" s="333"/>
      <c r="AA94" s="333"/>
      <c r="AB94" s="333"/>
      <c r="AC94" s="333"/>
      <c r="AD94" s="333"/>
      <c r="AE94" s="323"/>
      <c r="AF94" s="323"/>
      <c r="AG94" s="333"/>
      <c r="AH94" s="333"/>
      <c r="AI94" s="333"/>
      <c r="AJ94" s="333"/>
      <c r="AK94" s="333"/>
    </row>
    <row r="95" spans="1:37" ht="14.4">
      <c r="A95" s="333"/>
      <c r="B95" s="333"/>
      <c r="C95" s="333"/>
      <c r="D95" s="333"/>
      <c r="E95" s="333"/>
      <c r="F95" s="333"/>
      <c r="G95" s="333"/>
      <c r="H95" s="333"/>
      <c r="I95" s="333"/>
      <c r="J95" s="333"/>
      <c r="K95" s="333"/>
      <c r="L95" s="333"/>
      <c r="M95" s="333"/>
      <c r="N95" s="333"/>
      <c r="O95" s="333"/>
      <c r="P95" s="333"/>
      <c r="Q95" s="333"/>
      <c r="R95" s="333"/>
      <c r="S95" s="333"/>
      <c r="T95" s="323"/>
      <c r="U95" s="333"/>
      <c r="V95" s="333"/>
      <c r="W95" s="333"/>
      <c r="X95" s="333"/>
      <c r="Y95" s="333"/>
      <c r="Z95" s="333"/>
      <c r="AA95" s="333"/>
      <c r="AB95" s="333"/>
      <c r="AC95" s="333"/>
      <c r="AD95" s="333"/>
      <c r="AE95" s="323"/>
      <c r="AF95" s="323"/>
      <c r="AG95" s="333"/>
      <c r="AH95" s="333"/>
      <c r="AI95" s="333"/>
      <c r="AJ95" s="333"/>
      <c r="AK95" s="333"/>
    </row>
    <row r="96" spans="1:37" ht="14.4">
      <c r="A96" s="333"/>
      <c r="B96" s="333"/>
      <c r="C96" s="333"/>
      <c r="D96" s="333"/>
      <c r="E96" s="333"/>
      <c r="F96" s="333"/>
      <c r="G96" s="333"/>
      <c r="H96" s="333"/>
      <c r="I96" s="333"/>
      <c r="J96" s="333"/>
      <c r="K96" s="333"/>
      <c r="L96" s="333"/>
      <c r="M96" s="333"/>
      <c r="N96" s="333"/>
      <c r="O96" s="333"/>
      <c r="P96" s="333"/>
      <c r="Q96" s="333"/>
      <c r="R96" s="333"/>
      <c r="S96" s="333"/>
      <c r="T96" s="323"/>
      <c r="U96" s="333"/>
      <c r="V96" s="333"/>
      <c r="W96" s="333"/>
      <c r="X96" s="333"/>
      <c r="Y96" s="333"/>
      <c r="Z96" s="333"/>
      <c r="AA96" s="333"/>
      <c r="AB96" s="333"/>
      <c r="AC96" s="333"/>
      <c r="AD96" s="333"/>
      <c r="AE96" s="323"/>
      <c r="AF96" s="323"/>
      <c r="AG96" s="333"/>
      <c r="AH96" s="333"/>
      <c r="AI96" s="333"/>
      <c r="AJ96" s="333"/>
      <c r="AK96" s="333"/>
    </row>
    <row r="97" spans="1:37" ht="14.4">
      <c r="A97" s="333"/>
      <c r="B97" s="333"/>
      <c r="C97" s="333"/>
      <c r="D97" s="333"/>
      <c r="E97" s="333"/>
      <c r="F97" s="333"/>
      <c r="G97" s="333"/>
      <c r="H97" s="333"/>
      <c r="I97" s="333"/>
      <c r="J97" s="333"/>
      <c r="K97" s="333"/>
      <c r="L97" s="333"/>
      <c r="M97" s="333"/>
      <c r="N97" s="333"/>
      <c r="O97" s="333"/>
      <c r="P97" s="333"/>
      <c r="Q97" s="333"/>
      <c r="R97" s="333"/>
      <c r="S97" s="333"/>
      <c r="T97" s="323"/>
      <c r="U97" s="333"/>
      <c r="V97" s="333"/>
      <c r="W97" s="333"/>
      <c r="X97" s="333"/>
      <c r="Y97" s="333"/>
      <c r="Z97" s="333"/>
      <c r="AA97" s="333"/>
      <c r="AB97" s="333"/>
      <c r="AC97" s="333"/>
      <c r="AD97" s="333"/>
      <c r="AE97" s="323"/>
      <c r="AF97" s="323"/>
      <c r="AG97" s="333"/>
      <c r="AH97" s="333"/>
      <c r="AI97" s="333"/>
      <c r="AJ97" s="333"/>
      <c r="AK97" s="333"/>
    </row>
    <row r="98" spans="1:37" ht="14.4">
      <c r="A98" s="333"/>
      <c r="B98" s="333"/>
      <c r="C98" s="333"/>
      <c r="D98" s="333"/>
      <c r="E98" s="333"/>
      <c r="F98" s="333"/>
      <c r="G98" s="333"/>
      <c r="H98" s="333"/>
      <c r="I98" s="333"/>
      <c r="J98" s="333"/>
      <c r="K98" s="333"/>
      <c r="L98" s="333"/>
      <c r="M98" s="333"/>
      <c r="N98" s="333"/>
      <c r="O98" s="333"/>
      <c r="P98" s="333"/>
      <c r="Q98" s="333"/>
      <c r="R98" s="333"/>
      <c r="S98" s="333"/>
      <c r="T98" s="323"/>
      <c r="U98" s="333"/>
      <c r="V98" s="333"/>
      <c r="W98" s="333"/>
      <c r="X98" s="333"/>
      <c r="Y98" s="333"/>
      <c r="Z98" s="333"/>
      <c r="AA98" s="333"/>
      <c r="AB98" s="333"/>
      <c r="AC98" s="333"/>
      <c r="AD98" s="333"/>
      <c r="AE98" s="323"/>
      <c r="AF98" s="323"/>
      <c r="AG98" s="333"/>
      <c r="AH98" s="333"/>
      <c r="AI98" s="333"/>
      <c r="AJ98" s="333"/>
      <c r="AK98" s="333"/>
    </row>
    <row r="99" spans="1:37" ht="14.4">
      <c r="A99" s="333"/>
      <c r="B99" s="333"/>
      <c r="C99" s="333"/>
      <c r="D99" s="333"/>
      <c r="E99" s="333"/>
      <c r="F99" s="333"/>
      <c r="G99" s="333"/>
      <c r="H99" s="333"/>
      <c r="I99" s="333"/>
      <c r="J99" s="333"/>
      <c r="K99" s="333"/>
      <c r="L99" s="333"/>
      <c r="M99" s="333"/>
      <c r="N99" s="333"/>
      <c r="O99" s="333"/>
      <c r="P99" s="333"/>
      <c r="Q99" s="333"/>
      <c r="R99" s="333"/>
      <c r="S99" s="333"/>
      <c r="T99" s="323"/>
      <c r="U99" s="333"/>
      <c r="V99" s="333"/>
      <c r="W99" s="333"/>
      <c r="X99" s="333"/>
      <c r="Y99" s="333"/>
      <c r="Z99" s="333"/>
      <c r="AA99" s="333"/>
      <c r="AB99" s="333"/>
      <c r="AC99" s="333"/>
      <c r="AD99" s="333"/>
      <c r="AE99" s="323"/>
      <c r="AF99" s="323"/>
      <c r="AG99" s="333"/>
      <c r="AH99" s="333"/>
      <c r="AI99" s="333"/>
      <c r="AJ99" s="333"/>
      <c r="AK99" s="333"/>
    </row>
    <row r="100" spans="1:37" ht="14.4">
      <c r="A100" s="333"/>
      <c r="B100" s="333"/>
      <c r="C100" s="333"/>
      <c r="D100" s="333"/>
      <c r="E100" s="333"/>
      <c r="F100" s="333"/>
      <c r="G100" s="333"/>
      <c r="H100" s="333"/>
      <c r="I100" s="333"/>
      <c r="J100" s="333"/>
      <c r="K100" s="333"/>
      <c r="L100" s="333"/>
      <c r="M100" s="333"/>
      <c r="N100" s="333"/>
      <c r="O100" s="333"/>
      <c r="P100" s="333"/>
      <c r="Q100" s="333"/>
      <c r="R100" s="333"/>
      <c r="S100" s="333"/>
      <c r="T100" s="323"/>
      <c r="U100" s="333"/>
      <c r="V100" s="333"/>
      <c r="W100" s="333"/>
      <c r="X100" s="333"/>
      <c r="Y100" s="333"/>
      <c r="Z100" s="333"/>
      <c r="AA100" s="333"/>
      <c r="AB100" s="333"/>
      <c r="AC100" s="333"/>
      <c r="AD100" s="333"/>
      <c r="AE100" s="323"/>
      <c r="AF100" s="323"/>
      <c r="AG100" s="333"/>
      <c r="AH100" s="333"/>
      <c r="AI100" s="333"/>
      <c r="AJ100" s="333"/>
      <c r="AK100" s="333"/>
    </row>
    <row r="101" spans="1:37" ht="14.4">
      <c r="A101" s="333"/>
      <c r="B101" s="333"/>
      <c r="C101" s="333"/>
      <c r="D101" s="333"/>
      <c r="E101" s="333"/>
      <c r="F101" s="333"/>
      <c r="G101" s="333"/>
      <c r="H101" s="333"/>
      <c r="I101" s="333"/>
      <c r="J101" s="333"/>
      <c r="K101" s="333"/>
      <c r="L101" s="333"/>
      <c r="M101" s="333"/>
      <c r="N101" s="333"/>
      <c r="O101" s="333"/>
      <c r="P101" s="333"/>
      <c r="Q101" s="333"/>
      <c r="R101" s="333"/>
      <c r="S101" s="333"/>
      <c r="T101" s="323"/>
      <c r="U101" s="333"/>
      <c r="V101" s="333"/>
      <c r="W101" s="333"/>
      <c r="X101" s="333"/>
      <c r="Y101" s="333"/>
      <c r="Z101" s="333"/>
      <c r="AA101" s="333"/>
      <c r="AB101" s="333"/>
      <c r="AC101" s="333"/>
      <c r="AD101" s="333"/>
      <c r="AE101" s="323"/>
      <c r="AF101" s="323"/>
      <c r="AG101" s="333"/>
      <c r="AH101" s="333"/>
      <c r="AI101" s="333"/>
      <c r="AJ101" s="333"/>
      <c r="AK101" s="333"/>
    </row>
    <row r="102" spans="1:37" ht="14.4">
      <c r="A102" s="333"/>
      <c r="B102" s="333"/>
      <c r="C102" s="333"/>
      <c r="D102" s="333"/>
      <c r="E102" s="333"/>
      <c r="F102" s="333"/>
      <c r="G102" s="333"/>
      <c r="H102" s="333"/>
      <c r="I102" s="333"/>
      <c r="J102" s="333"/>
      <c r="K102" s="333"/>
      <c r="L102" s="333"/>
      <c r="M102" s="333"/>
      <c r="N102" s="333"/>
      <c r="O102" s="333"/>
      <c r="P102" s="333"/>
      <c r="Q102" s="333"/>
      <c r="R102" s="333"/>
      <c r="S102" s="333"/>
      <c r="T102" s="323"/>
      <c r="U102" s="333"/>
      <c r="V102" s="333"/>
      <c r="W102" s="333"/>
      <c r="X102" s="333"/>
      <c r="Y102" s="333"/>
      <c r="Z102" s="333"/>
      <c r="AA102" s="333"/>
      <c r="AB102" s="333"/>
      <c r="AC102" s="333"/>
      <c r="AD102" s="333"/>
      <c r="AE102" s="323"/>
      <c r="AF102" s="323"/>
      <c r="AG102" s="333"/>
      <c r="AH102" s="333"/>
      <c r="AI102" s="333"/>
      <c r="AJ102" s="333"/>
      <c r="AK102" s="333"/>
    </row>
    <row r="103" spans="1:37" ht="14.4">
      <c r="A103" s="333"/>
      <c r="B103" s="333"/>
      <c r="C103" s="333"/>
      <c r="D103" s="333"/>
      <c r="E103" s="333"/>
      <c r="F103" s="333"/>
      <c r="G103" s="333"/>
      <c r="H103" s="333"/>
      <c r="I103" s="333"/>
      <c r="J103" s="333"/>
      <c r="K103" s="333"/>
      <c r="L103" s="333"/>
      <c r="M103" s="333"/>
      <c r="N103" s="333"/>
      <c r="O103" s="333"/>
      <c r="P103" s="333"/>
      <c r="Q103" s="333"/>
      <c r="R103" s="333"/>
      <c r="S103" s="333"/>
      <c r="T103" s="323"/>
      <c r="U103" s="333"/>
      <c r="V103" s="333"/>
      <c r="W103" s="333"/>
      <c r="X103" s="333"/>
      <c r="Y103" s="333"/>
      <c r="Z103" s="333"/>
      <c r="AA103" s="333"/>
      <c r="AB103" s="333"/>
      <c r="AC103" s="333"/>
      <c r="AD103" s="333"/>
      <c r="AE103" s="323"/>
      <c r="AF103" s="323"/>
      <c r="AG103" s="333"/>
      <c r="AH103" s="333"/>
      <c r="AI103" s="333"/>
      <c r="AJ103" s="333"/>
      <c r="AK103" s="333"/>
    </row>
    <row r="104" spans="1:37" ht="14.4">
      <c r="A104" s="333"/>
      <c r="B104" s="333"/>
      <c r="C104" s="333"/>
      <c r="D104" s="333"/>
      <c r="E104" s="333"/>
      <c r="F104" s="333"/>
      <c r="G104" s="333"/>
      <c r="H104" s="333"/>
      <c r="I104" s="333"/>
      <c r="J104" s="333"/>
      <c r="K104" s="333"/>
      <c r="L104" s="333"/>
      <c r="M104" s="333"/>
      <c r="N104" s="333"/>
      <c r="O104" s="333"/>
      <c r="P104" s="333"/>
      <c r="Q104" s="333"/>
      <c r="R104" s="333"/>
      <c r="S104" s="333"/>
      <c r="T104" s="323"/>
      <c r="U104" s="333"/>
      <c r="V104" s="333"/>
      <c r="W104" s="333"/>
      <c r="X104" s="333"/>
      <c r="Y104" s="333"/>
      <c r="Z104" s="333"/>
      <c r="AA104" s="333"/>
      <c r="AB104" s="333"/>
      <c r="AC104" s="333"/>
      <c r="AD104" s="333"/>
      <c r="AE104" s="323"/>
      <c r="AF104" s="323"/>
      <c r="AG104" s="333"/>
      <c r="AH104" s="333"/>
      <c r="AI104" s="333"/>
      <c r="AJ104" s="333"/>
      <c r="AK104" s="333"/>
    </row>
    <row r="105" spans="1:37" ht="14.4">
      <c r="A105" s="333"/>
      <c r="B105" s="333"/>
      <c r="C105" s="333"/>
      <c r="D105" s="333"/>
      <c r="E105" s="333"/>
      <c r="F105" s="333"/>
      <c r="G105" s="333"/>
      <c r="H105" s="333"/>
      <c r="I105" s="333"/>
      <c r="J105" s="333"/>
      <c r="K105" s="333"/>
      <c r="L105" s="333"/>
      <c r="M105" s="333"/>
      <c r="N105" s="333"/>
      <c r="O105" s="333"/>
      <c r="P105" s="333"/>
      <c r="Q105" s="333"/>
      <c r="R105" s="333"/>
      <c r="S105" s="333"/>
      <c r="T105" s="323"/>
      <c r="U105" s="333"/>
      <c r="V105" s="333"/>
      <c r="W105" s="333"/>
      <c r="X105" s="333"/>
      <c r="Y105" s="333"/>
      <c r="Z105" s="333"/>
      <c r="AA105" s="333"/>
      <c r="AB105" s="333"/>
      <c r="AC105" s="333"/>
      <c r="AD105" s="333"/>
      <c r="AE105" s="323"/>
      <c r="AF105" s="323"/>
      <c r="AG105" s="333"/>
      <c r="AH105" s="333"/>
      <c r="AI105" s="333"/>
      <c r="AJ105" s="333"/>
      <c r="AK105" s="333"/>
    </row>
    <row r="106" spans="1:37" ht="14.4">
      <c r="A106" s="333"/>
      <c r="B106" s="333"/>
      <c r="C106" s="333"/>
      <c r="D106" s="333"/>
      <c r="E106" s="333"/>
      <c r="F106" s="333"/>
      <c r="G106" s="333"/>
      <c r="H106" s="333"/>
      <c r="I106" s="333"/>
      <c r="J106" s="333"/>
      <c r="K106" s="333"/>
      <c r="L106" s="333"/>
      <c r="M106" s="333"/>
      <c r="N106" s="333"/>
      <c r="O106" s="333"/>
      <c r="P106" s="333"/>
      <c r="Q106" s="333"/>
      <c r="R106" s="333"/>
      <c r="S106" s="333"/>
      <c r="T106" s="323"/>
      <c r="U106" s="333"/>
      <c r="V106" s="333"/>
      <c r="W106" s="333"/>
      <c r="X106" s="333"/>
      <c r="Y106" s="333"/>
      <c r="Z106" s="333"/>
      <c r="AA106" s="333"/>
      <c r="AB106" s="333"/>
      <c r="AC106" s="333"/>
      <c r="AD106" s="333"/>
      <c r="AE106" s="323"/>
      <c r="AF106" s="323"/>
      <c r="AG106" s="333"/>
      <c r="AH106" s="333"/>
      <c r="AI106" s="333"/>
      <c r="AJ106" s="333"/>
      <c r="AK106" s="333"/>
    </row>
    <row r="107" spans="1:37" ht="14.4">
      <c r="A107" s="333"/>
      <c r="B107" s="333"/>
      <c r="C107" s="333"/>
      <c r="D107" s="333"/>
      <c r="E107" s="333"/>
      <c r="F107" s="333"/>
      <c r="G107" s="333"/>
      <c r="H107" s="333"/>
      <c r="I107" s="333"/>
      <c r="J107" s="333"/>
      <c r="K107" s="333"/>
      <c r="L107" s="333"/>
      <c r="M107" s="333"/>
      <c r="N107" s="333"/>
      <c r="O107" s="333"/>
      <c r="P107" s="333"/>
      <c r="Q107" s="333"/>
      <c r="R107" s="333"/>
      <c r="S107" s="333"/>
      <c r="T107" s="323"/>
      <c r="U107" s="333"/>
      <c r="V107" s="333"/>
      <c r="W107" s="333"/>
      <c r="X107" s="333"/>
      <c r="Y107" s="333"/>
      <c r="Z107" s="333"/>
      <c r="AA107" s="333"/>
      <c r="AB107" s="333"/>
      <c r="AC107" s="333"/>
      <c r="AD107" s="333"/>
      <c r="AE107" s="323"/>
      <c r="AF107" s="323"/>
      <c r="AG107" s="333"/>
      <c r="AH107" s="333"/>
      <c r="AI107" s="333"/>
      <c r="AJ107" s="333"/>
      <c r="AK107" s="333"/>
    </row>
    <row r="108" spans="1:37" ht="14.4">
      <c r="A108" s="333"/>
      <c r="B108" s="333"/>
      <c r="C108" s="333"/>
      <c r="D108" s="333"/>
      <c r="E108" s="333"/>
      <c r="F108" s="333"/>
      <c r="G108" s="333"/>
      <c r="H108" s="333"/>
      <c r="I108" s="333"/>
      <c r="J108" s="333"/>
      <c r="K108" s="333"/>
      <c r="L108" s="333"/>
      <c r="M108" s="333"/>
      <c r="N108" s="333"/>
      <c r="O108" s="333"/>
      <c r="P108" s="333"/>
      <c r="Q108" s="333"/>
      <c r="R108" s="333"/>
      <c r="S108" s="333"/>
      <c r="T108" s="323"/>
      <c r="U108" s="333"/>
      <c r="V108" s="333"/>
      <c r="W108" s="333"/>
      <c r="X108" s="333"/>
      <c r="Y108" s="333"/>
      <c r="Z108" s="333"/>
      <c r="AA108" s="333"/>
      <c r="AB108" s="333"/>
      <c r="AC108" s="333"/>
      <c r="AD108" s="333"/>
      <c r="AE108" s="323"/>
      <c r="AF108" s="323"/>
      <c r="AG108" s="333"/>
      <c r="AH108" s="333"/>
      <c r="AI108" s="333"/>
      <c r="AJ108" s="333"/>
      <c r="AK108" s="333"/>
    </row>
    <row r="109" spans="1:37" ht="14.4">
      <c r="A109" s="333"/>
      <c r="B109" s="333"/>
      <c r="C109" s="333"/>
      <c r="D109" s="333"/>
      <c r="E109" s="333"/>
      <c r="F109" s="333"/>
      <c r="G109" s="333"/>
      <c r="H109" s="333"/>
      <c r="I109" s="333"/>
      <c r="J109" s="333"/>
      <c r="K109" s="333"/>
      <c r="L109" s="333"/>
      <c r="M109" s="333"/>
      <c r="N109" s="333"/>
      <c r="O109" s="333"/>
      <c r="P109" s="333"/>
      <c r="Q109" s="333"/>
      <c r="R109" s="333"/>
      <c r="S109" s="333"/>
      <c r="T109" s="323"/>
      <c r="U109" s="333"/>
      <c r="V109" s="333"/>
      <c r="W109" s="333"/>
      <c r="X109" s="333"/>
      <c r="Y109" s="333"/>
      <c r="Z109" s="333"/>
      <c r="AA109" s="333"/>
      <c r="AB109" s="333"/>
      <c r="AC109" s="333"/>
      <c r="AD109" s="333"/>
      <c r="AE109" s="323"/>
      <c r="AF109" s="323"/>
      <c r="AG109" s="333"/>
      <c r="AH109" s="333"/>
      <c r="AI109" s="333"/>
      <c r="AJ109" s="333"/>
      <c r="AK109" s="333"/>
    </row>
    <row r="110" spans="1:37" ht="14.4">
      <c r="A110" s="333"/>
      <c r="B110" s="333"/>
      <c r="C110" s="333"/>
      <c r="D110" s="333"/>
      <c r="E110" s="333"/>
      <c r="F110" s="333"/>
      <c r="G110" s="333"/>
      <c r="H110" s="333"/>
      <c r="I110" s="333"/>
      <c r="J110" s="333"/>
      <c r="K110" s="333"/>
      <c r="L110" s="333"/>
      <c r="M110" s="333"/>
      <c r="N110" s="333"/>
      <c r="O110" s="333"/>
      <c r="P110" s="333"/>
      <c r="Q110" s="333"/>
      <c r="R110" s="333"/>
      <c r="S110" s="333"/>
      <c r="T110" s="323"/>
      <c r="U110" s="333"/>
      <c r="V110" s="333"/>
      <c r="W110" s="333"/>
      <c r="X110" s="333"/>
      <c r="Y110" s="333"/>
      <c r="Z110" s="333"/>
      <c r="AA110" s="333"/>
      <c r="AB110" s="333"/>
      <c r="AC110" s="333"/>
      <c r="AD110" s="333"/>
      <c r="AE110" s="323"/>
      <c r="AF110" s="323"/>
      <c r="AG110" s="333"/>
      <c r="AH110" s="333"/>
      <c r="AI110" s="333"/>
      <c r="AJ110" s="333"/>
      <c r="AK110" s="333"/>
    </row>
    <row r="111" spans="1:37" ht="14.4">
      <c r="A111" s="333"/>
      <c r="B111" s="333"/>
      <c r="C111" s="333"/>
      <c r="D111" s="333"/>
      <c r="E111" s="333"/>
      <c r="F111" s="333"/>
      <c r="G111" s="333"/>
      <c r="H111" s="333"/>
      <c r="I111" s="333"/>
      <c r="J111" s="333"/>
      <c r="K111" s="333"/>
      <c r="L111" s="333"/>
      <c r="M111" s="333"/>
      <c r="N111" s="333"/>
      <c r="O111" s="333"/>
      <c r="P111" s="333"/>
      <c r="Q111" s="333"/>
      <c r="R111" s="333"/>
      <c r="S111" s="333"/>
      <c r="T111" s="323"/>
      <c r="U111" s="333"/>
      <c r="V111" s="333"/>
      <c r="W111" s="333"/>
      <c r="X111" s="333"/>
      <c r="Y111" s="333"/>
      <c r="Z111" s="333"/>
      <c r="AA111" s="333"/>
      <c r="AB111" s="333"/>
      <c r="AC111" s="333"/>
      <c r="AD111" s="333"/>
      <c r="AE111" s="323"/>
      <c r="AF111" s="323"/>
      <c r="AG111" s="333"/>
      <c r="AH111" s="333"/>
      <c r="AI111" s="333"/>
      <c r="AJ111" s="333"/>
      <c r="AK111" s="333"/>
    </row>
    <row r="112" spans="1:37" ht="14.4">
      <c r="A112" s="333"/>
      <c r="B112" s="333"/>
      <c r="C112" s="333"/>
      <c r="D112" s="333"/>
      <c r="E112" s="333"/>
      <c r="F112" s="333"/>
      <c r="G112" s="333"/>
      <c r="H112" s="333"/>
      <c r="I112" s="333"/>
      <c r="J112" s="333"/>
      <c r="K112" s="333"/>
      <c r="L112" s="333"/>
      <c r="M112" s="333"/>
      <c r="N112" s="333"/>
      <c r="O112" s="333"/>
      <c r="P112" s="333"/>
      <c r="Q112" s="333"/>
      <c r="R112" s="333"/>
      <c r="S112" s="333"/>
      <c r="T112" s="323"/>
      <c r="U112" s="333"/>
      <c r="V112" s="333"/>
      <c r="W112" s="333"/>
      <c r="X112" s="333"/>
      <c r="Y112" s="333"/>
      <c r="Z112" s="333"/>
      <c r="AA112" s="333"/>
      <c r="AB112" s="333"/>
      <c r="AC112" s="333"/>
      <c r="AD112" s="333"/>
      <c r="AE112" s="323"/>
      <c r="AF112" s="323"/>
      <c r="AG112" s="333"/>
      <c r="AH112" s="333"/>
      <c r="AI112" s="333"/>
      <c r="AJ112" s="333"/>
      <c r="AK112" s="333"/>
    </row>
    <row r="113" spans="1:37" ht="14.4">
      <c r="A113" s="333"/>
      <c r="B113" s="333"/>
      <c r="C113" s="333"/>
      <c r="D113" s="333"/>
      <c r="E113" s="333"/>
      <c r="F113" s="333"/>
      <c r="G113" s="333"/>
      <c r="H113" s="333"/>
      <c r="I113" s="333"/>
      <c r="J113" s="333"/>
      <c r="K113" s="333"/>
      <c r="L113" s="333"/>
      <c r="M113" s="333"/>
      <c r="N113" s="333"/>
      <c r="O113" s="333"/>
      <c r="P113" s="333"/>
      <c r="Q113" s="333"/>
      <c r="R113" s="333"/>
      <c r="S113" s="333"/>
      <c r="T113" s="323"/>
      <c r="U113" s="333"/>
      <c r="V113" s="333"/>
      <c r="W113" s="333"/>
      <c r="X113" s="333"/>
      <c r="Y113" s="333"/>
      <c r="Z113" s="333"/>
      <c r="AA113" s="333"/>
      <c r="AB113" s="333"/>
      <c r="AC113" s="333"/>
      <c r="AD113" s="333"/>
      <c r="AE113" s="323"/>
      <c r="AF113" s="323"/>
      <c r="AG113" s="333"/>
      <c r="AH113" s="333"/>
      <c r="AI113" s="333"/>
      <c r="AJ113" s="333"/>
      <c r="AK113" s="333"/>
    </row>
    <row r="114" spans="1:37" ht="14.4">
      <c r="A114" s="333"/>
      <c r="B114" s="333"/>
      <c r="C114" s="333"/>
      <c r="D114" s="333"/>
      <c r="E114" s="333"/>
      <c r="F114" s="333"/>
      <c r="G114" s="333"/>
      <c r="H114" s="333"/>
      <c r="I114" s="333"/>
      <c r="J114" s="333"/>
      <c r="K114" s="333"/>
      <c r="L114" s="333"/>
      <c r="M114" s="333"/>
      <c r="N114" s="333"/>
      <c r="O114" s="333"/>
      <c r="P114" s="333"/>
      <c r="Q114" s="333"/>
      <c r="R114" s="333"/>
      <c r="S114" s="333"/>
      <c r="T114" s="323"/>
      <c r="U114" s="333"/>
      <c r="V114" s="333"/>
      <c r="W114" s="333"/>
      <c r="X114" s="333"/>
      <c r="Y114" s="333"/>
      <c r="Z114" s="333"/>
      <c r="AA114" s="333"/>
      <c r="AB114" s="333"/>
      <c r="AC114" s="333"/>
      <c r="AD114" s="333"/>
      <c r="AE114" s="323"/>
      <c r="AF114" s="323"/>
      <c r="AG114" s="333"/>
      <c r="AH114" s="333"/>
      <c r="AI114" s="333"/>
      <c r="AJ114" s="333"/>
      <c r="AK114" s="333"/>
    </row>
    <row r="115" spans="1:37" ht="14.4">
      <c r="A115" s="333"/>
      <c r="B115" s="333"/>
      <c r="C115" s="333"/>
      <c r="D115" s="333"/>
      <c r="E115" s="333"/>
      <c r="F115" s="333"/>
      <c r="G115" s="333"/>
      <c r="H115" s="333"/>
      <c r="I115" s="333"/>
      <c r="J115" s="333"/>
      <c r="K115" s="333"/>
      <c r="L115" s="333"/>
      <c r="M115" s="333"/>
      <c r="N115" s="333"/>
      <c r="O115" s="333"/>
      <c r="P115" s="333"/>
      <c r="Q115" s="333"/>
      <c r="R115" s="333"/>
      <c r="S115" s="333"/>
      <c r="T115" s="323"/>
      <c r="U115" s="333"/>
      <c r="V115" s="333"/>
      <c r="W115" s="333"/>
      <c r="X115" s="333"/>
      <c r="Y115" s="333"/>
      <c r="Z115" s="333"/>
      <c r="AA115" s="333"/>
      <c r="AB115" s="333"/>
      <c r="AC115" s="333"/>
      <c r="AD115" s="333"/>
      <c r="AE115" s="323"/>
      <c r="AF115" s="323"/>
      <c r="AG115" s="333"/>
      <c r="AH115" s="333"/>
      <c r="AI115" s="333"/>
      <c r="AJ115" s="333"/>
      <c r="AK115" s="333"/>
    </row>
    <row r="116" spans="1:37" ht="14.4">
      <c r="A116" s="333"/>
      <c r="B116" s="333"/>
      <c r="C116" s="333"/>
      <c r="D116" s="333"/>
      <c r="E116" s="333"/>
      <c r="F116" s="333"/>
      <c r="G116" s="333"/>
      <c r="H116" s="333"/>
      <c r="I116" s="333"/>
      <c r="J116" s="333"/>
      <c r="K116" s="333"/>
      <c r="L116" s="333"/>
      <c r="M116" s="333"/>
      <c r="N116" s="333"/>
      <c r="O116" s="333"/>
      <c r="P116" s="333"/>
      <c r="Q116" s="333"/>
      <c r="R116" s="333"/>
      <c r="S116" s="333"/>
      <c r="T116" s="323"/>
      <c r="U116" s="333"/>
      <c r="V116" s="333"/>
      <c r="W116" s="333"/>
      <c r="X116" s="333"/>
      <c r="Y116" s="333"/>
      <c r="Z116" s="333"/>
      <c r="AA116" s="333"/>
      <c r="AB116" s="333"/>
      <c r="AC116" s="333"/>
      <c r="AD116" s="333"/>
      <c r="AE116" s="323"/>
      <c r="AF116" s="323"/>
      <c r="AG116" s="333"/>
      <c r="AH116" s="333"/>
      <c r="AI116" s="333"/>
      <c r="AJ116" s="333"/>
      <c r="AK116" s="333"/>
    </row>
    <row r="117" spans="1:37" ht="14.4">
      <c r="A117" s="333"/>
      <c r="B117" s="333"/>
      <c r="C117" s="333"/>
      <c r="D117" s="333"/>
      <c r="E117" s="333"/>
      <c r="F117" s="333"/>
      <c r="G117" s="333"/>
      <c r="H117" s="333"/>
      <c r="I117" s="333"/>
      <c r="J117" s="333"/>
      <c r="K117" s="333"/>
      <c r="L117" s="333"/>
      <c r="M117" s="333"/>
      <c r="N117" s="333"/>
      <c r="O117" s="333"/>
      <c r="P117" s="333"/>
      <c r="Q117" s="333"/>
      <c r="R117" s="333"/>
      <c r="S117" s="333"/>
      <c r="T117" s="323"/>
      <c r="U117" s="333"/>
      <c r="V117" s="333"/>
      <c r="W117" s="333"/>
      <c r="X117" s="333"/>
      <c r="Y117" s="333"/>
      <c r="Z117" s="333"/>
      <c r="AA117" s="333"/>
      <c r="AB117" s="333"/>
      <c r="AC117" s="333"/>
      <c r="AD117" s="333"/>
      <c r="AE117" s="323"/>
      <c r="AF117" s="323"/>
      <c r="AG117" s="333"/>
      <c r="AH117" s="333"/>
      <c r="AI117" s="333"/>
      <c r="AJ117" s="333"/>
      <c r="AK117" s="333"/>
    </row>
    <row r="118" spans="1:37" ht="14.4">
      <c r="A118" s="333"/>
      <c r="B118" s="333"/>
      <c r="C118" s="333"/>
      <c r="D118" s="333"/>
      <c r="E118" s="333"/>
      <c r="F118" s="333"/>
      <c r="G118" s="333"/>
      <c r="H118" s="333"/>
      <c r="I118" s="333"/>
      <c r="J118" s="333"/>
      <c r="K118" s="333"/>
      <c r="L118" s="333"/>
      <c r="M118" s="333"/>
      <c r="N118" s="333"/>
      <c r="O118" s="333"/>
      <c r="P118" s="333"/>
      <c r="Q118" s="333"/>
      <c r="R118" s="333"/>
      <c r="S118" s="333"/>
      <c r="T118" s="323"/>
      <c r="U118" s="333"/>
      <c r="V118" s="333"/>
      <c r="W118" s="333"/>
      <c r="X118" s="333"/>
      <c r="Y118" s="333"/>
      <c r="Z118" s="333"/>
      <c r="AA118" s="333"/>
      <c r="AB118" s="333"/>
      <c r="AC118" s="333"/>
      <c r="AD118" s="333"/>
      <c r="AE118" s="323"/>
      <c r="AF118" s="323"/>
      <c r="AG118" s="333"/>
      <c r="AH118" s="333"/>
      <c r="AI118" s="333"/>
      <c r="AJ118" s="333"/>
      <c r="AK118" s="333"/>
    </row>
    <row r="119" spans="1:37" ht="14.4">
      <c r="A119" s="333"/>
      <c r="B119" s="333"/>
      <c r="C119" s="333"/>
      <c r="D119" s="333"/>
      <c r="E119" s="333"/>
      <c r="F119" s="333"/>
      <c r="G119" s="333"/>
      <c r="H119" s="333"/>
      <c r="I119" s="333"/>
      <c r="J119" s="333"/>
      <c r="K119" s="333"/>
      <c r="L119" s="333"/>
      <c r="M119" s="333"/>
      <c r="N119" s="333"/>
      <c r="O119" s="333"/>
      <c r="P119" s="333"/>
      <c r="Q119" s="333"/>
      <c r="R119" s="333"/>
      <c r="S119" s="333"/>
      <c r="T119" s="323"/>
      <c r="U119" s="333"/>
      <c r="V119" s="333"/>
      <c r="W119" s="333"/>
      <c r="X119" s="333"/>
      <c r="Y119" s="333"/>
      <c r="Z119" s="333"/>
      <c r="AA119" s="333"/>
      <c r="AB119" s="333"/>
      <c r="AC119" s="333"/>
      <c r="AD119" s="333"/>
      <c r="AE119" s="323"/>
      <c r="AF119" s="323"/>
      <c r="AG119" s="333"/>
      <c r="AH119" s="333"/>
      <c r="AI119" s="333"/>
      <c r="AJ119" s="333"/>
      <c r="AK119" s="333"/>
    </row>
    <row r="120" spans="1:37" ht="14.4">
      <c r="A120" s="333"/>
      <c r="B120" s="333"/>
      <c r="C120" s="333"/>
      <c r="D120" s="333"/>
      <c r="E120" s="333"/>
      <c r="F120" s="333"/>
      <c r="G120" s="333"/>
      <c r="H120" s="333"/>
      <c r="I120" s="333"/>
      <c r="J120" s="333"/>
      <c r="K120" s="333"/>
      <c r="L120" s="333"/>
      <c r="M120" s="333"/>
      <c r="N120" s="333"/>
      <c r="O120" s="333"/>
      <c r="P120" s="333"/>
      <c r="Q120" s="333"/>
      <c r="R120" s="333"/>
      <c r="S120" s="333"/>
      <c r="T120" s="323"/>
      <c r="U120" s="333"/>
      <c r="V120" s="333"/>
      <c r="W120" s="333"/>
      <c r="X120" s="333"/>
      <c r="Y120" s="333"/>
      <c r="Z120" s="333"/>
      <c r="AA120" s="333"/>
      <c r="AB120" s="333"/>
      <c r="AC120" s="333"/>
      <c r="AD120" s="333"/>
      <c r="AE120" s="323"/>
      <c r="AF120" s="323"/>
      <c r="AG120" s="333"/>
      <c r="AH120" s="333"/>
      <c r="AI120" s="333"/>
      <c r="AJ120" s="333"/>
      <c r="AK120" s="333"/>
    </row>
    <row r="121" spans="1:37" ht="14.4">
      <c r="A121" s="333"/>
      <c r="B121" s="333"/>
      <c r="C121" s="333"/>
      <c r="D121" s="333"/>
      <c r="E121" s="333"/>
      <c r="F121" s="333"/>
      <c r="G121" s="333"/>
      <c r="H121" s="333"/>
      <c r="I121" s="333"/>
      <c r="J121" s="333"/>
      <c r="K121" s="333"/>
      <c r="L121" s="333"/>
      <c r="M121" s="333"/>
      <c r="N121" s="333"/>
      <c r="O121" s="333"/>
      <c r="P121" s="333"/>
      <c r="Q121" s="333"/>
      <c r="R121" s="333"/>
      <c r="S121" s="333"/>
      <c r="T121" s="323"/>
      <c r="U121" s="333"/>
      <c r="V121" s="333"/>
      <c r="W121" s="333"/>
      <c r="X121" s="333"/>
      <c r="Y121" s="333"/>
      <c r="Z121" s="333"/>
      <c r="AA121" s="333"/>
      <c r="AB121" s="333"/>
      <c r="AC121" s="333"/>
      <c r="AD121" s="333"/>
      <c r="AE121" s="323"/>
      <c r="AF121" s="323"/>
      <c r="AG121" s="333"/>
      <c r="AH121" s="333"/>
      <c r="AI121" s="333"/>
      <c r="AJ121" s="333"/>
      <c r="AK121" s="333"/>
    </row>
    <row r="122" spans="1:37" ht="14.4">
      <c r="A122" s="333"/>
      <c r="B122" s="333"/>
      <c r="C122" s="333"/>
      <c r="D122" s="333"/>
      <c r="E122" s="333"/>
      <c r="F122" s="333"/>
      <c r="G122" s="333"/>
      <c r="H122" s="333"/>
      <c r="I122" s="333"/>
      <c r="J122" s="333"/>
      <c r="K122" s="333"/>
      <c r="L122" s="333"/>
      <c r="M122" s="333"/>
      <c r="N122" s="333"/>
      <c r="O122" s="333"/>
      <c r="P122" s="333"/>
      <c r="Q122" s="333"/>
      <c r="R122" s="333"/>
      <c r="S122" s="333"/>
      <c r="T122" s="323"/>
      <c r="U122" s="333"/>
      <c r="V122" s="333"/>
      <c r="W122" s="333"/>
      <c r="X122" s="333"/>
      <c r="Y122" s="333"/>
      <c r="Z122" s="333"/>
      <c r="AA122" s="333"/>
      <c r="AB122" s="333"/>
      <c r="AC122" s="333"/>
      <c r="AD122" s="333"/>
      <c r="AE122" s="323"/>
      <c r="AF122" s="323"/>
      <c r="AG122" s="333"/>
      <c r="AH122" s="333"/>
      <c r="AI122" s="333"/>
      <c r="AJ122" s="333"/>
      <c r="AK122" s="333"/>
    </row>
    <row r="123" spans="1:37" ht="14.4">
      <c r="A123" s="333"/>
      <c r="B123" s="333"/>
      <c r="C123" s="333"/>
      <c r="D123" s="333"/>
      <c r="E123" s="333"/>
      <c r="F123" s="333"/>
      <c r="G123" s="333"/>
      <c r="H123" s="333"/>
      <c r="I123" s="333"/>
      <c r="J123" s="333"/>
      <c r="K123" s="333"/>
      <c r="L123" s="333"/>
      <c r="M123" s="333"/>
      <c r="N123" s="333"/>
      <c r="O123" s="333"/>
      <c r="P123" s="333"/>
      <c r="Q123" s="333"/>
      <c r="R123" s="333"/>
      <c r="S123" s="333"/>
      <c r="T123" s="323"/>
      <c r="U123" s="333"/>
      <c r="V123" s="333"/>
      <c r="W123" s="333"/>
      <c r="X123" s="333"/>
      <c r="Y123" s="333"/>
      <c r="Z123" s="333"/>
      <c r="AA123" s="333"/>
      <c r="AB123" s="333"/>
      <c r="AC123" s="333"/>
      <c r="AD123" s="333"/>
      <c r="AE123" s="323"/>
      <c r="AF123" s="323"/>
      <c r="AG123" s="333"/>
      <c r="AH123" s="333"/>
      <c r="AI123" s="333"/>
      <c r="AJ123" s="333"/>
      <c r="AK123" s="333"/>
    </row>
    <row r="124" spans="1:37" ht="14.4">
      <c r="A124" s="333"/>
      <c r="B124" s="333"/>
      <c r="C124" s="333"/>
      <c r="D124" s="333"/>
      <c r="E124" s="333"/>
      <c r="F124" s="333"/>
      <c r="G124" s="333"/>
      <c r="H124" s="333"/>
      <c r="I124" s="333"/>
      <c r="J124" s="333"/>
      <c r="K124" s="333"/>
      <c r="L124" s="333"/>
      <c r="M124" s="333"/>
      <c r="N124" s="333"/>
      <c r="O124" s="333"/>
      <c r="P124" s="333"/>
      <c r="Q124" s="333"/>
      <c r="R124" s="333"/>
      <c r="S124" s="333"/>
      <c r="T124" s="323"/>
      <c r="U124" s="333"/>
      <c r="V124" s="333"/>
      <c r="W124" s="333"/>
      <c r="X124" s="333"/>
      <c r="Y124" s="333"/>
      <c r="Z124" s="333"/>
      <c r="AA124" s="333"/>
      <c r="AB124" s="333"/>
      <c r="AC124" s="333"/>
      <c r="AD124" s="333"/>
      <c r="AE124" s="323"/>
      <c r="AF124" s="323"/>
      <c r="AG124" s="333"/>
      <c r="AH124" s="333"/>
      <c r="AI124" s="333"/>
      <c r="AJ124" s="333"/>
      <c r="AK124" s="333"/>
    </row>
    <row r="125" spans="1:37" ht="14.4">
      <c r="A125" s="333"/>
      <c r="B125" s="333"/>
      <c r="C125" s="333"/>
      <c r="D125" s="333"/>
      <c r="E125" s="333"/>
      <c r="F125" s="333"/>
      <c r="G125" s="333"/>
      <c r="H125" s="333"/>
      <c r="I125" s="333"/>
      <c r="J125" s="333"/>
      <c r="K125" s="333"/>
      <c r="L125" s="333"/>
      <c r="M125" s="333"/>
      <c r="N125" s="333"/>
      <c r="O125" s="333"/>
      <c r="P125" s="333"/>
      <c r="Q125" s="333"/>
      <c r="R125" s="333"/>
      <c r="S125" s="333"/>
      <c r="T125" s="323"/>
      <c r="U125" s="333"/>
      <c r="V125" s="333"/>
      <c r="W125" s="333"/>
      <c r="X125" s="333"/>
      <c r="Y125" s="333"/>
      <c r="Z125" s="333"/>
      <c r="AA125" s="333"/>
      <c r="AB125" s="333"/>
      <c r="AC125" s="333"/>
      <c r="AD125" s="333"/>
      <c r="AE125" s="323"/>
      <c r="AF125" s="323"/>
      <c r="AG125" s="333"/>
      <c r="AH125" s="333"/>
      <c r="AI125" s="333"/>
      <c r="AJ125" s="333"/>
      <c r="AK125" s="333"/>
    </row>
    <row r="126" spans="1:37" ht="14.4">
      <c r="A126" s="333"/>
      <c r="B126" s="333"/>
      <c r="C126" s="333"/>
      <c r="D126" s="333"/>
      <c r="E126" s="333"/>
      <c r="F126" s="333"/>
      <c r="G126" s="333"/>
      <c r="H126" s="333"/>
      <c r="I126" s="333"/>
      <c r="J126" s="333"/>
      <c r="K126" s="333"/>
      <c r="L126" s="333"/>
      <c r="M126" s="333"/>
      <c r="N126" s="333"/>
      <c r="O126" s="333"/>
      <c r="P126" s="333"/>
      <c r="Q126" s="333"/>
      <c r="R126" s="333"/>
      <c r="S126" s="333"/>
      <c r="T126" s="323"/>
      <c r="U126" s="333"/>
      <c r="V126" s="333"/>
      <c r="W126" s="333"/>
      <c r="X126" s="333"/>
      <c r="Y126" s="333"/>
      <c r="Z126" s="333"/>
      <c r="AA126" s="333"/>
      <c r="AB126" s="333"/>
      <c r="AC126" s="333"/>
      <c r="AD126" s="333"/>
      <c r="AE126" s="323"/>
      <c r="AF126" s="323"/>
      <c r="AG126" s="333"/>
      <c r="AH126" s="333"/>
      <c r="AI126" s="333"/>
      <c r="AJ126" s="333"/>
      <c r="AK126" s="333"/>
    </row>
    <row r="127" spans="1:37" ht="14.4">
      <c r="A127" s="333"/>
      <c r="B127" s="333"/>
      <c r="C127" s="333"/>
      <c r="D127" s="333"/>
      <c r="E127" s="333"/>
      <c r="F127" s="333"/>
      <c r="G127" s="333"/>
      <c r="H127" s="333"/>
      <c r="I127" s="333"/>
      <c r="J127" s="333"/>
      <c r="K127" s="333"/>
      <c r="L127" s="333"/>
      <c r="M127" s="333"/>
      <c r="N127" s="333"/>
      <c r="O127" s="333"/>
      <c r="P127" s="333"/>
      <c r="Q127" s="333"/>
      <c r="R127" s="333"/>
      <c r="S127" s="333"/>
      <c r="T127" s="323"/>
      <c r="U127" s="333"/>
      <c r="V127" s="333"/>
      <c r="W127" s="333"/>
      <c r="X127" s="333"/>
      <c r="Y127" s="333"/>
      <c r="Z127" s="333"/>
      <c r="AA127" s="333"/>
      <c r="AB127" s="333"/>
      <c r="AC127" s="333"/>
      <c r="AD127" s="333"/>
      <c r="AE127" s="323"/>
      <c r="AF127" s="323"/>
      <c r="AG127" s="333"/>
      <c r="AH127" s="333"/>
      <c r="AI127" s="333"/>
      <c r="AJ127" s="333"/>
      <c r="AK127" s="333"/>
    </row>
    <row r="128" spans="1:37" ht="14.4">
      <c r="A128" s="333"/>
      <c r="B128" s="333"/>
      <c r="C128" s="333"/>
      <c r="D128" s="333"/>
      <c r="E128" s="333"/>
      <c r="F128" s="333"/>
      <c r="G128" s="333"/>
      <c r="H128" s="333"/>
      <c r="I128" s="333"/>
      <c r="J128" s="333"/>
      <c r="K128" s="333"/>
      <c r="L128" s="333"/>
      <c r="M128" s="333"/>
      <c r="N128" s="333"/>
      <c r="O128" s="333"/>
      <c r="P128" s="333"/>
      <c r="Q128" s="333"/>
      <c r="R128" s="333"/>
      <c r="S128" s="333"/>
      <c r="T128" s="323"/>
      <c r="U128" s="333"/>
      <c r="V128" s="333"/>
      <c r="W128" s="333"/>
      <c r="X128" s="333"/>
      <c r="Y128" s="333"/>
      <c r="Z128" s="333"/>
      <c r="AA128" s="333"/>
      <c r="AB128" s="333"/>
      <c r="AC128" s="333"/>
      <c r="AD128" s="333"/>
      <c r="AE128" s="323"/>
      <c r="AF128" s="323"/>
      <c r="AG128" s="333"/>
      <c r="AH128" s="333"/>
      <c r="AI128" s="333"/>
      <c r="AJ128" s="333"/>
      <c r="AK128" s="333"/>
    </row>
    <row r="129" spans="1:37" ht="14.4">
      <c r="A129" s="333"/>
      <c r="B129" s="333"/>
      <c r="C129" s="333"/>
      <c r="D129" s="333"/>
      <c r="E129" s="333"/>
      <c r="F129" s="333"/>
      <c r="G129" s="333"/>
      <c r="H129" s="333"/>
      <c r="I129" s="333"/>
      <c r="J129" s="333"/>
      <c r="K129" s="333"/>
      <c r="L129" s="333"/>
      <c r="M129" s="333"/>
      <c r="N129" s="333"/>
      <c r="O129" s="333"/>
      <c r="P129" s="333"/>
      <c r="Q129" s="333"/>
      <c r="R129" s="333"/>
      <c r="S129" s="333"/>
      <c r="T129" s="323"/>
      <c r="U129" s="333"/>
      <c r="V129" s="333"/>
      <c r="W129" s="333"/>
      <c r="X129" s="333"/>
      <c r="Y129" s="333"/>
      <c r="Z129" s="333"/>
      <c r="AA129" s="333"/>
      <c r="AB129" s="333"/>
      <c r="AC129" s="333"/>
      <c r="AD129" s="333"/>
      <c r="AE129" s="323"/>
      <c r="AF129" s="323"/>
      <c r="AG129" s="333"/>
      <c r="AH129" s="333"/>
      <c r="AI129" s="333"/>
      <c r="AJ129" s="333"/>
      <c r="AK129" s="333"/>
    </row>
    <row r="130" spans="1:37" ht="14.4">
      <c r="A130" s="333"/>
      <c r="B130" s="333"/>
      <c r="C130" s="333"/>
      <c r="D130" s="333"/>
      <c r="E130" s="333"/>
      <c r="F130" s="333"/>
      <c r="G130" s="333"/>
      <c r="H130" s="333"/>
      <c r="I130" s="333"/>
      <c r="J130" s="333"/>
      <c r="K130" s="333"/>
      <c r="L130" s="333"/>
      <c r="M130" s="333"/>
      <c r="N130" s="333"/>
      <c r="O130" s="333"/>
      <c r="P130" s="333"/>
      <c r="Q130" s="333"/>
      <c r="R130" s="333"/>
      <c r="S130" s="333"/>
      <c r="T130" s="323"/>
      <c r="U130" s="333"/>
      <c r="V130" s="333"/>
      <c r="W130" s="333"/>
      <c r="X130" s="333"/>
      <c r="Y130" s="333"/>
      <c r="Z130" s="333"/>
      <c r="AA130" s="333"/>
      <c r="AB130" s="333"/>
      <c r="AC130" s="333"/>
      <c r="AD130" s="333"/>
      <c r="AE130" s="323"/>
      <c r="AF130" s="323"/>
      <c r="AG130" s="333"/>
      <c r="AH130" s="333"/>
      <c r="AI130" s="333"/>
      <c r="AJ130" s="333"/>
      <c r="AK130" s="333"/>
    </row>
    <row r="131" spans="1:37" ht="14.4">
      <c r="A131" s="333"/>
      <c r="B131" s="333"/>
      <c r="C131" s="333"/>
      <c r="D131" s="333"/>
      <c r="E131" s="333"/>
      <c r="F131" s="333"/>
      <c r="G131" s="333"/>
      <c r="H131" s="333"/>
      <c r="I131" s="333"/>
      <c r="J131" s="333"/>
      <c r="K131" s="333"/>
      <c r="L131" s="333"/>
      <c r="M131" s="333"/>
      <c r="N131" s="333"/>
      <c r="O131" s="333"/>
      <c r="P131" s="333"/>
      <c r="Q131" s="333"/>
      <c r="R131" s="333"/>
      <c r="S131" s="333"/>
      <c r="T131" s="323"/>
      <c r="U131" s="333"/>
      <c r="V131" s="333"/>
      <c r="W131" s="333"/>
      <c r="X131" s="333"/>
      <c r="Y131" s="333"/>
      <c r="Z131" s="333"/>
      <c r="AA131" s="333"/>
      <c r="AB131" s="333"/>
      <c r="AC131" s="333"/>
      <c r="AD131" s="333"/>
      <c r="AE131" s="323"/>
      <c r="AF131" s="323"/>
      <c r="AG131" s="333"/>
      <c r="AH131" s="333"/>
      <c r="AI131" s="333"/>
      <c r="AJ131" s="333"/>
      <c r="AK131" s="333"/>
    </row>
    <row r="132" spans="1:37" ht="14.4">
      <c r="A132" s="333"/>
      <c r="B132" s="333"/>
      <c r="C132" s="333"/>
      <c r="D132" s="333"/>
      <c r="E132" s="333"/>
      <c r="F132" s="333"/>
      <c r="G132" s="333"/>
      <c r="H132" s="333"/>
      <c r="I132" s="333"/>
      <c r="J132" s="333"/>
      <c r="K132" s="333"/>
      <c r="L132" s="333"/>
      <c r="M132" s="333"/>
      <c r="N132" s="333"/>
      <c r="O132" s="333"/>
      <c r="P132" s="333"/>
      <c r="Q132" s="333"/>
      <c r="R132" s="333"/>
      <c r="S132" s="333"/>
      <c r="T132" s="323"/>
      <c r="U132" s="333"/>
      <c r="V132" s="333"/>
      <c r="W132" s="333"/>
      <c r="X132" s="333"/>
      <c r="Y132" s="333"/>
      <c r="Z132" s="333"/>
      <c r="AA132" s="333"/>
      <c r="AB132" s="333"/>
      <c r="AC132" s="333"/>
      <c r="AD132" s="333"/>
      <c r="AE132" s="323"/>
      <c r="AF132" s="323"/>
      <c r="AG132" s="333"/>
      <c r="AH132" s="333"/>
      <c r="AI132" s="333"/>
      <c r="AJ132" s="333"/>
      <c r="AK132" s="333"/>
    </row>
    <row r="133" spans="1:37" ht="14.4">
      <c r="A133" s="333"/>
      <c r="B133" s="333"/>
      <c r="C133" s="333"/>
      <c r="D133" s="333"/>
      <c r="E133" s="333"/>
      <c r="F133" s="333"/>
      <c r="G133" s="333"/>
      <c r="H133" s="333"/>
      <c r="I133" s="333"/>
      <c r="J133" s="333"/>
      <c r="K133" s="333"/>
      <c r="L133" s="333"/>
      <c r="M133" s="333"/>
      <c r="N133" s="333"/>
      <c r="O133" s="333"/>
      <c r="P133" s="333"/>
      <c r="Q133" s="333"/>
      <c r="R133" s="333"/>
      <c r="S133" s="333"/>
      <c r="T133" s="323"/>
      <c r="U133" s="333"/>
      <c r="V133" s="333"/>
      <c r="W133" s="333"/>
      <c r="X133" s="333"/>
      <c r="Y133" s="333"/>
      <c r="Z133" s="333"/>
      <c r="AA133" s="333"/>
      <c r="AB133" s="333"/>
      <c r="AC133" s="333"/>
      <c r="AD133" s="333"/>
      <c r="AE133" s="323"/>
      <c r="AF133" s="323"/>
      <c r="AG133" s="333"/>
      <c r="AH133" s="333"/>
      <c r="AI133" s="333"/>
      <c r="AJ133" s="333"/>
      <c r="AK133" s="333"/>
    </row>
    <row r="134" spans="1:37" ht="14.4">
      <c r="A134" s="333"/>
      <c r="B134" s="333"/>
      <c r="C134" s="333"/>
      <c r="D134" s="333"/>
      <c r="E134" s="333"/>
      <c r="F134" s="333"/>
      <c r="G134" s="333"/>
      <c r="H134" s="333"/>
      <c r="I134" s="333"/>
      <c r="J134" s="333"/>
      <c r="K134" s="333"/>
      <c r="L134" s="333"/>
      <c r="M134" s="333"/>
      <c r="N134" s="333"/>
      <c r="O134" s="333"/>
      <c r="P134" s="333"/>
      <c r="Q134" s="333"/>
      <c r="R134" s="333"/>
      <c r="S134" s="333"/>
      <c r="T134" s="323"/>
      <c r="U134" s="333"/>
      <c r="V134" s="333"/>
      <c r="W134" s="333"/>
      <c r="X134" s="333"/>
      <c r="Y134" s="333"/>
      <c r="Z134" s="333"/>
      <c r="AA134" s="333"/>
      <c r="AB134" s="333"/>
      <c r="AC134" s="333"/>
      <c r="AD134" s="333"/>
      <c r="AE134" s="323"/>
      <c r="AF134" s="323"/>
      <c r="AG134" s="333"/>
      <c r="AH134" s="333"/>
      <c r="AI134" s="333"/>
      <c r="AJ134" s="333"/>
      <c r="AK134" s="333"/>
    </row>
    <row r="135" spans="1:37" ht="14.4">
      <c r="A135" s="333"/>
      <c r="B135" s="333"/>
      <c r="C135" s="333"/>
      <c r="D135" s="333"/>
      <c r="E135" s="333"/>
      <c r="F135" s="333"/>
      <c r="G135" s="333"/>
      <c r="H135" s="333"/>
      <c r="I135" s="333"/>
      <c r="J135" s="333"/>
      <c r="K135" s="333"/>
      <c r="L135" s="333"/>
      <c r="M135" s="333"/>
      <c r="N135" s="333"/>
      <c r="O135" s="333"/>
      <c r="P135" s="333"/>
      <c r="Q135" s="333"/>
      <c r="R135" s="333"/>
      <c r="S135" s="333"/>
      <c r="T135" s="323"/>
      <c r="U135" s="333"/>
      <c r="V135" s="333"/>
      <c r="W135" s="333"/>
      <c r="X135" s="333"/>
      <c r="Y135" s="333"/>
      <c r="Z135" s="333"/>
      <c r="AA135" s="333"/>
      <c r="AB135" s="333"/>
      <c r="AC135" s="333"/>
      <c r="AD135" s="333"/>
      <c r="AE135" s="323"/>
      <c r="AF135" s="323"/>
      <c r="AG135" s="333"/>
      <c r="AH135" s="333"/>
      <c r="AI135" s="333"/>
      <c r="AJ135" s="333"/>
      <c r="AK135" s="333"/>
    </row>
    <row r="136" spans="1:37" ht="14.4">
      <c r="A136" s="333"/>
      <c r="B136" s="333"/>
      <c r="C136" s="333"/>
      <c r="D136" s="333"/>
      <c r="E136" s="333"/>
      <c r="F136" s="333"/>
      <c r="G136" s="333"/>
      <c r="H136" s="333"/>
      <c r="I136" s="333"/>
      <c r="J136" s="333"/>
      <c r="K136" s="333"/>
      <c r="L136" s="333"/>
      <c r="M136" s="333"/>
      <c r="N136" s="333"/>
      <c r="O136" s="333"/>
      <c r="P136" s="333"/>
      <c r="Q136" s="333"/>
      <c r="R136" s="333"/>
      <c r="S136" s="333"/>
      <c r="T136" s="323"/>
      <c r="U136" s="333"/>
      <c r="V136" s="333"/>
      <c r="W136" s="333"/>
      <c r="X136" s="333"/>
      <c r="Y136" s="333"/>
      <c r="Z136" s="333"/>
      <c r="AA136" s="333"/>
      <c r="AB136" s="333"/>
      <c r="AC136" s="333"/>
      <c r="AD136" s="333"/>
      <c r="AE136" s="323"/>
      <c r="AF136" s="323"/>
      <c r="AG136" s="333"/>
      <c r="AH136" s="333"/>
      <c r="AI136" s="333"/>
      <c r="AJ136" s="333"/>
      <c r="AK136" s="333"/>
    </row>
    <row r="137" spans="1:37" ht="14.4">
      <c r="A137" s="333"/>
      <c r="B137" s="333"/>
      <c r="C137" s="333"/>
      <c r="D137" s="333"/>
      <c r="E137" s="333"/>
      <c r="F137" s="333"/>
      <c r="G137" s="333"/>
      <c r="H137" s="333"/>
      <c r="I137" s="333"/>
      <c r="J137" s="333"/>
      <c r="K137" s="333"/>
      <c r="L137" s="333"/>
      <c r="M137" s="333"/>
      <c r="N137" s="333"/>
      <c r="O137" s="333"/>
      <c r="P137" s="333"/>
      <c r="Q137" s="333"/>
      <c r="R137" s="333"/>
      <c r="S137" s="333"/>
      <c r="T137" s="323"/>
      <c r="U137" s="333"/>
      <c r="V137" s="333"/>
      <c r="W137" s="333"/>
      <c r="X137" s="333"/>
      <c r="Y137" s="333"/>
      <c r="Z137" s="333"/>
      <c r="AA137" s="333"/>
      <c r="AB137" s="333"/>
      <c r="AC137" s="333"/>
      <c r="AD137" s="333"/>
      <c r="AE137" s="323"/>
      <c r="AF137" s="323"/>
      <c r="AG137" s="333"/>
      <c r="AH137" s="333"/>
      <c r="AI137" s="333"/>
      <c r="AJ137" s="333"/>
      <c r="AK137" s="333"/>
    </row>
    <row r="138" spans="1:37" ht="14.4">
      <c r="A138" s="333"/>
      <c r="B138" s="333"/>
      <c r="C138" s="333"/>
      <c r="D138" s="333"/>
      <c r="E138" s="333"/>
      <c r="F138" s="333"/>
      <c r="G138" s="333"/>
      <c r="H138" s="333"/>
      <c r="I138" s="333"/>
      <c r="J138" s="333"/>
      <c r="K138" s="333"/>
      <c r="L138" s="333"/>
      <c r="M138" s="333"/>
      <c r="N138" s="333"/>
      <c r="O138" s="333"/>
      <c r="P138" s="333"/>
      <c r="Q138" s="333"/>
      <c r="R138" s="333"/>
      <c r="S138" s="333"/>
      <c r="T138" s="323"/>
      <c r="U138" s="333"/>
      <c r="V138" s="333"/>
      <c r="W138" s="333"/>
      <c r="X138" s="333"/>
      <c r="Y138" s="333"/>
      <c r="Z138" s="333"/>
      <c r="AA138" s="333"/>
      <c r="AB138" s="333"/>
      <c r="AC138" s="333"/>
      <c r="AD138" s="333"/>
      <c r="AE138" s="323"/>
      <c r="AF138" s="323"/>
      <c r="AG138" s="333"/>
      <c r="AH138" s="333"/>
      <c r="AI138" s="333"/>
      <c r="AJ138" s="333"/>
      <c r="AK138" s="333"/>
    </row>
    <row r="139" spans="1:37" ht="14.4">
      <c r="A139" s="333"/>
      <c r="B139" s="333"/>
      <c r="C139" s="333"/>
      <c r="D139" s="333"/>
      <c r="E139" s="333"/>
      <c r="F139" s="333"/>
      <c r="G139" s="333"/>
      <c r="H139" s="333"/>
      <c r="I139" s="333"/>
      <c r="J139" s="333"/>
      <c r="K139" s="333"/>
      <c r="L139" s="333"/>
      <c r="M139" s="333"/>
      <c r="N139" s="333"/>
      <c r="O139" s="333"/>
      <c r="P139" s="333"/>
      <c r="Q139" s="333"/>
      <c r="R139" s="333"/>
      <c r="S139" s="333"/>
      <c r="T139" s="323"/>
      <c r="U139" s="333"/>
      <c r="V139" s="333"/>
      <c r="W139" s="333"/>
      <c r="X139" s="333"/>
      <c r="Y139" s="333"/>
      <c r="Z139" s="333"/>
      <c r="AA139" s="333"/>
      <c r="AB139" s="333"/>
      <c r="AC139" s="333"/>
      <c r="AD139" s="333"/>
      <c r="AE139" s="323"/>
      <c r="AF139" s="323"/>
      <c r="AG139" s="333"/>
      <c r="AH139" s="333"/>
      <c r="AI139" s="333"/>
      <c r="AJ139" s="333"/>
      <c r="AK139" s="333"/>
    </row>
    <row r="140" spans="1:37" ht="14.4">
      <c r="A140" s="333"/>
      <c r="B140" s="333"/>
      <c r="C140" s="333"/>
      <c r="D140" s="333"/>
      <c r="E140" s="333"/>
      <c r="F140" s="333"/>
      <c r="G140" s="333"/>
      <c r="H140" s="333"/>
      <c r="I140" s="333"/>
      <c r="J140" s="333"/>
      <c r="K140" s="333"/>
      <c r="L140" s="333"/>
      <c r="M140" s="333"/>
      <c r="N140" s="333"/>
      <c r="O140" s="333"/>
      <c r="P140" s="333"/>
      <c r="Q140" s="333"/>
      <c r="R140" s="333"/>
      <c r="S140" s="333"/>
      <c r="T140" s="323"/>
      <c r="U140" s="333"/>
      <c r="V140" s="333"/>
      <c r="W140" s="333"/>
      <c r="X140" s="333"/>
      <c r="Y140" s="333"/>
      <c r="Z140" s="333"/>
      <c r="AA140" s="333"/>
      <c r="AB140" s="333"/>
      <c r="AC140" s="333"/>
      <c r="AD140" s="333"/>
      <c r="AE140" s="323"/>
      <c r="AF140" s="323"/>
      <c r="AG140" s="333"/>
      <c r="AH140" s="333"/>
      <c r="AI140" s="333"/>
      <c r="AJ140" s="333"/>
      <c r="AK140" s="333"/>
    </row>
    <row r="141" spans="1:37" ht="14.4">
      <c r="A141" s="333"/>
      <c r="B141" s="333"/>
      <c r="C141" s="333"/>
      <c r="D141" s="333"/>
      <c r="E141" s="333"/>
      <c r="F141" s="333"/>
      <c r="G141" s="333"/>
      <c r="H141" s="333"/>
      <c r="I141" s="333"/>
      <c r="J141" s="333"/>
      <c r="K141" s="333"/>
      <c r="L141" s="333"/>
      <c r="M141" s="333"/>
      <c r="N141" s="333"/>
      <c r="O141" s="333"/>
      <c r="P141" s="333"/>
      <c r="Q141" s="333"/>
      <c r="R141" s="333"/>
      <c r="S141" s="333"/>
      <c r="T141" s="323"/>
      <c r="U141" s="333"/>
      <c r="V141" s="333"/>
      <c r="W141" s="333"/>
      <c r="X141" s="333"/>
      <c r="Y141" s="333"/>
      <c r="Z141" s="333"/>
      <c r="AA141" s="333"/>
      <c r="AB141" s="333"/>
      <c r="AC141" s="333"/>
      <c r="AD141" s="333"/>
      <c r="AE141" s="323"/>
      <c r="AF141" s="323"/>
      <c r="AG141" s="333"/>
      <c r="AH141" s="333"/>
      <c r="AI141" s="333"/>
      <c r="AJ141" s="333"/>
      <c r="AK141" s="333"/>
    </row>
    <row r="142" spans="1:37" ht="14.4">
      <c r="A142" s="333"/>
      <c r="B142" s="333"/>
      <c r="C142" s="333"/>
      <c r="D142" s="333"/>
      <c r="E142" s="333"/>
      <c r="F142" s="333"/>
      <c r="G142" s="333"/>
      <c r="H142" s="333"/>
      <c r="I142" s="333"/>
      <c r="J142" s="333"/>
      <c r="K142" s="333"/>
      <c r="L142" s="333"/>
      <c r="M142" s="333"/>
      <c r="N142" s="333"/>
      <c r="O142" s="333"/>
      <c r="P142" s="333"/>
      <c r="Q142" s="333"/>
      <c r="R142" s="333"/>
      <c r="S142" s="333"/>
      <c r="T142" s="323"/>
      <c r="U142" s="333"/>
      <c r="V142" s="333"/>
      <c r="W142" s="333"/>
      <c r="X142" s="333"/>
      <c r="Y142" s="333"/>
      <c r="Z142" s="333"/>
      <c r="AA142" s="333"/>
      <c r="AB142" s="333"/>
      <c r="AC142" s="333"/>
      <c r="AD142" s="333"/>
      <c r="AE142" s="323"/>
      <c r="AF142" s="323"/>
      <c r="AG142" s="333"/>
      <c r="AH142" s="333"/>
      <c r="AI142" s="333"/>
      <c r="AJ142" s="333"/>
      <c r="AK142" s="333"/>
    </row>
    <row r="143" spans="1:37" ht="14.4">
      <c r="A143" s="333"/>
      <c r="B143" s="333"/>
      <c r="C143" s="333"/>
      <c r="D143" s="333"/>
      <c r="E143" s="333"/>
      <c r="F143" s="333"/>
      <c r="G143" s="333"/>
      <c r="H143" s="333"/>
      <c r="I143" s="333"/>
      <c r="J143" s="333"/>
      <c r="K143" s="333"/>
      <c r="L143" s="333"/>
      <c r="M143" s="333"/>
      <c r="N143" s="333"/>
      <c r="O143" s="333"/>
      <c r="P143" s="333"/>
      <c r="Q143" s="333"/>
      <c r="R143" s="333"/>
      <c r="S143" s="333"/>
      <c r="T143" s="323"/>
      <c r="U143" s="333"/>
      <c r="V143" s="333"/>
      <c r="W143" s="333"/>
      <c r="X143" s="333"/>
      <c r="Y143" s="333"/>
      <c r="Z143" s="333"/>
      <c r="AA143" s="333"/>
      <c r="AB143" s="333"/>
      <c r="AC143" s="333"/>
      <c r="AD143" s="333"/>
      <c r="AE143" s="323"/>
      <c r="AF143" s="323"/>
      <c r="AG143" s="333"/>
      <c r="AH143" s="333"/>
      <c r="AI143" s="333"/>
      <c r="AJ143" s="333"/>
      <c r="AK143" s="333"/>
    </row>
    <row r="144" spans="1:37" ht="14.4">
      <c r="A144" s="333"/>
      <c r="B144" s="333"/>
      <c r="C144" s="333"/>
      <c r="D144" s="333"/>
      <c r="E144" s="333"/>
      <c r="F144" s="333"/>
      <c r="G144" s="333"/>
      <c r="H144" s="333"/>
      <c r="I144" s="333"/>
      <c r="J144" s="333"/>
      <c r="K144" s="333"/>
      <c r="L144" s="333"/>
      <c r="M144" s="333"/>
      <c r="N144" s="333"/>
      <c r="O144" s="333"/>
      <c r="P144" s="333"/>
      <c r="Q144" s="333"/>
      <c r="R144" s="333"/>
      <c r="S144" s="333"/>
      <c r="T144" s="323"/>
      <c r="U144" s="333"/>
      <c r="V144" s="333"/>
      <c r="W144" s="333"/>
      <c r="X144" s="333"/>
      <c r="Y144" s="333"/>
      <c r="Z144" s="333"/>
      <c r="AA144" s="333"/>
      <c r="AB144" s="333"/>
      <c r="AC144" s="333"/>
      <c r="AD144" s="333"/>
      <c r="AE144" s="323"/>
      <c r="AF144" s="323"/>
      <c r="AG144" s="333"/>
      <c r="AH144" s="333"/>
      <c r="AI144" s="333"/>
      <c r="AJ144" s="333"/>
      <c r="AK144" s="333"/>
    </row>
    <row r="145" spans="1:37" ht="14.4">
      <c r="A145" s="333"/>
      <c r="B145" s="333"/>
      <c r="C145" s="333"/>
      <c r="D145" s="333"/>
      <c r="E145" s="333"/>
      <c r="F145" s="333"/>
      <c r="G145" s="333"/>
      <c r="H145" s="333"/>
      <c r="I145" s="333"/>
      <c r="J145" s="333"/>
      <c r="K145" s="333"/>
      <c r="L145" s="333"/>
      <c r="M145" s="333"/>
      <c r="N145" s="333"/>
      <c r="O145" s="333"/>
      <c r="P145" s="333"/>
      <c r="Q145" s="333"/>
      <c r="R145" s="333"/>
      <c r="S145" s="333"/>
      <c r="T145" s="323"/>
      <c r="U145" s="333"/>
      <c r="V145" s="333"/>
      <c r="W145" s="333"/>
      <c r="X145" s="333"/>
      <c r="Y145" s="333"/>
      <c r="Z145" s="333"/>
      <c r="AA145" s="333"/>
      <c r="AB145" s="333"/>
      <c r="AC145" s="333"/>
      <c r="AD145" s="333"/>
      <c r="AE145" s="323"/>
      <c r="AF145" s="323"/>
      <c r="AG145" s="333"/>
      <c r="AH145" s="333"/>
      <c r="AI145" s="333"/>
      <c r="AJ145" s="333"/>
      <c r="AK145" s="333"/>
    </row>
    <row r="146" spans="1:37" ht="14.4">
      <c r="A146" s="333"/>
      <c r="B146" s="333"/>
      <c r="C146" s="333"/>
      <c r="D146" s="333"/>
      <c r="E146" s="333"/>
      <c r="F146" s="333"/>
      <c r="G146" s="333"/>
      <c r="H146" s="333"/>
      <c r="I146" s="333"/>
      <c r="J146" s="333"/>
      <c r="K146" s="333"/>
      <c r="L146" s="333"/>
      <c r="M146" s="333"/>
      <c r="N146" s="333"/>
      <c r="O146" s="333"/>
      <c r="P146" s="333"/>
      <c r="Q146" s="333"/>
      <c r="R146" s="333"/>
      <c r="S146" s="333"/>
      <c r="T146" s="323"/>
      <c r="U146" s="333"/>
      <c r="V146" s="333"/>
      <c r="W146" s="333"/>
      <c r="X146" s="333"/>
      <c r="Y146" s="333"/>
      <c r="Z146" s="333"/>
      <c r="AA146" s="333"/>
      <c r="AB146" s="333"/>
      <c r="AC146" s="333"/>
      <c r="AD146" s="333"/>
      <c r="AE146" s="323"/>
      <c r="AF146" s="323"/>
      <c r="AG146" s="333"/>
      <c r="AH146" s="333"/>
      <c r="AI146" s="333"/>
      <c r="AJ146" s="333"/>
      <c r="AK146" s="333"/>
    </row>
    <row r="147" spans="1:37" ht="14.4">
      <c r="A147" s="333"/>
      <c r="B147" s="333"/>
      <c r="C147" s="333"/>
      <c r="D147" s="333"/>
      <c r="E147" s="333"/>
      <c r="F147" s="333"/>
      <c r="G147" s="333"/>
      <c r="H147" s="333"/>
      <c r="I147" s="333"/>
      <c r="J147" s="333"/>
      <c r="K147" s="333"/>
      <c r="L147" s="333"/>
      <c r="M147" s="333"/>
      <c r="N147" s="333"/>
      <c r="O147" s="333"/>
      <c r="P147" s="333"/>
      <c r="Q147" s="333"/>
      <c r="R147" s="333"/>
      <c r="S147" s="333"/>
      <c r="T147" s="323"/>
      <c r="U147" s="333"/>
      <c r="V147" s="333"/>
      <c r="W147" s="333"/>
      <c r="X147" s="333"/>
      <c r="Y147" s="333"/>
      <c r="Z147" s="333"/>
      <c r="AA147" s="333"/>
      <c r="AB147" s="333"/>
      <c r="AC147" s="333"/>
      <c r="AD147" s="333"/>
      <c r="AE147" s="323"/>
      <c r="AF147" s="323"/>
      <c r="AG147" s="333"/>
      <c r="AH147" s="333"/>
      <c r="AI147" s="333"/>
      <c r="AJ147" s="333"/>
      <c r="AK147" s="333"/>
    </row>
    <row r="148" spans="1:37" ht="14.4">
      <c r="A148" s="333"/>
      <c r="B148" s="333"/>
      <c r="C148" s="333"/>
      <c r="D148" s="333"/>
      <c r="E148" s="333"/>
      <c r="F148" s="333"/>
      <c r="G148" s="333"/>
      <c r="H148" s="333"/>
      <c r="I148" s="333"/>
      <c r="J148" s="333"/>
      <c r="K148" s="333"/>
      <c r="L148" s="333"/>
      <c r="M148" s="333"/>
      <c r="N148" s="333"/>
      <c r="O148" s="333"/>
      <c r="P148" s="333"/>
      <c r="Q148" s="333"/>
      <c r="R148" s="333"/>
      <c r="S148" s="333"/>
      <c r="T148" s="323"/>
      <c r="U148" s="333"/>
      <c r="V148" s="333"/>
      <c r="W148" s="333"/>
      <c r="X148" s="333"/>
      <c r="Y148" s="333"/>
      <c r="Z148" s="333"/>
      <c r="AA148" s="333"/>
      <c r="AB148" s="333"/>
      <c r="AC148" s="333"/>
      <c r="AD148" s="333"/>
      <c r="AE148" s="323"/>
      <c r="AF148" s="323"/>
      <c r="AG148" s="333"/>
      <c r="AH148" s="333"/>
      <c r="AI148" s="333"/>
      <c r="AJ148" s="333"/>
      <c r="AK148" s="333"/>
    </row>
    <row r="149" spans="1:37" ht="14.4">
      <c r="A149" s="333"/>
      <c r="B149" s="333"/>
      <c r="C149" s="333"/>
      <c r="D149" s="333"/>
      <c r="E149" s="333"/>
      <c r="F149" s="333"/>
      <c r="G149" s="333"/>
      <c r="H149" s="333"/>
      <c r="I149" s="333"/>
      <c r="J149" s="333"/>
      <c r="K149" s="333"/>
      <c r="L149" s="333"/>
      <c r="M149" s="333"/>
      <c r="N149" s="333"/>
      <c r="O149" s="333"/>
      <c r="P149" s="333"/>
      <c r="Q149" s="333"/>
      <c r="R149" s="333"/>
      <c r="S149" s="333"/>
      <c r="T149" s="323"/>
      <c r="U149" s="333"/>
      <c r="V149" s="333"/>
      <c r="W149" s="333"/>
      <c r="X149" s="333"/>
      <c r="Y149" s="333"/>
      <c r="Z149" s="333"/>
      <c r="AA149" s="333"/>
      <c r="AB149" s="333"/>
      <c r="AC149" s="333"/>
      <c r="AD149" s="333"/>
      <c r="AE149" s="323"/>
      <c r="AF149" s="323"/>
      <c r="AG149" s="333"/>
      <c r="AH149" s="333"/>
      <c r="AI149" s="333"/>
      <c r="AJ149" s="333"/>
      <c r="AK149" s="333"/>
    </row>
    <row r="150" spans="1:37" ht="14.4">
      <c r="A150" s="333"/>
      <c r="B150" s="333"/>
      <c r="C150" s="333"/>
      <c r="D150" s="333"/>
      <c r="E150" s="333"/>
      <c r="F150" s="333"/>
      <c r="G150" s="333"/>
      <c r="H150" s="333"/>
      <c r="I150" s="333"/>
      <c r="J150" s="333"/>
      <c r="K150" s="333"/>
      <c r="L150" s="333"/>
      <c r="M150" s="333"/>
      <c r="N150" s="333"/>
      <c r="O150" s="333"/>
      <c r="P150" s="333"/>
      <c r="Q150" s="333"/>
      <c r="R150" s="333"/>
      <c r="S150" s="333"/>
      <c r="T150" s="323"/>
      <c r="U150" s="333"/>
      <c r="V150" s="333"/>
      <c r="W150" s="333"/>
      <c r="X150" s="333"/>
      <c r="Y150" s="333"/>
      <c r="Z150" s="333"/>
      <c r="AA150" s="333"/>
      <c r="AB150" s="333"/>
      <c r="AC150" s="333"/>
      <c r="AD150" s="333"/>
      <c r="AE150" s="323"/>
      <c r="AF150" s="323"/>
      <c r="AG150" s="333"/>
      <c r="AH150" s="333"/>
      <c r="AI150" s="333"/>
      <c r="AJ150" s="333"/>
      <c r="AK150" s="333"/>
    </row>
    <row r="151" spans="1:37" ht="14.4">
      <c r="A151" s="333"/>
      <c r="B151" s="333"/>
      <c r="C151" s="333"/>
      <c r="D151" s="333"/>
      <c r="E151" s="333"/>
      <c r="F151" s="333"/>
      <c r="G151" s="333"/>
      <c r="H151" s="333"/>
      <c r="I151" s="333"/>
      <c r="J151" s="333"/>
      <c r="K151" s="333"/>
      <c r="L151" s="333"/>
      <c r="M151" s="333"/>
      <c r="N151" s="333"/>
      <c r="O151" s="333"/>
      <c r="P151" s="333"/>
      <c r="Q151" s="333"/>
      <c r="R151" s="333"/>
      <c r="S151" s="333"/>
      <c r="T151" s="323"/>
      <c r="U151" s="333"/>
      <c r="V151" s="333"/>
      <c r="W151" s="333"/>
      <c r="X151" s="333"/>
      <c r="Y151" s="333"/>
      <c r="Z151" s="333"/>
      <c r="AA151" s="333"/>
      <c r="AB151" s="333"/>
      <c r="AC151" s="333"/>
      <c r="AD151" s="333"/>
      <c r="AE151" s="323"/>
      <c r="AF151" s="323"/>
      <c r="AG151" s="333"/>
      <c r="AH151" s="333"/>
      <c r="AI151" s="333"/>
      <c r="AJ151" s="333"/>
      <c r="AK151" s="333"/>
    </row>
    <row r="152" spans="1:37" ht="14.4">
      <c r="A152" s="333"/>
      <c r="B152" s="333"/>
      <c r="C152" s="333"/>
      <c r="D152" s="333"/>
      <c r="E152" s="333"/>
      <c r="F152" s="333"/>
      <c r="G152" s="333"/>
      <c r="H152" s="333"/>
      <c r="I152" s="333"/>
      <c r="J152" s="333"/>
      <c r="K152" s="333"/>
      <c r="L152" s="333"/>
      <c r="M152" s="333"/>
      <c r="N152" s="333"/>
      <c r="O152" s="333"/>
      <c r="P152" s="333"/>
      <c r="Q152" s="333"/>
      <c r="R152" s="333"/>
      <c r="S152" s="333"/>
      <c r="T152" s="323"/>
      <c r="U152" s="333"/>
      <c r="V152" s="333"/>
      <c r="W152" s="333"/>
      <c r="X152" s="333"/>
      <c r="Y152" s="333"/>
      <c r="Z152" s="333"/>
      <c r="AA152" s="333"/>
      <c r="AB152" s="333"/>
      <c r="AC152" s="333"/>
      <c r="AD152" s="333"/>
      <c r="AE152" s="323"/>
      <c r="AF152" s="323"/>
      <c r="AG152" s="333"/>
      <c r="AH152" s="333"/>
      <c r="AI152" s="333"/>
      <c r="AJ152" s="333"/>
      <c r="AK152" s="333"/>
    </row>
    <row r="153" spans="1:37" ht="14.4">
      <c r="A153" s="333"/>
      <c r="B153" s="333"/>
      <c r="C153" s="333"/>
      <c r="D153" s="333"/>
      <c r="E153" s="333"/>
      <c r="F153" s="333"/>
      <c r="G153" s="333"/>
      <c r="H153" s="333"/>
      <c r="I153" s="333"/>
      <c r="J153" s="333"/>
      <c r="K153" s="333"/>
      <c r="L153" s="333"/>
      <c r="M153" s="333"/>
      <c r="N153" s="333"/>
      <c r="O153" s="333"/>
      <c r="P153" s="333"/>
      <c r="Q153" s="333"/>
      <c r="R153" s="333"/>
      <c r="S153" s="333"/>
      <c r="T153" s="323"/>
      <c r="U153" s="333"/>
      <c r="V153" s="333"/>
      <c r="W153" s="333"/>
      <c r="X153" s="333"/>
      <c r="Y153" s="333"/>
      <c r="Z153" s="333"/>
      <c r="AA153" s="333"/>
      <c r="AB153" s="333"/>
      <c r="AC153" s="333"/>
      <c r="AD153" s="333"/>
      <c r="AE153" s="323"/>
      <c r="AF153" s="323"/>
      <c r="AG153" s="333"/>
      <c r="AH153" s="333"/>
      <c r="AI153" s="333"/>
      <c r="AJ153" s="333"/>
      <c r="AK153" s="333"/>
    </row>
    <row r="154" spans="1:37" ht="14.4">
      <c r="A154" s="333"/>
      <c r="B154" s="333"/>
      <c r="C154" s="333"/>
      <c r="D154" s="333"/>
      <c r="E154" s="333"/>
      <c r="F154" s="333"/>
      <c r="G154" s="333"/>
      <c r="H154" s="333"/>
      <c r="I154" s="333"/>
      <c r="J154" s="333"/>
      <c r="K154" s="333"/>
      <c r="L154" s="333"/>
      <c r="M154" s="333"/>
      <c r="N154" s="333"/>
      <c r="O154" s="333"/>
      <c r="P154" s="333"/>
      <c r="Q154" s="333"/>
      <c r="R154" s="333"/>
      <c r="S154" s="333"/>
      <c r="T154" s="323"/>
      <c r="U154" s="333"/>
      <c r="V154" s="333"/>
      <c r="W154" s="333"/>
      <c r="X154" s="333"/>
      <c r="Y154" s="333"/>
      <c r="Z154" s="333"/>
      <c r="AA154" s="333"/>
      <c r="AB154" s="333"/>
      <c r="AC154" s="333"/>
      <c r="AD154" s="333"/>
      <c r="AE154" s="323"/>
      <c r="AF154" s="323"/>
      <c r="AG154" s="333"/>
      <c r="AH154" s="333"/>
      <c r="AI154" s="333"/>
      <c r="AJ154" s="333"/>
      <c r="AK154" s="333"/>
    </row>
    <row r="155" spans="1:37" ht="14.4">
      <c r="A155" s="333"/>
      <c r="B155" s="333"/>
      <c r="C155" s="333"/>
      <c r="D155" s="333"/>
      <c r="E155" s="333"/>
      <c r="F155" s="333"/>
      <c r="G155" s="333"/>
      <c r="H155" s="333"/>
      <c r="I155" s="333"/>
      <c r="J155" s="333"/>
      <c r="K155" s="333"/>
      <c r="L155" s="333"/>
      <c r="M155" s="333"/>
      <c r="N155" s="333"/>
      <c r="O155" s="333"/>
      <c r="P155" s="333"/>
      <c r="Q155" s="333"/>
      <c r="R155" s="333"/>
      <c r="S155" s="333"/>
      <c r="T155" s="323"/>
      <c r="U155" s="333"/>
      <c r="V155" s="333"/>
      <c r="W155" s="333"/>
      <c r="X155" s="333"/>
      <c r="Y155" s="333"/>
      <c r="Z155" s="333"/>
      <c r="AA155" s="333"/>
      <c r="AB155" s="333"/>
      <c r="AC155" s="333"/>
      <c r="AD155" s="333"/>
      <c r="AE155" s="323"/>
      <c r="AF155" s="323"/>
      <c r="AG155" s="333"/>
      <c r="AH155" s="333"/>
      <c r="AI155" s="333"/>
      <c r="AJ155" s="333"/>
      <c r="AK155" s="333"/>
    </row>
    <row r="156" spans="1:37" ht="14.4">
      <c r="A156" s="333"/>
      <c r="B156" s="333"/>
      <c r="C156" s="333"/>
      <c r="D156" s="333"/>
      <c r="E156" s="333"/>
      <c r="F156" s="333"/>
      <c r="G156" s="333"/>
      <c r="H156" s="333"/>
      <c r="I156" s="333"/>
      <c r="J156" s="333"/>
      <c r="K156" s="333"/>
      <c r="L156" s="333"/>
      <c r="M156" s="333"/>
      <c r="N156" s="333"/>
      <c r="O156" s="333"/>
      <c r="P156" s="333"/>
      <c r="Q156" s="333"/>
      <c r="R156" s="333"/>
      <c r="S156" s="333"/>
      <c r="T156" s="323"/>
      <c r="U156" s="333"/>
      <c r="V156" s="333"/>
      <c r="W156" s="333"/>
      <c r="X156" s="333"/>
      <c r="Y156" s="333"/>
      <c r="Z156" s="333"/>
      <c r="AA156" s="333"/>
      <c r="AB156" s="333"/>
      <c r="AC156" s="333"/>
      <c r="AD156" s="333"/>
      <c r="AE156" s="323"/>
      <c r="AF156" s="323"/>
      <c r="AG156" s="333"/>
      <c r="AH156" s="333"/>
      <c r="AI156" s="333"/>
      <c r="AJ156" s="333"/>
      <c r="AK156" s="333"/>
    </row>
    <row r="157" spans="1:37" ht="14.4">
      <c r="A157" s="333"/>
      <c r="B157" s="333"/>
      <c r="C157" s="333"/>
      <c r="D157" s="333"/>
      <c r="E157" s="333"/>
      <c r="F157" s="333"/>
      <c r="G157" s="333"/>
      <c r="H157" s="333"/>
      <c r="I157" s="333"/>
      <c r="J157" s="333"/>
      <c r="K157" s="333"/>
      <c r="L157" s="333"/>
      <c r="M157" s="333"/>
      <c r="N157" s="333"/>
      <c r="O157" s="333"/>
      <c r="P157" s="333"/>
      <c r="Q157" s="333"/>
      <c r="R157" s="333"/>
      <c r="S157" s="333"/>
      <c r="T157" s="323"/>
      <c r="U157" s="333"/>
      <c r="V157" s="333"/>
      <c r="W157" s="333"/>
      <c r="X157" s="333"/>
      <c r="Y157" s="333"/>
      <c r="Z157" s="333"/>
      <c r="AA157" s="333"/>
      <c r="AB157" s="333"/>
      <c r="AC157" s="333"/>
      <c r="AD157" s="333"/>
      <c r="AE157" s="323"/>
      <c r="AF157" s="323"/>
      <c r="AG157" s="333"/>
      <c r="AH157" s="333"/>
      <c r="AI157" s="333"/>
      <c r="AJ157" s="333"/>
      <c r="AK157" s="333"/>
    </row>
    <row r="158" spans="1:37" ht="14.4">
      <c r="A158" s="333"/>
      <c r="B158" s="333"/>
      <c r="C158" s="333"/>
      <c r="D158" s="333"/>
      <c r="E158" s="333"/>
      <c r="F158" s="333"/>
      <c r="G158" s="333"/>
      <c r="H158" s="333"/>
      <c r="I158" s="333"/>
      <c r="J158" s="333"/>
      <c r="K158" s="333"/>
      <c r="L158" s="333"/>
      <c r="M158" s="333"/>
      <c r="N158" s="333"/>
      <c r="O158" s="333"/>
      <c r="P158" s="333"/>
      <c r="Q158" s="333"/>
      <c r="R158" s="333"/>
      <c r="S158" s="333"/>
      <c r="T158" s="323"/>
      <c r="U158" s="333"/>
      <c r="V158" s="333"/>
      <c r="W158" s="333"/>
      <c r="X158" s="333"/>
      <c r="Y158" s="333"/>
      <c r="Z158" s="333"/>
      <c r="AA158" s="333"/>
      <c r="AB158" s="333"/>
      <c r="AC158" s="333"/>
      <c r="AD158" s="333"/>
      <c r="AE158" s="323"/>
      <c r="AF158" s="323"/>
      <c r="AG158" s="333"/>
      <c r="AH158" s="333"/>
      <c r="AI158" s="333"/>
      <c r="AJ158" s="333"/>
      <c r="AK158" s="333"/>
    </row>
    <row r="159" spans="1:37" ht="14.4">
      <c r="A159" s="333"/>
      <c r="B159" s="333"/>
      <c r="C159" s="333"/>
      <c r="D159" s="333"/>
      <c r="E159" s="333"/>
      <c r="F159" s="333"/>
      <c r="G159" s="333"/>
      <c r="H159" s="333"/>
      <c r="I159" s="333"/>
      <c r="J159" s="333"/>
      <c r="K159" s="333"/>
      <c r="L159" s="333"/>
      <c r="M159" s="333"/>
      <c r="N159" s="333"/>
      <c r="O159" s="333"/>
      <c r="P159" s="333"/>
      <c r="Q159" s="333"/>
      <c r="R159" s="333"/>
      <c r="S159" s="333"/>
      <c r="T159" s="323"/>
      <c r="U159" s="333"/>
      <c r="V159" s="333"/>
      <c r="W159" s="333"/>
      <c r="X159" s="333"/>
      <c r="Y159" s="333"/>
      <c r="Z159" s="333"/>
      <c r="AA159" s="333"/>
      <c r="AB159" s="333"/>
      <c r="AC159" s="333"/>
      <c r="AD159" s="333"/>
      <c r="AE159" s="323"/>
      <c r="AF159" s="323"/>
      <c r="AG159" s="333"/>
      <c r="AH159" s="333"/>
      <c r="AI159" s="333"/>
      <c r="AJ159" s="333"/>
      <c r="AK159" s="333"/>
    </row>
    <row r="160" spans="1:37" ht="14.4">
      <c r="A160" s="333"/>
      <c r="B160" s="333"/>
      <c r="C160" s="333"/>
      <c r="D160" s="333"/>
      <c r="E160" s="333"/>
      <c r="F160" s="333"/>
      <c r="G160" s="333"/>
      <c r="H160" s="333"/>
      <c r="I160" s="333"/>
      <c r="J160" s="333"/>
      <c r="K160" s="333"/>
      <c r="L160" s="333"/>
      <c r="M160" s="333"/>
      <c r="N160" s="333"/>
      <c r="O160" s="333"/>
      <c r="P160" s="333"/>
      <c r="Q160" s="333"/>
      <c r="R160" s="333"/>
      <c r="S160" s="333"/>
      <c r="T160" s="323"/>
      <c r="U160" s="333"/>
      <c r="V160" s="333"/>
      <c r="W160" s="333"/>
      <c r="X160" s="333"/>
      <c r="Y160" s="333"/>
      <c r="Z160" s="333"/>
      <c r="AA160" s="333"/>
      <c r="AB160" s="333"/>
      <c r="AC160" s="333"/>
      <c r="AD160" s="333"/>
      <c r="AE160" s="323"/>
      <c r="AF160" s="323"/>
      <c r="AG160" s="333"/>
      <c r="AH160" s="333"/>
      <c r="AI160" s="333"/>
      <c r="AJ160" s="333"/>
      <c r="AK160" s="333"/>
    </row>
    <row r="161" spans="1:37" ht="14.4">
      <c r="A161" s="333"/>
      <c r="B161" s="333"/>
      <c r="C161" s="333"/>
      <c r="D161" s="333"/>
      <c r="E161" s="333"/>
      <c r="F161" s="333"/>
      <c r="G161" s="333"/>
      <c r="H161" s="333"/>
      <c r="I161" s="333"/>
      <c r="J161" s="333"/>
      <c r="K161" s="333"/>
      <c r="L161" s="333"/>
      <c r="M161" s="333"/>
      <c r="N161" s="333"/>
      <c r="O161" s="333"/>
      <c r="P161" s="333"/>
      <c r="Q161" s="333"/>
      <c r="R161" s="333"/>
      <c r="S161" s="333"/>
      <c r="T161" s="323"/>
      <c r="U161" s="333"/>
      <c r="V161" s="333"/>
      <c r="W161" s="333"/>
      <c r="X161" s="333"/>
      <c r="Y161" s="333"/>
      <c r="Z161" s="333"/>
      <c r="AA161" s="333"/>
      <c r="AB161" s="333"/>
      <c r="AC161" s="333"/>
      <c r="AD161" s="333"/>
      <c r="AE161" s="323"/>
      <c r="AF161" s="323"/>
      <c r="AG161" s="333"/>
      <c r="AH161" s="333"/>
      <c r="AI161" s="333"/>
      <c r="AJ161" s="333"/>
      <c r="AK161" s="333"/>
    </row>
    <row r="162" spans="1:37" ht="14.4">
      <c r="A162" s="333"/>
      <c r="B162" s="333"/>
      <c r="C162" s="333"/>
      <c r="D162" s="333"/>
      <c r="E162" s="333"/>
      <c r="F162" s="333"/>
      <c r="G162" s="333"/>
      <c r="H162" s="333"/>
      <c r="I162" s="333"/>
      <c r="J162" s="333"/>
      <c r="K162" s="333"/>
      <c r="L162" s="333"/>
      <c r="M162" s="333"/>
      <c r="N162" s="333"/>
      <c r="O162" s="333"/>
      <c r="P162" s="333"/>
      <c r="Q162" s="333"/>
      <c r="R162" s="333"/>
      <c r="S162" s="333"/>
      <c r="T162" s="323"/>
      <c r="U162" s="333"/>
      <c r="V162" s="333"/>
      <c r="W162" s="333"/>
      <c r="X162" s="333"/>
      <c r="Y162" s="333"/>
      <c r="Z162" s="333"/>
      <c r="AA162" s="333"/>
      <c r="AB162" s="333"/>
      <c r="AC162" s="333"/>
      <c r="AD162" s="333"/>
      <c r="AE162" s="323"/>
      <c r="AF162" s="323"/>
      <c r="AG162" s="333"/>
      <c r="AH162" s="333"/>
      <c r="AI162" s="333"/>
      <c r="AJ162" s="333"/>
      <c r="AK162" s="333"/>
    </row>
    <row r="163" spans="1:37" ht="14.4">
      <c r="A163" s="333"/>
      <c r="B163" s="333"/>
      <c r="C163" s="333"/>
      <c r="D163" s="333"/>
      <c r="E163" s="333"/>
      <c r="F163" s="333"/>
      <c r="G163" s="333"/>
      <c r="H163" s="333"/>
      <c r="I163" s="333"/>
      <c r="J163" s="333"/>
      <c r="K163" s="333"/>
      <c r="L163" s="333"/>
      <c r="M163" s="333"/>
      <c r="N163" s="333"/>
      <c r="O163" s="333"/>
      <c r="P163" s="333"/>
      <c r="Q163" s="333"/>
      <c r="R163" s="333"/>
      <c r="S163" s="333"/>
      <c r="T163" s="323"/>
      <c r="U163" s="333"/>
      <c r="V163" s="333"/>
      <c r="W163" s="333"/>
      <c r="X163" s="333"/>
      <c r="Y163" s="333"/>
      <c r="Z163" s="333"/>
      <c r="AA163" s="333"/>
      <c r="AB163" s="333"/>
      <c r="AC163" s="333"/>
      <c r="AD163" s="333"/>
      <c r="AE163" s="323"/>
      <c r="AF163" s="323"/>
      <c r="AG163" s="333"/>
      <c r="AH163" s="333"/>
      <c r="AI163" s="333"/>
      <c r="AJ163" s="333"/>
      <c r="AK163" s="333"/>
    </row>
    <row r="164" spans="1:37" ht="14.4">
      <c r="A164" s="333"/>
      <c r="B164" s="333"/>
      <c r="C164" s="333"/>
      <c r="D164" s="333"/>
      <c r="E164" s="333"/>
      <c r="F164" s="333"/>
      <c r="G164" s="333"/>
      <c r="H164" s="333"/>
      <c r="I164" s="333"/>
      <c r="J164" s="333"/>
      <c r="K164" s="333"/>
      <c r="L164" s="333"/>
      <c r="M164" s="333"/>
      <c r="N164" s="333"/>
      <c r="O164" s="333"/>
      <c r="P164" s="333"/>
      <c r="Q164" s="333"/>
      <c r="R164" s="333"/>
      <c r="S164" s="333"/>
      <c r="T164" s="323"/>
      <c r="U164" s="333"/>
      <c r="V164" s="333"/>
      <c r="W164" s="333"/>
      <c r="X164" s="333"/>
      <c r="Y164" s="333"/>
      <c r="Z164" s="333"/>
      <c r="AA164" s="333"/>
      <c r="AB164" s="333"/>
      <c r="AC164" s="333"/>
      <c r="AD164" s="333"/>
      <c r="AE164" s="323"/>
      <c r="AF164" s="323"/>
      <c r="AG164" s="333"/>
      <c r="AH164" s="333"/>
      <c r="AI164" s="333"/>
      <c r="AJ164" s="333"/>
      <c r="AK164" s="333"/>
    </row>
    <row r="165" spans="1:37" ht="14.4">
      <c r="A165" s="333"/>
      <c r="B165" s="333"/>
      <c r="C165" s="333"/>
      <c r="D165" s="333"/>
      <c r="E165" s="333"/>
      <c r="F165" s="333"/>
      <c r="G165" s="333"/>
      <c r="H165" s="333"/>
      <c r="I165" s="333"/>
      <c r="J165" s="333"/>
      <c r="K165" s="333"/>
      <c r="L165" s="333"/>
      <c r="M165" s="333"/>
      <c r="N165" s="333"/>
      <c r="O165" s="333"/>
      <c r="P165" s="333"/>
      <c r="Q165" s="333"/>
      <c r="R165" s="333"/>
      <c r="S165" s="333"/>
      <c r="T165" s="323"/>
      <c r="U165" s="333"/>
      <c r="V165" s="333"/>
      <c r="W165" s="333"/>
      <c r="X165" s="333"/>
      <c r="Y165" s="333"/>
      <c r="Z165" s="333"/>
      <c r="AA165" s="333"/>
      <c r="AB165" s="333"/>
      <c r="AC165" s="333"/>
      <c r="AD165" s="333"/>
      <c r="AE165" s="323"/>
      <c r="AF165" s="323"/>
      <c r="AG165" s="333"/>
      <c r="AH165" s="333"/>
      <c r="AI165" s="333"/>
      <c r="AJ165" s="333"/>
      <c r="AK165" s="333"/>
    </row>
    <row r="166" spans="1:37" ht="14.4">
      <c r="A166" s="333"/>
      <c r="B166" s="333"/>
      <c r="C166" s="333"/>
      <c r="D166" s="333"/>
      <c r="E166" s="333"/>
      <c r="F166" s="333"/>
      <c r="G166" s="333"/>
      <c r="H166" s="333"/>
      <c r="I166" s="333"/>
      <c r="J166" s="333"/>
      <c r="K166" s="333"/>
      <c r="L166" s="333"/>
      <c r="M166" s="333"/>
      <c r="N166" s="333"/>
      <c r="O166" s="333"/>
      <c r="P166" s="333"/>
      <c r="Q166" s="333"/>
      <c r="R166" s="333"/>
      <c r="S166" s="333"/>
      <c r="T166" s="323"/>
      <c r="U166" s="333"/>
      <c r="V166" s="333"/>
      <c r="W166" s="333"/>
      <c r="X166" s="333"/>
      <c r="Y166" s="333"/>
      <c r="Z166" s="333"/>
      <c r="AA166" s="333"/>
      <c r="AB166" s="333"/>
      <c r="AC166" s="333"/>
      <c r="AD166" s="333"/>
      <c r="AE166" s="323"/>
      <c r="AF166" s="323"/>
      <c r="AG166" s="333"/>
      <c r="AH166" s="333"/>
      <c r="AI166" s="333"/>
      <c r="AJ166" s="333"/>
      <c r="AK166" s="333"/>
    </row>
    <row r="167" spans="1:37" ht="14.4">
      <c r="A167" s="333"/>
      <c r="B167" s="333"/>
      <c r="C167" s="333"/>
      <c r="D167" s="333"/>
      <c r="E167" s="333"/>
      <c r="F167" s="333"/>
      <c r="G167" s="333"/>
      <c r="H167" s="333"/>
      <c r="I167" s="333"/>
      <c r="J167" s="333"/>
      <c r="K167" s="333"/>
      <c r="L167" s="333"/>
      <c r="M167" s="333"/>
      <c r="N167" s="333"/>
      <c r="O167" s="333"/>
      <c r="P167" s="333"/>
      <c r="Q167" s="333"/>
      <c r="R167" s="333"/>
      <c r="S167" s="333"/>
      <c r="T167" s="323"/>
      <c r="U167" s="333"/>
      <c r="V167" s="333"/>
      <c r="W167" s="333"/>
      <c r="X167" s="333"/>
      <c r="Y167" s="333"/>
      <c r="Z167" s="333"/>
      <c r="AA167" s="333"/>
      <c r="AB167" s="333"/>
      <c r="AC167" s="333"/>
      <c r="AD167" s="333"/>
      <c r="AE167" s="323"/>
      <c r="AF167" s="323"/>
      <c r="AG167" s="333"/>
      <c r="AH167" s="333"/>
      <c r="AI167" s="333"/>
      <c r="AJ167" s="333"/>
      <c r="AK167" s="333"/>
    </row>
    <row r="168" spans="1:37" ht="14.4">
      <c r="A168" s="333"/>
      <c r="B168" s="333"/>
      <c r="C168" s="333"/>
      <c r="D168" s="333"/>
      <c r="E168" s="333"/>
      <c r="F168" s="333"/>
      <c r="G168" s="333"/>
      <c r="H168" s="333"/>
      <c r="I168" s="333"/>
      <c r="J168" s="333"/>
      <c r="K168" s="333"/>
      <c r="L168" s="333"/>
      <c r="M168" s="333"/>
      <c r="N168" s="333"/>
      <c r="O168" s="333"/>
      <c r="P168" s="333"/>
      <c r="Q168" s="333"/>
      <c r="R168" s="333"/>
      <c r="S168" s="333"/>
      <c r="T168" s="323"/>
      <c r="U168" s="333"/>
      <c r="V168" s="333"/>
      <c r="W168" s="333"/>
      <c r="X168" s="333"/>
      <c r="Y168" s="333"/>
      <c r="Z168" s="333"/>
      <c r="AA168" s="333"/>
      <c r="AB168" s="333"/>
      <c r="AC168" s="333"/>
      <c r="AD168" s="333"/>
      <c r="AE168" s="323"/>
      <c r="AF168" s="323"/>
      <c r="AG168" s="333"/>
      <c r="AH168" s="333"/>
      <c r="AI168" s="333"/>
      <c r="AJ168" s="333"/>
      <c r="AK168" s="333"/>
    </row>
    <row r="169" spans="1:37" ht="14.4">
      <c r="A169" s="333"/>
      <c r="B169" s="333"/>
      <c r="C169" s="333"/>
      <c r="D169" s="333"/>
      <c r="E169" s="333"/>
      <c r="F169" s="333"/>
      <c r="G169" s="333"/>
      <c r="H169" s="333"/>
      <c r="I169" s="333"/>
      <c r="J169" s="333"/>
      <c r="K169" s="333"/>
      <c r="L169" s="333"/>
      <c r="M169" s="333"/>
      <c r="N169" s="333"/>
      <c r="O169" s="333"/>
      <c r="P169" s="333"/>
      <c r="Q169" s="333"/>
      <c r="R169" s="333"/>
      <c r="S169" s="333"/>
      <c r="T169" s="323"/>
      <c r="U169" s="333"/>
      <c r="V169" s="333"/>
      <c r="W169" s="333"/>
      <c r="X169" s="333"/>
      <c r="Y169" s="333"/>
      <c r="Z169" s="333"/>
      <c r="AA169" s="333"/>
      <c r="AB169" s="333"/>
      <c r="AC169" s="333"/>
      <c r="AD169" s="333"/>
      <c r="AE169" s="323"/>
      <c r="AF169" s="323"/>
      <c r="AG169" s="333"/>
      <c r="AH169" s="333"/>
      <c r="AI169" s="333"/>
      <c r="AJ169" s="333"/>
      <c r="AK169" s="333"/>
    </row>
    <row r="170" spans="1:37" ht="14.4">
      <c r="A170" s="333"/>
      <c r="B170" s="333"/>
      <c r="C170" s="333"/>
      <c r="D170" s="333"/>
      <c r="E170" s="333"/>
      <c r="F170" s="333"/>
      <c r="G170" s="333"/>
      <c r="H170" s="333"/>
      <c r="I170" s="333"/>
      <c r="J170" s="333"/>
      <c r="K170" s="333"/>
      <c r="L170" s="333"/>
      <c r="M170" s="333"/>
      <c r="N170" s="333"/>
      <c r="O170" s="333"/>
      <c r="P170" s="333"/>
      <c r="Q170" s="333"/>
      <c r="R170" s="333"/>
      <c r="S170" s="333"/>
      <c r="T170" s="323"/>
      <c r="U170" s="333"/>
      <c r="V170" s="333"/>
      <c r="W170" s="333"/>
      <c r="X170" s="333"/>
      <c r="Y170" s="333"/>
      <c r="Z170" s="333"/>
      <c r="AA170" s="333"/>
      <c r="AB170" s="333"/>
      <c r="AC170" s="333"/>
      <c r="AD170" s="333"/>
      <c r="AE170" s="323"/>
      <c r="AF170" s="323"/>
      <c r="AG170" s="333"/>
      <c r="AH170" s="333"/>
      <c r="AI170" s="333"/>
      <c r="AJ170" s="333"/>
      <c r="AK170" s="333"/>
    </row>
    <row r="171" spans="1:37" ht="14.4">
      <c r="A171" s="333"/>
      <c r="B171" s="333"/>
      <c r="C171" s="333"/>
      <c r="D171" s="333"/>
      <c r="E171" s="333"/>
      <c r="F171" s="333"/>
      <c r="G171" s="333"/>
      <c r="H171" s="333"/>
      <c r="I171" s="333"/>
      <c r="J171" s="333"/>
      <c r="K171" s="333"/>
      <c r="L171" s="333"/>
      <c r="M171" s="333"/>
      <c r="N171" s="333"/>
      <c r="O171" s="333"/>
      <c r="P171" s="333"/>
      <c r="Q171" s="333"/>
      <c r="R171" s="333"/>
      <c r="S171" s="333"/>
      <c r="T171" s="323"/>
      <c r="U171" s="333"/>
      <c r="V171" s="333"/>
      <c r="W171" s="333"/>
      <c r="X171" s="333"/>
      <c r="Y171" s="333"/>
      <c r="Z171" s="333"/>
      <c r="AA171" s="333"/>
      <c r="AB171" s="333"/>
      <c r="AC171" s="333"/>
      <c r="AD171" s="333"/>
      <c r="AE171" s="323"/>
      <c r="AF171" s="323"/>
      <c r="AG171" s="333"/>
      <c r="AH171" s="333"/>
      <c r="AI171" s="333"/>
      <c r="AJ171" s="333"/>
      <c r="AK171" s="333"/>
    </row>
    <row r="172" spans="1:37" ht="14.4">
      <c r="A172" s="333"/>
      <c r="B172" s="333"/>
      <c r="C172" s="333"/>
      <c r="D172" s="333"/>
      <c r="E172" s="333"/>
      <c r="F172" s="333"/>
      <c r="G172" s="333"/>
      <c r="H172" s="333"/>
      <c r="I172" s="333"/>
      <c r="J172" s="333"/>
      <c r="K172" s="333"/>
      <c r="L172" s="333"/>
      <c r="M172" s="333"/>
      <c r="N172" s="333"/>
      <c r="O172" s="333"/>
      <c r="P172" s="333"/>
      <c r="Q172" s="333"/>
      <c r="R172" s="333"/>
      <c r="S172" s="333"/>
      <c r="T172" s="323"/>
      <c r="U172" s="333"/>
      <c r="V172" s="333"/>
      <c r="W172" s="333"/>
      <c r="X172" s="333"/>
      <c r="Y172" s="333"/>
      <c r="Z172" s="333"/>
      <c r="AA172" s="333"/>
      <c r="AB172" s="333"/>
      <c r="AC172" s="333"/>
      <c r="AD172" s="333"/>
      <c r="AE172" s="323"/>
      <c r="AF172" s="323"/>
      <c r="AG172" s="333"/>
      <c r="AH172" s="333"/>
      <c r="AI172" s="333"/>
      <c r="AJ172" s="333"/>
      <c r="AK172" s="333"/>
    </row>
    <row r="173" spans="1:37" ht="14.4">
      <c r="A173" s="333"/>
      <c r="B173" s="333"/>
      <c r="C173" s="333"/>
      <c r="D173" s="333"/>
      <c r="E173" s="333"/>
      <c r="F173" s="333"/>
      <c r="G173" s="333"/>
      <c r="H173" s="333"/>
      <c r="I173" s="333"/>
      <c r="J173" s="333"/>
      <c r="K173" s="333"/>
      <c r="L173" s="333"/>
      <c r="M173" s="333"/>
      <c r="N173" s="333"/>
      <c r="O173" s="333"/>
      <c r="P173" s="333"/>
      <c r="Q173" s="333"/>
      <c r="R173" s="333"/>
      <c r="S173" s="333"/>
      <c r="T173" s="323"/>
      <c r="U173" s="333"/>
      <c r="V173" s="333"/>
      <c r="W173" s="333"/>
      <c r="X173" s="333"/>
      <c r="Y173" s="333"/>
      <c r="Z173" s="333"/>
      <c r="AA173" s="333"/>
      <c r="AB173" s="333"/>
      <c r="AC173" s="333"/>
      <c r="AD173" s="333"/>
      <c r="AE173" s="323"/>
      <c r="AF173" s="323"/>
      <c r="AG173" s="333"/>
      <c r="AH173" s="333"/>
      <c r="AI173" s="333"/>
      <c r="AJ173" s="333"/>
      <c r="AK173" s="333"/>
    </row>
    <row r="174" spans="1:37" ht="14.4">
      <c r="A174" s="333"/>
      <c r="B174" s="333"/>
      <c r="C174" s="333"/>
      <c r="D174" s="333"/>
      <c r="E174" s="333"/>
      <c r="F174" s="333"/>
      <c r="G174" s="333"/>
      <c r="H174" s="333"/>
      <c r="I174" s="333"/>
      <c r="J174" s="333"/>
      <c r="K174" s="333"/>
      <c r="L174" s="333"/>
      <c r="M174" s="333"/>
      <c r="N174" s="333"/>
      <c r="O174" s="333"/>
      <c r="P174" s="333"/>
      <c r="Q174" s="333"/>
      <c r="R174" s="333"/>
      <c r="S174" s="333"/>
      <c r="T174" s="323"/>
      <c r="U174" s="333"/>
      <c r="V174" s="333"/>
      <c r="W174" s="333"/>
      <c r="X174" s="333"/>
      <c r="Y174" s="333"/>
      <c r="Z174" s="333"/>
      <c r="AA174" s="333"/>
      <c r="AB174" s="333"/>
      <c r="AC174" s="333"/>
      <c r="AD174" s="333"/>
      <c r="AE174" s="323"/>
      <c r="AF174" s="323"/>
      <c r="AG174" s="333"/>
      <c r="AH174" s="333"/>
      <c r="AI174" s="333"/>
      <c r="AJ174" s="333"/>
      <c r="AK174" s="333"/>
    </row>
    <row r="175" spans="1:37" ht="14.4">
      <c r="A175" s="333"/>
      <c r="B175" s="333"/>
      <c r="C175" s="333"/>
      <c r="D175" s="333"/>
      <c r="E175" s="333"/>
      <c r="F175" s="333"/>
      <c r="G175" s="333"/>
      <c r="H175" s="333"/>
      <c r="I175" s="333"/>
      <c r="J175" s="333"/>
      <c r="K175" s="333"/>
      <c r="L175" s="333"/>
      <c r="M175" s="333"/>
      <c r="N175" s="333"/>
      <c r="O175" s="333"/>
      <c r="P175" s="333"/>
      <c r="Q175" s="333"/>
      <c r="R175" s="333"/>
      <c r="S175" s="333"/>
      <c r="T175" s="323"/>
      <c r="U175" s="333"/>
      <c r="V175" s="333"/>
      <c r="W175" s="333"/>
      <c r="X175" s="333"/>
      <c r="Y175" s="333"/>
      <c r="Z175" s="333"/>
      <c r="AA175" s="333"/>
      <c r="AB175" s="333"/>
      <c r="AC175" s="333"/>
      <c r="AD175" s="333"/>
      <c r="AE175" s="323"/>
      <c r="AF175" s="323"/>
      <c r="AG175" s="333"/>
      <c r="AH175" s="333"/>
      <c r="AI175" s="333"/>
      <c r="AJ175" s="333"/>
      <c r="AK175" s="333"/>
    </row>
    <row r="176" spans="1:37" ht="14.4">
      <c r="A176" s="333"/>
      <c r="B176" s="333"/>
      <c r="C176" s="333"/>
      <c r="D176" s="333"/>
      <c r="E176" s="333"/>
      <c r="F176" s="333"/>
      <c r="G176" s="333"/>
      <c r="H176" s="333"/>
      <c r="I176" s="333"/>
      <c r="J176" s="333"/>
      <c r="K176" s="333"/>
      <c r="L176" s="333"/>
      <c r="M176" s="333"/>
      <c r="N176" s="333"/>
      <c r="O176" s="333"/>
      <c r="P176" s="333"/>
      <c r="Q176" s="333"/>
      <c r="R176" s="333"/>
      <c r="S176" s="333"/>
      <c r="T176" s="323"/>
      <c r="U176" s="333"/>
      <c r="V176" s="333"/>
      <c r="W176" s="333"/>
      <c r="X176" s="333"/>
      <c r="Y176" s="333"/>
      <c r="Z176" s="333"/>
      <c r="AA176" s="333"/>
      <c r="AB176" s="333"/>
      <c r="AC176" s="333"/>
      <c r="AD176" s="333"/>
      <c r="AE176" s="323"/>
      <c r="AF176" s="323"/>
      <c r="AG176" s="333"/>
      <c r="AH176" s="333"/>
      <c r="AI176" s="333"/>
      <c r="AJ176" s="333"/>
      <c r="AK176" s="333"/>
    </row>
    <row r="177" spans="1:37" ht="14.4">
      <c r="A177" s="333"/>
      <c r="B177" s="333"/>
      <c r="C177" s="333"/>
      <c r="D177" s="333"/>
      <c r="E177" s="333"/>
      <c r="F177" s="333"/>
      <c r="G177" s="333"/>
      <c r="H177" s="333"/>
      <c r="I177" s="333"/>
      <c r="J177" s="333"/>
      <c r="K177" s="333"/>
      <c r="L177" s="333"/>
      <c r="M177" s="333"/>
      <c r="N177" s="333"/>
      <c r="O177" s="333"/>
      <c r="P177" s="333"/>
      <c r="Q177" s="333"/>
      <c r="R177" s="333"/>
      <c r="S177" s="333"/>
      <c r="T177" s="323"/>
      <c r="U177" s="333"/>
      <c r="V177" s="333"/>
      <c r="W177" s="333"/>
      <c r="X177" s="333"/>
      <c r="Y177" s="333"/>
      <c r="Z177" s="333"/>
      <c r="AA177" s="333"/>
      <c r="AB177" s="333"/>
      <c r="AC177" s="333"/>
      <c r="AD177" s="333"/>
      <c r="AE177" s="323"/>
      <c r="AF177" s="323"/>
      <c r="AG177" s="333"/>
      <c r="AH177" s="333"/>
      <c r="AI177" s="333"/>
      <c r="AJ177" s="333"/>
      <c r="AK177" s="333"/>
    </row>
    <row r="178" spans="1:37" ht="14.4">
      <c r="A178" s="333"/>
      <c r="B178" s="333"/>
      <c r="C178" s="333"/>
      <c r="D178" s="333"/>
      <c r="E178" s="333"/>
      <c r="F178" s="333"/>
      <c r="G178" s="333"/>
      <c r="H178" s="333"/>
      <c r="I178" s="333"/>
      <c r="J178" s="333"/>
      <c r="K178" s="333"/>
      <c r="L178" s="333"/>
      <c r="M178" s="333"/>
      <c r="N178" s="333"/>
      <c r="O178" s="333"/>
      <c r="P178" s="333"/>
      <c r="Q178" s="333"/>
      <c r="R178" s="333"/>
      <c r="S178" s="333"/>
      <c r="T178" s="323"/>
      <c r="U178" s="333"/>
      <c r="V178" s="333"/>
      <c r="W178" s="333"/>
      <c r="X178" s="333"/>
      <c r="Y178" s="333"/>
      <c r="Z178" s="333"/>
      <c r="AA178" s="333"/>
      <c r="AB178" s="333"/>
      <c r="AC178" s="333"/>
      <c r="AD178" s="333"/>
      <c r="AE178" s="323"/>
      <c r="AF178" s="323"/>
      <c r="AG178" s="333"/>
      <c r="AH178" s="333"/>
      <c r="AI178" s="333"/>
      <c r="AJ178" s="333"/>
      <c r="AK178" s="333"/>
    </row>
    <row r="179" spans="1:37" ht="14.4">
      <c r="A179" s="333"/>
      <c r="B179" s="333"/>
      <c r="C179" s="333"/>
      <c r="D179" s="333"/>
      <c r="E179" s="333"/>
      <c r="F179" s="333"/>
      <c r="G179" s="333"/>
      <c r="H179" s="333"/>
      <c r="I179" s="333"/>
      <c r="J179" s="333"/>
      <c r="K179" s="333"/>
      <c r="L179" s="333"/>
      <c r="M179" s="333"/>
      <c r="N179" s="333"/>
      <c r="O179" s="333"/>
      <c r="P179" s="333"/>
      <c r="Q179" s="333"/>
      <c r="R179" s="333"/>
      <c r="S179" s="333"/>
      <c r="T179" s="323"/>
      <c r="U179" s="333"/>
      <c r="V179" s="333"/>
      <c r="W179" s="333"/>
      <c r="X179" s="333"/>
      <c r="Y179" s="333"/>
      <c r="Z179" s="333"/>
      <c r="AA179" s="333"/>
      <c r="AB179" s="333"/>
      <c r="AC179" s="333"/>
      <c r="AD179" s="333"/>
      <c r="AE179" s="323"/>
      <c r="AF179" s="323"/>
      <c r="AG179" s="333"/>
      <c r="AH179" s="333"/>
      <c r="AI179" s="333"/>
      <c r="AJ179" s="333"/>
      <c r="AK179" s="333"/>
    </row>
    <row r="180" spans="1:37" ht="14.4">
      <c r="A180" s="333"/>
      <c r="B180" s="333"/>
      <c r="C180" s="333"/>
      <c r="D180" s="333"/>
      <c r="E180" s="333"/>
      <c r="F180" s="333"/>
      <c r="G180" s="333"/>
      <c r="H180" s="333"/>
      <c r="I180" s="333"/>
      <c r="J180" s="333"/>
      <c r="K180" s="333"/>
      <c r="L180" s="333"/>
      <c r="M180" s="333"/>
      <c r="N180" s="333"/>
      <c r="O180" s="333"/>
      <c r="P180" s="333"/>
      <c r="Q180" s="333"/>
      <c r="R180" s="333"/>
      <c r="S180" s="333"/>
      <c r="T180" s="323"/>
      <c r="U180" s="333"/>
      <c r="V180" s="333"/>
      <c r="W180" s="333"/>
      <c r="X180" s="333"/>
      <c r="Y180" s="333"/>
      <c r="Z180" s="333"/>
      <c r="AA180" s="333"/>
      <c r="AB180" s="333"/>
      <c r="AC180" s="333"/>
      <c r="AD180" s="333"/>
      <c r="AE180" s="323"/>
      <c r="AF180" s="323"/>
      <c r="AG180" s="333"/>
      <c r="AH180" s="333"/>
      <c r="AI180" s="333"/>
      <c r="AJ180" s="333"/>
      <c r="AK180" s="333"/>
    </row>
    <row r="181" spans="1:37" ht="14.4">
      <c r="A181" s="333"/>
      <c r="B181" s="333"/>
      <c r="C181" s="333"/>
      <c r="D181" s="333"/>
      <c r="E181" s="333"/>
      <c r="F181" s="333"/>
      <c r="G181" s="333"/>
      <c r="H181" s="333"/>
      <c r="I181" s="333"/>
      <c r="J181" s="333"/>
      <c r="K181" s="333"/>
      <c r="L181" s="333"/>
      <c r="M181" s="333"/>
      <c r="N181" s="333"/>
      <c r="O181" s="333"/>
      <c r="P181" s="333"/>
      <c r="Q181" s="333"/>
      <c r="R181" s="333"/>
      <c r="S181" s="333"/>
      <c r="T181" s="323"/>
      <c r="U181" s="333"/>
      <c r="V181" s="333"/>
      <c r="W181" s="333"/>
      <c r="X181" s="333"/>
      <c r="Y181" s="333"/>
      <c r="Z181" s="333"/>
      <c r="AA181" s="333"/>
      <c r="AB181" s="333"/>
      <c r="AC181" s="333"/>
      <c r="AD181" s="333"/>
      <c r="AE181" s="323"/>
      <c r="AF181" s="323"/>
      <c r="AG181" s="333"/>
      <c r="AH181" s="333"/>
      <c r="AI181" s="333"/>
      <c r="AJ181" s="333"/>
      <c r="AK181" s="333"/>
    </row>
    <row r="182" spans="1:37" ht="14.4">
      <c r="A182" s="333"/>
      <c r="B182" s="333"/>
      <c r="C182" s="333"/>
      <c r="D182" s="333"/>
      <c r="E182" s="333"/>
      <c r="F182" s="333"/>
      <c r="G182" s="333"/>
      <c r="H182" s="333"/>
      <c r="I182" s="333"/>
      <c r="J182" s="333"/>
      <c r="K182" s="333"/>
      <c r="L182" s="333"/>
      <c r="M182" s="333"/>
      <c r="N182" s="333"/>
      <c r="O182" s="333"/>
      <c r="P182" s="333"/>
      <c r="Q182" s="333"/>
      <c r="R182" s="333"/>
      <c r="S182" s="333"/>
      <c r="T182" s="323"/>
      <c r="U182" s="333"/>
      <c r="V182" s="333"/>
      <c r="W182" s="333"/>
      <c r="X182" s="333"/>
      <c r="Y182" s="333"/>
      <c r="Z182" s="333"/>
      <c r="AA182" s="333"/>
      <c r="AB182" s="333"/>
      <c r="AC182" s="333"/>
      <c r="AD182" s="333"/>
      <c r="AE182" s="323"/>
      <c r="AF182" s="323"/>
      <c r="AG182" s="333"/>
      <c r="AH182" s="333"/>
      <c r="AI182" s="333"/>
      <c r="AJ182" s="333"/>
      <c r="AK182" s="333"/>
    </row>
    <row r="183" spans="1:37" ht="14.4">
      <c r="A183" s="333"/>
      <c r="B183" s="333"/>
      <c r="C183" s="333"/>
      <c r="D183" s="333"/>
      <c r="E183" s="333"/>
      <c r="F183" s="333"/>
      <c r="G183" s="333"/>
      <c r="H183" s="333"/>
      <c r="I183" s="333"/>
      <c r="J183" s="333"/>
      <c r="K183" s="333"/>
      <c r="L183" s="333"/>
      <c r="M183" s="333"/>
      <c r="N183" s="333"/>
      <c r="O183" s="333"/>
      <c r="P183" s="333"/>
      <c r="Q183" s="333"/>
      <c r="R183" s="333"/>
      <c r="S183" s="333"/>
      <c r="T183" s="323"/>
      <c r="U183" s="333"/>
      <c r="V183" s="333"/>
      <c r="W183" s="333"/>
      <c r="X183" s="333"/>
      <c r="Y183" s="333"/>
      <c r="Z183" s="333"/>
      <c r="AA183" s="333"/>
      <c r="AB183" s="333"/>
      <c r="AC183" s="333"/>
      <c r="AD183" s="333"/>
      <c r="AE183" s="323"/>
      <c r="AF183" s="323"/>
      <c r="AG183" s="333"/>
      <c r="AH183" s="333"/>
      <c r="AI183" s="333"/>
      <c r="AJ183" s="333"/>
      <c r="AK183" s="333"/>
    </row>
    <row r="184" spans="1:37" ht="14.4">
      <c r="A184" s="333"/>
      <c r="B184" s="333"/>
      <c r="C184" s="333"/>
      <c r="D184" s="333"/>
      <c r="E184" s="333"/>
      <c r="F184" s="333"/>
      <c r="G184" s="333"/>
      <c r="H184" s="333"/>
      <c r="I184" s="333"/>
      <c r="J184" s="333"/>
      <c r="K184" s="333"/>
      <c r="L184" s="333"/>
      <c r="M184" s="333"/>
      <c r="N184" s="333"/>
      <c r="O184" s="333"/>
      <c r="P184" s="333"/>
      <c r="Q184" s="333"/>
      <c r="R184" s="333"/>
      <c r="S184" s="333"/>
      <c r="T184" s="323"/>
      <c r="U184" s="333"/>
      <c r="V184" s="333"/>
      <c r="W184" s="333"/>
      <c r="X184" s="333"/>
      <c r="Y184" s="333"/>
      <c r="Z184" s="333"/>
      <c r="AA184" s="333"/>
      <c r="AB184" s="333"/>
      <c r="AC184" s="333"/>
      <c r="AD184" s="333"/>
      <c r="AE184" s="323"/>
      <c r="AF184" s="323"/>
      <c r="AG184" s="333"/>
      <c r="AH184" s="333"/>
      <c r="AI184" s="333"/>
      <c r="AJ184" s="333"/>
      <c r="AK184" s="333"/>
    </row>
    <row r="185" spans="1:37" ht="14.4">
      <c r="A185" s="333"/>
      <c r="B185" s="333"/>
      <c r="C185" s="333"/>
      <c r="D185" s="333"/>
      <c r="E185" s="333"/>
      <c r="F185" s="333"/>
      <c r="G185" s="333"/>
      <c r="H185" s="333"/>
      <c r="I185" s="333"/>
      <c r="J185" s="333"/>
      <c r="K185" s="333"/>
      <c r="L185" s="333"/>
      <c r="M185" s="333"/>
      <c r="N185" s="333"/>
      <c r="O185" s="333"/>
      <c r="P185" s="333"/>
      <c r="Q185" s="333"/>
      <c r="R185" s="333"/>
      <c r="S185" s="333"/>
      <c r="T185" s="323"/>
      <c r="U185" s="333"/>
      <c r="V185" s="333"/>
      <c r="W185" s="333"/>
      <c r="X185" s="333"/>
      <c r="Y185" s="333"/>
      <c r="Z185" s="333"/>
      <c r="AA185" s="333"/>
      <c r="AB185" s="333"/>
      <c r="AC185" s="333"/>
      <c r="AD185" s="333"/>
      <c r="AE185" s="323"/>
      <c r="AF185" s="323"/>
      <c r="AG185" s="333"/>
      <c r="AH185" s="333"/>
      <c r="AI185" s="333"/>
      <c r="AJ185" s="333"/>
      <c r="AK185" s="333"/>
    </row>
    <row r="186" spans="1:37" ht="14.4">
      <c r="A186" s="333"/>
      <c r="B186" s="333"/>
      <c r="C186" s="333"/>
      <c r="D186" s="333"/>
      <c r="E186" s="333"/>
      <c r="F186" s="333"/>
      <c r="G186" s="333"/>
      <c r="H186" s="333"/>
      <c r="I186" s="333"/>
      <c r="J186" s="333"/>
      <c r="K186" s="333"/>
      <c r="L186" s="333"/>
      <c r="M186" s="333"/>
      <c r="N186" s="333"/>
      <c r="O186" s="333"/>
      <c r="P186" s="333"/>
      <c r="Q186" s="333"/>
      <c r="R186" s="333"/>
      <c r="S186" s="333"/>
      <c r="T186" s="323"/>
      <c r="U186" s="333"/>
      <c r="V186" s="333"/>
      <c r="W186" s="333"/>
      <c r="X186" s="333"/>
      <c r="Y186" s="333"/>
      <c r="Z186" s="333"/>
      <c r="AA186" s="333"/>
      <c r="AB186" s="333"/>
      <c r="AC186" s="333"/>
      <c r="AD186" s="333"/>
      <c r="AE186" s="323"/>
      <c r="AF186" s="323"/>
      <c r="AG186" s="333"/>
      <c r="AH186" s="333"/>
      <c r="AI186" s="333"/>
      <c r="AJ186" s="333"/>
      <c r="AK186" s="333"/>
    </row>
    <row r="187" spans="1:37" ht="14.4">
      <c r="A187" s="333"/>
      <c r="B187" s="333"/>
      <c r="C187" s="333"/>
      <c r="D187" s="333"/>
      <c r="E187" s="333"/>
      <c r="F187" s="333"/>
      <c r="G187" s="333"/>
      <c r="H187" s="333"/>
      <c r="I187" s="333"/>
      <c r="J187" s="333"/>
      <c r="K187" s="333"/>
      <c r="L187" s="333"/>
      <c r="M187" s="333"/>
      <c r="N187" s="333"/>
      <c r="O187" s="333"/>
      <c r="P187" s="333"/>
      <c r="Q187" s="333"/>
      <c r="R187" s="333"/>
      <c r="S187" s="333"/>
      <c r="T187" s="323"/>
      <c r="U187" s="333"/>
      <c r="V187" s="333"/>
      <c r="W187" s="333"/>
      <c r="X187" s="333"/>
      <c r="Y187" s="333"/>
      <c r="Z187" s="333"/>
      <c r="AA187" s="333"/>
      <c r="AB187" s="333"/>
      <c r="AC187" s="333"/>
      <c r="AD187" s="333"/>
      <c r="AE187" s="323"/>
      <c r="AF187" s="323"/>
      <c r="AG187" s="333"/>
      <c r="AH187" s="333"/>
      <c r="AI187" s="333"/>
      <c r="AJ187" s="333"/>
      <c r="AK187" s="333"/>
    </row>
    <row r="188" spans="1:37" ht="14.4">
      <c r="A188" s="333"/>
      <c r="B188" s="333"/>
      <c r="C188" s="333"/>
      <c r="D188" s="333"/>
      <c r="E188" s="333"/>
      <c r="F188" s="333"/>
      <c r="G188" s="333"/>
      <c r="H188" s="333"/>
      <c r="I188" s="333"/>
      <c r="J188" s="333"/>
      <c r="K188" s="333"/>
      <c r="L188" s="333"/>
      <c r="M188" s="333"/>
      <c r="N188" s="333"/>
      <c r="O188" s="333"/>
      <c r="P188" s="333"/>
      <c r="Q188" s="333"/>
      <c r="R188" s="333"/>
      <c r="S188" s="333"/>
      <c r="T188" s="323"/>
      <c r="U188" s="333"/>
      <c r="V188" s="333"/>
      <c r="W188" s="333"/>
      <c r="X188" s="333"/>
      <c r="Y188" s="333"/>
      <c r="Z188" s="333"/>
      <c r="AA188" s="333"/>
      <c r="AB188" s="333"/>
      <c r="AC188" s="333"/>
      <c r="AD188" s="333"/>
      <c r="AE188" s="323"/>
      <c r="AF188" s="323"/>
      <c r="AG188" s="333"/>
      <c r="AH188" s="333"/>
      <c r="AI188" s="333"/>
      <c r="AJ188" s="333"/>
      <c r="AK188" s="333"/>
    </row>
    <row r="189" spans="1:37" ht="14.4">
      <c r="A189" s="333"/>
      <c r="B189" s="333"/>
      <c r="C189" s="333"/>
      <c r="D189" s="333"/>
      <c r="E189" s="333"/>
      <c r="F189" s="333"/>
      <c r="G189" s="333"/>
      <c r="H189" s="333"/>
      <c r="I189" s="333"/>
      <c r="J189" s="333"/>
      <c r="K189" s="333"/>
      <c r="L189" s="333"/>
      <c r="M189" s="333"/>
      <c r="N189" s="333"/>
      <c r="O189" s="333"/>
      <c r="P189" s="333"/>
      <c r="Q189" s="333"/>
      <c r="R189" s="333"/>
      <c r="S189" s="333"/>
      <c r="T189" s="323"/>
      <c r="U189" s="333"/>
      <c r="V189" s="333"/>
      <c r="W189" s="333"/>
      <c r="X189" s="333"/>
      <c r="Y189" s="333"/>
      <c r="Z189" s="333"/>
      <c r="AA189" s="333"/>
      <c r="AB189" s="333"/>
      <c r="AC189" s="333"/>
      <c r="AD189" s="333"/>
      <c r="AE189" s="323"/>
      <c r="AF189" s="323"/>
      <c r="AG189" s="333"/>
      <c r="AH189" s="333"/>
      <c r="AI189" s="333"/>
      <c r="AJ189" s="333"/>
      <c r="AK189" s="333"/>
    </row>
    <row r="190" spans="1:37" ht="14.4">
      <c r="A190" s="333"/>
      <c r="B190" s="333"/>
      <c r="C190" s="333"/>
      <c r="D190" s="333"/>
      <c r="E190" s="333"/>
      <c r="F190" s="333"/>
      <c r="G190" s="333"/>
      <c r="H190" s="333"/>
      <c r="I190" s="333"/>
      <c r="J190" s="333"/>
      <c r="K190" s="333"/>
      <c r="L190" s="333"/>
      <c r="M190" s="333"/>
      <c r="N190" s="333"/>
      <c r="O190" s="333"/>
      <c r="P190" s="333"/>
      <c r="Q190" s="333"/>
      <c r="R190" s="333"/>
      <c r="S190" s="333"/>
      <c r="T190" s="323"/>
      <c r="U190" s="333"/>
      <c r="V190" s="333"/>
      <c r="W190" s="333"/>
      <c r="X190" s="333"/>
      <c r="Y190" s="333"/>
      <c r="Z190" s="333"/>
      <c r="AA190" s="333"/>
      <c r="AB190" s="333"/>
      <c r="AC190" s="333"/>
      <c r="AD190" s="333"/>
      <c r="AE190" s="323"/>
      <c r="AF190" s="323"/>
      <c r="AG190" s="333"/>
      <c r="AH190" s="333"/>
      <c r="AI190" s="333"/>
      <c r="AJ190" s="333"/>
      <c r="AK190" s="333"/>
    </row>
    <row r="191" spans="1:37" ht="14.4">
      <c r="A191" s="333"/>
      <c r="B191" s="333"/>
      <c r="C191" s="333"/>
      <c r="D191" s="333"/>
      <c r="E191" s="333"/>
      <c r="F191" s="333"/>
      <c r="G191" s="333"/>
      <c r="H191" s="333"/>
      <c r="I191" s="333"/>
      <c r="J191" s="333"/>
      <c r="K191" s="333"/>
      <c r="L191" s="333"/>
      <c r="M191" s="333"/>
      <c r="N191" s="333"/>
      <c r="O191" s="333"/>
      <c r="P191" s="333"/>
      <c r="Q191" s="333"/>
      <c r="R191" s="333"/>
      <c r="S191" s="333"/>
      <c r="T191" s="323"/>
      <c r="U191" s="333"/>
      <c r="V191" s="333"/>
      <c r="W191" s="333"/>
      <c r="X191" s="333"/>
      <c r="Y191" s="333"/>
      <c r="Z191" s="333"/>
      <c r="AA191" s="333"/>
      <c r="AB191" s="333"/>
      <c r="AC191" s="333"/>
      <c r="AD191" s="333"/>
      <c r="AE191" s="323"/>
      <c r="AF191" s="323"/>
      <c r="AG191" s="333"/>
      <c r="AH191" s="333"/>
      <c r="AI191" s="333"/>
      <c r="AJ191" s="333"/>
      <c r="AK191" s="333"/>
    </row>
    <row r="192" spans="1:37" ht="14.4">
      <c r="A192" s="333"/>
      <c r="B192" s="333"/>
      <c r="C192" s="333"/>
      <c r="D192" s="333"/>
      <c r="E192" s="333"/>
      <c r="F192" s="333"/>
      <c r="G192" s="333"/>
      <c r="H192" s="333"/>
      <c r="I192" s="333"/>
      <c r="J192" s="333"/>
      <c r="K192" s="333"/>
      <c r="L192" s="333"/>
      <c r="M192" s="333"/>
      <c r="N192" s="333"/>
      <c r="O192" s="333"/>
      <c r="P192" s="333"/>
      <c r="Q192" s="333"/>
      <c r="R192" s="333"/>
      <c r="S192" s="333"/>
      <c r="T192" s="323"/>
      <c r="U192" s="333"/>
      <c r="V192" s="333"/>
      <c r="W192" s="333"/>
      <c r="X192" s="333"/>
      <c r="Y192" s="333"/>
      <c r="Z192" s="333"/>
      <c r="AA192" s="333"/>
      <c r="AB192" s="333"/>
      <c r="AC192" s="333"/>
      <c r="AD192" s="333"/>
      <c r="AE192" s="323"/>
      <c r="AF192" s="323"/>
      <c r="AG192" s="333"/>
      <c r="AH192" s="333"/>
      <c r="AI192" s="333"/>
      <c r="AJ192" s="333"/>
      <c r="AK192" s="333"/>
    </row>
    <row r="193" spans="1:37" ht="14.4">
      <c r="A193" s="333"/>
      <c r="B193" s="333"/>
      <c r="C193" s="333"/>
      <c r="D193" s="333"/>
      <c r="E193" s="333"/>
      <c r="F193" s="333"/>
      <c r="G193" s="333"/>
      <c r="H193" s="333"/>
      <c r="I193" s="333"/>
      <c r="J193" s="333"/>
      <c r="K193" s="333"/>
      <c r="L193" s="333"/>
      <c r="M193" s="333"/>
      <c r="N193" s="333"/>
      <c r="O193" s="333"/>
      <c r="P193" s="333"/>
      <c r="Q193" s="333"/>
      <c r="R193" s="333"/>
      <c r="S193" s="333"/>
      <c r="T193" s="323"/>
      <c r="U193" s="333"/>
      <c r="V193" s="333"/>
      <c r="W193" s="333"/>
      <c r="X193" s="333"/>
      <c r="Y193" s="333"/>
      <c r="Z193" s="333"/>
      <c r="AA193" s="333"/>
      <c r="AB193" s="333"/>
      <c r="AC193" s="333"/>
      <c r="AD193" s="333"/>
      <c r="AE193" s="323"/>
      <c r="AF193" s="323"/>
      <c r="AG193" s="333"/>
      <c r="AH193" s="333"/>
      <c r="AI193" s="333"/>
      <c r="AJ193" s="333"/>
      <c r="AK193" s="333"/>
    </row>
    <row r="194" spans="1:37" ht="14.4">
      <c r="A194" s="333"/>
      <c r="B194" s="333"/>
      <c r="C194" s="333"/>
      <c r="D194" s="333"/>
      <c r="E194" s="333"/>
      <c r="F194" s="333"/>
      <c r="G194" s="333"/>
      <c r="H194" s="333"/>
      <c r="I194" s="333"/>
      <c r="J194" s="333"/>
      <c r="K194" s="333"/>
      <c r="L194" s="333"/>
      <c r="M194" s="333"/>
      <c r="N194" s="333"/>
      <c r="O194" s="333"/>
      <c r="P194" s="333"/>
      <c r="Q194" s="333"/>
      <c r="R194" s="333"/>
      <c r="S194" s="333"/>
      <c r="T194" s="323"/>
      <c r="U194" s="333"/>
      <c r="V194" s="333"/>
      <c r="W194" s="333"/>
      <c r="X194" s="333"/>
      <c r="Y194" s="333"/>
      <c r="Z194" s="333"/>
      <c r="AA194" s="333"/>
      <c r="AB194" s="333"/>
      <c r="AC194" s="333"/>
      <c r="AD194" s="333"/>
      <c r="AE194" s="323"/>
      <c r="AF194" s="323"/>
      <c r="AG194" s="333"/>
      <c r="AH194" s="333"/>
      <c r="AI194" s="333"/>
      <c r="AJ194" s="333"/>
      <c r="AK194" s="333"/>
    </row>
    <row r="195" spans="1:37" ht="14.4">
      <c r="A195" s="333"/>
      <c r="B195" s="333"/>
      <c r="C195" s="333"/>
      <c r="D195" s="333"/>
      <c r="E195" s="333"/>
      <c r="F195" s="333"/>
      <c r="G195" s="333"/>
      <c r="H195" s="333"/>
      <c r="I195" s="333"/>
      <c r="J195" s="333"/>
      <c r="K195" s="333"/>
      <c r="L195" s="333"/>
      <c r="M195" s="333"/>
      <c r="N195" s="333"/>
      <c r="O195" s="333"/>
      <c r="P195" s="333"/>
      <c r="Q195" s="333"/>
      <c r="R195" s="333"/>
      <c r="S195" s="333"/>
      <c r="T195" s="323"/>
      <c r="U195" s="333"/>
      <c r="V195" s="333"/>
      <c r="W195" s="333"/>
      <c r="X195" s="333"/>
      <c r="Y195" s="333"/>
      <c r="Z195" s="333"/>
      <c r="AA195" s="333"/>
      <c r="AB195" s="333"/>
      <c r="AC195" s="333"/>
      <c r="AD195" s="333"/>
      <c r="AE195" s="323"/>
      <c r="AF195" s="323"/>
      <c r="AG195" s="333"/>
      <c r="AH195" s="333"/>
      <c r="AI195" s="333"/>
      <c r="AJ195" s="333"/>
      <c r="AK195" s="333"/>
    </row>
    <row r="196" spans="1:37" ht="14.4">
      <c r="A196" s="333"/>
      <c r="B196" s="333"/>
      <c r="C196" s="333"/>
      <c r="D196" s="333"/>
      <c r="E196" s="333"/>
      <c r="F196" s="333"/>
      <c r="G196" s="333"/>
      <c r="H196" s="333"/>
      <c r="I196" s="333"/>
      <c r="J196" s="333"/>
      <c r="K196" s="333"/>
      <c r="L196" s="333"/>
      <c r="M196" s="333"/>
      <c r="N196" s="333"/>
      <c r="O196" s="333"/>
      <c r="P196" s="333"/>
      <c r="Q196" s="333"/>
      <c r="R196" s="333"/>
      <c r="S196" s="333"/>
      <c r="T196" s="323"/>
      <c r="U196" s="333"/>
      <c r="V196" s="333"/>
      <c r="W196" s="333"/>
      <c r="X196" s="333"/>
      <c r="Y196" s="333"/>
      <c r="Z196" s="333"/>
      <c r="AA196" s="333"/>
      <c r="AB196" s="333"/>
      <c r="AC196" s="333"/>
      <c r="AD196" s="333"/>
      <c r="AE196" s="323"/>
      <c r="AF196" s="323"/>
      <c r="AG196" s="333"/>
      <c r="AH196" s="333"/>
      <c r="AI196" s="333"/>
      <c r="AJ196" s="333"/>
      <c r="AK196" s="333"/>
    </row>
    <row r="197" spans="1:37" ht="14.4">
      <c r="A197" s="333"/>
      <c r="B197" s="333"/>
      <c r="C197" s="333"/>
      <c r="D197" s="333"/>
      <c r="E197" s="333"/>
      <c r="F197" s="333"/>
      <c r="G197" s="333"/>
      <c r="H197" s="333"/>
      <c r="I197" s="333"/>
      <c r="J197" s="333"/>
      <c r="K197" s="333"/>
      <c r="L197" s="333"/>
      <c r="M197" s="333"/>
      <c r="N197" s="333"/>
      <c r="O197" s="333"/>
      <c r="P197" s="333"/>
      <c r="Q197" s="333"/>
      <c r="R197" s="333"/>
      <c r="S197" s="333"/>
      <c r="T197" s="323"/>
      <c r="U197" s="333"/>
      <c r="V197" s="333"/>
      <c r="W197" s="333"/>
      <c r="X197" s="333"/>
      <c r="Y197" s="333"/>
      <c r="Z197" s="333"/>
      <c r="AA197" s="333"/>
      <c r="AB197" s="333"/>
      <c r="AC197" s="333"/>
      <c r="AD197" s="333"/>
      <c r="AE197" s="323"/>
      <c r="AF197" s="323"/>
      <c r="AG197" s="333"/>
      <c r="AH197" s="333"/>
      <c r="AI197" s="333"/>
      <c r="AJ197" s="333"/>
      <c r="AK197" s="333"/>
    </row>
    <row r="198" spans="1:37" ht="14.4">
      <c r="A198" s="333"/>
      <c r="B198" s="333"/>
      <c r="C198" s="333"/>
      <c r="D198" s="333"/>
      <c r="E198" s="333"/>
      <c r="F198" s="333"/>
      <c r="G198" s="333"/>
      <c r="H198" s="333"/>
      <c r="I198" s="333"/>
      <c r="J198" s="333"/>
      <c r="K198" s="333"/>
      <c r="L198" s="333"/>
      <c r="M198" s="333"/>
      <c r="N198" s="333"/>
      <c r="O198" s="333"/>
      <c r="P198" s="333"/>
      <c r="Q198" s="333"/>
      <c r="R198" s="333"/>
      <c r="S198" s="333"/>
      <c r="T198" s="323"/>
      <c r="U198" s="333"/>
      <c r="V198" s="333"/>
      <c r="W198" s="333"/>
      <c r="X198" s="333"/>
      <c r="Y198" s="333"/>
      <c r="Z198" s="333"/>
      <c r="AA198" s="333"/>
      <c r="AB198" s="333"/>
      <c r="AC198" s="333"/>
      <c r="AD198" s="333"/>
      <c r="AE198" s="323"/>
      <c r="AF198" s="323"/>
      <c r="AG198" s="333"/>
      <c r="AH198" s="333"/>
      <c r="AI198" s="333"/>
      <c r="AJ198" s="333"/>
      <c r="AK198" s="333"/>
    </row>
    <row r="199" spans="1:37" ht="14.4">
      <c r="A199" s="333"/>
      <c r="B199" s="333"/>
      <c r="C199" s="333"/>
      <c r="D199" s="333"/>
      <c r="E199" s="333"/>
      <c r="F199" s="333"/>
      <c r="G199" s="333"/>
      <c r="H199" s="333"/>
      <c r="I199" s="333"/>
      <c r="J199" s="333"/>
      <c r="K199" s="333"/>
      <c r="L199" s="333"/>
      <c r="M199" s="333"/>
      <c r="N199" s="333"/>
      <c r="O199" s="333"/>
      <c r="P199" s="333"/>
      <c r="Q199" s="333"/>
      <c r="R199" s="333"/>
      <c r="S199" s="333"/>
      <c r="T199" s="323"/>
      <c r="U199" s="333"/>
      <c r="V199" s="333"/>
      <c r="W199" s="333"/>
      <c r="X199" s="333"/>
      <c r="Y199" s="333"/>
      <c r="Z199" s="333"/>
      <c r="AA199" s="333"/>
      <c r="AB199" s="333"/>
      <c r="AC199" s="333"/>
      <c r="AD199" s="333"/>
      <c r="AE199" s="323"/>
      <c r="AF199" s="323"/>
      <c r="AG199" s="333"/>
      <c r="AH199" s="333"/>
      <c r="AI199" s="333"/>
      <c r="AJ199" s="333"/>
      <c r="AK199" s="333"/>
    </row>
    <row r="200" spans="1:37" ht="14.4">
      <c r="A200" s="333"/>
      <c r="B200" s="333"/>
      <c r="C200" s="333"/>
      <c r="D200" s="333"/>
      <c r="E200" s="333"/>
      <c r="F200" s="333"/>
      <c r="G200" s="333"/>
      <c r="H200" s="333"/>
      <c r="I200" s="333"/>
      <c r="J200" s="333"/>
      <c r="K200" s="333"/>
      <c r="L200" s="333"/>
      <c r="M200" s="333"/>
      <c r="N200" s="333"/>
      <c r="O200" s="333"/>
      <c r="P200" s="333"/>
      <c r="Q200" s="333"/>
      <c r="R200" s="333"/>
      <c r="S200" s="333"/>
      <c r="T200" s="323"/>
      <c r="U200" s="333"/>
      <c r="V200" s="333"/>
      <c r="W200" s="333"/>
      <c r="X200" s="333"/>
      <c r="Y200" s="333"/>
      <c r="Z200" s="333"/>
      <c r="AA200" s="333"/>
      <c r="AB200" s="333"/>
      <c r="AC200" s="333"/>
      <c r="AD200" s="333"/>
      <c r="AE200" s="323"/>
      <c r="AF200" s="323"/>
      <c r="AG200" s="333"/>
      <c r="AH200" s="333"/>
      <c r="AI200" s="333"/>
      <c r="AJ200" s="333"/>
      <c r="AK200" s="333"/>
    </row>
    <row r="201" spans="1:37" ht="14.4">
      <c r="A201" s="333"/>
      <c r="B201" s="333"/>
      <c r="C201" s="333"/>
      <c r="D201" s="333"/>
      <c r="E201" s="333"/>
      <c r="F201" s="333"/>
      <c r="G201" s="333"/>
      <c r="H201" s="333"/>
      <c r="I201" s="333"/>
      <c r="J201" s="333"/>
      <c r="K201" s="333"/>
      <c r="L201" s="333"/>
      <c r="M201" s="333"/>
      <c r="N201" s="333"/>
      <c r="O201" s="333"/>
      <c r="P201" s="333"/>
      <c r="Q201" s="333"/>
      <c r="R201" s="333"/>
      <c r="S201" s="333"/>
      <c r="T201" s="323"/>
      <c r="U201" s="333"/>
      <c r="V201" s="333"/>
      <c r="W201" s="333"/>
      <c r="X201" s="333"/>
      <c r="Y201" s="333"/>
      <c r="Z201" s="333"/>
      <c r="AA201" s="333"/>
      <c r="AB201" s="333"/>
      <c r="AC201" s="333"/>
      <c r="AD201" s="333"/>
      <c r="AE201" s="323"/>
      <c r="AF201" s="323"/>
      <c r="AG201" s="333"/>
      <c r="AH201" s="333"/>
      <c r="AI201" s="333"/>
      <c r="AJ201" s="333"/>
      <c r="AK201" s="333"/>
    </row>
    <row r="202" spans="1:37" ht="14.4">
      <c r="A202" s="333"/>
      <c r="B202" s="333"/>
      <c r="C202" s="333"/>
      <c r="D202" s="333"/>
      <c r="E202" s="333"/>
      <c r="F202" s="333"/>
      <c r="G202" s="333"/>
      <c r="H202" s="333"/>
      <c r="I202" s="333"/>
      <c r="J202" s="333"/>
      <c r="K202" s="333"/>
      <c r="L202" s="333"/>
      <c r="M202" s="333"/>
      <c r="N202" s="333"/>
      <c r="O202" s="333"/>
      <c r="P202" s="333"/>
      <c r="Q202" s="333"/>
      <c r="R202" s="333"/>
      <c r="S202" s="333"/>
      <c r="T202" s="323"/>
      <c r="U202" s="333"/>
      <c r="V202" s="333"/>
      <c r="W202" s="333"/>
      <c r="X202" s="333"/>
      <c r="Y202" s="333"/>
      <c r="Z202" s="333"/>
      <c r="AA202" s="333"/>
      <c r="AB202" s="333"/>
      <c r="AC202" s="333"/>
      <c r="AD202" s="333"/>
      <c r="AE202" s="323"/>
      <c r="AF202" s="323"/>
      <c r="AG202" s="333"/>
      <c r="AH202" s="333"/>
      <c r="AI202" s="333"/>
      <c r="AJ202" s="333"/>
      <c r="AK202" s="333"/>
    </row>
    <row r="203" spans="1:37" ht="14.4">
      <c r="A203" s="333"/>
      <c r="B203" s="333"/>
      <c r="C203" s="333"/>
      <c r="D203" s="333"/>
      <c r="E203" s="333"/>
      <c r="F203" s="333"/>
      <c r="G203" s="333"/>
      <c r="H203" s="333"/>
      <c r="I203" s="333"/>
      <c r="J203" s="333"/>
      <c r="K203" s="333"/>
      <c r="L203" s="333"/>
      <c r="M203" s="333"/>
      <c r="N203" s="333"/>
      <c r="O203" s="333"/>
      <c r="P203" s="333"/>
      <c r="Q203" s="333"/>
      <c r="R203" s="333"/>
      <c r="S203" s="333"/>
      <c r="T203" s="323"/>
      <c r="U203" s="333"/>
      <c r="V203" s="333"/>
      <c r="W203" s="333"/>
      <c r="X203" s="333"/>
      <c r="Y203" s="333"/>
      <c r="Z203" s="333"/>
      <c r="AA203" s="333"/>
      <c r="AB203" s="333"/>
      <c r="AC203" s="333"/>
      <c r="AD203" s="333"/>
      <c r="AE203" s="323"/>
      <c r="AF203" s="323"/>
      <c r="AG203" s="333"/>
      <c r="AH203" s="333"/>
      <c r="AI203" s="333"/>
      <c r="AJ203" s="333"/>
      <c r="AK203" s="333"/>
    </row>
    <row r="204" spans="1:37" ht="14.4">
      <c r="A204" s="333"/>
      <c r="B204" s="333"/>
      <c r="C204" s="333"/>
      <c r="D204" s="333"/>
      <c r="E204" s="333"/>
      <c r="F204" s="333"/>
      <c r="G204" s="333"/>
      <c r="H204" s="333"/>
      <c r="I204" s="333"/>
      <c r="J204" s="333"/>
      <c r="K204" s="333"/>
      <c r="L204" s="333"/>
      <c r="M204" s="333"/>
      <c r="N204" s="333"/>
      <c r="O204" s="333"/>
      <c r="P204" s="333"/>
      <c r="Q204" s="333"/>
      <c r="R204" s="333"/>
      <c r="S204" s="333"/>
      <c r="T204" s="323"/>
      <c r="U204" s="333"/>
      <c r="V204" s="333"/>
      <c r="W204" s="333"/>
      <c r="X204" s="333"/>
      <c r="Y204" s="333"/>
      <c r="Z204" s="333"/>
      <c r="AA204" s="333"/>
      <c r="AB204" s="333"/>
      <c r="AC204" s="333"/>
      <c r="AD204" s="333"/>
      <c r="AE204" s="323"/>
      <c r="AF204" s="323"/>
      <c r="AG204" s="333"/>
      <c r="AH204" s="333"/>
      <c r="AI204" s="333"/>
      <c r="AJ204" s="333"/>
      <c r="AK204" s="333"/>
    </row>
    <row r="205" spans="1:37" ht="14.4">
      <c r="A205" s="333"/>
      <c r="B205" s="333"/>
      <c r="C205" s="333"/>
      <c r="D205" s="333"/>
      <c r="E205" s="333"/>
      <c r="F205" s="333"/>
      <c r="G205" s="333"/>
      <c r="H205" s="333"/>
      <c r="I205" s="333"/>
      <c r="J205" s="333"/>
      <c r="K205" s="333"/>
      <c r="L205" s="333"/>
      <c r="M205" s="333"/>
      <c r="N205" s="333"/>
      <c r="O205" s="333"/>
      <c r="P205" s="333"/>
      <c r="Q205" s="333"/>
      <c r="R205" s="333"/>
      <c r="S205" s="333"/>
      <c r="T205" s="323"/>
      <c r="U205" s="333"/>
      <c r="V205" s="333"/>
      <c r="W205" s="333"/>
      <c r="X205" s="333"/>
      <c r="Y205" s="333"/>
      <c r="Z205" s="333"/>
      <c r="AA205" s="333"/>
      <c r="AB205" s="333"/>
      <c r="AC205" s="333"/>
      <c r="AD205" s="333"/>
      <c r="AE205" s="323"/>
      <c r="AF205" s="323"/>
      <c r="AG205" s="333"/>
      <c r="AH205" s="333"/>
      <c r="AI205" s="333"/>
      <c r="AJ205" s="333"/>
      <c r="AK205" s="333"/>
    </row>
    <row r="206" spans="1:37" ht="14.4">
      <c r="A206" s="333"/>
      <c r="B206" s="333"/>
      <c r="C206" s="333"/>
      <c r="D206" s="333"/>
      <c r="E206" s="333"/>
      <c r="F206" s="333"/>
      <c r="G206" s="333"/>
      <c r="H206" s="333"/>
      <c r="I206" s="333"/>
      <c r="J206" s="333"/>
      <c r="K206" s="333"/>
      <c r="L206" s="333"/>
      <c r="M206" s="333"/>
      <c r="N206" s="333"/>
      <c r="O206" s="333"/>
      <c r="P206" s="333"/>
      <c r="Q206" s="333"/>
      <c r="R206" s="333"/>
      <c r="S206" s="333"/>
      <c r="T206" s="323"/>
      <c r="U206" s="333"/>
      <c r="V206" s="333"/>
      <c r="W206" s="333"/>
      <c r="X206" s="333"/>
      <c r="Y206" s="333"/>
      <c r="Z206" s="333"/>
      <c r="AA206" s="333"/>
      <c r="AB206" s="333"/>
      <c r="AC206" s="333"/>
      <c r="AD206" s="333"/>
      <c r="AE206" s="323"/>
      <c r="AF206" s="323"/>
      <c r="AG206" s="333"/>
      <c r="AH206" s="333"/>
      <c r="AI206" s="333"/>
      <c r="AJ206" s="333"/>
      <c r="AK206" s="333"/>
    </row>
    <row r="207" spans="1:37" ht="14.4">
      <c r="A207" s="333"/>
      <c r="B207" s="333"/>
      <c r="C207" s="333"/>
      <c r="D207" s="333"/>
      <c r="E207" s="333"/>
      <c r="F207" s="333"/>
      <c r="G207" s="333"/>
      <c r="H207" s="333"/>
      <c r="I207" s="333"/>
      <c r="J207" s="333"/>
      <c r="K207" s="333"/>
      <c r="L207" s="333"/>
      <c r="M207" s="333"/>
      <c r="N207" s="333"/>
      <c r="O207" s="333"/>
      <c r="P207" s="333"/>
      <c r="Q207" s="333"/>
      <c r="R207" s="333"/>
      <c r="S207" s="333"/>
      <c r="T207" s="323"/>
      <c r="U207" s="333"/>
      <c r="V207" s="333"/>
      <c r="W207" s="333"/>
      <c r="X207" s="333"/>
      <c r="Y207" s="333"/>
      <c r="Z207" s="333"/>
      <c r="AA207" s="333"/>
      <c r="AB207" s="333"/>
      <c r="AC207" s="333"/>
      <c r="AD207" s="333"/>
      <c r="AE207" s="323"/>
      <c r="AF207" s="323"/>
      <c r="AG207" s="333"/>
      <c r="AH207" s="333"/>
      <c r="AI207" s="333"/>
      <c r="AJ207" s="333"/>
      <c r="AK207" s="333"/>
    </row>
    <row r="208" spans="1:37" ht="14.4">
      <c r="A208" s="333"/>
      <c r="B208" s="333"/>
      <c r="C208" s="333"/>
      <c r="D208" s="333"/>
      <c r="E208" s="333"/>
      <c r="F208" s="333"/>
      <c r="G208" s="333"/>
      <c r="H208" s="333"/>
      <c r="I208" s="333"/>
      <c r="J208" s="333"/>
      <c r="K208" s="333"/>
      <c r="L208" s="333"/>
      <c r="M208" s="333"/>
      <c r="N208" s="333"/>
      <c r="O208" s="333"/>
      <c r="P208" s="333"/>
      <c r="Q208" s="333"/>
      <c r="R208" s="333"/>
      <c r="S208" s="333"/>
      <c r="T208" s="323"/>
      <c r="U208" s="333"/>
      <c r="V208" s="333"/>
      <c r="W208" s="333"/>
      <c r="X208" s="333"/>
      <c r="Y208" s="333"/>
      <c r="Z208" s="333"/>
      <c r="AA208" s="333"/>
      <c r="AB208" s="333"/>
      <c r="AC208" s="333"/>
      <c r="AD208" s="333"/>
      <c r="AE208" s="323"/>
      <c r="AF208" s="323"/>
      <c r="AG208" s="333"/>
      <c r="AH208" s="333"/>
      <c r="AI208" s="333"/>
      <c r="AJ208" s="333"/>
      <c r="AK208" s="333"/>
    </row>
    <row r="209" spans="1:37" ht="14.4">
      <c r="A209" s="333"/>
      <c r="B209" s="333"/>
      <c r="C209" s="333"/>
      <c r="D209" s="333"/>
      <c r="E209" s="333"/>
      <c r="F209" s="333"/>
      <c r="G209" s="333"/>
      <c r="H209" s="333"/>
      <c r="I209" s="333"/>
      <c r="J209" s="333"/>
      <c r="K209" s="333"/>
      <c r="L209" s="333"/>
      <c r="M209" s="333"/>
      <c r="N209" s="333"/>
      <c r="O209" s="333"/>
      <c r="P209" s="333"/>
      <c r="Q209" s="333"/>
      <c r="R209" s="333"/>
      <c r="S209" s="333"/>
      <c r="T209" s="323"/>
      <c r="U209" s="333"/>
      <c r="V209" s="333"/>
      <c r="W209" s="333"/>
      <c r="X209" s="333"/>
      <c r="Y209" s="333"/>
      <c r="Z209" s="333"/>
      <c r="AA209" s="333"/>
      <c r="AB209" s="333"/>
      <c r="AC209" s="333"/>
      <c r="AD209" s="333"/>
      <c r="AE209" s="323"/>
      <c r="AF209" s="323"/>
      <c r="AG209" s="333"/>
      <c r="AH209" s="333"/>
      <c r="AI209" s="333"/>
      <c r="AJ209" s="333"/>
      <c r="AK209" s="333"/>
    </row>
    <row r="210" spans="1:37" ht="14.4">
      <c r="A210" s="333"/>
      <c r="B210" s="333"/>
      <c r="C210" s="333"/>
      <c r="D210" s="333"/>
      <c r="E210" s="333"/>
      <c r="F210" s="333"/>
      <c r="G210" s="333"/>
      <c r="H210" s="333"/>
      <c r="I210" s="333"/>
      <c r="J210" s="333"/>
      <c r="K210" s="333"/>
      <c r="L210" s="333"/>
      <c r="M210" s="333"/>
      <c r="N210" s="333"/>
      <c r="O210" s="333"/>
      <c r="P210" s="333"/>
      <c r="Q210" s="333"/>
      <c r="R210" s="333"/>
      <c r="S210" s="333"/>
      <c r="T210" s="323"/>
      <c r="U210" s="333"/>
      <c r="V210" s="333"/>
      <c r="W210" s="333"/>
      <c r="X210" s="333"/>
      <c r="Y210" s="333"/>
      <c r="Z210" s="333"/>
      <c r="AA210" s="333"/>
      <c r="AB210" s="333"/>
      <c r="AC210" s="333"/>
      <c r="AD210" s="333"/>
      <c r="AE210" s="323"/>
      <c r="AF210" s="323"/>
      <c r="AG210" s="333"/>
      <c r="AH210" s="333"/>
      <c r="AI210" s="333"/>
      <c r="AJ210" s="333"/>
      <c r="AK210" s="333"/>
    </row>
    <row r="211" spans="1:37" ht="14.4">
      <c r="A211" s="333"/>
      <c r="B211" s="333"/>
      <c r="C211" s="333"/>
      <c r="D211" s="333"/>
      <c r="E211" s="333"/>
      <c r="F211" s="333"/>
      <c r="G211" s="333"/>
      <c r="H211" s="333"/>
      <c r="I211" s="333"/>
      <c r="J211" s="333"/>
      <c r="K211" s="333"/>
      <c r="L211" s="333"/>
      <c r="M211" s="333"/>
      <c r="N211" s="333"/>
      <c r="O211" s="333"/>
      <c r="P211" s="333"/>
      <c r="Q211" s="333"/>
      <c r="R211" s="333"/>
      <c r="S211" s="333"/>
      <c r="T211" s="323"/>
      <c r="U211" s="333"/>
      <c r="V211" s="333"/>
      <c r="W211" s="333"/>
      <c r="X211" s="333"/>
      <c r="Y211" s="333"/>
      <c r="Z211" s="333"/>
      <c r="AA211" s="333"/>
      <c r="AB211" s="333"/>
      <c r="AC211" s="333"/>
      <c r="AD211" s="333"/>
      <c r="AE211" s="323"/>
      <c r="AF211" s="323"/>
      <c r="AG211" s="333"/>
      <c r="AH211" s="333"/>
      <c r="AI211" s="333"/>
      <c r="AJ211" s="333"/>
      <c r="AK211" s="333"/>
    </row>
    <row r="212" spans="1:37" ht="14.4">
      <c r="A212" s="333"/>
      <c r="B212" s="333"/>
      <c r="C212" s="333"/>
      <c r="D212" s="333"/>
      <c r="E212" s="333"/>
      <c r="F212" s="333"/>
      <c r="G212" s="333"/>
      <c r="H212" s="333"/>
      <c r="I212" s="333"/>
      <c r="J212" s="333"/>
      <c r="K212" s="333"/>
      <c r="L212" s="333"/>
      <c r="M212" s="333"/>
      <c r="N212" s="333"/>
      <c r="O212" s="333"/>
      <c r="P212" s="333"/>
      <c r="Q212" s="333"/>
      <c r="R212" s="333"/>
      <c r="S212" s="333"/>
      <c r="T212" s="323"/>
      <c r="U212" s="333"/>
      <c r="V212" s="333"/>
      <c r="W212" s="333"/>
      <c r="X212" s="333"/>
      <c r="Y212" s="333"/>
      <c r="Z212" s="333"/>
      <c r="AA212" s="333"/>
      <c r="AB212" s="333"/>
      <c r="AC212" s="333"/>
      <c r="AD212" s="333"/>
      <c r="AE212" s="323"/>
      <c r="AF212" s="323"/>
      <c r="AG212" s="333"/>
      <c r="AH212" s="333"/>
      <c r="AI212" s="333"/>
      <c r="AJ212" s="333"/>
      <c r="AK212" s="333"/>
    </row>
    <row r="213" spans="1:37" ht="14.4">
      <c r="A213" s="333"/>
      <c r="B213" s="333"/>
      <c r="C213" s="333"/>
      <c r="D213" s="333"/>
      <c r="E213" s="333"/>
      <c r="F213" s="333"/>
      <c r="G213" s="333"/>
      <c r="H213" s="333"/>
      <c r="I213" s="333"/>
      <c r="J213" s="333"/>
      <c r="K213" s="333"/>
      <c r="L213" s="333"/>
      <c r="M213" s="333"/>
      <c r="N213" s="333"/>
      <c r="O213" s="333"/>
      <c r="P213" s="333"/>
      <c r="Q213" s="333"/>
      <c r="R213" s="333"/>
      <c r="S213" s="333"/>
      <c r="T213" s="323"/>
      <c r="U213" s="333"/>
      <c r="V213" s="333"/>
      <c r="W213" s="333"/>
      <c r="X213" s="333"/>
      <c r="Y213" s="333"/>
      <c r="Z213" s="333"/>
      <c r="AA213" s="333"/>
      <c r="AB213" s="333"/>
      <c r="AC213" s="333"/>
      <c r="AD213" s="333"/>
      <c r="AE213" s="323"/>
      <c r="AF213" s="323"/>
      <c r="AG213" s="333"/>
      <c r="AH213" s="333"/>
      <c r="AI213" s="333"/>
      <c r="AJ213" s="333"/>
      <c r="AK213" s="333"/>
    </row>
    <row r="214" spans="1:37" ht="14.4">
      <c r="A214" s="333"/>
      <c r="B214" s="333"/>
      <c r="C214" s="333"/>
      <c r="D214" s="333"/>
      <c r="E214" s="333"/>
      <c r="F214" s="333"/>
      <c r="G214" s="333"/>
      <c r="H214" s="333"/>
      <c r="I214" s="333"/>
      <c r="J214" s="333"/>
      <c r="K214" s="333"/>
      <c r="L214" s="333"/>
      <c r="M214" s="333"/>
      <c r="N214" s="333"/>
      <c r="O214" s="333"/>
      <c r="P214" s="333"/>
      <c r="Q214" s="333"/>
      <c r="R214" s="333"/>
      <c r="S214" s="333"/>
      <c r="T214" s="323"/>
      <c r="U214" s="333"/>
      <c r="V214" s="333"/>
      <c r="W214" s="333"/>
      <c r="X214" s="333"/>
      <c r="Y214" s="333"/>
      <c r="Z214" s="333"/>
      <c r="AA214" s="333"/>
      <c r="AB214" s="333"/>
      <c r="AC214" s="333"/>
      <c r="AD214" s="333"/>
      <c r="AE214" s="323"/>
      <c r="AF214" s="323"/>
      <c r="AG214" s="333"/>
      <c r="AH214" s="333"/>
      <c r="AI214" s="333"/>
      <c r="AJ214" s="333"/>
      <c r="AK214" s="333"/>
    </row>
    <row r="215" spans="1:37" ht="14.4">
      <c r="A215" s="333"/>
      <c r="B215" s="333"/>
      <c r="C215" s="333"/>
      <c r="D215" s="333"/>
      <c r="E215" s="333"/>
      <c r="F215" s="333"/>
      <c r="G215" s="333"/>
      <c r="H215" s="333"/>
      <c r="I215" s="333"/>
      <c r="J215" s="333"/>
      <c r="K215" s="333"/>
      <c r="L215" s="333"/>
      <c r="M215" s="333"/>
      <c r="N215" s="333"/>
      <c r="O215" s="333"/>
      <c r="P215" s="333"/>
      <c r="Q215" s="333"/>
      <c r="R215" s="333"/>
      <c r="S215" s="333"/>
      <c r="T215" s="323"/>
      <c r="U215" s="333"/>
      <c r="V215" s="333"/>
      <c r="W215" s="333"/>
      <c r="X215" s="333"/>
      <c r="Y215" s="333"/>
      <c r="Z215" s="333"/>
      <c r="AA215" s="333"/>
      <c r="AB215" s="333"/>
      <c r="AC215" s="333"/>
      <c r="AD215" s="333"/>
      <c r="AE215" s="323"/>
      <c r="AF215" s="323"/>
      <c r="AG215" s="333"/>
      <c r="AH215" s="333"/>
      <c r="AI215" s="333"/>
      <c r="AJ215" s="333"/>
      <c r="AK215" s="333"/>
    </row>
    <row r="216" spans="1:37" ht="14.4">
      <c r="A216" s="333"/>
      <c r="B216" s="333"/>
      <c r="C216" s="333"/>
      <c r="D216" s="333"/>
      <c r="E216" s="333"/>
      <c r="F216" s="333"/>
      <c r="G216" s="333"/>
      <c r="H216" s="333"/>
      <c r="I216" s="333"/>
      <c r="J216" s="333"/>
      <c r="K216" s="333"/>
      <c r="L216" s="333"/>
      <c r="M216" s="333"/>
      <c r="N216" s="333"/>
      <c r="O216" s="333"/>
      <c r="P216" s="333"/>
      <c r="Q216" s="333"/>
      <c r="R216" s="333"/>
      <c r="S216" s="333"/>
      <c r="T216" s="323"/>
      <c r="U216" s="333"/>
      <c r="V216" s="333"/>
      <c r="W216" s="333"/>
      <c r="X216" s="333"/>
      <c r="Y216" s="333"/>
      <c r="Z216" s="333"/>
      <c r="AA216" s="333"/>
      <c r="AB216" s="333"/>
      <c r="AC216" s="333"/>
      <c r="AD216" s="333"/>
      <c r="AE216" s="323"/>
      <c r="AF216" s="323"/>
      <c r="AG216" s="333"/>
      <c r="AH216" s="333"/>
      <c r="AI216" s="333"/>
      <c r="AJ216" s="333"/>
      <c r="AK216" s="333"/>
    </row>
    <row r="217" spans="1:37" ht="14.4">
      <c r="A217" s="333"/>
      <c r="B217" s="333"/>
      <c r="C217" s="333"/>
      <c r="D217" s="333"/>
      <c r="E217" s="333"/>
      <c r="F217" s="333"/>
      <c r="G217" s="333"/>
      <c r="H217" s="333"/>
      <c r="I217" s="333"/>
      <c r="J217" s="333"/>
      <c r="K217" s="333"/>
      <c r="L217" s="333"/>
      <c r="M217" s="333"/>
      <c r="N217" s="333"/>
      <c r="O217" s="333"/>
      <c r="P217" s="333"/>
      <c r="Q217" s="333"/>
      <c r="R217" s="333"/>
      <c r="S217" s="333"/>
      <c r="T217" s="323"/>
      <c r="U217" s="333"/>
      <c r="V217" s="333"/>
      <c r="W217" s="333"/>
      <c r="X217" s="333"/>
      <c r="Y217" s="333"/>
      <c r="Z217" s="333"/>
      <c r="AA217" s="333"/>
      <c r="AB217" s="333"/>
      <c r="AC217" s="333"/>
      <c r="AD217" s="333"/>
      <c r="AE217" s="323"/>
      <c r="AF217" s="323"/>
      <c r="AG217" s="333"/>
      <c r="AH217" s="333"/>
      <c r="AI217" s="333"/>
      <c r="AJ217" s="333"/>
      <c r="AK217" s="333"/>
    </row>
    <row r="218" spans="1:37" ht="14.4">
      <c r="A218" s="333"/>
      <c r="B218" s="333"/>
      <c r="C218" s="333"/>
      <c r="D218" s="333"/>
      <c r="E218" s="333"/>
      <c r="F218" s="333"/>
      <c r="G218" s="333"/>
      <c r="H218" s="333"/>
      <c r="I218" s="333"/>
      <c r="J218" s="333"/>
      <c r="K218" s="333"/>
      <c r="L218" s="333"/>
      <c r="M218" s="333"/>
      <c r="N218" s="333"/>
      <c r="O218" s="333"/>
      <c r="P218" s="333"/>
      <c r="Q218" s="333"/>
      <c r="R218" s="333"/>
      <c r="S218" s="333"/>
      <c r="T218" s="323"/>
      <c r="U218" s="333"/>
      <c r="V218" s="333"/>
      <c r="W218" s="333"/>
      <c r="X218" s="333"/>
      <c r="Y218" s="333"/>
      <c r="Z218" s="333"/>
      <c r="AA218" s="333"/>
      <c r="AB218" s="333"/>
      <c r="AC218" s="333"/>
      <c r="AD218" s="333"/>
      <c r="AE218" s="323"/>
      <c r="AF218" s="323"/>
      <c r="AG218" s="333"/>
      <c r="AH218" s="333"/>
      <c r="AI218" s="333"/>
      <c r="AJ218" s="333"/>
      <c r="AK218" s="333"/>
    </row>
    <row r="219" spans="1:37" ht="14.4">
      <c r="A219" s="333"/>
      <c r="B219" s="333"/>
      <c r="C219" s="333"/>
      <c r="D219" s="333"/>
      <c r="E219" s="333"/>
      <c r="F219" s="333"/>
      <c r="G219" s="333"/>
      <c r="H219" s="333"/>
      <c r="I219" s="333"/>
      <c r="J219" s="333"/>
      <c r="K219" s="333"/>
      <c r="L219" s="333"/>
      <c r="M219" s="333"/>
      <c r="N219" s="333"/>
      <c r="O219" s="333"/>
      <c r="P219" s="333"/>
      <c r="Q219" s="333"/>
      <c r="R219" s="333"/>
      <c r="S219" s="333"/>
      <c r="T219" s="323"/>
      <c r="U219" s="333"/>
      <c r="V219" s="333"/>
      <c r="W219" s="333"/>
      <c r="X219" s="333"/>
      <c r="Y219" s="333"/>
      <c r="Z219" s="333"/>
      <c r="AA219" s="333"/>
      <c r="AB219" s="333"/>
      <c r="AC219" s="333"/>
      <c r="AD219" s="333"/>
      <c r="AE219" s="323"/>
      <c r="AF219" s="323"/>
      <c r="AG219" s="333"/>
      <c r="AH219" s="333"/>
      <c r="AI219" s="333"/>
      <c r="AJ219" s="333"/>
      <c r="AK219" s="333"/>
    </row>
    <row r="220" spans="1:37" ht="14.4">
      <c r="A220" s="333"/>
      <c r="B220" s="333"/>
      <c r="C220" s="333"/>
      <c r="D220" s="333"/>
      <c r="E220" s="333"/>
      <c r="F220" s="333"/>
      <c r="G220" s="333"/>
      <c r="H220" s="333"/>
      <c r="I220" s="333"/>
      <c r="J220" s="333"/>
      <c r="K220" s="333"/>
      <c r="L220" s="333"/>
      <c r="M220" s="333"/>
      <c r="N220" s="333"/>
      <c r="O220" s="333"/>
      <c r="P220" s="333"/>
      <c r="Q220" s="333"/>
      <c r="R220" s="333"/>
      <c r="S220" s="333"/>
      <c r="T220" s="323"/>
      <c r="U220" s="333"/>
      <c r="V220" s="333"/>
      <c r="W220" s="333"/>
      <c r="X220" s="333"/>
      <c r="Y220" s="333"/>
      <c r="Z220" s="333"/>
      <c r="AA220" s="333"/>
      <c r="AB220" s="333"/>
      <c r="AC220" s="333"/>
      <c r="AD220" s="333"/>
      <c r="AE220" s="323"/>
      <c r="AF220" s="323"/>
      <c r="AG220" s="333"/>
      <c r="AH220" s="333"/>
      <c r="AI220" s="333"/>
      <c r="AJ220" s="333"/>
      <c r="AK220" s="333"/>
    </row>
    <row r="221" spans="1:37" ht="14.4">
      <c r="A221" s="333"/>
      <c r="B221" s="333"/>
      <c r="C221" s="333"/>
      <c r="D221" s="333"/>
      <c r="E221" s="333"/>
      <c r="F221" s="333"/>
      <c r="G221" s="333"/>
      <c r="H221" s="333"/>
      <c r="I221" s="333"/>
      <c r="J221" s="333"/>
      <c r="K221" s="333"/>
      <c r="L221" s="333"/>
      <c r="M221" s="333"/>
      <c r="N221" s="333"/>
      <c r="O221" s="333"/>
      <c r="P221" s="333"/>
      <c r="Q221" s="333"/>
      <c r="R221" s="333"/>
      <c r="S221" s="333"/>
      <c r="T221" s="323"/>
      <c r="U221" s="333"/>
      <c r="V221" s="333"/>
      <c r="W221" s="333"/>
      <c r="X221" s="333"/>
      <c r="Y221" s="333"/>
      <c r="Z221" s="333"/>
      <c r="AA221" s="333"/>
      <c r="AB221" s="333"/>
      <c r="AC221" s="333"/>
      <c r="AD221" s="333"/>
      <c r="AE221" s="323"/>
      <c r="AF221" s="323"/>
      <c r="AG221" s="333"/>
      <c r="AH221" s="333"/>
      <c r="AI221" s="333"/>
      <c r="AJ221" s="333"/>
      <c r="AK221" s="333"/>
    </row>
    <row r="222" spans="1:37" ht="14.4">
      <c r="A222" s="333"/>
      <c r="B222" s="333"/>
      <c r="C222" s="333"/>
      <c r="D222" s="333"/>
      <c r="E222" s="333"/>
      <c r="F222" s="333"/>
      <c r="G222" s="333"/>
      <c r="H222" s="333"/>
      <c r="I222" s="333"/>
      <c r="J222" s="333"/>
      <c r="K222" s="333"/>
      <c r="L222" s="333"/>
      <c r="M222" s="333"/>
      <c r="N222" s="333"/>
      <c r="O222" s="333"/>
      <c r="P222" s="333"/>
      <c r="Q222" s="333"/>
      <c r="R222" s="333"/>
      <c r="S222" s="333"/>
      <c r="T222" s="323"/>
      <c r="U222" s="333"/>
      <c r="V222" s="333"/>
      <c r="W222" s="333"/>
      <c r="X222" s="333"/>
      <c r="Y222" s="333"/>
      <c r="Z222" s="333"/>
      <c r="AA222" s="333"/>
      <c r="AB222" s="333"/>
      <c r="AC222" s="333"/>
      <c r="AD222" s="333"/>
      <c r="AE222" s="323"/>
      <c r="AF222" s="323"/>
      <c r="AG222" s="333"/>
      <c r="AH222" s="333"/>
      <c r="AI222" s="333"/>
      <c r="AJ222" s="333"/>
      <c r="AK222" s="333"/>
    </row>
    <row r="223" spans="1:37" ht="14.4">
      <c r="A223" s="333"/>
      <c r="B223" s="333"/>
      <c r="C223" s="333"/>
      <c r="D223" s="333"/>
      <c r="E223" s="333"/>
      <c r="F223" s="333"/>
      <c r="G223" s="333"/>
      <c r="H223" s="333"/>
      <c r="I223" s="333"/>
      <c r="J223" s="333"/>
      <c r="K223" s="333"/>
      <c r="L223" s="333"/>
      <c r="M223" s="333"/>
      <c r="N223" s="333"/>
      <c r="O223" s="333"/>
      <c r="P223" s="333"/>
      <c r="Q223" s="333"/>
      <c r="R223" s="333"/>
      <c r="S223" s="333"/>
      <c r="T223" s="323"/>
      <c r="U223" s="333"/>
      <c r="V223" s="333"/>
      <c r="W223" s="333"/>
      <c r="X223" s="333"/>
      <c r="Y223" s="333"/>
      <c r="Z223" s="333"/>
      <c r="AA223" s="333"/>
      <c r="AB223" s="333"/>
      <c r="AC223" s="333"/>
      <c r="AD223" s="333"/>
      <c r="AE223" s="323"/>
      <c r="AF223" s="323"/>
      <c r="AG223" s="333"/>
      <c r="AH223" s="333"/>
      <c r="AI223" s="333"/>
      <c r="AJ223" s="333"/>
      <c r="AK223" s="333"/>
    </row>
    <row r="224" spans="1:37" ht="14.4">
      <c r="A224" s="333"/>
      <c r="B224" s="333"/>
      <c r="C224" s="333"/>
      <c r="D224" s="333"/>
      <c r="E224" s="333"/>
      <c r="F224" s="333"/>
      <c r="G224" s="333"/>
      <c r="H224" s="333"/>
      <c r="I224" s="333"/>
      <c r="J224" s="333"/>
      <c r="K224" s="333"/>
      <c r="L224" s="333"/>
      <c r="M224" s="333"/>
      <c r="N224" s="333"/>
      <c r="O224" s="333"/>
      <c r="P224" s="333"/>
      <c r="Q224" s="333"/>
      <c r="R224" s="333"/>
      <c r="S224" s="333"/>
      <c r="T224" s="323"/>
      <c r="U224" s="333"/>
      <c r="V224" s="333"/>
      <c r="W224" s="333"/>
      <c r="X224" s="333"/>
      <c r="Y224" s="333"/>
      <c r="Z224" s="333"/>
      <c r="AA224" s="333"/>
      <c r="AB224" s="333"/>
      <c r="AC224" s="333"/>
      <c r="AD224" s="333"/>
      <c r="AE224" s="323"/>
      <c r="AF224" s="323"/>
      <c r="AG224" s="333"/>
      <c r="AH224" s="333"/>
      <c r="AI224" s="333"/>
      <c r="AJ224" s="333"/>
      <c r="AK224" s="333"/>
    </row>
    <row r="225" spans="1:37" ht="14.4">
      <c r="A225" s="333"/>
      <c r="B225" s="333"/>
      <c r="C225" s="333"/>
      <c r="D225" s="333"/>
      <c r="E225" s="333"/>
      <c r="F225" s="333"/>
      <c r="G225" s="333"/>
      <c r="H225" s="333"/>
      <c r="I225" s="333"/>
      <c r="J225" s="333"/>
      <c r="K225" s="333"/>
      <c r="L225" s="333"/>
      <c r="M225" s="333"/>
      <c r="N225" s="333"/>
      <c r="O225" s="333"/>
      <c r="P225" s="333"/>
      <c r="Q225" s="333"/>
      <c r="R225" s="333"/>
      <c r="S225" s="333"/>
      <c r="T225" s="323"/>
      <c r="U225" s="333"/>
      <c r="V225" s="333"/>
      <c r="W225" s="333"/>
      <c r="X225" s="333"/>
      <c r="Y225" s="333"/>
      <c r="Z225" s="333"/>
      <c r="AA225" s="333"/>
      <c r="AB225" s="333"/>
      <c r="AC225" s="333"/>
      <c r="AD225" s="333"/>
      <c r="AE225" s="323"/>
      <c r="AF225" s="323"/>
      <c r="AG225" s="333"/>
      <c r="AH225" s="333"/>
      <c r="AI225" s="333"/>
      <c r="AJ225" s="333"/>
      <c r="AK225" s="333"/>
    </row>
    <row r="226" spans="1:37" ht="14.4">
      <c r="A226" s="333"/>
      <c r="B226" s="333"/>
      <c r="C226" s="333"/>
      <c r="D226" s="333"/>
      <c r="E226" s="333"/>
      <c r="F226" s="333"/>
      <c r="G226" s="333"/>
      <c r="H226" s="333"/>
      <c r="I226" s="333"/>
      <c r="J226" s="333"/>
      <c r="K226" s="333"/>
      <c r="L226" s="333"/>
      <c r="M226" s="333"/>
      <c r="N226" s="333"/>
      <c r="O226" s="333"/>
      <c r="P226" s="333"/>
      <c r="Q226" s="333"/>
      <c r="R226" s="333"/>
      <c r="S226" s="333"/>
      <c r="T226" s="323"/>
      <c r="U226" s="333"/>
      <c r="V226" s="333"/>
      <c r="W226" s="333"/>
      <c r="X226" s="333"/>
      <c r="Y226" s="333"/>
      <c r="Z226" s="333"/>
      <c r="AA226" s="333"/>
      <c r="AB226" s="333"/>
      <c r="AC226" s="333"/>
      <c r="AD226" s="333"/>
      <c r="AE226" s="323"/>
      <c r="AF226" s="323"/>
      <c r="AG226" s="333"/>
      <c r="AH226" s="333"/>
      <c r="AI226" s="333"/>
      <c r="AJ226" s="333"/>
      <c r="AK226" s="333"/>
    </row>
    <row r="227" spans="1:37" ht="14.4">
      <c r="A227" s="333"/>
      <c r="B227" s="333"/>
      <c r="C227" s="333"/>
      <c r="D227" s="333"/>
      <c r="E227" s="333"/>
      <c r="F227" s="333"/>
      <c r="G227" s="333"/>
      <c r="H227" s="333"/>
      <c r="I227" s="333"/>
      <c r="J227" s="333"/>
      <c r="K227" s="333"/>
      <c r="L227" s="333"/>
      <c r="M227" s="333"/>
      <c r="N227" s="333"/>
      <c r="O227" s="333"/>
      <c r="P227" s="333"/>
      <c r="Q227" s="333"/>
      <c r="R227" s="333"/>
      <c r="S227" s="333"/>
      <c r="T227" s="323"/>
      <c r="U227" s="333"/>
      <c r="V227" s="333"/>
      <c r="W227" s="333"/>
      <c r="X227" s="333"/>
      <c r="Y227" s="333"/>
      <c r="Z227" s="333"/>
      <c r="AA227" s="333"/>
      <c r="AB227" s="333"/>
      <c r="AC227" s="333"/>
      <c r="AD227" s="333"/>
      <c r="AE227" s="323"/>
      <c r="AF227" s="323"/>
      <c r="AG227" s="333"/>
      <c r="AH227" s="333"/>
      <c r="AI227" s="333"/>
      <c r="AJ227" s="333"/>
      <c r="AK227" s="333"/>
    </row>
    <row r="228" spans="1:37" ht="14.4">
      <c r="A228" s="333"/>
      <c r="B228" s="333"/>
      <c r="C228" s="333"/>
      <c r="D228" s="333"/>
      <c r="E228" s="333"/>
      <c r="F228" s="333"/>
      <c r="G228" s="333"/>
      <c r="H228" s="333"/>
      <c r="I228" s="333"/>
      <c r="J228" s="333"/>
      <c r="K228" s="333"/>
      <c r="L228" s="333"/>
      <c r="M228" s="333"/>
      <c r="N228" s="333"/>
      <c r="O228" s="333"/>
      <c r="P228" s="333"/>
      <c r="Q228" s="333"/>
      <c r="R228" s="333"/>
      <c r="S228" s="333"/>
      <c r="T228" s="323"/>
      <c r="U228" s="333"/>
      <c r="V228" s="333"/>
      <c r="W228" s="333"/>
      <c r="X228" s="333"/>
      <c r="Y228" s="333"/>
      <c r="Z228" s="333"/>
      <c r="AA228" s="333"/>
      <c r="AB228" s="333"/>
      <c r="AC228" s="333"/>
      <c r="AD228" s="333"/>
      <c r="AE228" s="323"/>
      <c r="AF228" s="323"/>
      <c r="AG228" s="333"/>
      <c r="AH228" s="333"/>
      <c r="AI228" s="333"/>
      <c r="AJ228" s="333"/>
      <c r="AK228" s="333"/>
    </row>
    <row r="229" spans="1:37" ht="14.4">
      <c r="A229" s="333"/>
      <c r="B229" s="333"/>
      <c r="C229" s="333"/>
      <c r="D229" s="333"/>
      <c r="E229" s="333"/>
      <c r="F229" s="333"/>
      <c r="G229" s="333"/>
      <c r="H229" s="333"/>
      <c r="I229" s="333"/>
      <c r="J229" s="333"/>
      <c r="K229" s="333"/>
      <c r="L229" s="333"/>
      <c r="M229" s="333"/>
      <c r="N229" s="333"/>
      <c r="O229" s="333"/>
      <c r="P229" s="333"/>
      <c r="Q229" s="333"/>
      <c r="R229" s="333"/>
      <c r="S229" s="333"/>
      <c r="T229" s="323"/>
      <c r="U229" s="333"/>
      <c r="V229" s="333"/>
      <c r="W229" s="333"/>
      <c r="X229" s="333"/>
      <c r="Y229" s="333"/>
      <c r="Z229" s="333"/>
      <c r="AA229" s="333"/>
      <c r="AB229" s="333"/>
      <c r="AC229" s="333"/>
      <c r="AD229" s="333"/>
      <c r="AE229" s="323"/>
      <c r="AF229" s="323"/>
      <c r="AG229" s="333"/>
      <c r="AH229" s="333"/>
      <c r="AI229" s="333"/>
      <c r="AJ229" s="333"/>
      <c r="AK229" s="333"/>
    </row>
    <row r="230" spans="1:37" ht="14.4">
      <c r="A230" s="333"/>
      <c r="B230" s="333"/>
      <c r="C230" s="333"/>
      <c r="D230" s="333"/>
      <c r="E230" s="333"/>
      <c r="F230" s="333"/>
      <c r="G230" s="333"/>
      <c r="H230" s="333"/>
      <c r="I230" s="333"/>
      <c r="J230" s="333"/>
      <c r="K230" s="333"/>
      <c r="L230" s="333"/>
      <c r="M230" s="333"/>
      <c r="N230" s="333"/>
      <c r="O230" s="333"/>
      <c r="P230" s="333"/>
      <c r="Q230" s="333"/>
      <c r="R230" s="333"/>
      <c r="S230" s="333"/>
      <c r="T230" s="323"/>
      <c r="U230" s="333"/>
      <c r="V230" s="333"/>
      <c r="W230" s="333"/>
      <c r="X230" s="333"/>
      <c r="Y230" s="333"/>
      <c r="Z230" s="333"/>
      <c r="AA230" s="333"/>
      <c r="AB230" s="333"/>
      <c r="AC230" s="333"/>
      <c r="AD230" s="333"/>
      <c r="AE230" s="323"/>
      <c r="AF230" s="323"/>
      <c r="AG230" s="333"/>
      <c r="AH230" s="333"/>
      <c r="AI230" s="333"/>
      <c r="AJ230" s="333"/>
      <c r="AK230" s="333"/>
    </row>
    <row r="231" spans="1:37" ht="14.4">
      <c r="A231" s="333"/>
      <c r="B231" s="333"/>
      <c r="C231" s="333"/>
      <c r="D231" s="333"/>
      <c r="E231" s="333"/>
      <c r="F231" s="333"/>
      <c r="G231" s="333"/>
      <c r="H231" s="333"/>
      <c r="I231" s="333"/>
      <c r="J231" s="333"/>
      <c r="K231" s="333"/>
      <c r="L231" s="333"/>
      <c r="M231" s="333"/>
      <c r="N231" s="333"/>
      <c r="O231" s="333"/>
      <c r="P231" s="333"/>
      <c r="Q231" s="333"/>
      <c r="R231" s="333"/>
      <c r="S231" s="333"/>
      <c r="T231" s="323"/>
      <c r="U231" s="333"/>
      <c r="V231" s="333"/>
      <c r="W231" s="333"/>
      <c r="X231" s="333"/>
      <c r="Y231" s="333"/>
      <c r="Z231" s="333"/>
      <c r="AA231" s="333"/>
      <c r="AB231" s="333"/>
      <c r="AC231" s="333"/>
      <c r="AD231" s="333"/>
      <c r="AE231" s="323"/>
      <c r="AF231" s="323"/>
      <c r="AG231" s="333"/>
      <c r="AH231" s="333"/>
      <c r="AI231" s="333"/>
      <c r="AJ231" s="333"/>
      <c r="AK231" s="333"/>
    </row>
    <row r="232" spans="1:37" ht="14.4">
      <c r="A232" s="333"/>
      <c r="B232" s="333"/>
      <c r="C232" s="333"/>
      <c r="D232" s="333"/>
      <c r="E232" s="333"/>
      <c r="F232" s="333"/>
      <c r="G232" s="333"/>
      <c r="H232" s="333"/>
      <c r="I232" s="333"/>
      <c r="J232" s="333"/>
      <c r="K232" s="333"/>
      <c r="L232" s="333"/>
      <c r="M232" s="333"/>
      <c r="N232" s="333"/>
      <c r="O232" s="333"/>
      <c r="P232" s="333"/>
      <c r="Q232" s="333"/>
      <c r="R232" s="333"/>
      <c r="S232" s="333"/>
      <c r="T232" s="323"/>
      <c r="U232" s="333"/>
      <c r="V232" s="333"/>
      <c r="W232" s="333"/>
      <c r="X232" s="333"/>
      <c r="Y232" s="333"/>
      <c r="Z232" s="333"/>
      <c r="AA232" s="333"/>
      <c r="AB232" s="333"/>
      <c r="AC232" s="333"/>
      <c r="AD232" s="333"/>
      <c r="AE232" s="323"/>
      <c r="AF232" s="323"/>
      <c r="AG232" s="333"/>
      <c r="AH232" s="333"/>
      <c r="AI232" s="333"/>
      <c r="AJ232" s="333"/>
      <c r="AK232" s="333"/>
    </row>
    <row r="233" spans="1:37" ht="14.4">
      <c r="A233" s="333"/>
      <c r="B233" s="333"/>
      <c r="C233" s="333"/>
      <c r="D233" s="333"/>
      <c r="E233" s="333"/>
      <c r="F233" s="333"/>
      <c r="G233" s="333"/>
      <c r="H233" s="333"/>
      <c r="I233" s="333"/>
      <c r="J233" s="333"/>
      <c r="K233" s="333"/>
      <c r="L233" s="333"/>
      <c r="M233" s="333"/>
      <c r="N233" s="333"/>
      <c r="O233" s="333"/>
      <c r="P233" s="333"/>
      <c r="Q233" s="333"/>
      <c r="R233" s="333"/>
      <c r="S233" s="333"/>
      <c r="T233" s="323"/>
      <c r="U233" s="333"/>
      <c r="V233" s="333"/>
      <c r="W233" s="333"/>
      <c r="X233" s="333"/>
      <c r="Y233" s="333"/>
      <c r="Z233" s="333"/>
      <c r="AA233" s="333"/>
      <c r="AB233" s="333"/>
      <c r="AC233" s="333"/>
      <c r="AD233" s="333"/>
      <c r="AE233" s="323"/>
      <c r="AF233" s="323"/>
      <c r="AG233" s="333"/>
      <c r="AH233" s="333"/>
      <c r="AI233" s="333"/>
      <c r="AJ233" s="333"/>
      <c r="AK233" s="333"/>
    </row>
    <row r="234" spans="1:37" ht="14.4">
      <c r="A234" s="333"/>
      <c r="B234" s="333"/>
      <c r="C234" s="333"/>
      <c r="D234" s="333"/>
      <c r="E234" s="333"/>
      <c r="F234" s="333"/>
      <c r="G234" s="333"/>
      <c r="H234" s="333"/>
      <c r="I234" s="333"/>
      <c r="J234" s="333"/>
      <c r="K234" s="333"/>
      <c r="L234" s="333"/>
      <c r="M234" s="333"/>
      <c r="N234" s="333"/>
      <c r="O234" s="333"/>
      <c r="P234" s="333"/>
      <c r="Q234" s="333"/>
      <c r="R234" s="333"/>
      <c r="S234" s="333"/>
      <c r="T234" s="323"/>
      <c r="U234" s="333"/>
      <c r="V234" s="333"/>
      <c r="W234" s="333"/>
      <c r="X234" s="333"/>
      <c r="Y234" s="333"/>
      <c r="Z234" s="333"/>
      <c r="AA234" s="333"/>
      <c r="AB234" s="333"/>
      <c r="AC234" s="333"/>
      <c r="AD234" s="333"/>
      <c r="AE234" s="323"/>
      <c r="AF234" s="323"/>
      <c r="AG234" s="333"/>
      <c r="AH234" s="333"/>
      <c r="AI234" s="333"/>
      <c r="AJ234" s="333"/>
      <c r="AK234" s="333"/>
    </row>
    <row r="235" spans="1:37" ht="14.4">
      <c r="A235" s="333"/>
      <c r="B235" s="333"/>
      <c r="C235" s="333"/>
      <c r="D235" s="333"/>
      <c r="E235" s="333"/>
      <c r="F235" s="333"/>
      <c r="G235" s="333"/>
      <c r="H235" s="333"/>
      <c r="I235" s="333"/>
      <c r="J235" s="333"/>
      <c r="K235" s="333"/>
      <c r="L235" s="333"/>
      <c r="M235" s="333"/>
      <c r="N235" s="333"/>
      <c r="O235" s="333"/>
      <c r="P235" s="333"/>
      <c r="Q235" s="333"/>
      <c r="R235" s="333"/>
      <c r="S235" s="333"/>
      <c r="T235" s="323"/>
      <c r="U235" s="333"/>
      <c r="V235" s="333"/>
      <c r="W235" s="333"/>
      <c r="X235" s="333"/>
      <c r="Y235" s="333"/>
      <c r="Z235" s="333"/>
      <c r="AA235" s="333"/>
      <c r="AB235" s="333"/>
      <c r="AC235" s="333"/>
      <c r="AD235" s="333"/>
      <c r="AE235" s="323"/>
      <c r="AF235" s="323"/>
      <c r="AG235" s="333"/>
      <c r="AH235" s="333"/>
      <c r="AI235" s="333"/>
      <c r="AJ235" s="333"/>
      <c r="AK235" s="333"/>
    </row>
    <row r="236" spans="1:37" ht="14.4">
      <c r="A236" s="333"/>
      <c r="B236" s="333"/>
      <c r="C236" s="333"/>
      <c r="D236" s="333"/>
      <c r="E236" s="333"/>
      <c r="F236" s="333"/>
      <c r="G236" s="333"/>
      <c r="H236" s="333"/>
      <c r="I236" s="333"/>
      <c r="J236" s="333"/>
      <c r="K236" s="333"/>
      <c r="L236" s="333"/>
      <c r="M236" s="333"/>
      <c r="N236" s="333"/>
      <c r="O236" s="333"/>
      <c r="P236" s="333"/>
      <c r="Q236" s="333"/>
      <c r="R236" s="333"/>
      <c r="S236" s="333"/>
      <c r="T236" s="323"/>
      <c r="U236" s="333"/>
      <c r="V236" s="333"/>
      <c r="W236" s="333"/>
      <c r="X236" s="333"/>
      <c r="Y236" s="333"/>
      <c r="Z236" s="333"/>
      <c r="AA236" s="333"/>
      <c r="AB236" s="333"/>
      <c r="AC236" s="333"/>
      <c r="AD236" s="333"/>
      <c r="AE236" s="323"/>
      <c r="AF236" s="323"/>
      <c r="AG236" s="333"/>
      <c r="AH236" s="333"/>
      <c r="AI236" s="333"/>
      <c r="AJ236" s="333"/>
      <c r="AK236" s="333"/>
    </row>
    <row r="237" spans="1:37" ht="14.4">
      <c r="A237" s="333"/>
      <c r="B237" s="333"/>
      <c r="C237" s="333"/>
      <c r="D237" s="333"/>
      <c r="E237" s="333"/>
      <c r="F237" s="333"/>
      <c r="G237" s="333"/>
      <c r="H237" s="333"/>
      <c r="I237" s="333"/>
      <c r="J237" s="333"/>
      <c r="K237" s="333"/>
      <c r="L237" s="333"/>
      <c r="M237" s="333"/>
      <c r="N237" s="333"/>
      <c r="O237" s="333"/>
      <c r="P237" s="333"/>
      <c r="Q237" s="333"/>
      <c r="R237" s="333"/>
      <c r="S237" s="333"/>
      <c r="T237" s="323"/>
      <c r="U237" s="333"/>
      <c r="V237" s="333"/>
      <c r="W237" s="333"/>
      <c r="X237" s="333"/>
      <c r="Y237" s="333"/>
      <c r="Z237" s="333"/>
      <c r="AA237" s="333"/>
      <c r="AB237" s="333"/>
      <c r="AC237" s="333"/>
      <c r="AD237" s="333"/>
      <c r="AE237" s="323"/>
      <c r="AF237" s="323"/>
      <c r="AG237" s="333"/>
      <c r="AH237" s="333"/>
      <c r="AI237" s="333"/>
      <c r="AJ237" s="333"/>
      <c r="AK237" s="333"/>
    </row>
    <row r="238" spans="1:37" ht="14.4">
      <c r="A238" s="333"/>
      <c r="B238" s="333"/>
      <c r="C238" s="333"/>
      <c r="D238" s="333"/>
      <c r="E238" s="333"/>
      <c r="F238" s="333"/>
      <c r="G238" s="333"/>
      <c r="H238" s="333"/>
      <c r="I238" s="333"/>
      <c r="J238" s="333"/>
      <c r="K238" s="333"/>
      <c r="L238" s="333"/>
      <c r="M238" s="333"/>
      <c r="N238" s="333"/>
      <c r="O238" s="333"/>
      <c r="P238" s="333"/>
      <c r="Q238" s="333"/>
      <c r="R238" s="333"/>
      <c r="S238" s="333"/>
      <c r="T238" s="323"/>
      <c r="U238" s="333"/>
      <c r="V238" s="333"/>
      <c r="W238" s="333"/>
      <c r="X238" s="333"/>
      <c r="Y238" s="333"/>
      <c r="Z238" s="333"/>
      <c r="AA238" s="333"/>
      <c r="AB238" s="333"/>
      <c r="AC238" s="333"/>
      <c r="AD238" s="333"/>
      <c r="AE238" s="323"/>
      <c r="AF238" s="323"/>
      <c r="AG238" s="333"/>
      <c r="AH238" s="333"/>
      <c r="AI238" s="333"/>
      <c r="AJ238" s="333"/>
      <c r="AK238" s="333"/>
    </row>
    <row r="239" spans="1:37" ht="14.4">
      <c r="A239" s="333"/>
      <c r="B239" s="333"/>
      <c r="C239" s="333"/>
      <c r="D239" s="333"/>
      <c r="E239" s="333"/>
      <c r="F239" s="333"/>
      <c r="G239" s="333"/>
      <c r="H239" s="333"/>
      <c r="I239" s="333"/>
      <c r="J239" s="333"/>
      <c r="K239" s="333"/>
      <c r="L239" s="333"/>
      <c r="M239" s="333"/>
      <c r="N239" s="333"/>
      <c r="O239" s="333"/>
      <c r="P239" s="333"/>
      <c r="Q239" s="333"/>
      <c r="R239" s="333"/>
      <c r="S239" s="333"/>
      <c r="T239" s="323"/>
      <c r="U239" s="333"/>
      <c r="V239" s="333"/>
      <c r="W239" s="333"/>
      <c r="X239" s="333"/>
      <c r="Y239" s="333"/>
      <c r="Z239" s="333"/>
      <c r="AA239" s="333"/>
      <c r="AB239" s="333"/>
      <c r="AC239" s="333"/>
      <c r="AD239" s="333"/>
      <c r="AE239" s="323"/>
      <c r="AF239" s="323"/>
      <c r="AG239" s="333"/>
      <c r="AH239" s="333"/>
      <c r="AI239" s="333"/>
      <c r="AJ239" s="333"/>
      <c r="AK239" s="333"/>
    </row>
    <row r="240" spans="1:37" ht="14.4">
      <c r="A240" s="333"/>
      <c r="B240" s="333"/>
      <c r="C240" s="333"/>
      <c r="D240" s="333"/>
      <c r="E240" s="333"/>
      <c r="F240" s="333"/>
      <c r="G240" s="333"/>
      <c r="H240" s="333"/>
      <c r="I240" s="333"/>
      <c r="J240" s="333"/>
      <c r="K240" s="333"/>
      <c r="L240" s="333"/>
      <c r="M240" s="333"/>
      <c r="N240" s="333"/>
      <c r="O240" s="333"/>
      <c r="P240" s="333"/>
      <c r="Q240" s="333"/>
      <c r="R240" s="333"/>
      <c r="S240" s="333"/>
      <c r="T240" s="323"/>
      <c r="U240" s="333"/>
      <c r="V240" s="333"/>
      <c r="W240" s="333"/>
      <c r="X240" s="333"/>
      <c r="Y240" s="333"/>
      <c r="Z240" s="333"/>
      <c r="AA240" s="333"/>
      <c r="AB240" s="333"/>
      <c r="AC240" s="333"/>
      <c r="AD240" s="333"/>
      <c r="AE240" s="323"/>
      <c r="AF240" s="323"/>
      <c r="AG240" s="333"/>
      <c r="AH240" s="333"/>
      <c r="AI240" s="333"/>
      <c r="AJ240" s="333"/>
      <c r="AK240" s="333"/>
    </row>
    <row r="241" spans="1:37" ht="14.4">
      <c r="A241" s="333"/>
      <c r="B241" s="333"/>
      <c r="C241" s="333"/>
      <c r="D241" s="333"/>
      <c r="E241" s="333"/>
      <c r="F241" s="333"/>
      <c r="G241" s="333"/>
      <c r="H241" s="333"/>
      <c r="I241" s="333"/>
      <c r="J241" s="333"/>
      <c r="K241" s="333"/>
      <c r="L241" s="333"/>
      <c r="M241" s="333"/>
      <c r="N241" s="333"/>
      <c r="O241" s="333"/>
      <c r="P241" s="333"/>
      <c r="Q241" s="333"/>
      <c r="R241" s="333"/>
      <c r="S241" s="333"/>
      <c r="T241" s="323"/>
      <c r="U241" s="333"/>
      <c r="V241" s="333"/>
      <c r="W241" s="333"/>
      <c r="X241" s="333"/>
      <c r="Y241" s="333"/>
      <c r="Z241" s="333"/>
      <c r="AA241" s="333"/>
      <c r="AB241" s="333"/>
      <c r="AC241" s="333"/>
      <c r="AD241" s="333"/>
      <c r="AE241" s="323"/>
      <c r="AF241" s="323"/>
      <c r="AG241" s="333"/>
      <c r="AH241" s="333"/>
      <c r="AI241" s="333"/>
      <c r="AJ241" s="333"/>
      <c r="AK241" s="333"/>
    </row>
    <row r="242" spans="1:37" ht="14.4">
      <c r="A242" s="333"/>
      <c r="B242" s="333"/>
      <c r="C242" s="333"/>
      <c r="D242" s="333"/>
      <c r="E242" s="333"/>
      <c r="F242" s="333"/>
      <c r="G242" s="333"/>
      <c r="H242" s="333"/>
      <c r="I242" s="333"/>
      <c r="J242" s="333"/>
      <c r="K242" s="333"/>
      <c r="L242" s="333"/>
      <c r="M242" s="333"/>
      <c r="N242" s="333"/>
      <c r="O242" s="333"/>
      <c r="P242" s="333"/>
      <c r="Q242" s="333"/>
      <c r="R242" s="333"/>
      <c r="S242" s="333"/>
      <c r="T242" s="323"/>
      <c r="U242" s="333"/>
      <c r="V242" s="333"/>
      <c r="W242" s="333"/>
      <c r="X242" s="333"/>
      <c r="Y242" s="333"/>
      <c r="Z242" s="333"/>
      <c r="AA242" s="333"/>
      <c r="AB242" s="333"/>
      <c r="AC242" s="333"/>
      <c r="AD242" s="333"/>
      <c r="AE242" s="323"/>
      <c r="AF242" s="323"/>
      <c r="AG242" s="333"/>
      <c r="AH242" s="333"/>
      <c r="AI242" s="333"/>
      <c r="AJ242" s="333"/>
      <c r="AK242" s="333"/>
    </row>
    <row r="243" spans="1:37" ht="14.4">
      <c r="A243" s="333"/>
      <c r="B243" s="333"/>
      <c r="C243" s="333"/>
      <c r="D243" s="333"/>
      <c r="E243" s="333"/>
      <c r="F243" s="333"/>
      <c r="G243" s="333"/>
      <c r="H243" s="333"/>
      <c r="I243" s="333"/>
      <c r="J243" s="333"/>
      <c r="K243" s="333"/>
      <c r="L243" s="333"/>
      <c r="M243" s="333"/>
      <c r="N243" s="333"/>
      <c r="O243" s="333"/>
      <c r="P243" s="333"/>
      <c r="Q243" s="333"/>
      <c r="R243" s="333"/>
      <c r="S243" s="333"/>
      <c r="T243" s="323"/>
      <c r="U243" s="333"/>
      <c r="V243" s="333"/>
      <c r="W243" s="333"/>
      <c r="X243" s="333"/>
      <c r="Y243" s="333"/>
      <c r="Z243" s="333"/>
      <c r="AA243" s="333"/>
      <c r="AB243" s="333"/>
      <c r="AC243" s="333"/>
      <c r="AD243" s="333"/>
      <c r="AE243" s="323"/>
      <c r="AF243" s="323"/>
      <c r="AG243" s="333"/>
      <c r="AH243" s="333"/>
      <c r="AI243" s="333"/>
      <c r="AJ243" s="333"/>
      <c r="AK243" s="333"/>
    </row>
    <row r="244" spans="1:37" ht="14.4">
      <c r="A244" s="333"/>
      <c r="B244" s="333"/>
      <c r="C244" s="333"/>
      <c r="D244" s="333"/>
      <c r="E244" s="333"/>
      <c r="F244" s="333"/>
      <c r="G244" s="333"/>
      <c r="H244" s="333"/>
      <c r="I244" s="333"/>
      <c r="J244" s="333"/>
      <c r="K244" s="333"/>
      <c r="L244" s="333"/>
      <c r="M244" s="333"/>
      <c r="N244" s="333"/>
      <c r="O244" s="333"/>
      <c r="P244" s="333"/>
      <c r="Q244" s="333"/>
      <c r="R244" s="333"/>
      <c r="S244" s="333"/>
      <c r="T244" s="323"/>
      <c r="U244" s="333"/>
      <c r="V244" s="333"/>
      <c r="W244" s="333"/>
      <c r="X244" s="333"/>
      <c r="Y244" s="333"/>
      <c r="Z244" s="333"/>
      <c r="AA244" s="333"/>
      <c r="AB244" s="333"/>
      <c r="AC244" s="333"/>
      <c r="AD244" s="333"/>
      <c r="AE244" s="323"/>
      <c r="AF244" s="323"/>
      <c r="AG244" s="333"/>
      <c r="AH244" s="333"/>
      <c r="AI244" s="333"/>
      <c r="AJ244" s="333"/>
      <c r="AK244" s="333"/>
    </row>
    <row r="245" spans="1:37" ht="14.4">
      <c r="A245" s="333"/>
      <c r="B245" s="333"/>
      <c r="C245" s="333"/>
      <c r="D245" s="333"/>
      <c r="E245" s="333"/>
      <c r="F245" s="333"/>
      <c r="G245" s="333"/>
      <c r="H245" s="333"/>
      <c r="I245" s="333"/>
      <c r="J245" s="333"/>
      <c r="K245" s="333"/>
      <c r="L245" s="333"/>
      <c r="M245" s="333"/>
      <c r="N245" s="333"/>
      <c r="O245" s="333"/>
      <c r="P245" s="333"/>
      <c r="Q245" s="333"/>
      <c r="R245" s="333"/>
      <c r="S245" s="333"/>
      <c r="T245" s="323"/>
      <c r="U245" s="333"/>
      <c r="V245" s="333"/>
      <c r="W245" s="333"/>
      <c r="X245" s="333"/>
      <c r="Y245" s="333"/>
      <c r="Z245" s="333"/>
      <c r="AA245" s="333"/>
      <c r="AB245" s="333"/>
      <c r="AC245" s="333"/>
      <c r="AD245" s="333"/>
      <c r="AE245" s="323"/>
      <c r="AF245" s="323"/>
      <c r="AG245" s="333"/>
      <c r="AH245" s="333"/>
      <c r="AI245" s="333"/>
      <c r="AJ245" s="333"/>
      <c r="AK245" s="333"/>
    </row>
    <row r="246" spans="1:37" ht="14.4">
      <c r="A246" s="333"/>
      <c r="B246" s="333"/>
      <c r="C246" s="333"/>
      <c r="D246" s="333"/>
      <c r="E246" s="333"/>
      <c r="F246" s="333"/>
      <c r="G246" s="333"/>
      <c r="H246" s="333"/>
      <c r="I246" s="333"/>
      <c r="J246" s="333"/>
      <c r="K246" s="333"/>
      <c r="L246" s="333"/>
      <c r="M246" s="333"/>
      <c r="N246" s="333"/>
      <c r="O246" s="333"/>
      <c r="P246" s="333"/>
      <c r="Q246" s="333"/>
      <c r="R246" s="333"/>
      <c r="S246" s="333"/>
      <c r="T246" s="323"/>
      <c r="U246" s="333"/>
      <c r="V246" s="333"/>
      <c r="W246" s="333"/>
      <c r="X246" s="333"/>
      <c r="Y246" s="333"/>
      <c r="Z246" s="333"/>
      <c r="AA246" s="333"/>
      <c r="AB246" s="333"/>
      <c r="AC246" s="333"/>
      <c r="AD246" s="333"/>
      <c r="AE246" s="323"/>
      <c r="AF246" s="323"/>
      <c r="AG246" s="333"/>
      <c r="AH246" s="333"/>
      <c r="AI246" s="333"/>
      <c r="AJ246" s="333"/>
      <c r="AK246" s="333"/>
    </row>
    <row r="247" spans="1:37" ht="14.4">
      <c r="A247" s="333"/>
      <c r="B247" s="333"/>
      <c r="C247" s="333"/>
      <c r="D247" s="333"/>
      <c r="E247" s="333"/>
      <c r="F247" s="333"/>
      <c r="G247" s="333"/>
      <c r="H247" s="333"/>
      <c r="I247" s="333"/>
      <c r="J247" s="333"/>
      <c r="K247" s="333"/>
      <c r="L247" s="333"/>
      <c r="M247" s="333"/>
      <c r="N247" s="333"/>
      <c r="O247" s="333"/>
      <c r="P247" s="333"/>
      <c r="Q247" s="333"/>
      <c r="R247" s="333"/>
      <c r="S247" s="333"/>
      <c r="T247" s="323"/>
      <c r="U247" s="333"/>
      <c r="V247" s="333"/>
      <c r="W247" s="333"/>
      <c r="X247" s="333"/>
      <c r="Y247" s="333"/>
      <c r="Z247" s="333"/>
      <c r="AA247" s="333"/>
      <c r="AB247" s="333"/>
      <c r="AC247" s="333"/>
      <c r="AD247" s="333"/>
      <c r="AE247" s="323"/>
      <c r="AF247" s="323"/>
      <c r="AG247" s="333"/>
      <c r="AH247" s="333"/>
      <c r="AI247" s="333"/>
      <c r="AJ247" s="333"/>
      <c r="AK247" s="333"/>
    </row>
    <row r="248" spans="1:37" ht="14.4">
      <c r="A248" s="333"/>
      <c r="B248" s="333"/>
      <c r="C248" s="333"/>
      <c r="D248" s="333"/>
      <c r="E248" s="333"/>
      <c r="F248" s="333"/>
      <c r="G248" s="333"/>
      <c r="H248" s="333"/>
      <c r="I248" s="333"/>
      <c r="J248" s="333"/>
      <c r="K248" s="333"/>
      <c r="L248" s="333"/>
      <c r="M248" s="333"/>
      <c r="N248" s="333"/>
      <c r="O248" s="333"/>
      <c r="P248" s="333"/>
      <c r="Q248" s="333"/>
      <c r="R248" s="333"/>
      <c r="S248" s="333"/>
      <c r="T248" s="323"/>
      <c r="U248" s="333"/>
      <c r="V248" s="333"/>
      <c r="W248" s="333"/>
      <c r="X248" s="333"/>
      <c r="Y248" s="333"/>
      <c r="Z248" s="333"/>
      <c r="AA248" s="333"/>
      <c r="AB248" s="333"/>
      <c r="AC248" s="333"/>
      <c r="AD248" s="333"/>
      <c r="AE248" s="323"/>
      <c r="AF248" s="323"/>
      <c r="AG248" s="333"/>
      <c r="AH248" s="333"/>
      <c r="AI248" s="333"/>
      <c r="AJ248" s="333"/>
      <c r="AK248" s="333"/>
    </row>
    <row r="249" spans="1:37" ht="14.4">
      <c r="A249" s="333"/>
      <c r="B249" s="333"/>
      <c r="C249" s="333"/>
      <c r="D249" s="333"/>
      <c r="E249" s="333"/>
      <c r="F249" s="333"/>
      <c r="G249" s="333"/>
      <c r="H249" s="333"/>
      <c r="I249" s="333"/>
      <c r="J249" s="333"/>
      <c r="K249" s="333"/>
      <c r="L249" s="333"/>
      <c r="M249" s="333"/>
      <c r="N249" s="333"/>
      <c r="O249" s="333"/>
      <c r="P249" s="333"/>
      <c r="Q249" s="333"/>
      <c r="R249" s="333"/>
      <c r="S249" s="333"/>
      <c r="T249" s="323"/>
      <c r="U249" s="333"/>
      <c r="V249" s="333"/>
      <c r="W249" s="333"/>
      <c r="X249" s="333"/>
      <c r="Y249" s="333"/>
      <c r="Z249" s="333"/>
      <c r="AA249" s="333"/>
      <c r="AB249" s="333"/>
      <c r="AC249" s="333"/>
      <c r="AD249" s="333"/>
      <c r="AE249" s="323"/>
      <c r="AF249" s="323"/>
      <c r="AG249" s="333"/>
      <c r="AH249" s="333"/>
      <c r="AI249" s="333"/>
      <c r="AJ249" s="333"/>
      <c r="AK249" s="333"/>
    </row>
    <row r="250" spans="1:37" ht="14.4">
      <c r="A250" s="333"/>
      <c r="B250" s="333"/>
      <c r="C250" s="333"/>
      <c r="D250" s="333"/>
      <c r="E250" s="333"/>
      <c r="F250" s="333"/>
      <c r="G250" s="333"/>
      <c r="H250" s="333"/>
      <c r="I250" s="333"/>
      <c r="J250" s="333"/>
      <c r="K250" s="333"/>
      <c r="L250" s="333"/>
      <c r="M250" s="333"/>
      <c r="N250" s="333"/>
      <c r="O250" s="333"/>
      <c r="P250" s="333"/>
      <c r="Q250" s="333"/>
      <c r="R250" s="333"/>
      <c r="S250" s="333"/>
      <c r="T250" s="323"/>
      <c r="U250" s="333"/>
      <c r="V250" s="333"/>
      <c r="W250" s="333"/>
      <c r="X250" s="333"/>
      <c r="Y250" s="333"/>
      <c r="Z250" s="333"/>
      <c r="AA250" s="333"/>
      <c r="AB250" s="333"/>
      <c r="AC250" s="333"/>
      <c r="AD250" s="333"/>
      <c r="AE250" s="323"/>
      <c r="AF250" s="323"/>
      <c r="AG250" s="333"/>
      <c r="AH250" s="333"/>
      <c r="AI250" s="333"/>
      <c r="AJ250" s="333"/>
      <c r="AK250" s="333"/>
    </row>
    <row r="251" spans="1:37" ht="14.4">
      <c r="A251" s="333"/>
      <c r="B251" s="333"/>
      <c r="C251" s="333"/>
      <c r="D251" s="333"/>
      <c r="E251" s="333"/>
      <c r="F251" s="333"/>
      <c r="G251" s="333"/>
      <c r="H251" s="333"/>
      <c r="I251" s="333"/>
      <c r="J251" s="333"/>
      <c r="K251" s="333"/>
      <c r="L251" s="333"/>
      <c r="M251" s="333"/>
      <c r="N251" s="333"/>
      <c r="O251" s="333"/>
      <c r="P251" s="333"/>
      <c r="Q251" s="333"/>
      <c r="R251" s="333"/>
      <c r="S251" s="333"/>
      <c r="T251" s="323"/>
      <c r="U251" s="333"/>
      <c r="V251" s="333"/>
      <c r="W251" s="333"/>
      <c r="X251" s="333"/>
      <c r="Y251" s="333"/>
      <c r="Z251" s="333"/>
      <c r="AA251" s="333"/>
      <c r="AB251" s="333"/>
      <c r="AC251" s="333"/>
      <c r="AD251" s="333"/>
      <c r="AE251" s="323"/>
      <c r="AF251" s="323"/>
      <c r="AG251" s="333"/>
      <c r="AH251" s="333"/>
      <c r="AI251" s="333"/>
      <c r="AJ251" s="333"/>
      <c r="AK251" s="333"/>
    </row>
    <row r="252" spans="1:37" ht="14.4">
      <c r="A252" s="333"/>
      <c r="B252" s="333"/>
      <c r="C252" s="333"/>
      <c r="D252" s="333"/>
      <c r="E252" s="333"/>
      <c r="F252" s="333"/>
      <c r="G252" s="333"/>
      <c r="H252" s="333"/>
      <c r="I252" s="333"/>
      <c r="J252" s="333"/>
      <c r="K252" s="333"/>
      <c r="L252" s="333"/>
      <c r="M252" s="333"/>
      <c r="N252" s="333"/>
      <c r="O252" s="333"/>
      <c r="P252" s="333"/>
      <c r="Q252" s="333"/>
      <c r="R252" s="333"/>
      <c r="S252" s="333"/>
      <c r="T252" s="323"/>
      <c r="U252" s="333"/>
      <c r="V252" s="333"/>
      <c r="W252" s="333"/>
      <c r="X252" s="333"/>
      <c r="Y252" s="333"/>
      <c r="Z252" s="333"/>
      <c r="AA252" s="333"/>
      <c r="AB252" s="333"/>
      <c r="AC252" s="333"/>
      <c r="AD252" s="333"/>
      <c r="AE252" s="323"/>
      <c r="AF252" s="323"/>
      <c r="AG252" s="333"/>
      <c r="AH252" s="333"/>
      <c r="AI252" s="333"/>
      <c r="AJ252" s="333"/>
      <c r="AK252" s="333"/>
    </row>
    <row r="253" spans="1:37" ht="14.4">
      <c r="A253" s="333"/>
      <c r="B253" s="333"/>
      <c r="C253" s="333"/>
      <c r="D253" s="333"/>
      <c r="E253" s="333"/>
      <c r="F253" s="333"/>
      <c r="G253" s="333"/>
      <c r="H253" s="333"/>
      <c r="I253" s="333"/>
      <c r="J253" s="333"/>
      <c r="K253" s="333"/>
      <c r="L253" s="333"/>
      <c r="M253" s="333"/>
      <c r="N253" s="333"/>
      <c r="O253" s="333"/>
      <c r="P253" s="333"/>
      <c r="Q253" s="333"/>
      <c r="R253" s="333"/>
      <c r="S253" s="333"/>
      <c r="T253" s="323"/>
      <c r="U253" s="333"/>
      <c r="V253" s="333"/>
      <c r="W253" s="333"/>
      <c r="X253" s="333"/>
      <c r="Y253" s="333"/>
      <c r="Z253" s="333"/>
      <c r="AA253" s="333"/>
      <c r="AB253" s="333"/>
      <c r="AC253" s="333"/>
      <c r="AD253" s="333"/>
      <c r="AE253" s="323"/>
      <c r="AF253" s="323"/>
      <c r="AG253" s="333"/>
      <c r="AH253" s="333"/>
      <c r="AI253" s="333"/>
      <c r="AJ253" s="333"/>
      <c r="AK253" s="333"/>
    </row>
    <row r="254" spans="1:37" ht="14.4">
      <c r="A254" s="333"/>
      <c r="B254" s="333"/>
      <c r="C254" s="333"/>
      <c r="D254" s="333"/>
      <c r="E254" s="333"/>
      <c r="F254" s="333"/>
      <c r="G254" s="333"/>
      <c r="H254" s="333"/>
      <c r="I254" s="333"/>
      <c r="J254" s="333"/>
      <c r="K254" s="333"/>
      <c r="L254" s="333"/>
      <c r="M254" s="333"/>
      <c r="N254" s="333"/>
      <c r="O254" s="333"/>
      <c r="P254" s="333"/>
      <c r="Q254" s="333"/>
      <c r="R254" s="333"/>
      <c r="S254" s="333"/>
      <c r="T254" s="323"/>
      <c r="U254" s="333"/>
      <c r="V254" s="333"/>
      <c r="W254" s="333"/>
      <c r="X254" s="333"/>
      <c r="Y254" s="333"/>
      <c r="Z254" s="333"/>
      <c r="AA254" s="333"/>
      <c r="AB254" s="333"/>
      <c r="AC254" s="333"/>
      <c r="AD254" s="333"/>
      <c r="AE254" s="323"/>
      <c r="AF254" s="323"/>
      <c r="AG254" s="333"/>
      <c r="AH254" s="333"/>
      <c r="AI254" s="333"/>
      <c r="AJ254" s="333"/>
      <c r="AK254" s="333"/>
    </row>
    <row r="255" spans="1:37" ht="14.4">
      <c r="A255" s="333"/>
      <c r="B255" s="333"/>
      <c r="C255" s="333"/>
      <c r="D255" s="333"/>
      <c r="E255" s="333"/>
      <c r="F255" s="333"/>
      <c r="G255" s="333"/>
      <c r="H255" s="333"/>
      <c r="I255" s="333"/>
      <c r="J255" s="333"/>
      <c r="K255" s="333"/>
      <c r="L255" s="333"/>
      <c r="M255" s="333"/>
      <c r="N255" s="333"/>
      <c r="O255" s="333"/>
      <c r="P255" s="333"/>
      <c r="Q255" s="333"/>
      <c r="R255" s="333"/>
      <c r="S255" s="333"/>
      <c r="T255" s="323"/>
      <c r="U255" s="333"/>
      <c r="V255" s="333"/>
      <c r="W255" s="333"/>
      <c r="X255" s="333"/>
      <c r="Y255" s="333"/>
      <c r="Z255" s="333"/>
      <c r="AA255" s="333"/>
      <c r="AB255" s="333"/>
      <c r="AC255" s="333"/>
      <c r="AD255" s="333"/>
      <c r="AE255" s="323"/>
      <c r="AF255" s="323"/>
      <c r="AG255" s="333"/>
      <c r="AH255" s="333"/>
      <c r="AI255" s="333"/>
      <c r="AJ255" s="333"/>
      <c r="AK255" s="333"/>
    </row>
    <row r="256" spans="1:37" ht="14.4">
      <c r="A256" s="333"/>
      <c r="B256" s="333"/>
      <c r="C256" s="333"/>
      <c r="D256" s="333"/>
      <c r="E256" s="333"/>
      <c r="F256" s="333"/>
      <c r="G256" s="333"/>
      <c r="H256" s="333"/>
      <c r="I256" s="333"/>
      <c r="J256" s="333"/>
      <c r="K256" s="333"/>
      <c r="L256" s="333"/>
      <c r="M256" s="333"/>
      <c r="N256" s="333"/>
      <c r="O256" s="333"/>
      <c r="P256" s="333"/>
      <c r="Q256" s="333"/>
      <c r="R256" s="333"/>
      <c r="S256" s="333"/>
      <c r="T256" s="323"/>
      <c r="U256" s="333"/>
      <c r="V256" s="333"/>
      <c r="W256" s="333"/>
      <c r="X256" s="333"/>
      <c r="Y256" s="333"/>
      <c r="Z256" s="333"/>
      <c r="AA256" s="333"/>
      <c r="AB256" s="333"/>
      <c r="AC256" s="333"/>
      <c r="AD256" s="333"/>
      <c r="AE256" s="323"/>
      <c r="AF256" s="323"/>
      <c r="AG256" s="333"/>
      <c r="AH256" s="333"/>
      <c r="AI256" s="333"/>
      <c r="AJ256" s="333"/>
      <c r="AK256" s="333"/>
    </row>
    <row r="257" spans="1:37" ht="14.4">
      <c r="A257" s="333"/>
      <c r="B257" s="333"/>
      <c r="C257" s="333"/>
      <c r="D257" s="333"/>
      <c r="E257" s="333"/>
      <c r="F257" s="333"/>
      <c r="G257" s="333"/>
      <c r="H257" s="333"/>
      <c r="I257" s="333"/>
      <c r="J257" s="333"/>
      <c r="K257" s="333"/>
      <c r="L257" s="333"/>
      <c r="M257" s="333"/>
      <c r="N257" s="333"/>
      <c r="O257" s="333"/>
      <c r="P257" s="333"/>
      <c r="Q257" s="333"/>
      <c r="R257" s="333"/>
      <c r="S257" s="333"/>
      <c r="T257" s="323"/>
      <c r="U257" s="333"/>
      <c r="V257" s="333"/>
      <c r="W257" s="333"/>
      <c r="X257" s="333"/>
      <c r="Y257" s="333"/>
      <c r="Z257" s="333"/>
      <c r="AA257" s="333"/>
      <c r="AB257" s="333"/>
      <c r="AC257" s="333"/>
      <c r="AD257" s="333"/>
      <c r="AE257" s="323"/>
      <c r="AF257" s="323"/>
      <c r="AG257" s="333"/>
      <c r="AH257" s="333"/>
      <c r="AI257" s="333"/>
      <c r="AJ257" s="333"/>
      <c r="AK257" s="333"/>
    </row>
    <row r="258" spans="1:37" ht="14.4">
      <c r="A258" s="333"/>
      <c r="B258" s="333"/>
      <c r="C258" s="333"/>
      <c r="D258" s="333"/>
      <c r="E258" s="333"/>
      <c r="F258" s="333"/>
      <c r="G258" s="333"/>
      <c r="H258" s="333"/>
      <c r="I258" s="333"/>
      <c r="J258" s="333"/>
      <c r="K258" s="333"/>
      <c r="L258" s="333"/>
      <c r="M258" s="333"/>
      <c r="N258" s="333"/>
      <c r="O258" s="333"/>
      <c r="P258" s="333"/>
      <c r="Q258" s="333"/>
      <c r="R258" s="333"/>
      <c r="S258" s="333"/>
      <c r="T258" s="323"/>
      <c r="U258" s="333"/>
      <c r="V258" s="333"/>
      <c r="W258" s="333"/>
      <c r="X258" s="333"/>
      <c r="Y258" s="333"/>
      <c r="Z258" s="333"/>
      <c r="AA258" s="333"/>
      <c r="AB258" s="333"/>
      <c r="AC258" s="333"/>
      <c r="AD258" s="333"/>
      <c r="AE258" s="323"/>
      <c r="AF258" s="323"/>
      <c r="AG258" s="333"/>
      <c r="AH258" s="333"/>
      <c r="AI258" s="333"/>
      <c r="AJ258" s="333"/>
      <c r="AK258" s="333"/>
    </row>
    <row r="259" spans="1:37" ht="14.4">
      <c r="A259" s="333"/>
      <c r="B259" s="333"/>
      <c r="C259" s="333"/>
      <c r="D259" s="333"/>
      <c r="E259" s="333"/>
      <c r="F259" s="333"/>
      <c r="G259" s="333"/>
      <c r="H259" s="333"/>
      <c r="I259" s="333"/>
      <c r="J259" s="333"/>
      <c r="K259" s="333"/>
      <c r="L259" s="333"/>
      <c r="M259" s="333"/>
      <c r="N259" s="333"/>
      <c r="O259" s="333"/>
      <c r="P259" s="333"/>
      <c r="Q259" s="333"/>
      <c r="R259" s="333"/>
      <c r="S259" s="333"/>
      <c r="T259" s="323"/>
      <c r="U259" s="333"/>
      <c r="V259" s="333"/>
      <c r="W259" s="333"/>
      <c r="X259" s="333"/>
      <c r="Y259" s="333"/>
      <c r="Z259" s="333"/>
      <c r="AA259" s="333"/>
      <c r="AB259" s="333"/>
      <c r="AC259" s="333"/>
      <c r="AD259" s="333"/>
      <c r="AE259" s="323"/>
      <c r="AF259" s="323"/>
      <c r="AG259" s="333"/>
      <c r="AH259" s="333"/>
      <c r="AI259" s="333"/>
      <c r="AJ259" s="333"/>
      <c r="AK259" s="333"/>
    </row>
    <row r="260" spans="1:37" ht="14.4">
      <c r="A260" s="333"/>
      <c r="B260" s="333"/>
      <c r="C260" s="333"/>
      <c r="D260" s="333"/>
      <c r="E260" s="333"/>
      <c r="F260" s="333"/>
      <c r="G260" s="333"/>
      <c r="H260" s="333"/>
      <c r="I260" s="333"/>
      <c r="J260" s="333"/>
      <c r="K260" s="333"/>
      <c r="L260" s="333"/>
      <c r="M260" s="333"/>
      <c r="N260" s="333"/>
      <c r="O260" s="333"/>
      <c r="P260" s="333"/>
      <c r="Q260" s="333"/>
      <c r="R260" s="333"/>
      <c r="S260" s="333"/>
      <c r="T260" s="323"/>
      <c r="U260" s="333"/>
      <c r="V260" s="333"/>
      <c r="W260" s="333"/>
      <c r="X260" s="333"/>
      <c r="Y260" s="333"/>
      <c r="Z260" s="333"/>
      <c r="AA260" s="333"/>
      <c r="AB260" s="333"/>
      <c r="AC260" s="333"/>
      <c r="AD260" s="333"/>
      <c r="AE260" s="323"/>
      <c r="AF260" s="323"/>
      <c r="AG260" s="333"/>
      <c r="AH260" s="333"/>
      <c r="AI260" s="333"/>
      <c r="AJ260" s="333"/>
      <c r="AK260" s="333"/>
    </row>
    <row r="261" spans="1:37" ht="14.4">
      <c r="A261" s="333"/>
      <c r="B261" s="333"/>
      <c r="C261" s="333"/>
      <c r="D261" s="333"/>
      <c r="E261" s="333"/>
      <c r="F261" s="333"/>
      <c r="G261" s="333"/>
      <c r="H261" s="333"/>
      <c r="I261" s="333"/>
      <c r="J261" s="333"/>
      <c r="K261" s="333"/>
      <c r="L261" s="333"/>
      <c r="M261" s="333"/>
      <c r="N261" s="333"/>
      <c r="O261" s="333"/>
      <c r="P261" s="333"/>
      <c r="Q261" s="333"/>
      <c r="R261" s="333"/>
      <c r="S261" s="333"/>
      <c r="T261" s="323"/>
      <c r="U261" s="333"/>
      <c r="V261" s="333"/>
      <c r="W261" s="333"/>
      <c r="X261" s="333"/>
      <c r="Y261" s="333"/>
      <c r="Z261" s="333"/>
      <c r="AA261" s="333"/>
      <c r="AB261" s="333"/>
      <c r="AC261" s="333"/>
      <c r="AD261" s="333"/>
      <c r="AE261" s="323"/>
      <c r="AF261" s="323"/>
      <c r="AG261" s="333"/>
      <c r="AH261" s="333"/>
      <c r="AI261" s="333"/>
      <c r="AJ261" s="333"/>
      <c r="AK261" s="333"/>
    </row>
    <row r="262" spans="1:37" ht="14.4">
      <c r="A262" s="333"/>
      <c r="B262" s="333"/>
      <c r="C262" s="333"/>
      <c r="D262" s="333"/>
      <c r="E262" s="333"/>
      <c r="F262" s="333"/>
      <c r="G262" s="333"/>
      <c r="H262" s="333"/>
      <c r="I262" s="333"/>
      <c r="J262" s="333"/>
      <c r="K262" s="333"/>
      <c r="L262" s="333"/>
      <c r="M262" s="333"/>
      <c r="N262" s="333"/>
      <c r="O262" s="333"/>
      <c r="P262" s="333"/>
      <c r="Q262" s="333"/>
      <c r="R262" s="333"/>
      <c r="S262" s="333"/>
      <c r="T262" s="323"/>
      <c r="U262" s="333"/>
      <c r="V262" s="333"/>
      <c r="W262" s="333"/>
      <c r="X262" s="333"/>
      <c r="Y262" s="333"/>
      <c r="Z262" s="333"/>
      <c r="AA262" s="333"/>
      <c r="AB262" s="333"/>
      <c r="AC262" s="333"/>
      <c r="AD262" s="333"/>
      <c r="AE262" s="323"/>
      <c r="AF262" s="323"/>
      <c r="AG262" s="333"/>
      <c r="AH262" s="333"/>
      <c r="AI262" s="333"/>
      <c r="AJ262" s="333"/>
      <c r="AK262" s="333"/>
    </row>
    <row r="263" spans="1:37" ht="14.4">
      <c r="A263" s="333"/>
      <c r="B263" s="333"/>
      <c r="C263" s="333"/>
      <c r="D263" s="333"/>
      <c r="E263" s="333"/>
      <c r="F263" s="333"/>
      <c r="G263" s="333"/>
      <c r="H263" s="333"/>
      <c r="I263" s="333"/>
      <c r="J263" s="333"/>
      <c r="K263" s="333"/>
      <c r="L263" s="333"/>
      <c r="M263" s="333"/>
      <c r="N263" s="333"/>
      <c r="O263" s="333"/>
      <c r="P263" s="333"/>
      <c r="Q263" s="333"/>
      <c r="R263" s="333"/>
      <c r="S263" s="333"/>
      <c r="T263" s="323"/>
      <c r="U263" s="333"/>
      <c r="V263" s="333"/>
      <c r="W263" s="333"/>
      <c r="X263" s="333"/>
      <c r="Y263" s="333"/>
      <c r="Z263" s="333"/>
      <c r="AA263" s="333"/>
      <c r="AB263" s="333"/>
      <c r="AC263" s="333"/>
      <c r="AD263" s="333"/>
      <c r="AE263" s="323"/>
      <c r="AF263" s="323"/>
      <c r="AG263" s="333"/>
      <c r="AH263" s="333"/>
      <c r="AI263" s="333"/>
      <c r="AJ263" s="333"/>
      <c r="AK263" s="333"/>
    </row>
    <row r="264" spans="1:37" ht="14.4">
      <c r="A264" s="333"/>
      <c r="B264" s="333"/>
      <c r="C264" s="333"/>
      <c r="D264" s="333"/>
      <c r="E264" s="333"/>
      <c r="F264" s="333"/>
      <c r="G264" s="333"/>
      <c r="H264" s="333"/>
      <c r="I264" s="333"/>
      <c r="J264" s="333"/>
      <c r="K264" s="333"/>
      <c r="L264" s="333"/>
      <c r="M264" s="333"/>
      <c r="N264" s="333"/>
      <c r="O264" s="333"/>
      <c r="P264" s="333"/>
      <c r="Q264" s="333"/>
      <c r="R264" s="333"/>
      <c r="S264" s="333"/>
      <c r="T264" s="323"/>
      <c r="U264" s="333"/>
      <c r="V264" s="333"/>
      <c r="W264" s="333"/>
      <c r="X264" s="333"/>
      <c r="Y264" s="333"/>
      <c r="Z264" s="333"/>
      <c r="AA264" s="333"/>
      <c r="AB264" s="333"/>
      <c r="AC264" s="333"/>
      <c r="AD264" s="333"/>
      <c r="AE264" s="323"/>
      <c r="AF264" s="323"/>
      <c r="AG264" s="333"/>
      <c r="AH264" s="333"/>
      <c r="AI264" s="333"/>
      <c r="AJ264" s="333"/>
      <c r="AK264" s="333"/>
    </row>
    <row r="265" spans="1:37" ht="14.4">
      <c r="A265" s="333"/>
      <c r="B265" s="333"/>
      <c r="C265" s="333"/>
      <c r="D265" s="333"/>
      <c r="E265" s="333"/>
      <c r="F265" s="333"/>
      <c r="G265" s="333"/>
      <c r="H265" s="333"/>
      <c r="I265" s="333"/>
      <c r="J265" s="333"/>
      <c r="K265" s="333"/>
      <c r="L265" s="333"/>
      <c r="M265" s="333"/>
      <c r="N265" s="333"/>
      <c r="O265" s="333"/>
      <c r="P265" s="333"/>
      <c r="Q265" s="333"/>
      <c r="R265" s="333"/>
      <c r="S265" s="333"/>
      <c r="T265" s="323"/>
      <c r="U265" s="333"/>
      <c r="V265" s="333"/>
      <c r="W265" s="333"/>
      <c r="X265" s="333"/>
      <c r="Y265" s="333"/>
      <c r="Z265" s="333"/>
      <c r="AA265" s="333"/>
      <c r="AB265" s="333"/>
      <c r="AC265" s="333"/>
      <c r="AD265" s="333"/>
      <c r="AE265" s="323"/>
      <c r="AF265" s="323"/>
      <c r="AG265" s="333"/>
      <c r="AH265" s="333"/>
      <c r="AI265" s="333"/>
      <c r="AJ265" s="333"/>
      <c r="AK265" s="333"/>
    </row>
    <row r="266" spans="1:37" ht="14.4">
      <c r="A266" s="333"/>
      <c r="B266" s="333"/>
      <c r="C266" s="333"/>
      <c r="D266" s="333"/>
      <c r="E266" s="333"/>
      <c r="F266" s="333"/>
      <c r="G266" s="333"/>
      <c r="H266" s="333"/>
      <c r="I266" s="333"/>
      <c r="J266" s="333"/>
      <c r="K266" s="333"/>
      <c r="L266" s="333"/>
      <c r="M266" s="333"/>
      <c r="N266" s="333"/>
      <c r="O266" s="333"/>
      <c r="P266" s="333"/>
      <c r="Q266" s="333"/>
      <c r="R266" s="333"/>
      <c r="S266" s="333"/>
      <c r="T266" s="323"/>
      <c r="U266" s="333"/>
      <c r="V266" s="333"/>
      <c r="W266" s="333"/>
      <c r="X266" s="333"/>
      <c r="Y266" s="333"/>
      <c r="Z266" s="333"/>
      <c r="AA266" s="333"/>
      <c r="AB266" s="333"/>
      <c r="AC266" s="333"/>
      <c r="AD266" s="333"/>
      <c r="AE266" s="323"/>
      <c r="AF266" s="323"/>
      <c r="AG266" s="333"/>
      <c r="AH266" s="333"/>
      <c r="AI266" s="333"/>
      <c r="AJ266" s="333"/>
      <c r="AK266" s="333"/>
    </row>
    <row r="267" spans="1:37" ht="14.4">
      <c r="A267" s="333"/>
      <c r="B267" s="333"/>
      <c r="C267" s="333"/>
      <c r="D267" s="333"/>
      <c r="E267" s="333"/>
      <c r="F267" s="333"/>
      <c r="G267" s="333"/>
      <c r="H267" s="333"/>
      <c r="I267" s="333"/>
      <c r="J267" s="333"/>
      <c r="K267" s="333"/>
      <c r="L267" s="333"/>
      <c r="M267" s="333"/>
      <c r="N267" s="333"/>
      <c r="O267" s="333"/>
      <c r="P267" s="333"/>
      <c r="Q267" s="333"/>
      <c r="R267" s="333"/>
      <c r="S267" s="333"/>
      <c r="T267" s="323"/>
      <c r="U267" s="333"/>
      <c r="V267" s="333"/>
      <c r="W267" s="333"/>
      <c r="X267" s="333"/>
      <c r="Y267" s="333"/>
      <c r="Z267" s="333"/>
      <c r="AA267" s="333"/>
      <c r="AB267" s="333"/>
      <c r="AC267" s="333"/>
      <c r="AD267" s="333"/>
      <c r="AE267" s="323"/>
      <c r="AF267" s="323"/>
      <c r="AG267" s="333"/>
      <c r="AH267" s="333"/>
      <c r="AI267" s="333"/>
      <c r="AJ267" s="333"/>
      <c r="AK267" s="333"/>
    </row>
    <row r="268" spans="1:37" ht="14.4">
      <c r="A268" s="333"/>
      <c r="B268" s="333"/>
      <c r="C268" s="333"/>
      <c r="D268" s="333"/>
      <c r="E268" s="333"/>
      <c r="F268" s="333"/>
      <c r="G268" s="333"/>
      <c r="H268" s="333"/>
      <c r="I268" s="333"/>
      <c r="J268" s="333"/>
      <c r="K268" s="333"/>
      <c r="L268" s="333"/>
      <c r="M268" s="333"/>
      <c r="N268" s="333"/>
      <c r="O268" s="333"/>
      <c r="P268" s="333"/>
      <c r="Q268" s="333"/>
      <c r="R268" s="333"/>
      <c r="S268" s="333"/>
      <c r="T268" s="323"/>
      <c r="U268" s="333"/>
      <c r="V268" s="333"/>
      <c r="W268" s="333"/>
      <c r="X268" s="333"/>
      <c r="Y268" s="333"/>
      <c r="Z268" s="333"/>
      <c r="AA268" s="333"/>
      <c r="AB268" s="333"/>
      <c r="AC268" s="333"/>
      <c r="AD268" s="333"/>
      <c r="AE268" s="323"/>
      <c r="AF268" s="323"/>
      <c r="AG268" s="333"/>
      <c r="AH268" s="333"/>
      <c r="AI268" s="333"/>
      <c r="AJ268" s="333"/>
      <c r="AK268" s="333"/>
    </row>
    <row r="269" spans="1:37" ht="14.4">
      <c r="A269" s="333"/>
      <c r="B269" s="333"/>
      <c r="C269" s="333"/>
      <c r="D269" s="333"/>
      <c r="E269" s="333"/>
      <c r="F269" s="333"/>
      <c r="G269" s="333"/>
      <c r="H269" s="333"/>
      <c r="I269" s="333"/>
      <c r="J269" s="333"/>
      <c r="K269" s="333"/>
      <c r="L269" s="333"/>
      <c r="M269" s="333"/>
      <c r="N269" s="333"/>
      <c r="O269" s="333"/>
      <c r="P269" s="333"/>
      <c r="Q269" s="333"/>
      <c r="R269" s="333"/>
      <c r="S269" s="333"/>
      <c r="T269" s="323"/>
      <c r="U269" s="333"/>
      <c r="V269" s="333"/>
      <c r="W269" s="333"/>
      <c r="X269" s="333"/>
      <c r="Y269" s="333"/>
      <c r="Z269" s="333"/>
      <c r="AA269" s="333"/>
      <c r="AB269" s="333"/>
      <c r="AC269" s="333"/>
      <c r="AD269" s="333"/>
      <c r="AE269" s="323"/>
      <c r="AF269" s="323"/>
      <c r="AG269" s="333"/>
      <c r="AH269" s="333"/>
      <c r="AI269" s="333"/>
      <c r="AJ269" s="333"/>
      <c r="AK269" s="333"/>
    </row>
    <row r="270" spans="1:37" ht="14.4">
      <c r="A270" s="333"/>
      <c r="B270" s="333"/>
      <c r="C270" s="333"/>
      <c r="D270" s="333"/>
      <c r="E270" s="333"/>
      <c r="F270" s="333"/>
      <c r="G270" s="333"/>
      <c r="H270" s="333"/>
      <c r="I270" s="333"/>
      <c r="J270" s="333"/>
      <c r="K270" s="333"/>
      <c r="L270" s="333"/>
      <c r="M270" s="333"/>
      <c r="N270" s="333"/>
      <c r="O270" s="333"/>
      <c r="P270" s="333"/>
      <c r="Q270" s="333"/>
      <c r="R270" s="333"/>
      <c r="S270" s="333"/>
      <c r="T270" s="323"/>
      <c r="U270" s="333"/>
      <c r="V270" s="333"/>
      <c r="W270" s="333"/>
      <c r="X270" s="333"/>
      <c r="Y270" s="333"/>
      <c r="Z270" s="333"/>
      <c r="AA270" s="333"/>
      <c r="AB270" s="333"/>
      <c r="AC270" s="333"/>
      <c r="AD270" s="333"/>
      <c r="AE270" s="323"/>
      <c r="AF270" s="323"/>
      <c r="AG270" s="333"/>
      <c r="AH270" s="333"/>
      <c r="AI270" s="333"/>
      <c r="AJ270" s="333"/>
      <c r="AK270" s="333"/>
    </row>
    <row r="271" spans="1:37" ht="14.4">
      <c r="A271" s="333"/>
      <c r="B271" s="333"/>
      <c r="C271" s="333"/>
      <c r="D271" s="333"/>
      <c r="E271" s="333"/>
      <c r="F271" s="333"/>
      <c r="G271" s="333"/>
      <c r="H271" s="333"/>
      <c r="I271" s="333"/>
      <c r="J271" s="333"/>
      <c r="K271" s="333"/>
      <c r="L271" s="333"/>
      <c r="M271" s="333"/>
      <c r="N271" s="333"/>
      <c r="O271" s="333"/>
      <c r="P271" s="333"/>
      <c r="Q271" s="333"/>
      <c r="R271" s="333"/>
      <c r="S271" s="333"/>
      <c r="T271" s="323"/>
      <c r="U271" s="333"/>
      <c r="V271" s="333"/>
      <c r="W271" s="333"/>
      <c r="X271" s="333"/>
      <c r="Y271" s="333"/>
      <c r="Z271" s="333"/>
      <c r="AA271" s="333"/>
      <c r="AB271" s="333"/>
      <c r="AC271" s="333"/>
      <c r="AD271" s="333"/>
      <c r="AE271" s="323"/>
      <c r="AF271" s="323"/>
      <c r="AG271" s="333"/>
      <c r="AH271" s="333"/>
      <c r="AI271" s="333"/>
      <c r="AJ271" s="333"/>
      <c r="AK271" s="333"/>
    </row>
    <row r="272" spans="1:37" ht="14.4">
      <c r="A272" s="333"/>
      <c r="B272" s="333"/>
      <c r="C272" s="333"/>
      <c r="D272" s="333"/>
      <c r="E272" s="333"/>
      <c r="F272" s="333"/>
      <c r="G272" s="333"/>
      <c r="H272" s="333"/>
      <c r="I272" s="333"/>
      <c r="J272" s="333"/>
      <c r="K272" s="333"/>
      <c r="L272" s="333"/>
      <c r="M272" s="333"/>
      <c r="N272" s="333"/>
      <c r="O272" s="333"/>
      <c r="P272" s="333"/>
      <c r="Q272" s="333"/>
      <c r="R272" s="333"/>
      <c r="S272" s="333"/>
      <c r="T272" s="323"/>
      <c r="U272" s="333"/>
      <c r="V272" s="333"/>
      <c r="W272" s="333"/>
      <c r="X272" s="333"/>
      <c r="Y272" s="333"/>
      <c r="Z272" s="333"/>
      <c r="AA272" s="333"/>
      <c r="AB272" s="333"/>
      <c r="AC272" s="333"/>
      <c r="AD272" s="333"/>
      <c r="AE272" s="323"/>
      <c r="AF272" s="323"/>
      <c r="AG272" s="333"/>
      <c r="AH272" s="333"/>
      <c r="AI272" s="333"/>
      <c r="AJ272" s="333"/>
      <c r="AK272" s="333"/>
    </row>
    <row r="273" spans="1:37" ht="14.4">
      <c r="A273" s="333"/>
      <c r="B273" s="333"/>
      <c r="C273" s="333"/>
      <c r="D273" s="333"/>
      <c r="E273" s="333"/>
      <c r="F273" s="333"/>
      <c r="G273" s="333"/>
      <c r="H273" s="333"/>
      <c r="I273" s="333"/>
      <c r="J273" s="333"/>
      <c r="K273" s="333"/>
      <c r="L273" s="333"/>
      <c r="M273" s="333"/>
      <c r="N273" s="333"/>
      <c r="O273" s="333"/>
      <c r="P273" s="333"/>
      <c r="Q273" s="333"/>
      <c r="R273" s="333"/>
      <c r="S273" s="333"/>
      <c r="T273" s="323"/>
      <c r="U273" s="333"/>
      <c r="V273" s="333"/>
      <c r="W273" s="333"/>
      <c r="X273" s="333"/>
      <c r="Y273" s="333"/>
      <c r="Z273" s="333"/>
      <c r="AA273" s="333"/>
      <c r="AB273" s="333"/>
      <c r="AC273" s="333"/>
      <c r="AD273" s="333"/>
      <c r="AE273" s="323"/>
      <c r="AF273" s="323"/>
      <c r="AG273" s="333"/>
      <c r="AH273" s="333"/>
      <c r="AI273" s="333"/>
      <c r="AJ273" s="333"/>
      <c r="AK273" s="333"/>
    </row>
    <row r="274" spans="1:37" ht="14.4">
      <c r="A274" s="333"/>
      <c r="B274" s="333"/>
      <c r="C274" s="333"/>
      <c r="D274" s="333"/>
      <c r="E274" s="333"/>
      <c r="F274" s="333"/>
      <c r="G274" s="333"/>
      <c r="H274" s="333"/>
      <c r="I274" s="333"/>
      <c r="J274" s="333"/>
      <c r="K274" s="333"/>
      <c r="L274" s="333"/>
      <c r="M274" s="333"/>
      <c r="N274" s="333"/>
      <c r="O274" s="333"/>
      <c r="P274" s="333"/>
      <c r="Q274" s="333"/>
      <c r="R274" s="333"/>
      <c r="S274" s="333"/>
      <c r="T274" s="323"/>
      <c r="U274" s="333"/>
      <c r="V274" s="333"/>
      <c r="W274" s="333"/>
      <c r="X274" s="333"/>
      <c r="Y274" s="333"/>
      <c r="Z274" s="333"/>
      <c r="AA274" s="333"/>
      <c r="AB274" s="333"/>
      <c r="AC274" s="333"/>
      <c r="AD274" s="333"/>
      <c r="AE274" s="323"/>
      <c r="AF274" s="323"/>
      <c r="AG274" s="333"/>
      <c r="AH274" s="333"/>
      <c r="AI274" s="333"/>
      <c r="AJ274" s="333"/>
      <c r="AK274" s="333"/>
    </row>
    <row r="275" spans="1:37" ht="14.4">
      <c r="A275" s="333"/>
      <c r="B275" s="333"/>
      <c r="C275" s="333"/>
      <c r="D275" s="333"/>
      <c r="E275" s="333"/>
      <c r="F275" s="333"/>
      <c r="G275" s="333"/>
      <c r="H275" s="333"/>
      <c r="I275" s="333"/>
      <c r="J275" s="333"/>
      <c r="K275" s="333"/>
      <c r="L275" s="333"/>
      <c r="M275" s="333"/>
      <c r="N275" s="333"/>
      <c r="O275" s="333"/>
      <c r="P275" s="333"/>
      <c r="Q275" s="333"/>
      <c r="R275" s="333"/>
      <c r="S275" s="333"/>
      <c r="T275" s="323"/>
      <c r="U275" s="333"/>
      <c r="V275" s="333"/>
      <c r="W275" s="333"/>
      <c r="X275" s="333"/>
      <c r="Y275" s="333"/>
      <c r="Z275" s="333"/>
      <c r="AA275" s="333"/>
      <c r="AB275" s="333"/>
      <c r="AC275" s="333"/>
      <c r="AD275" s="333"/>
      <c r="AE275" s="323"/>
      <c r="AF275" s="323"/>
      <c r="AG275" s="333"/>
      <c r="AH275" s="333"/>
      <c r="AI275" s="333"/>
      <c r="AJ275" s="333"/>
      <c r="AK275" s="333"/>
    </row>
    <row r="276" spans="1:37" ht="14.4">
      <c r="A276" s="333"/>
      <c r="B276" s="333"/>
      <c r="C276" s="333"/>
      <c r="D276" s="333"/>
      <c r="E276" s="333"/>
      <c r="F276" s="333"/>
      <c r="G276" s="333"/>
      <c r="H276" s="333"/>
      <c r="I276" s="333"/>
      <c r="J276" s="333"/>
      <c r="K276" s="333"/>
      <c r="L276" s="333"/>
      <c r="M276" s="333"/>
      <c r="N276" s="333"/>
      <c r="O276" s="333"/>
      <c r="P276" s="333"/>
      <c r="Q276" s="333"/>
      <c r="R276" s="333"/>
      <c r="S276" s="333"/>
      <c r="T276" s="323"/>
      <c r="U276" s="333"/>
      <c r="V276" s="333"/>
      <c r="W276" s="333"/>
      <c r="X276" s="333"/>
      <c r="Y276" s="333"/>
      <c r="Z276" s="333"/>
      <c r="AA276" s="333"/>
      <c r="AB276" s="333"/>
      <c r="AC276" s="333"/>
      <c r="AD276" s="333"/>
      <c r="AE276" s="323"/>
      <c r="AF276" s="323"/>
      <c r="AG276" s="333"/>
      <c r="AH276" s="333"/>
      <c r="AI276" s="333"/>
      <c r="AJ276" s="333"/>
      <c r="AK276" s="333"/>
    </row>
    <row r="277" spans="1:37" ht="14.4">
      <c r="A277" s="333"/>
      <c r="B277" s="333"/>
      <c r="C277" s="333"/>
      <c r="D277" s="333"/>
      <c r="E277" s="333"/>
      <c r="F277" s="333"/>
      <c r="G277" s="333"/>
      <c r="H277" s="333"/>
      <c r="I277" s="333"/>
      <c r="J277" s="333"/>
      <c r="K277" s="333"/>
      <c r="L277" s="333"/>
      <c r="M277" s="333"/>
      <c r="N277" s="333"/>
      <c r="O277" s="333"/>
      <c r="P277" s="333"/>
      <c r="Q277" s="333"/>
      <c r="R277" s="333"/>
      <c r="S277" s="333"/>
      <c r="T277" s="323"/>
      <c r="U277" s="333"/>
      <c r="V277" s="333"/>
      <c r="W277" s="333"/>
      <c r="X277" s="333"/>
      <c r="Y277" s="333"/>
      <c r="Z277" s="333"/>
      <c r="AA277" s="333"/>
      <c r="AB277" s="333"/>
      <c r="AC277" s="333"/>
      <c r="AD277" s="333"/>
      <c r="AE277" s="323"/>
      <c r="AF277" s="323"/>
      <c r="AG277" s="333"/>
      <c r="AH277" s="333"/>
      <c r="AI277" s="333"/>
      <c r="AJ277" s="333"/>
      <c r="AK277" s="333"/>
    </row>
    <row r="278" spans="1:37" ht="14.4">
      <c r="A278" s="333"/>
      <c r="B278" s="333"/>
      <c r="C278" s="333"/>
      <c r="D278" s="333"/>
      <c r="E278" s="333"/>
      <c r="F278" s="333"/>
      <c r="G278" s="333"/>
      <c r="H278" s="333"/>
      <c r="I278" s="333"/>
      <c r="J278" s="333"/>
      <c r="K278" s="333"/>
      <c r="L278" s="333"/>
      <c r="M278" s="333"/>
      <c r="N278" s="333"/>
      <c r="O278" s="333"/>
      <c r="P278" s="333"/>
      <c r="Q278" s="333"/>
      <c r="R278" s="333"/>
      <c r="S278" s="333"/>
      <c r="T278" s="323"/>
      <c r="U278" s="333"/>
      <c r="V278" s="333"/>
      <c r="W278" s="333"/>
      <c r="X278" s="333"/>
      <c r="Y278" s="333"/>
      <c r="Z278" s="333"/>
      <c r="AA278" s="333"/>
      <c r="AB278" s="333"/>
      <c r="AC278" s="333"/>
      <c r="AD278" s="333"/>
      <c r="AE278" s="323"/>
      <c r="AF278" s="323"/>
      <c r="AG278" s="333"/>
      <c r="AH278" s="333"/>
      <c r="AI278" s="333"/>
      <c r="AJ278" s="333"/>
      <c r="AK278" s="333"/>
    </row>
    <row r="279" spans="1:37" ht="14.4">
      <c r="A279" s="333"/>
      <c r="B279" s="333"/>
      <c r="C279" s="333"/>
      <c r="D279" s="333"/>
      <c r="E279" s="333"/>
      <c r="F279" s="333"/>
      <c r="G279" s="333"/>
      <c r="H279" s="333"/>
      <c r="I279" s="333"/>
      <c r="J279" s="333"/>
      <c r="K279" s="333"/>
      <c r="L279" s="333"/>
      <c r="M279" s="333"/>
      <c r="N279" s="333"/>
      <c r="O279" s="333"/>
      <c r="P279" s="333"/>
      <c r="Q279" s="333"/>
      <c r="R279" s="333"/>
      <c r="S279" s="333"/>
      <c r="T279" s="323"/>
      <c r="U279" s="333"/>
      <c r="V279" s="333"/>
      <c r="W279" s="333"/>
      <c r="X279" s="333"/>
      <c r="Y279" s="333"/>
      <c r="Z279" s="333"/>
      <c r="AA279" s="333"/>
      <c r="AB279" s="333"/>
      <c r="AC279" s="333"/>
      <c r="AD279" s="333"/>
      <c r="AE279" s="323"/>
      <c r="AF279" s="323"/>
      <c r="AG279" s="333"/>
      <c r="AH279" s="333"/>
      <c r="AI279" s="333"/>
      <c r="AJ279" s="333"/>
      <c r="AK279" s="333"/>
    </row>
    <row r="280" spans="1:37" ht="14.4">
      <c r="A280" s="333"/>
      <c r="B280" s="333"/>
      <c r="C280" s="333"/>
      <c r="D280" s="333"/>
      <c r="E280" s="333"/>
      <c r="F280" s="333"/>
      <c r="G280" s="333"/>
      <c r="H280" s="333"/>
      <c r="I280" s="333"/>
      <c r="J280" s="333"/>
      <c r="K280" s="333"/>
      <c r="L280" s="333"/>
      <c r="M280" s="333"/>
      <c r="N280" s="333"/>
      <c r="O280" s="333"/>
      <c r="P280" s="333"/>
      <c r="Q280" s="333"/>
      <c r="R280" s="333"/>
      <c r="S280" s="333"/>
      <c r="T280" s="323"/>
      <c r="U280" s="333"/>
      <c r="V280" s="333"/>
      <c r="W280" s="333"/>
      <c r="X280" s="333"/>
      <c r="Y280" s="333"/>
      <c r="Z280" s="333"/>
      <c r="AA280" s="333"/>
      <c r="AB280" s="333"/>
      <c r="AC280" s="333"/>
      <c r="AD280" s="333"/>
      <c r="AE280" s="323"/>
      <c r="AF280" s="323"/>
      <c r="AG280" s="333"/>
      <c r="AH280" s="333"/>
      <c r="AI280" s="333"/>
      <c r="AJ280" s="333"/>
      <c r="AK280" s="333"/>
    </row>
    <row r="281" spans="1:37" ht="14.4">
      <c r="A281" s="333"/>
      <c r="B281" s="333"/>
      <c r="C281" s="333"/>
      <c r="D281" s="333"/>
      <c r="E281" s="333"/>
      <c r="F281" s="333"/>
      <c r="G281" s="333"/>
      <c r="H281" s="333"/>
      <c r="I281" s="333"/>
      <c r="J281" s="333"/>
      <c r="K281" s="333"/>
      <c r="L281" s="333"/>
      <c r="M281" s="333"/>
      <c r="N281" s="333"/>
      <c r="O281" s="333"/>
      <c r="P281" s="333"/>
      <c r="Q281" s="333"/>
      <c r="R281" s="333"/>
      <c r="S281" s="333"/>
      <c r="T281" s="323"/>
      <c r="U281" s="333"/>
      <c r="V281" s="333"/>
      <c r="W281" s="333"/>
      <c r="X281" s="333"/>
      <c r="Y281" s="333"/>
      <c r="Z281" s="333"/>
      <c r="AA281" s="333"/>
      <c r="AB281" s="333"/>
      <c r="AC281" s="333"/>
      <c r="AD281" s="333"/>
      <c r="AE281" s="323"/>
      <c r="AF281" s="323"/>
      <c r="AG281" s="333"/>
      <c r="AH281" s="333"/>
      <c r="AI281" s="333"/>
      <c r="AJ281" s="333"/>
      <c r="AK281" s="333"/>
    </row>
    <row r="282" spans="1:37" ht="14.4">
      <c r="A282" s="333"/>
      <c r="B282" s="333"/>
      <c r="C282" s="333"/>
      <c r="D282" s="333"/>
      <c r="E282" s="333"/>
      <c r="F282" s="333"/>
      <c r="G282" s="333"/>
      <c r="H282" s="333"/>
      <c r="I282" s="333"/>
      <c r="J282" s="333"/>
      <c r="K282" s="333"/>
      <c r="L282" s="333"/>
      <c r="M282" s="333"/>
      <c r="N282" s="333"/>
      <c r="O282" s="333"/>
      <c r="P282" s="333"/>
      <c r="Q282" s="333"/>
      <c r="R282" s="333"/>
      <c r="S282" s="333"/>
      <c r="T282" s="323"/>
      <c r="U282" s="333"/>
      <c r="V282" s="333"/>
      <c r="W282" s="333"/>
      <c r="X282" s="333"/>
      <c r="Y282" s="333"/>
      <c r="Z282" s="333"/>
      <c r="AA282" s="333"/>
      <c r="AB282" s="333"/>
      <c r="AC282" s="333"/>
      <c r="AD282" s="333"/>
      <c r="AE282" s="323"/>
      <c r="AF282" s="323"/>
      <c r="AG282" s="333"/>
      <c r="AH282" s="333"/>
      <c r="AI282" s="333"/>
      <c r="AJ282" s="333"/>
      <c r="AK282" s="333"/>
    </row>
    <row r="283" spans="1:37" ht="14.4">
      <c r="A283" s="333"/>
      <c r="B283" s="333"/>
      <c r="C283" s="333"/>
      <c r="D283" s="333"/>
      <c r="E283" s="333"/>
      <c r="F283" s="333"/>
      <c r="G283" s="333"/>
      <c r="H283" s="333"/>
      <c r="I283" s="333"/>
      <c r="J283" s="333"/>
      <c r="K283" s="333"/>
      <c r="L283" s="333"/>
      <c r="M283" s="333"/>
      <c r="N283" s="333"/>
      <c r="O283" s="333"/>
      <c r="P283" s="333"/>
      <c r="Q283" s="333"/>
      <c r="R283" s="333"/>
      <c r="S283" s="333"/>
      <c r="T283" s="323"/>
      <c r="U283" s="333"/>
      <c r="V283" s="333"/>
      <c r="W283" s="333"/>
      <c r="X283" s="333"/>
      <c r="Y283" s="333"/>
      <c r="Z283" s="333"/>
      <c r="AA283" s="333"/>
      <c r="AB283" s="333"/>
      <c r="AC283" s="333"/>
      <c r="AD283" s="333"/>
      <c r="AE283" s="323"/>
      <c r="AF283" s="323"/>
      <c r="AG283" s="333"/>
      <c r="AH283" s="333"/>
      <c r="AI283" s="333"/>
      <c r="AJ283" s="333"/>
      <c r="AK283" s="333"/>
    </row>
    <row r="284" spans="1:37" ht="14.4">
      <c r="A284" s="333"/>
      <c r="B284" s="333"/>
      <c r="C284" s="333"/>
      <c r="D284" s="333"/>
      <c r="E284" s="333"/>
      <c r="F284" s="333"/>
      <c r="G284" s="333"/>
      <c r="H284" s="333"/>
      <c r="I284" s="333"/>
      <c r="J284" s="333"/>
      <c r="K284" s="333"/>
      <c r="L284" s="333"/>
      <c r="M284" s="333"/>
      <c r="N284" s="333"/>
      <c r="O284" s="333"/>
      <c r="P284" s="333"/>
      <c r="Q284" s="333"/>
      <c r="R284" s="333"/>
      <c r="S284" s="333"/>
      <c r="T284" s="323"/>
      <c r="U284" s="333"/>
      <c r="V284" s="333"/>
      <c r="W284" s="333"/>
      <c r="X284" s="333"/>
      <c r="Y284" s="333"/>
      <c r="Z284" s="333"/>
      <c r="AA284" s="333"/>
      <c r="AB284" s="333"/>
      <c r="AC284" s="333"/>
      <c r="AD284" s="333"/>
      <c r="AE284" s="323"/>
      <c r="AF284" s="323"/>
      <c r="AG284" s="333"/>
      <c r="AH284" s="333"/>
      <c r="AI284" s="333"/>
      <c r="AJ284" s="333"/>
      <c r="AK284" s="333"/>
    </row>
    <row r="285" spans="1:37" ht="14.4">
      <c r="A285" s="333"/>
      <c r="B285" s="333"/>
      <c r="C285" s="333"/>
      <c r="D285" s="333"/>
      <c r="E285" s="333"/>
      <c r="F285" s="333"/>
      <c r="G285" s="333"/>
      <c r="H285" s="333"/>
      <c r="I285" s="333"/>
      <c r="J285" s="333"/>
      <c r="K285" s="333"/>
      <c r="L285" s="333"/>
      <c r="M285" s="333"/>
      <c r="N285" s="333"/>
      <c r="O285" s="333"/>
      <c r="P285" s="333"/>
      <c r="Q285" s="333"/>
      <c r="R285" s="333"/>
      <c r="S285" s="333"/>
      <c r="T285" s="323"/>
      <c r="U285" s="333"/>
      <c r="V285" s="333"/>
      <c r="W285" s="333"/>
      <c r="X285" s="333"/>
      <c r="Y285" s="333"/>
      <c r="Z285" s="333"/>
      <c r="AA285" s="333"/>
      <c r="AB285" s="333"/>
      <c r="AC285" s="333"/>
      <c r="AD285" s="333"/>
      <c r="AE285" s="323"/>
      <c r="AF285" s="323"/>
      <c r="AG285" s="333"/>
      <c r="AH285" s="333"/>
      <c r="AI285" s="333"/>
      <c r="AJ285" s="333"/>
      <c r="AK285" s="333"/>
    </row>
    <row r="286" spans="1:37" ht="14.4">
      <c r="A286" s="333"/>
      <c r="B286" s="333"/>
      <c r="C286" s="333"/>
      <c r="D286" s="333"/>
      <c r="E286" s="333"/>
      <c r="F286" s="333"/>
      <c r="G286" s="333"/>
      <c r="H286" s="333"/>
      <c r="I286" s="333"/>
      <c r="J286" s="333"/>
      <c r="K286" s="333"/>
      <c r="L286" s="333"/>
      <c r="M286" s="333"/>
      <c r="N286" s="333"/>
      <c r="O286" s="333"/>
      <c r="P286" s="333"/>
      <c r="Q286" s="333"/>
      <c r="R286" s="333"/>
      <c r="S286" s="333"/>
      <c r="T286" s="323"/>
      <c r="U286" s="333"/>
      <c r="V286" s="333"/>
      <c r="W286" s="333"/>
      <c r="X286" s="333"/>
      <c r="Y286" s="333"/>
      <c r="Z286" s="333"/>
      <c r="AA286" s="333"/>
      <c r="AB286" s="333"/>
      <c r="AC286" s="333"/>
      <c r="AD286" s="333"/>
      <c r="AE286" s="323"/>
      <c r="AF286" s="323"/>
      <c r="AG286" s="333"/>
      <c r="AH286" s="333"/>
      <c r="AI286" s="333"/>
      <c r="AJ286" s="333"/>
      <c r="AK286" s="333"/>
    </row>
    <row r="287" spans="1:37" ht="14.4">
      <c r="A287" s="333"/>
      <c r="B287" s="333"/>
      <c r="C287" s="333"/>
      <c r="D287" s="333"/>
      <c r="E287" s="333"/>
      <c r="F287" s="333"/>
      <c r="G287" s="333"/>
      <c r="H287" s="333"/>
      <c r="I287" s="333"/>
      <c r="J287" s="333"/>
      <c r="K287" s="333"/>
      <c r="L287" s="333"/>
      <c r="M287" s="333"/>
      <c r="N287" s="333"/>
      <c r="O287" s="333"/>
      <c r="P287" s="333"/>
      <c r="Q287" s="333"/>
      <c r="R287" s="333"/>
      <c r="S287" s="333"/>
      <c r="T287" s="323"/>
      <c r="U287" s="333"/>
      <c r="V287" s="333"/>
      <c r="W287" s="333"/>
      <c r="X287" s="333"/>
      <c r="Y287" s="333"/>
      <c r="Z287" s="333"/>
      <c r="AA287" s="333"/>
      <c r="AB287" s="333"/>
      <c r="AC287" s="333"/>
      <c r="AD287" s="333"/>
      <c r="AE287" s="323"/>
      <c r="AF287" s="323"/>
      <c r="AG287" s="333"/>
      <c r="AH287" s="333"/>
      <c r="AI287" s="333"/>
      <c r="AJ287" s="333"/>
      <c r="AK287" s="333"/>
    </row>
    <row r="288" spans="1:37" ht="14.4">
      <c r="A288" s="333"/>
      <c r="B288" s="333"/>
      <c r="C288" s="333"/>
      <c r="D288" s="333"/>
      <c r="E288" s="333"/>
      <c r="F288" s="333"/>
      <c r="G288" s="333"/>
      <c r="H288" s="333"/>
      <c r="I288" s="333"/>
      <c r="J288" s="333"/>
      <c r="K288" s="333"/>
      <c r="L288" s="333"/>
      <c r="M288" s="333"/>
      <c r="N288" s="333"/>
      <c r="O288" s="333"/>
      <c r="P288" s="333"/>
      <c r="Q288" s="333"/>
      <c r="R288" s="333"/>
      <c r="S288" s="333"/>
      <c r="T288" s="323"/>
      <c r="U288" s="333"/>
      <c r="V288" s="333"/>
      <c r="W288" s="333"/>
      <c r="X288" s="333"/>
      <c r="Y288" s="333"/>
      <c r="Z288" s="333"/>
      <c r="AA288" s="333"/>
      <c r="AB288" s="333"/>
      <c r="AC288" s="333"/>
      <c r="AD288" s="333"/>
      <c r="AE288" s="323"/>
      <c r="AF288" s="323"/>
      <c r="AG288" s="333"/>
      <c r="AH288" s="333"/>
      <c r="AI288" s="333"/>
      <c r="AJ288" s="333"/>
      <c r="AK288" s="333"/>
    </row>
    <row r="289" spans="1:37" ht="14.4">
      <c r="A289" s="333"/>
      <c r="B289" s="333"/>
      <c r="C289" s="333"/>
      <c r="D289" s="333"/>
      <c r="E289" s="333"/>
      <c r="F289" s="333"/>
      <c r="G289" s="333"/>
      <c r="H289" s="333"/>
      <c r="I289" s="333"/>
      <c r="J289" s="333"/>
      <c r="K289" s="333"/>
      <c r="L289" s="333"/>
      <c r="M289" s="333"/>
      <c r="N289" s="333"/>
      <c r="O289" s="333"/>
      <c r="P289" s="333"/>
      <c r="Q289" s="333"/>
      <c r="R289" s="333"/>
      <c r="S289" s="333"/>
      <c r="T289" s="323"/>
      <c r="U289" s="333"/>
      <c r="V289" s="333"/>
      <c r="W289" s="333"/>
      <c r="X289" s="333"/>
      <c r="Y289" s="333"/>
      <c r="Z289" s="333"/>
      <c r="AA289" s="333"/>
      <c r="AB289" s="333"/>
      <c r="AC289" s="333"/>
      <c r="AD289" s="333"/>
      <c r="AE289" s="323"/>
      <c r="AF289" s="323"/>
      <c r="AG289" s="333"/>
      <c r="AH289" s="333"/>
      <c r="AI289" s="333"/>
      <c r="AJ289" s="333"/>
      <c r="AK289" s="333"/>
    </row>
    <row r="290" spans="1:37" ht="14.4">
      <c r="A290" s="333"/>
      <c r="B290" s="333"/>
      <c r="C290" s="333"/>
      <c r="D290" s="333"/>
      <c r="E290" s="333"/>
      <c r="F290" s="333"/>
      <c r="G290" s="333"/>
      <c r="H290" s="333"/>
      <c r="I290" s="333"/>
      <c r="J290" s="333"/>
      <c r="K290" s="333"/>
      <c r="L290" s="333"/>
      <c r="M290" s="333"/>
      <c r="N290" s="333"/>
      <c r="O290" s="333"/>
      <c r="P290" s="333"/>
      <c r="Q290" s="333"/>
      <c r="R290" s="333"/>
      <c r="S290" s="333"/>
      <c r="T290" s="323"/>
      <c r="U290" s="333"/>
      <c r="V290" s="333"/>
      <c r="W290" s="333"/>
      <c r="X290" s="333"/>
      <c r="Y290" s="333"/>
      <c r="Z290" s="333"/>
      <c r="AA290" s="333"/>
      <c r="AB290" s="333"/>
      <c r="AC290" s="333"/>
      <c r="AD290" s="333"/>
      <c r="AE290" s="323"/>
      <c r="AF290" s="323"/>
      <c r="AG290" s="333"/>
      <c r="AH290" s="333"/>
      <c r="AI290" s="333"/>
      <c r="AJ290" s="333"/>
      <c r="AK290" s="333"/>
    </row>
    <row r="291" spans="1:37" ht="14.4">
      <c r="A291" s="333"/>
      <c r="B291" s="333"/>
      <c r="C291" s="333"/>
      <c r="D291" s="333"/>
      <c r="E291" s="333"/>
      <c r="F291" s="333"/>
      <c r="G291" s="333"/>
      <c r="H291" s="333"/>
      <c r="I291" s="333"/>
      <c r="J291" s="333"/>
      <c r="K291" s="333"/>
      <c r="L291" s="333"/>
      <c r="M291" s="333"/>
      <c r="N291" s="333"/>
      <c r="O291" s="333"/>
      <c r="P291" s="333"/>
      <c r="Q291" s="333"/>
      <c r="R291" s="333"/>
      <c r="S291" s="333"/>
      <c r="T291" s="323"/>
      <c r="U291" s="333"/>
      <c r="V291" s="333"/>
      <c r="W291" s="333"/>
      <c r="X291" s="333"/>
      <c r="Y291" s="333"/>
      <c r="Z291" s="333"/>
      <c r="AA291" s="333"/>
      <c r="AB291" s="333"/>
      <c r="AC291" s="333"/>
      <c r="AD291" s="333"/>
      <c r="AE291" s="323"/>
      <c r="AF291" s="323"/>
      <c r="AG291" s="333"/>
      <c r="AH291" s="333"/>
      <c r="AI291" s="333"/>
      <c r="AJ291" s="333"/>
      <c r="AK291" s="333"/>
    </row>
    <row r="292" spans="1:37" ht="14.4">
      <c r="A292" s="333"/>
      <c r="B292" s="333"/>
      <c r="C292" s="333"/>
      <c r="D292" s="333"/>
      <c r="E292" s="333"/>
      <c r="F292" s="333"/>
      <c r="G292" s="333"/>
      <c r="H292" s="333"/>
      <c r="I292" s="333"/>
      <c r="J292" s="333"/>
      <c r="K292" s="333"/>
      <c r="L292" s="333"/>
      <c r="M292" s="333"/>
      <c r="N292" s="333"/>
      <c r="O292" s="333"/>
      <c r="P292" s="333"/>
      <c r="Q292" s="333"/>
      <c r="R292" s="333"/>
      <c r="S292" s="333"/>
      <c r="T292" s="323"/>
      <c r="U292" s="333"/>
      <c r="V292" s="333"/>
      <c r="W292" s="333"/>
      <c r="X292" s="333"/>
      <c r="Y292" s="333"/>
      <c r="Z292" s="333"/>
      <c r="AA292" s="333"/>
      <c r="AB292" s="333"/>
      <c r="AC292" s="333"/>
      <c r="AD292" s="333"/>
      <c r="AE292" s="323"/>
      <c r="AF292" s="323"/>
      <c r="AG292" s="333"/>
      <c r="AH292" s="333"/>
      <c r="AI292" s="333"/>
      <c r="AJ292" s="333"/>
      <c r="AK292" s="333"/>
    </row>
    <row r="293" spans="1:37" ht="14.4">
      <c r="A293" s="333"/>
      <c r="B293" s="333"/>
      <c r="C293" s="333"/>
      <c r="D293" s="333"/>
      <c r="E293" s="333"/>
      <c r="F293" s="333"/>
      <c r="G293" s="333"/>
      <c r="H293" s="333"/>
      <c r="I293" s="333"/>
      <c r="J293" s="333"/>
      <c r="K293" s="333"/>
      <c r="L293" s="333"/>
      <c r="M293" s="333"/>
      <c r="N293" s="333"/>
      <c r="O293" s="333"/>
      <c r="P293" s="333"/>
      <c r="Q293" s="333"/>
      <c r="R293" s="333"/>
      <c r="S293" s="333"/>
      <c r="T293" s="323"/>
      <c r="U293" s="333"/>
      <c r="V293" s="333"/>
      <c r="W293" s="333"/>
      <c r="X293" s="333"/>
      <c r="Y293" s="333"/>
      <c r="Z293" s="333"/>
      <c r="AA293" s="333"/>
      <c r="AB293" s="333"/>
      <c r="AC293" s="333"/>
      <c r="AD293" s="333"/>
      <c r="AE293" s="323"/>
      <c r="AF293" s="323"/>
      <c r="AG293" s="333"/>
      <c r="AH293" s="333"/>
      <c r="AI293" s="333"/>
      <c r="AJ293" s="333"/>
      <c r="AK293" s="333"/>
    </row>
    <row r="294" spans="1:37" ht="14.4">
      <c r="A294" s="333"/>
      <c r="B294" s="333"/>
      <c r="C294" s="333"/>
      <c r="D294" s="333"/>
      <c r="E294" s="333"/>
      <c r="F294" s="333"/>
      <c r="G294" s="333"/>
      <c r="H294" s="333"/>
      <c r="I294" s="333"/>
      <c r="J294" s="333"/>
      <c r="K294" s="333"/>
      <c r="L294" s="333"/>
      <c r="M294" s="333"/>
      <c r="N294" s="333"/>
      <c r="O294" s="333"/>
      <c r="P294" s="333"/>
      <c r="Q294" s="333"/>
      <c r="R294" s="333"/>
      <c r="S294" s="333"/>
      <c r="T294" s="323"/>
      <c r="U294" s="333"/>
      <c r="V294" s="333"/>
      <c r="W294" s="333"/>
      <c r="X294" s="333"/>
      <c r="Y294" s="333"/>
      <c r="Z294" s="333"/>
      <c r="AA294" s="333"/>
      <c r="AB294" s="333"/>
      <c r="AC294" s="333"/>
      <c r="AD294" s="333"/>
      <c r="AE294" s="323"/>
      <c r="AF294" s="323"/>
      <c r="AG294" s="333"/>
      <c r="AH294" s="333"/>
      <c r="AI294" s="333"/>
      <c r="AJ294" s="333"/>
      <c r="AK294" s="333"/>
    </row>
    <row r="295" spans="1:37" ht="14.4">
      <c r="A295" s="333"/>
      <c r="B295" s="333"/>
      <c r="C295" s="333"/>
      <c r="D295" s="333"/>
      <c r="E295" s="333"/>
      <c r="F295" s="333"/>
      <c r="G295" s="333"/>
      <c r="H295" s="333"/>
      <c r="I295" s="333"/>
      <c r="J295" s="333"/>
      <c r="K295" s="333"/>
      <c r="L295" s="333"/>
      <c r="M295" s="333"/>
      <c r="N295" s="333"/>
      <c r="O295" s="333"/>
      <c r="P295" s="333"/>
      <c r="Q295" s="333"/>
      <c r="R295" s="333"/>
      <c r="S295" s="333"/>
      <c r="T295" s="323"/>
      <c r="U295" s="333"/>
      <c r="V295" s="333"/>
      <c r="W295" s="333"/>
      <c r="X295" s="333"/>
      <c r="Y295" s="333"/>
      <c r="Z295" s="333"/>
      <c r="AA295" s="333"/>
      <c r="AB295" s="333"/>
      <c r="AC295" s="333"/>
      <c r="AD295" s="333"/>
      <c r="AE295" s="323"/>
      <c r="AF295" s="323"/>
      <c r="AG295" s="333"/>
      <c r="AH295" s="333"/>
      <c r="AI295" s="333"/>
      <c r="AJ295" s="333"/>
      <c r="AK295" s="333"/>
    </row>
    <row r="296" spans="1:37" ht="14.4">
      <c r="A296" s="333"/>
      <c r="B296" s="333"/>
      <c r="C296" s="333"/>
      <c r="D296" s="333"/>
      <c r="E296" s="333"/>
      <c r="F296" s="333"/>
      <c r="G296" s="333"/>
      <c r="H296" s="333"/>
      <c r="I296" s="333"/>
      <c r="J296" s="333"/>
      <c r="K296" s="333"/>
      <c r="L296" s="333"/>
      <c r="M296" s="333"/>
      <c r="N296" s="333"/>
      <c r="O296" s="333"/>
      <c r="P296" s="333"/>
      <c r="Q296" s="333"/>
      <c r="R296" s="333"/>
      <c r="S296" s="333"/>
      <c r="T296" s="323"/>
      <c r="U296" s="333"/>
      <c r="V296" s="333"/>
      <c r="W296" s="333"/>
      <c r="X296" s="333"/>
      <c r="Y296" s="333"/>
      <c r="Z296" s="333"/>
      <c r="AA296" s="333"/>
      <c r="AB296" s="333"/>
      <c r="AC296" s="333"/>
      <c r="AD296" s="333"/>
      <c r="AE296" s="323"/>
      <c r="AF296" s="323"/>
      <c r="AG296" s="333"/>
      <c r="AH296" s="333"/>
      <c r="AI296" s="333"/>
      <c r="AJ296" s="333"/>
      <c r="AK296" s="333"/>
    </row>
    <row r="297" spans="1:37" ht="14.4">
      <c r="A297" s="333"/>
      <c r="B297" s="333"/>
      <c r="C297" s="333"/>
      <c r="D297" s="333"/>
      <c r="E297" s="333"/>
      <c r="F297" s="333"/>
      <c r="G297" s="333"/>
      <c r="H297" s="333"/>
      <c r="I297" s="333"/>
      <c r="J297" s="333"/>
      <c r="K297" s="333"/>
      <c r="L297" s="333"/>
      <c r="M297" s="333"/>
      <c r="N297" s="333"/>
      <c r="O297" s="333"/>
      <c r="P297" s="333"/>
      <c r="Q297" s="333"/>
      <c r="R297" s="333"/>
      <c r="S297" s="333"/>
      <c r="T297" s="323"/>
      <c r="U297" s="333"/>
      <c r="V297" s="333"/>
      <c r="W297" s="333"/>
      <c r="X297" s="333"/>
      <c r="Y297" s="333"/>
      <c r="Z297" s="333"/>
      <c r="AA297" s="333"/>
      <c r="AB297" s="333"/>
      <c r="AC297" s="333"/>
      <c r="AD297" s="333"/>
      <c r="AE297" s="323"/>
      <c r="AF297" s="323"/>
      <c r="AG297" s="333"/>
      <c r="AH297" s="333"/>
      <c r="AI297" s="333"/>
      <c r="AJ297" s="333"/>
      <c r="AK297" s="333"/>
    </row>
    <row r="298" spans="1:37" ht="14.4">
      <c r="A298" s="333"/>
      <c r="B298" s="333"/>
      <c r="C298" s="333"/>
      <c r="D298" s="333"/>
      <c r="E298" s="333"/>
      <c r="F298" s="333"/>
      <c r="G298" s="333"/>
      <c r="H298" s="333"/>
      <c r="I298" s="333"/>
      <c r="J298" s="333"/>
      <c r="K298" s="333"/>
      <c r="L298" s="333"/>
      <c r="M298" s="333"/>
      <c r="N298" s="333"/>
      <c r="O298" s="333"/>
      <c r="P298" s="333"/>
      <c r="Q298" s="333"/>
      <c r="R298" s="333"/>
      <c r="S298" s="333"/>
      <c r="T298" s="323"/>
      <c r="U298" s="333"/>
      <c r="V298" s="333"/>
      <c r="W298" s="333"/>
      <c r="X298" s="333"/>
      <c r="Y298" s="333"/>
      <c r="Z298" s="333"/>
      <c r="AA298" s="333"/>
      <c r="AB298" s="333"/>
      <c r="AC298" s="333"/>
      <c r="AD298" s="333"/>
      <c r="AE298" s="323"/>
      <c r="AF298" s="323"/>
      <c r="AG298" s="333"/>
      <c r="AH298" s="333"/>
      <c r="AI298" s="333"/>
      <c r="AJ298" s="333"/>
      <c r="AK298" s="333"/>
    </row>
    <row r="299" spans="1:37" ht="14.4">
      <c r="A299" s="333"/>
      <c r="B299" s="333"/>
      <c r="C299" s="333"/>
      <c r="D299" s="333"/>
      <c r="E299" s="333"/>
      <c r="F299" s="333"/>
      <c r="G299" s="333"/>
      <c r="H299" s="333"/>
      <c r="I299" s="333"/>
      <c r="J299" s="333"/>
      <c r="K299" s="333"/>
      <c r="L299" s="333"/>
      <c r="M299" s="333"/>
      <c r="N299" s="333"/>
      <c r="O299" s="333"/>
      <c r="P299" s="333"/>
      <c r="Q299" s="333"/>
      <c r="R299" s="333"/>
      <c r="S299" s="333"/>
      <c r="T299" s="323"/>
      <c r="U299" s="333"/>
      <c r="V299" s="333"/>
      <c r="W299" s="333"/>
      <c r="X299" s="333"/>
      <c r="Y299" s="333"/>
      <c r="Z299" s="333"/>
      <c r="AA299" s="333"/>
      <c r="AB299" s="333"/>
      <c r="AC299" s="333"/>
      <c r="AD299" s="333"/>
      <c r="AE299" s="323"/>
      <c r="AF299" s="323"/>
      <c r="AG299" s="333"/>
      <c r="AH299" s="333"/>
      <c r="AI299" s="333"/>
      <c r="AJ299" s="333"/>
      <c r="AK299" s="333"/>
    </row>
    <row r="300" spans="1:37" ht="14.4">
      <c r="A300" s="333"/>
      <c r="B300" s="333"/>
      <c r="C300" s="333"/>
      <c r="D300" s="333"/>
      <c r="E300" s="333"/>
      <c r="F300" s="333"/>
      <c r="G300" s="333"/>
      <c r="H300" s="333"/>
      <c r="I300" s="333"/>
      <c r="J300" s="333"/>
      <c r="K300" s="333"/>
      <c r="L300" s="333"/>
      <c r="M300" s="333"/>
      <c r="N300" s="333"/>
      <c r="O300" s="333"/>
      <c r="P300" s="333"/>
      <c r="Q300" s="333"/>
      <c r="R300" s="333"/>
      <c r="S300" s="333"/>
      <c r="T300" s="323"/>
      <c r="U300" s="333"/>
      <c r="V300" s="333"/>
      <c r="W300" s="333"/>
      <c r="X300" s="333"/>
      <c r="Y300" s="333"/>
      <c r="Z300" s="333"/>
      <c r="AA300" s="333"/>
      <c r="AB300" s="333"/>
      <c r="AC300" s="333"/>
      <c r="AD300" s="333"/>
      <c r="AE300" s="323"/>
      <c r="AF300" s="323"/>
      <c r="AG300" s="333"/>
      <c r="AH300" s="333"/>
      <c r="AI300" s="333"/>
      <c r="AJ300" s="333"/>
      <c r="AK300" s="333"/>
    </row>
    <row r="301" spans="1:37" ht="14.4">
      <c r="A301" s="333"/>
      <c r="B301" s="333"/>
      <c r="C301" s="333"/>
      <c r="D301" s="333"/>
      <c r="E301" s="333"/>
      <c r="F301" s="333"/>
      <c r="G301" s="333"/>
      <c r="H301" s="333"/>
      <c r="I301" s="333"/>
      <c r="J301" s="333"/>
      <c r="K301" s="333"/>
      <c r="L301" s="333"/>
      <c r="M301" s="333"/>
      <c r="N301" s="333"/>
      <c r="O301" s="333"/>
      <c r="P301" s="333"/>
      <c r="Q301" s="333"/>
      <c r="R301" s="333"/>
      <c r="S301" s="333"/>
      <c r="T301" s="323"/>
      <c r="U301" s="333"/>
      <c r="V301" s="333"/>
      <c r="W301" s="333"/>
      <c r="X301" s="333"/>
      <c r="Y301" s="333"/>
      <c r="Z301" s="333"/>
      <c r="AA301" s="333"/>
      <c r="AB301" s="333"/>
      <c r="AC301" s="333"/>
      <c r="AD301" s="333"/>
      <c r="AE301" s="323"/>
      <c r="AF301" s="323"/>
      <c r="AG301" s="333"/>
      <c r="AH301" s="333"/>
      <c r="AI301" s="333"/>
      <c r="AJ301" s="333"/>
      <c r="AK301" s="333"/>
    </row>
    <row r="302" spans="1:37" ht="14.4">
      <c r="A302" s="333"/>
      <c r="B302" s="333"/>
      <c r="C302" s="333"/>
      <c r="D302" s="333"/>
      <c r="E302" s="333"/>
      <c r="F302" s="333"/>
      <c r="G302" s="333"/>
      <c r="H302" s="333"/>
      <c r="I302" s="333"/>
      <c r="J302" s="333"/>
      <c r="K302" s="333"/>
      <c r="L302" s="333"/>
      <c r="M302" s="333"/>
      <c r="N302" s="333"/>
      <c r="O302" s="333"/>
      <c r="P302" s="333"/>
      <c r="Q302" s="333"/>
      <c r="R302" s="333"/>
      <c r="S302" s="333"/>
      <c r="T302" s="323"/>
      <c r="U302" s="333"/>
      <c r="V302" s="333"/>
      <c r="W302" s="333"/>
      <c r="X302" s="333"/>
      <c r="Y302" s="333"/>
      <c r="Z302" s="333"/>
      <c r="AA302" s="333"/>
      <c r="AB302" s="333"/>
      <c r="AC302" s="333"/>
      <c r="AD302" s="333"/>
      <c r="AE302" s="323"/>
      <c r="AF302" s="323"/>
      <c r="AG302" s="333"/>
      <c r="AH302" s="333"/>
      <c r="AI302" s="333"/>
      <c r="AJ302" s="333"/>
      <c r="AK302" s="333"/>
    </row>
    <row r="303" spans="1:37" ht="14.4">
      <c r="A303" s="333"/>
      <c r="B303" s="333"/>
      <c r="C303" s="333"/>
      <c r="D303" s="333"/>
      <c r="E303" s="333"/>
      <c r="F303" s="333"/>
      <c r="G303" s="333"/>
      <c r="H303" s="333"/>
      <c r="I303" s="333"/>
      <c r="J303" s="333"/>
      <c r="K303" s="333"/>
      <c r="L303" s="333"/>
      <c r="M303" s="333"/>
      <c r="N303" s="333"/>
      <c r="O303" s="333"/>
      <c r="P303" s="333"/>
      <c r="Q303" s="333"/>
      <c r="R303" s="333"/>
      <c r="S303" s="333"/>
      <c r="T303" s="323"/>
      <c r="U303" s="333"/>
      <c r="V303" s="333"/>
      <c r="W303" s="333"/>
      <c r="X303" s="333"/>
      <c r="Y303" s="333"/>
      <c r="Z303" s="333"/>
      <c r="AA303" s="333"/>
      <c r="AB303" s="333"/>
      <c r="AC303" s="333"/>
      <c r="AD303" s="333"/>
      <c r="AE303" s="323"/>
      <c r="AF303" s="323"/>
      <c r="AG303" s="333"/>
      <c r="AH303" s="333"/>
      <c r="AI303" s="333"/>
      <c r="AJ303" s="333"/>
      <c r="AK303" s="333"/>
    </row>
    <row r="304" spans="1:37" ht="14.4">
      <c r="A304" s="333"/>
      <c r="B304" s="333"/>
      <c r="C304" s="333"/>
      <c r="D304" s="333"/>
      <c r="E304" s="333"/>
      <c r="F304" s="333"/>
      <c r="G304" s="333"/>
      <c r="H304" s="333"/>
      <c r="I304" s="333"/>
      <c r="J304" s="333"/>
      <c r="K304" s="333"/>
      <c r="L304" s="333"/>
      <c r="M304" s="333"/>
      <c r="N304" s="333"/>
      <c r="O304" s="333"/>
      <c r="P304" s="333"/>
      <c r="Q304" s="333"/>
      <c r="R304" s="333"/>
      <c r="S304" s="333"/>
      <c r="T304" s="323"/>
      <c r="U304" s="333"/>
      <c r="V304" s="333"/>
      <c r="W304" s="333"/>
      <c r="X304" s="333"/>
      <c r="Y304" s="333"/>
      <c r="Z304" s="333"/>
      <c r="AA304" s="333"/>
      <c r="AB304" s="333"/>
      <c r="AC304" s="333"/>
      <c r="AD304" s="333"/>
      <c r="AE304" s="323"/>
      <c r="AF304" s="323"/>
      <c r="AG304" s="333"/>
      <c r="AH304" s="333"/>
      <c r="AI304" s="333"/>
      <c r="AJ304" s="333"/>
      <c r="AK304" s="333"/>
    </row>
    <row r="305" spans="1:37" ht="14.4">
      <c r="A305" s="333"/>
      <c r="B305" s="333"/>
      <c r="C305" s="333"/>
      <c r="D305" s="333"/>
      <c r="E305" s="333"/>
      <c r="F305" s="333"/>
      <c r="G305" s="333"/>
      <c r="H305" s="333"/>
      <c r="I305" s="333"/>
      <c r="J305" s="333"/>
      <c r="K305" s="333"/>
      <c r="L305" s="333"/>
      <c r="M305" s="333"/>
      <c r="N305" s="333"/>
      <c r="O305" s="333"/>
      <c r="P305" s="333"/>
      <c r="Q305" s="333"/>
      <c r="R305" s="333"/>
      <c r="S305" s="333"/>
      <c r="T305" s="323"/>
      <c r="U305" s="333"/>
      <c r="V305" s="333"/>
      <c r="W305" s="333"/>
      <c r="X305" s="333"/>
      <c r="Y305" s="333"/>
      <c r="Z305" s="333"/>
      <c r="AA305" s="333"/>
      <c r="AB305" s="333"/>
      <c r="AC305" s="333"/>
      <c r="AD305" s="333"/>
      <c r="AE305" s="323"/>
      <c r="AF305" s="323"/>
      <c r="AG305" s="333"/>
      <c r="AH305" s="333"/>
      <c r="AI305" s="333"/>
      <c r="AJ305" s="333"/>
      <c r="AK305" s="333"/>
    </row>
    <row r="306" spans="1:37" ht="14.4">
      <c r="A306" s="333"/>
      <c r="B306" s="333"/>
      <c r="C306" s="333"/>
      <c r="D306" s="333"/>
      <c r="E306" s="333"/>
      <c r="F306" s="333"/>
      <c r="G306" s="333"/>
      <c r="H306" s="333"/>
      <c r="I306" s="333"/>
      <c r="J306" s="333"/>
      <c r="K306" s="333"/>
      <c r="L306" s="333"/>
      <c r="M306" s="333"/>
      <c r="N306" s="333"/>
      <c r="O306" s="333"/>
      <c r="P306" s="333"/>
      <c r="Q306" s="333"/>
      <c r="R306" s="333"/>
      <c r="S306" s="333"/>
      <c r="T306" s="323"/>
      <c r="U306" s="333"/>
      <c r="V306" s="333"/>
      <c r="W306" s="333"/>
      <c r="X306" s="333"/>
      <c r="Y306" s="333"/>
      <c r="Z306" s="333"/>
      <c r="AA306" s="333"/>
      <c r="AB306" s="333"/>
      <c r="AC306" s="333"/>
      <c r="AD306" s="333"/>
      <c r="AE306" s="323"/>
      <c r="AF306" s="323"/>
      <c r="AG306" s="333"/>
      <c r="AH306" s="333"/>
      <c r="AI306" s="333"/>
      <c r="AJ306" s="333"/>
      <c r="AK306" s="333"/>
    </row>
    <row r="307" spans="1:37" ht="14.4">
      <c r="A307" s="333"/>
      <c r="B307" s="333"/>
      <c r="C307" s="333"/>
      <c r="D307" s="333"/>
      <c r="E307" s="333"/>
      <c r="F307" s="333"/>
      <c r="G307" s="333"/>
      <c r="H307" s="333"/>
      <c r="I307" s="333"/>
      <c r="J307" s="333"/>
      <c r="K307" s="333"/>
      <c r="L307" s="333"/>
      <c r="M307" s="333"/>
      <c r="N307" s="333"/>
      <c r="O307" s="333"/>
      <c r="P307" s="333"/>
      <c r="Q307" s="333"/>
      <c r="R307" s="333"/>
      <c r="S307" s="333"/>
      <c r="T307" s="323"/>
      <c r="U307" s="333"/>
      <c r="V307" s="333"/>
      <c r="W307" s="333"/>
      <c r="X307" s="333"/>
      <c r="Y307" s="333"/>
      <c r="Z307" s="333"/>
      <c r="AA307" s="333"/>
      <c r="AB307" s="333"/>
      <c r="AC307" s="333"/>
      <c r="AD307" s="333"/>
      <c r="AE307" s="323"/>
      <c r="AF307" s="323"/>
      <c r="AG307" s="333"/>
      <c r="AH307" s="333"/>
      <c r="AI307" s="333"/>
      <c r="AJ307" s="333"/>
      <c r="AK307" s="333"/>
    </row>
    <row r="308" spans="1:37" ht="14.4">
      <c r="A308" s="333"/>
      <c r="B308" s="333"/>
      <c r="C308" s="333"/>
      <c r="D308" s="333"/>
      <c r="E308" s="333"/>
      <c r="F308" s="333"/>
      <c r="G308" s="333"/>
      <c r="H308" s="333"/>
      <c r="I308" s="333"/>
      <c r="J308" s="333"/>
      <c r="K308" s="333"/>
      <c r="L308" s="333"/>
      <c r="M308" s="333"/>
      <c r="N308" s="333"/>
      <c r="O308" s="333"/>
      <c r="P308" s="333"/>
      <c r="Q308" s="333"/>
      <c r="R308" s="333"/>
      <c r="S308" s="333"/>
      <c r="T308" s="323"/>
      <c r="U308" s="333"/>
      <c r="V308" s="333"/>
      <c r="W308" s="333"/>
      <c r="X308" s="333"/>
      <c r="Y308" s="333"/>
      <c r="Z308" s="333"/>
      <c r="AA308" s="333"/>
      <c r="AB308" s="333"/>
      <c r="AC308" s="333"/>
      <c r="AD308" s="333"/>
      <c r="AE308" s="323"/>
      <c r="AF308" s="323"/>
      <c r="AG308" s="333"/>
      <c r="AH308" s="333"/>
      <c r="AI308" s="333"/>
      <c r="AJ308" s="333"/>
      <c r="AK308" s="333"/>
    </row>
    <row r="309" spans="1:37" ht="14.4">
      <c r="A309" s="333"/>
      <c r="B309" s="333"/>
      <c r="C309" s="333"/>
      <c r="D309" s="333"/>
      <c r="E309" s="333"/>
      <c r="F309" s="333"/>
      <c r="G309" s="333"/>
      <c r="H309" s="333"/>
      <c r="I309" s="333"/>
      <c r="J309" s="333"/>
      <c r="K309" s="333"/>
      <c r="L309" s="333"/>
      <c r="M309" s="333"/>
      <c r="N309" s="333"/>
      <c r="O309" s="333"/>
      <c r="P309" s="333"/>
      <c r="Q309" s="333"/>
      <c r="R309" s="333"/>
      <c r="S309" s="333"/>
      <c r="T309" s="323"/>
      <c r="U309" s="333"/>
      <c r="V309" s="333"/>
      <c r="W309" s="333"/>
      <c r="X309" s="333"/>
      <c r="Y309" s="333"/>
      <c r="Z309" s="333"/>
      <c r="AA309" s="333"/>
      <c r="AB309" s="333"/>
      <c r="AC309" s="333"/>
      <c r="AD309" s="333"/>
      <c r="AE309" s="323"/>
      <c r="AF309" s="323"/>
      <c r="AG309" s="333"/>
      <c r="AH309" s="333"/>
      <c r="AI309" s="333"/>
      <c r="AJ309" s="333"/>
      <c r="AK309" s="333"/>
    </row>
    <row r="310" spans="1:37" ht="14.4">
      <c r="A310" s="333"/>
      <c r="B310" s="333"/>
      <c r="C310" s="333"/>
      <c r="D310" s="333"/>
      <c r="E310" s="333"/>
      <c r="F310" s="333"/>
      <c r="G310" s="333"/>
      <c r="H310" s="333"/>
      <c r="I310" s="333"/>
      <c r="J310" s="333"/>
      <c r="K310" s="333"/>
      <c r="L310" s="333"/>
      <c r="M310" s="333"/>
      <c r="N310" s="333"/>
      <c r="O310" s="333"/>
      <c r="P310" s="333"/>
      <c r="Q310" s="333"/>
      <c r="R310" s="333"/>
      <c r="S310" s="333"/>
      <c r="T310" s="323"/>
      <c r="U310" s="333"/>
      <c r="V310" s="333"/>
      <c r="W310" s="333"/>
      <c r="X310" s="333"/>
      <c r="Y310" s="333"/>
      <c r="Z310" s="333"/>
      <c r="AA310" s="333"/>
      <c r="AB310" s="333"/>
      <c r="AC310" s="333"/>
      <c r="AD310" s="333"/>
      <c r="AE310" s="323"/>
      <c r="AF310" s="323"/>
      <c r="AG310" s="333"/>
      <c r="AH310" s="333"/>
      <c r="AI310" s="333"/>
      <c r="AJ310" s="333"/>
      <c r="AK310" s="333"/>
    </row>
    <row r="311" spans="1:37" ht="14.4">
      <c r="A311" s="333"/>
      <c r="B311" s="333"/>
      <c r="C311" s="333"/>
      <c r="D311" s="333"/>
      <c r="E311" s="333"/>
      <c r="F311" s="333"/>
      <c r="G311" s="333"/>
      <c r="H311" s="333"/>
      <c r="I311" s="333"/>
      <c r="J311" s="333"/>
      <c r="K311" s="333"/>
      <c r="L311" s="333"/>
      <c r="M311" s="333"/>
      <c r="N311" s="333"/>
      <c r="O311" s="333"/>
      <c r="P311" s="333"/>
      <c r="Q311" s="333"/>
      <c r="R311" s="333"/>
      <c r="S311" s="333"/>
      <c r="T311" s="323"/>
      <c r="U311" s="333"/>
      <c r="V311" s="333"/>
      <c r="W311" s="333"/>
      <c r="X311" s="333"/>
      <c r="Y311" s="333"/>
      <c r="Z311" s="333"/>
      <c r="AA311" s="333"/>
      <c r="AB311" s="333"/>
      <c r="AC311" s="333"/>
      <c r="AD311" s="333"/>
      <c r="AE311" s="323"/>
      <c r="AF311" s="323"/>
      <c r="AG311" s="333"/>
      <c r="AH311" s="333"/>
      <c r="AI311" s="333"/>
      <c r="AJ311" s="333"/>
      <c r="AK311" s="333"/>
    </row>
    <row r="312" spans="1:37" ht="14.4">
      <c r="A312" s="333"/>
      <c r="B312" s="333"/>
      <c r="C312" s="333"/>
      <c r="D312" s="333"/>
      <c r="E312" s="333"/>
      <c r="F312" s="333"/>
      <c r="G312" s="333"/>
      <c r="H312" s="333"/>
      <c r="I312" s="333"/>
      <c r="J312" s="333"/>
      <c r="K312" s="333"/>
      <c r="L312" s="333"/>
      <c r="M312" s="333"/>
      <c r="N312" s="333"/>
      <c r="O312" s="333"/>
      <c r="P312" s="333"/>
      <c r="Q312" s="333"/>
      <c r="R312" s="333"/>
      <c r="S312" s="333"/>
      <c r="T312" s="323"/>
      <c r="U312" s="333"/>
      <c r="V312" s="333"/>
      <c r="W312" s="333"/>
      <c r="X312" s="333"/>
      <c r="Y312" s="333"/>
      <c r="Z312" s="333"/>
      <c r="AA312" s="333"/>
      <c r="AB312" s="333"/>
      <c r="AC312" s="333"/>
      <c r="AD312" s="333"/>
      <c r="AE312" s="323"/>
      <c r="AF312" s="323"/>
      <c r="AG312" s="333"/>
      <c r="AH312" s="333"/>
      <c r="AI312" s="333"/>
      <c r="AJ312" s="333"/>
      <c r="AK312" s="333"/>
    </row>
    <row r="313" spans="1:37" ht="14.4">
      <c r="A313" s="333"/>
      <c r="B313" s="333"/>
      <c r="C313" s="333"/>
      <c r="D313" s="333"/>
      <c r="E313" s="333"/>
      <c r="F313" s="333"/>
      <c r="G313" s="333"/>
      <c r="H313" s="333"/>
      <c r="I313" s="333"/>
      <c r="J313" s="333"/>
      <c r="K313" s="333"/>
      <c r="L313" s="333"/>
      <c r="M313" s="333"/>
      <c r="N313" s="333"/>
      <c r="O313" s="333"/>
      <c r="P313" s="333"/>
      <c r="Q313" s="333"/>
      <c r="R313" s="333"/>
      <c r="S313" s="333"/>
      <c r="T313" s="323"/>
      <c r="U313" s="333"/>
      <c r="V313" s="333"/>
      <c r="W313" s="333"/>
      <c r="X313" s="333"/>
      <c r="Y313" s="333"/>
      <c r="Z313" s="333"/>
      <c r="AA313" s="333"/>
      <c r="AB313" s="333"/>
      <c r="AC313" s="333"/>
      <c r="AD313" s="333"/>
      <c r="AE313" s="323"/>
      <c r="AF313" s="323"/>
      <c r="AG313" s="333"/>
      <c r="AH313" s="333"/>
      <c r="AI313" s="333"/>
      <c r="AJ313" s="333"/>
      <c r="AK313" s="333"/>
    </row>
    <row r="314" spans="1:37" ht="14.4">
      <c r="A314" s="333"/>
      <c r="B314" s="333"/>
      <c r="C314" s="333"/>
      <c r="D314" s="333"/>
      <c r="E314" s="333"/>
      <c r="F314" s="333"/>
      <c r="G314" s="333"/>
      <c r="H314" s="333"/>
      <c r="I314" s="333"/>
      <c r="J314" s="333"/>
      <c r="K314" s="333"/>
      <c r="L314" s="333"/>
      <c r="M314" s="333"/>
      <c r="N314" s="333"/>
      <c r="O314" s="333"/>
      <c r="P314" s="333"/>
      <c r="Q314" s="333"/>
      <c r="R314" s="333"/>
      <c r="S314" s="333"/>
      <c r="T314" s="323"/>
      <c r="U314" s="333"/>
      <c r="V314" s="333"/>
      <c r="W314" s="333"/>
      <c r="X314" s="333"/>
      <c r="Y314" s="333"/>
      <c r="Z314" s="333"/>
      <c r="AA314" s="333"/>
      <c r="AB314" s="333"/>
      <c r="AC314" s="333"/>
      <c r="AD314" s="333"/>
      <c r="AE314" s="323"/>
      <c r="AF314" s="323"/>
      <c r="AG314" s="333"/>
      <c r="AH314" s="333"/>
      <c r="AI314" s="333"/>
      <c r="AJ314" s="333"/>
      <c r="AK314" s="333"/>
    </row>
    <row r="315" spans="1:37" ht="14.4">
      <c r="A315" s="333"/>
      <c r="B315" s="333"/>
      <c r="C315" s="333"/>
      <c r="D315" s="333"/>
      <c r="E315" s="333"/>
      <c r="F315" s="333"/>
      <c r="G315" s="333"/>
      <c r="H315" s="333"/>
      <c r="I315" s="333"/>
      <c r="J315" s="333"/>
      <c r="K315" s="333"/>
      <c r="L315" s="333"/>
      <c r="M315" s="333"/>
      <c r="N315" s="333"/>
      <c r="O315" s="333"/>
      <c r="P315" s="333"/>
      <c r="Q315" s="333"/>
      <c r="R315" s="333"/>
      <c r="S315" s="333"/>
      <c r="T315" s="323"/>
      <c r="U315" s="333"/>
      <c r="V315" s="333"/>
      <c r="W315" s="333"/>
      <c r="X315" s="333"/>
      <c r="Y315" s="333"/>
      <c r="Z315" s="333"/>
      <c r="AA315" s="333"/>
      <c r="AB315" s="333"/>
      <c r="AC315" s="333"/>
      <c r="AD315" s="333"/>
      <c r="AE315" s="323"/>
      <c r="AF315" s="323"/>
      <c r="AG315" s="333"/>
      <c r="AH315" s="333"/>
      <c r="AI315" s="333"/>
      <c r="AJ315" s="333"/>
      <c r="AK315" s="333"/>
    </row>
    <row r="316" spans="1:37" ht="14.4">
      <c r="A316" s="333"/>
      <c r="B316" s="333"/>
      <c r="C316" s="333"/>
      <c r="D316" s="333"/>
      <c r="E316" s="333"/>
      <c r="F316" s="333"/>
      <c r="G316" s="333"/>
      <c r="H316" s="333"/>
      <c r="I316" s="333"/>
      <c r="J316" s="333"/>
      <c r="K316" s="333"/>
      <c r="L316" s="333"/>
      <c r="M316" s="333"/>
      <c r="N316" s="333"/>
      <c r="O316" s="333"/>
      <c r="P316" s="333"/>
      <c r="Q316" s="333"/>
      <c r="R316" s="333"/>
      <c r="S316" s="333"/>
      <c r="T316" s="323"/>
      <c r="U316" s="333"/>
      <c r="V316" s="333"/>
      <c r="W316" s="333"/>
      <c r="X316" s="333"/>
      <c r="Y316" s="333"/>
      <c r="Z316" s="333"/>
      <c r="AA316" s="333"/>
      <c r="AB316" s="333"/>
      <c r="AC316" s="333"/>
      <c r="AD316" s="333"/>
      <c r="AE316" s="323"/>
      <c r="AF316" s="323"/>
      <c r="AG316" s="333"/>
      <c r="AH316" s="333"/>
      <c r="AI316" s="333"/>
      <c r="AJ316" s="333"/>
      <c r="AK316" s="333"/>
    </row>
    <row r="317" spans="1:37" ht="14.4">
      <c r="A317" s="333"/>
      <c r="B317" s="333"/>
      <c r="C317" s="333"/>
      <c r="D317" s="333"/>
      <c r="E317" s="333"/>
      <c r="F317" s="333"/>
      <c r="G317" s="333"/>
      <c r="H317" s="333"/>
      <c r="I317" s="333"/>
      <c r="J317" s="333"/>
      <c r="K317" s="333"/>
      <c r="L317" s="333"/>
      <c r="M317" s="333"/>
      <c r="N317" s="333"/>
      <c r="O317" s="333"/>
      <c r="P317" s="333"/>
      <c r="Q317" s="333"/>
      <c r="R317" s="333"/>
      <c r="S317" s="333"/>
      <c r="T317" s="323"/>
      <c r="U317" s="333"/>
      <c r="V317" s="333"/>
      <c r="W317" s="333"/>
      <c r="X317" s="333"/>
      <c r="Y317" s="333"/>
      <c r="Z317" s="333"/>
      <c r="AA317" s="333"/>
      <c r="AB317" s="333"/>
      <c r="AC317" s="333"/>
      <c r="AD317" s="333"/>
      <c r="AE317" s="323"/>
      <c r="AF317" s="323"/>
      <c r="AG317" s="333"/>
      <c r="AH317" s="333"/>
      <c r="AI317" s="333"/>
      <c r="AJ317" s="333"/>
      <c r="AK317" s="333"/>
    </row>
    <row r="318" spans="1:37" ht="14.4">
      <c r="A318" s="333"/>
      <c r="B318" s="333"/>
      <c r="C318" s="333"/>
      <c r="D318" s="333"/>
      <c r="E318" s="333"/>
      <c r="F318" s="333"/>
      <c r="G318" s="333"/>
      <c r="H318" s="333"/>
      <c r="I318" s="333"/>
      <c r="J318" s="333"/>
      <c r="K318" s="333"/>
      <c r="L318" s="333"/>
      <c r="M318" s="333"/>
      <c r="N318" s="333"/>
      <c r="O318" s="333"/>
      <c r="P318" s="333"/>
      <c r="Q318" s="333"/>
      <c r="R318" s="333"/>
      <c r="S318" s="333"/>
      <c r="T318" s="323"/>
      <c r="U318" s="333"/>
      <c r="V318" s="333"/>
      <c r="W318" s="333"/>
      <c r="X318" s="333"/>
      <c r="Y318" s="333"/>
      <c r="Z318" s="333"/>
      <c r="AA318" s="333"/>
      <c r="AB318" s="333"/>
      <c r="AC318" s="333"/>
      <c r="AD318" s="333"/>
      <c r="AE318" s="323"/>
      <c r="AF318" s="323"/>
      <c r="AG318" s="333"/>
      <c r="AH318" s="333"/>
      <c r="AI318" s="333"/>
      <c r="AJ318" s="333"/>
      <c r="AK318" s="333"/>
    </row>
    <row r="319" spans="1:37" ht="14.4">
      <c r="A319" s="333"/>
      <c r="B319" s="333"/>
      <c r="C319" s="333"/>
      <c r="D319" s="333"/>
      <c r="E319" s="333"/>
      <c r="F319" s="333"/>
      <c r="G319" s="333"/>
      <c r="H319" s="333"/>
      <c r="I319" s="333"/>
      <c r="J319" s="333"/>
      <c r="K319" s="333"/>
      <c r="L319" s="333"/>
      <c r="M319" s="333"/>
      <c r="N319" s="333"/>
      <c r="O319" s="333"/>
      <c r="P319" s="333"/>
      <c r="Q319" s="333"/>
      <c r="R319" s="333"/>
      <c r="S319" s="333"/>
      <c r="T319" s="323"/>
      <c r="U319" s="333"/>
      <c r="V319" s="333"/>
      <c r="W319" s="333"/>
      <c r="X319" s="333"/>
      <c r="Y319" s="333"/>
      <c r="Z319" s="333"/>
      <c r="AA319" s="333"/>
      <c r="AB319" s="333"/>
      <c r="AC319" s="333"/>
      <c r="AD319" s="333"/>
      <c r="AE319" s="323"/>
      <c r="AF319" s="323"/>
      <c r="AG319" s="333"/>
      <c r="AH319" s="333"/>
      <c r="AI319" s="333"/>
      <c r="AJ319" s="333"/>
      <c r="AK319" s="333"/>
    </row>
    <row r="320" spans="1:37" ht="14.4">
      <c r="A320" s="333"/>
      <c r="B320" s="333"/>
      <c r="C320" s="333"/>
      <c r="D320" s="333"/>
      <c r="E320" s="333"/>
      <c r="F320" s="333"/>
      <c r="G320" s="333"/>
      <c r="H320" s="333"/>
      <c r="I320" s="333"/>
      <c r="J320" s="333"/>
      <c r="K320" s="333"/>
      <c r="L320" s="333"/>
      <c r="M320" s="333"/>
      <c r="N320" s="333"/>
      <c r="O320" s="333"/>
      <c r="P320" s="333"/>
      <c r="Q320" s="333"/>
      <c r="R320" s="333"/>
      <c r="S320" s="333"/>
      <c r="T320" s="323"/>
      <c r="U320" s="333"/>
      <c r="V320" s="333"/>
      <c r="W320" s="333"/>
      <c r="X320" s="333"/>
      <c r="Y320" s="333"/>
      <c r="Z320" s="333"/>
      <c r="AA320" s="333"/>
      <c r="AB320" s="333"/>
      <c r="AC320" s="333"/>
      <c r="AD320" s="333"/>
      <c r="AE320" s="323"/>
      <c r="AF320" s="323"/>
      <c r="AG320" s="333"/>
      <c r="AH320" s="333"/>
      <c r="AI320" s="333"/>
      <c r="AJ320" s="333"/>
      <c r="AK320" s="333"/>
    </row>
    <row r="321" spans="1:37" ht="14.4">
      <c r="A321" s="333"/>
      <c r="B321" s="333"/>
      <c r="C321" s="333"/>
      <c r="D321" s="333"/>
      <c r="E321" s="333"/>
      <c r="F321" s="333"/>
      <c r="G321" s="333"/>
      <c r="H321" s="333"/>
      <c r="I321" s="333"/>
      <c r="J321" s="333"/>
      <c r="K321" s="333"/>
      <c r="L321" s="333"/>
      <c r="M321" s="333"/>
      <c r="N321" s="333"/>
      <c r="O321" s="333"/>
      <c r="P321" s="333"/>
      <c r="Q321" s="333"/>
      <c r="R321" s="333"/>
      <c r="S321" s="333"/>
      <c r="T321" s="323"/>
      <c r="U321" s="333"/>
      <c r="V321" s="333"/>
      <c r="W321" s="333"/>
      <c r="X321" s="333"/>
      <c r="Y321" s="333"/>
      <c r="Z321" s="333"/>
      <c r="AA321" s="333"/>
      <c r="AB321" s="333"/>
      <c r="AC321" s="333"/>
      <c r="AD321" s="333"/>
      <c r="AE321" s="323"/>
      <c r="AF321" s="323"/>
      <c r="AG321" s="333"/>
      <c r="AH321" s="333"/>
      <c r="AI321" s="333"/>
      <c r="AJ321" s="333"/>
      <c r="AK321" s="333"/>
    </row>
    <row r="322" spans="1:37" ht="14.4">
      <c r="A322" s="333"/>
      <c r="B322" s="333"/>
      <c r="C322" s="333"/>
      <c r="D322" s="333"/>
      <c r="E322" s="333"/>
      <c r="F322" s="333"/>
      <c r="G322" s="333"/>
      <c r="H322" s="333"/>
      <c r="I322" s="333"/>
      <c r="J322" s="333"/>
      <c r="K322" s="333"/>
      <c r="L322" s="333"/>
      <c r="M322" s="333"/>
      <c r="N322" s="333"/>
      <c r="O322" s="333"/>
      <c r="P322" s="333"/>
      <c r="Q322" s="333"/>
      <c r="R322" s="333"/>
      <c r="S322" s="333"/>
      <c r="T322" s="323"/>
      <c r="U322" s="333"/>
      <c r="V322" s="333"/>
      <c r="W322" s="333"/>
      <c r="X322" s="333"/>
      <c r="Y322" s="333"/>
      <c r="Z322" s="333"/>
      <c r="AA322" s="333"/>
      <c r="AB322" s="333"/>
      <c r="AC322" s="333"/>
      <c r="AD322" s="333"/>
      <c r="AE322" s="323"/>
      <c r="AF322" s="323"/>
      <c r="AG322" s="333"/>
      <c r="AH322" s="333"/>
      <c r="AI322" s="333"/>
      <c r="AJ322" s="333"/>
      <c r="AK322" s="333"/>
    </row>
    <row r="323" spans="1:37" ht="14.4">
      <c r="A323" s="333"/>
      <c r="B323" s="333"/>
      <c r="C323" s="333"/>
      <c r="D323" s="333"/>
      <c r="E323" s="333"/>
      <c r="F323" s="333"/>
      <c r="G323" s="333"/>
      <c r="H323" s="333"/>
      <c r="I323" s="333"/>
      <c r="J323" s="333"/>
      <c r="K323" s="333"/>
      <c r="L323" s="333"/>
      <c r="M323" s="333"/>
      <c r="N323" s="333"/>
      <c r="O323" s="333"/>
      <c r="P323" s="333"/>
      <c r="Q323" s="333"/>
      <c r="R323" s="333"/>
      <c r="S323" s="333"/>
      <c r="T323" s="323"/>
      <c r="U323" s="333"/>
      <c r="V323" s="333"/>
      <c r="W323" s="333"/>
      <c r="X323" s="333"/>
      <c r="Y323" s="333"/>
      <c r="Z323" s="333"/>
      <c r="AA323" s="333"/>
      <c r="AB323" s="333"/>
      <c r="AC323" s="333"/>
      <c r="AD323" s="333"/>
      <c r="AE323" s="323"/>
      <c r="AF323" s="323"/>
      <c r="AG323" s="333"/>
      <c r="AH323" s="333"/>
      <c r="AI323" s="333"/>
      <c r="AJ323" s="333"/>
      <c r="AK323" s="333"/>
    </row>
    <row r="324" spans="1:37" ht="14.4">
      <c r="A324" s="333"/>
      <c r="B324" s="333"/>
      <c r="C324" s="333"/>
      <c r="D324" s="333"/>
      <c r="E324" s="333"/>
      <c r="F324" s="333"/>
      <c r="G324" s="333"/>
      <c r="H324" s="333"/>
      <c r="I324" s="333"/>
      <c r="J324" s="333"/>
      <c r="K324" s="333"/>
      <c r="L324" s="333"/>
      <c r="M324" s="333"/>
      <c r="N324" s="333"/>
      <c r="O324" s="333"/>
      <c r="P324" s="333"/>
      <c r="Q324" s="333"/>
      <c r="R324" s="333"/>
      <c r="S324" s="333"/>
      <c r="T324" s="323"/>
      <c r="U324" s="333"/>
      <c r="V324" s="333"/>
      <c r="W324" s="333"/>
      <c r="X324" s="333"/>
      <c r="Y324" s="333"/>
      <c r="Z324" s="333"/>
      <c r="AA324" s="333"/>
      <c r="AB324" s="333"/>
      <c r="AC324" s="333"/>
      <c r="AD324" s="333"/>
      <c r="AE324" s="323"/>
      <c r="AF324" s="323"/>
      <c r="AG324" s="333"/>
      <c r="AH324" s="333"/>
      <c r="AI324" s="333"/>
      <c r="AJ324" s="333"/>
      <c r="AK324" s="333"/>
    </row>
    <row r="325" spans="1:37" ht="14.4">
      <c r="A325" s="333"/>
      <c r="B325" s="333"/>
      <c r="C325" s="333"/>
      <c r="D325" s="333"/>
      <c r="E325" s="333"/>
      <c r="F325" s="333"/>
      <c r="G325" s="333"/>
      <c r="H325" s="333"/>
      <c r="I325" s="333"/>
      <c r="J325" s="333"/>
      <c r="K325" s="333"/>
      <c r="L325" s="333"/>
      <c r="M325" s="333"/>
      <c r="N325" s="333"/>
      <c r="O325" s="333"/>
      <c r="P325" s="333"/>
      <c r="Q325" s="333"/>
      <c r="R325" s="333"/>
      <c r="S325" s="333"/>
      <c r="T325" s="323"/>
      <c r="U325" s="333"/>
      <c r="V325" s="333"/>
      <c r="W325" s="333"/>
      <c r="X325" s="333"/>
      <c r="Y325" s="333"/>
      <c r="Z325" s="333"/>
      <c r="AA325" s="333"/>
      <c r="AB325" s="333"/>
      <c r="AC325" s="333"/>
      <c r="AD325" s="333"/>
      <c r="AE325" s="323"/>
      <c r="AF325" s="323"/>
      <c r="AG325" s="333"/>
      <c r="AH325" s="333"/>
      <c r="AI325" s="333"/>
      <c r="AJ325" s="333"/>
      <c r="AK325" s="333"/>
    </row>
    <row r="326" spans="1:37" ht="14.4">
      <c r="A326" s="333"/>
      <c r="B326" s="333"/>
      <c r="C326" s="333"/>
      <c r="D326" s="333"/>
      <c r="E326" s="333"/>
      <c r="F326" s="333"/>
      <c r="G326" s="333"/>
      <c r="H326" s="333"/>
      <c r="I326" s="333"/>
      <c r="J326" s="333"/>
      <c r="K326" s="333"/>
      <c r="L326" s="333"/>
      <c r="M326" s="333"/>
      <c r="N326" s="333"/>
      <c r="O326" s="333"/>
      <c r="P326" s="333"/>
      <c r="Q326" s="333"/>
      <c r="R326" s="333"/>
      <c r="S326" s="333"/>
      <c r="T326" s="323"/>
      <c r="U326" s="333"/>
      <c r="V326" s="333"/>
      <c r="W326" s="333"/>
      <c r="X326" s="333"/>
      <c r="Y326" s="333"/>
      <c r="Z326" s="333"/>
      <c r="AA326" s="333"/>
      <c r="AB326" s="333"/>
      <c r="AC326" s="333"/>
      <c r="AD326" s="333"/>
      <c r="AE326" s="323"/>
      <c r="AF326" s="323"/>
      <c r="AG326" s="333"/>
      <c r="AH326" s="333"/>
      <c r="AI326" s="333"/>
      <c r="AJ326" s="333"/>
      <c r="AK326" s="333"/>
    </row>
    <row r="327" spans="1:37" ht="14.4">
      <c r="A327" s="333"/>
      <c r="B327" s="333"/>
      <c r="C327" s="333"/>
      <c r="D327" s="333"/>
      <c r="E327" s="333"/>
      <c r="F327" s="333"/>
      <c r="G327" s="333"/>
      <c r="H327" s="333"/>
      <c r="I327" s="333"/>
      <c r="J327" s="333"/>
      <c r="K327" s="333"/>
      <c r="L327" s="333"/>
      <c r="M327" s="333"/>
      <c r="N327" s="333"/>
      <c r="O327" s="333"/>
      <c r="P327" s="333"/>
      <c r="Q327" s="333"/>
      <c r="R327" s="333"/>
      <c r="S327" s="333"/>
      <c r="T327" s="323"/>
      <c r="U327" s="333"/>
      <c r="V327" s="333"/>
      <c r="W327" s="333"/>
      <c r="X327" s="333"/>
      <c r="Y327" s="333"/>
      <c r="Z327" s="333"/>
      <c r="AA327" s="333"/>
      <c r="AB327" s="333"/>
      <c r="AC327" s="333"/>
      <c r="AD327" s="333"/>
      <c r="AE327" s="323"/>
      <c r="AF327" s="323"/>
      <c r="AG327" s="333"/>
      <c r="AH327" s="333"/>
      <c r="AI327" s="333"/>
      <c r="AJ327" s="333"/>
      <c r="AK327" s="333"/>
    </row>
    <row r="328" spans="1:37" ht="14.4">
      <c r="A328" s="333"/>
      <c r="B328" s="333"/>
      <c r="C328" s="333"/>
      <c r="D328" s="333"/>
      <c r="E328" s="333"/>
      <c r="F328" s="333"/>
      <c r="G328" s="333"/>
      <c r="H328" s="333"/>
      <c r="I328" s="333"/>
      <c r="J328" s="333"/>
      <c r="K328" s="333"/>
      <c r="L328" s="333"/>
      <c r="M328" s="333"/>
      <c r="N328" s="333"/>
      <c r="O328" s="333"/>
      <c r="P328" s="333"/>
      <c r="Q328" s="333"/>
      <c r="R328" s="333"/>
      <c r="S328" s="333"/>
      <c r="T328" s="323"/>
      <c r="U328" s="333"/>
      <c r="V328" s="333"/>
      <c r="W328" s="333"/>
      <c r="X328" s="333"/>
      <c r="Y328" s="333"/>
      <c r="Z328" s="333"/>
      <c r="AA328" s="333"/>
      <c r="AB328" s="333"/>
      <c r="AC328" s="333"/>
      <c r="AD328" s="333"/>
      <c r="AE328" s="323"/>
      <c r="AF328" s="323"/>
      <c r="AG328" s="333"/>
      <c r="AH328" s="333"/>
      <c r="AI328" s="333"/>
      <c r="AJ328" s="333"/>
      <c r="AK328" s="333"/>
    </row>
    <row r="329" spans="1:37" ht="14.4">
      <c r="A329" s="333"/>
      <c r="B329" s="333"/>
      <c r="C329" s="333"/>
      <c r="D329" s="333"/>
      <c r="E329" s="333"/>
      <c r="F329" s="333"/>
      <c r="G329" s="333"/>
      <c r="H329" s="333"/>
      <c r="I329" s="333"/>
      <c r="J329" s="333"/>
      <c r="K329" s="333"/>
      <c r="L329" s="333"/>
      <c r="M329" s="333"/>
      <c r="N329" s="333"/>
      <c r="O329" s="333"/>
      <c r="P329" s="333"/>
      <c r="Q329" s="333"/>
      <c r="R329" s="333"/>
      <c r="S329" s="333"/>
      <c r="T329" s="323"/>
      <c r="U329" s="333"/>
      <c r="V329" s="333"/>
      <c r="W329" s="333"/>
      <c r="X329" s="333"/>
      <c r="Y329" s="333"/>
      <c r="Z329" s="333"/>
      <c r="AA329" s="333"/>
      <c r="AB329" s="333"/>
      <c r="AC329" s="333"/>
      <c r="AD329" s="333"/>
      <c r="AE329" s="323"/>
      <c r="AF329" s="323"/>
      <c r="AG329" s="333"/>
      <c r="AH329" s="333"/>
      <c r="AI329" s="333"/>
      <c r="AJ329" s="333"/>
      <c r="AK329" s="333"/>
    </row>
    <row r="330" spans="1:37" ht="14.4">
      <c r="A330" s="333"/>
      <c r="B330" s="333"/>
      <c r="C330" s="333"/>
      <c r="D330" s="333"/>
      <c r="E330" s="333"/>
      <c r="F330" s="333"/>
      <c r="G330" s="333"/>
      <c r="H330" s="333"/>
      <c r="I330" s="333"/>
      <c r="J330" s="333"/>
      <c r="K330" s="333"/>
      <c r="L330" s="333"/>
      <c r="M330" s="333"/>
      <c r="N330" s="333"/>
      <c r="O330" s="333"/>
      <c r="P330" s="333"/>
      <c r="Q330" s="333"/>
      <c r="R330" s="333"/>
      <c r="S330" s="333"/>
      <c r="T330" s="323"/>
      <c r="U330" s="333"/>
      <c r="V330" s="333"/>
      <c r="W330" s="333"/>
      <c r="X330" s="333"/>
      <c r="Y330" s="333"/>
      <c r="Z330" s="333"/>
      <c r="AA330" s="333"/>
      <c r="AB330" s="333"/>
      <c r="AC330" s="333"/>
      <c r="AD330" s="333"/>
      <c r="AE330" s="323"/>
      <c r="AF330" s="323"/>
      <c r="AG330" s="333"/>
      <c r="AH330" s="333"/>
      <c r="AI330" s="333"/>
      <c r="AJ330" s="333"/>
      <c r="AK330" s="333"/>
    </row>
    <row r="331" spans="1:37" ht="14.4">
      <c r="A331" s="333"/>
      <c r="B331" s="333"/>
      <c r="C331" s="333"/>
      <c r="D331" s="333"/>
      <c r="E331" s="333"/>
      <c r="F331" s="333"/>
      <c r="G331" s="333"/>
      <c r="H331" s="333"/>
      <c r="I331" s="333"/>
      <c r="J331" s="333"/>
      <c r="K331" s="333"/>
      <c r="L331" s="333"/>
      <c r="M331" s="333"/>
      <c r="N331" s="333"/>
      <c r="O331" s="333"/>
      <c r="P331" s="333"/>
      <c r="Q331" s="333"/>
      <c r="R331" s="333"/>
      <c r="S331" s="333"/>
      <c r="T331" s="323"/>
      <c r="U331" s="333"/>
      <c r="V331" s="333"/>
      <c r="W331" s="333"/>
      <c r="X331" s="333"/>
      <c r="Y331" s="333"/>
      <c r="Z331" s="333"/>
      <c r="AA331" s="333"/>
      <c r="AB331" s="333"/>
      <c r="AC331" s="333"/>
      <c r="AD331" s="333"/>
      <c r="AE331" s="323"/>
      <c r="AF331" s="323"/>
      <c r="AG331" s="333"/>
      <c r="AH331" s="333"/>
      <c r="AI331" s="333"/>
      <c r="AJ331" s="333"/>
      <c r="AK331" s="333"/>
    </row>
    <row r="332" spans="1:37" ht="14.4">
      <c r="A332" s="333"/>
      <c r="B332" s="333"/>
      <c r="C332" s="333"/>
      <c r="D332" s="333"/>
      <c r="E332" s="333"/>
      <c r="F332" s="333"/>
      <c r="G332" s="333"/>
      <c r="H332" s="333"/>
      <c r="I332" s="333"/>
      <c r="J332" s="333"/>
      <c r="K332" s="333"/>
      <c r="L332" s="333"/>
      <c r="M332" s="333"/>
      <c r="N332" s="333"/>
      <c r="O332" s="333"/>
      <c r="P332" s="333"/>
      <c r="Q332" s="333"/>
      <c r="R332" s="333"/>
      <c r="S332" s="333"/>
      <c r="T332" s="323"/>
      <c r="U332" s="333"/>
      <c r="V332" s="333"/>
      <c r="W332" s="333"/>
      <c r="X332" s="333"/>
      <c r="Y332" s="333"/>
      <c r="Z332" s="333"/>
      <c r="AA332" s="333"/>
      <c r="AB332" s="333"/>
      <c r="AC332" s="333"/>
      <c r="AD332" s="333"/>
      <c r="AE332" s="323"/>
      <c r="AF332" s="323"/>
      <c r="AG332" s="333"/>
      <c r="AH332" s="333"/>
      <c r="AI332" s="333"/>
      <c r="AJ332" s="333"/>
      <c r="AK332" s="333"/>
    </row>
    <row r="333" spans="1:37" ht="14.4">
      <c r="A333" s="333"/>
      <c r="B333" s="333"/>
      <c r="C333" s="333"/>
      <c r="D333" s="333"/>
      <c r="E333" s="333"/>
      <c r="F333" s="333"/>
      <c r="G333" s="333"/>
      <c r="H333" s="333"/>
      <c r="I333" s="333"/>
      <c r="J333" s="333"/>
      <c r="K333" s="333"/>
      <c r="L333" s="333"/>
      <c r="M333" s="333"/>
      <c r="N333" s="333"/>
      <c r="O333" s="333"/>
      <c r="P333" s="333"/>
      <c r="Q333" s="333"/>
      <c r="R333" s="333"/>
      <c r="S333" s="333"/>
      <c r="T333" s="323"/>
      <c r="U333" s="333"/>
      <c r="V333" s="333"/>
      <c r="W333" s="333"/>
      <c r="X333" s="333"/>
      <c r="Y333" s="333"/>
      <c r="Z333" s="333"/>
      <c r="AA333" s="333"/>
      <c r="AB333" s="333"/>
      <c r="AC333" s="333"/>
      <c r="AD333" s="333"/>
      <c r="AE333" s="323"/>
      <c r="AF333" s="323"/>
      <c r="AG333" s="333"/>
      <c r="AH333" s="333"/>
      <c r="AI333" s="333"/>
      <c r="AJ333" s="333"/>
      <c r="AK333" s="333"/>
    </row>
    <row r="334" spans="1:37" ht="14.4">
      <c r="A334" s="333"/>
      <c r="B334" s="333"/>
      <c r="C334" s="333"/>
      <c r="D334" s="333"/>
      <c r="E334" s="333"/>
      <c r="F334" s="333"/>
      <c r="G334" s="333"/>
      <c r="H334" s="333"/>
      <c r="I334" s="333"/>
      <c r="J334" s="333"/>
      <c r="K334" s="333"/>
      <c r="L334" s="333"/>
      <c r="M334" s="333"/>
      <c r="N334" s="333"/>
      <c r="O334" s="333"/>
      <c r="P334" s="333"/>
      <c r="Q334" s="333"/>
      <c r="R334" s="333"/>
      <c r="S334" s="333"/>
      <c r="T334" s="323"/>
      <c r="U334" s="333"/>
      <c r="V334" s="333"/>
      <c r="W334" s="333"/>
      <c r="X334" s="333"/>
      <c r="Y334" s="333"/>
      <c r="Z334" s="333"/>
      <c r="AA334" s="333"/>
      <c r="AB334" s="333"/>
      <c r="AC334" s="333"/>
      <c r="AD334" s="333"/>
      <c r="AE334" s="323"/>
      <c r="AF334" s="323"/>
      <c r="AG334" s="333"/>
      <c r="AH334" s="333"/>
      <c r="AI334" s="333"/>
      <c r="AJ334" s="333"/>
      <c r="AK334" s="333"/>
    </row>
    <row r="335" spans="1:37" ht="14.4">
      <c r="A335" s="333"/>
      <c r="B335" s="333"/>
      <c r="C335" s="333"/>
      <c r="D335" s="333"/>
      <c r="E335" s="333"/>
      <c r="F335" s="333"/>
      <c r="G335" s="333"/>
      <c r="H335" s="333"/>
      <c r="I335" s="333"/>
      <c r="J335" s="333"/>
      <c r="K335" s="333"/>
      <c r="L335" s="333"/>
      <c r="M335" s="333"/>
      <c r="N335" s="333"/>
      <c r="O335" s="333"/>
      <c r="P335" s="333"/>
      <c r="Q335" s="333"/>
      <c r="R335" s="333"/>
      <c r="S335" s="333"/>
      <c r="T335" s="323"/>
      <c r="U335" s="333"/>
      <c r="V335" s="333"/>
      <c r="W335" s="333"/>
      <c r="X335" s="333"/>
      <c r="Y335" s="333"/>
      <c r="Z335" s="333"/>
      <c r="AA335" s="333"/>
      <c r="AB335" s="333"/>
      <c r="AC335" s="333"/>
      <c r="AD335" s="333"/>
      <c r="AE335" s="323"/>
      <c r="AF335" s="323"/>
      <c r="AG335" s="333"/>
      <c r="AH335" s="333"/>
      <c r="AI335" s="333"/>
      <c r="AJ335" s="333"/>
      <c r="AK335" s="333"/>
    </row>
    <row r="336" spans="1:37" ht="14.4">
      <c r="A336" s="333"/>
      <c r="B336" s="333"/>
      <c r="C336" s="333"/>
      <c r="D336" s="333"/>
      <c r="E336" s="333"/>
      <c r="F336" s="333"/>
      <c r="G336" s="333"/>
      <c r="H336" s="333"/>
      <c r="I336" s="333"/>
      <c r="J336" s="333"/>
      <c r="K336" s="333"/>
      <c r="L336" s="333"/>
      <c r="M336" s="333"/>
      <c r="N336" s="333"/>
      <c r="O336" s="333"/>
      <c r="P336" s="333"/>
      <c r="Q336" s="333"/>
      <c r="R336" s="333"/>
      <c r="S336" s="333"/>
      <c r="T336" s="323"/>
      <c r="U336" s="333"/>
      <c r="V336" s="333"/>
      <c r="W336" s="333"/>
      <c r="X336" s="333"/>
      <c r="Y336" s="333"/>
      <c r="Z336" s="333"/>
      <c r="AA336" s="333"/>
      <c r="AB336" s="333"/>
      <c r="AC336" s="333"/>
      <c r="AD336" s="333"/>
      <c r="AE336" s="323"/>
      <c r="AF336" s="323"/>
      <c r="AG336" s="333"/>
      <c r="AH336" s="333"/>
      <c r="AI336" s="333"/>
      <c r="AJ336" s="333"/>
      <c r="AK336" s="333"/>
    </row>
    <row r="337" spans="1:37" ht="14.4">
      <c r="A337" s="333"/>
      <c r="B337" s="333"/>
      <c r="C337" s="333"/>
      <c r="D337" s="333"/>
      <c r="E337" s="333"/>
      <c r="F337" s="333"/>
      <c r="G337" s="333"/>
      <c r="H337" s="333"/>
      <c r="I337" s="333"/>
      <c r="J337" s="333"/>
      <c r="K337" s="333"/>
      <c r="L337" s="333"/>
      <c r="M337" s="333"/>
      <c r="N337" s="333"/>
      <c r="O337" s="333"/>
      <c r="P337" s="333"/>
      <c r="Q337" s="333"/>
      <c r="R337" s="333"/>
      <c r="S337" s="333"/>
      <c r="T337" s="323"/>
      <c r="U337" s="333"/>
      <c r="V337" s="333"/>
      <c r="W337" s="333"/>
      <c r="X337" s="333"/>
      <c r="Y337" s="333"/>
      <c r="Z337" s="333"/>
      <c r="AA337" s="333"/>
      <c r="AB337" s="333"/>
      <c r="AC337" s="333"/>
      <c r="AD337" s="333"/>
      <c r="AE337" s="323"/>
      <c r="AF337" s="323"/>
      <c r="AG337" s="333"/>
      <c r="AH337" s="333"/>
      <c r="AI337" s="333"/>
      <c r="AJ337" s="333"/>
      <c r="AK337" s="333"/>
    </row>
    <row r="338" spans="1:37" ht="14.4">
      <c r="A338" s="333"/>
      <c r="B338" s="333"/>
      <c r="C338" s="333"/>
      <c r="D338" s="333"/>
      <c r="E338" s="333"/>
      <c r="F338" s="333"/>
      <c r="G338" s="333"/>
      <c r="H338" s="333"/>
      <c r="I338" s="333"/>
      <c r="J338" s="333"/>
      <c r="K338" s="333"/>
      <c r="L338" s="333"/>
      <c r="M338" s="333"/>
      <c r="N338" s="333"/>
      <c r="O338" s="333"/>
      <c r="P338" s="333"/>
      <c r="Q338" s="333"/>
      <c r="R338" s="333"/>
      <c r="S338" s="333"/>
      <c r="T338" s="323"/>
      <c r="U338" s="333"/>
      <c r="V338" s="333"/>
      <c r="W338" s="333"/>
      <c r="X338" s="333"/>
      <c r="Y338" s="333"/>
      <c r="Z338" s="333"/>
      <c r="AA338" s="333"/>
      <c r="AB338" s="333"/>
      <c r="AC338" s="333"/>
      <c r="AD338" s="333"/>
      <c r="AE338" s="323"/>
      <c r="AF338" s="323"/>
      <c r="AG338" s="333"/>
      <c r="AH338" s="333"/>
      <c r="AI338" s="333"/>
      <c r="AJ338" s="333"/>
      <c r="AK338" s="333"/>
    </row>
    <row r="339" spans="1:37" ht="14.4">
      <c r="A339" s="333"/>
      <c r="B339" s="333"/>
      <c r="C339" s="333"/>
      <c r="D339" s="333"/>
      <c r="E339" s="333"/>
      <c r="F339" s="333"/>
      <c r="G339" s="333"/>
      <c r="H339" s="333"/>
      <c r="I339" s="333"/>
      <c r="J339" s="333"/>
      <c r="K339" s="333"/>
      <c r="L339" s="333"/>
      <c r="M339" s="333"/>
      <c r="N339" s="333"/>
      <c r="O339" s="333"/>
      <c r="P339" s="333"/>
      <c r="Q339" s="333"/>
      <c r="R339" s="333"/>
      <c r="S339" s="333"/>
      <c r="T339" s="323"/>
      <c r="U339" s="333"/>
      <c r="V339" s="333"/>
      <c r="W339" s="333"/>
      <c r="X339" s="333"/>
      <c r="Y339" s="333"/>
      <c r="Z339" s="333"/>
      <c r="AA339" s="333"/>
      <c r="AB339" s="333"/>
      <c r="AC339" s="333"/>
      <c r="AD339" s="333"/>
      <c r="AE339" s="323"/>
      <c r="AF339" s="323"/>
      <c r="AG339" s="333"/>
      <c r="AH339" s="333"/>
      <c r="AI339" s="333"/>
      <c r="AJ339" s="333"/>
      <c r="AK339" s="333"/>
    </row>
    <row r="340" spans="1:37" ht="14.4">
      <c r="A340" s="333"/>
      <c r="B340" s="333"/>
      <c r="C340" s="333"/>
      <c r="D340" s="333"/>
      <c r="E340" s="333"/>
      <c r="F340" s="333"/>
      <c r="G340" s="333"/>
      <c r="H340" s="333"/>
      <c r="I340" s="333"/>
      <c r="J340" s="333"/>
      <c r="K340" s="333"/>
      <c r="L340" s="333"/>
      <c r="M340" s="333"/>
      <c r="N340" s="333"/>
      <c r="O340" s="333"/>
      <c r="P340" s="333"/>
      <c r="Q340" s="333"/>
      <c r="R340" s="333"/>
      <c r="S340" s="333"/>
      <c r="T340" s="323"/>
      <c r="U340" s="333"/>
      <c r="V340" s="333"/>
      <c r="W340" s="333"/>
      <c r="X340" s="333"/>
      <c r="Y340" s="333"/>
      <c r="Z340" s="333"/>
      <c r="AA340" s="333"/>
      <c r="AB340" s="333"/>
      <c r="AC340" s="333"/>
      <c r="AD340" s="333"/>
      <c r="AE340" s="323"/>
      <c r="AF340" s="323"/>
      <c r="AG340" s="333"/>
      <c r="AH340" s="333"/>
      <c r="AI340" s="333"/>
      <c r="AJ340" s="333"/>
      <c r="AK340" s="333"/>
    </row>
    <row r="341" spans="1:37" ht="14.4">
      <c r="A341" s="333"/>
      <c r="B341" s="333"/>
      <c r="C341" s="333"/>
      <c r="D341" s="333"/>
      <c r="E341" s="333"/>
      <c r="F341" s="333"/>
      <c r="G341" s="333"/>
      <c r="H341" s="333"/>
      <c r="I341" s="333"/>
      <c r="J341" s="333"/>
      <c r="K341" s="333"/>
      <c r="L341" s="333"/>
      <c r="M341" s="333"/>
      <c r="N341" s="333"/>
      <c r="O341" s="333"/>
      <c r="P341" s="333"/>
      <c r="Q341" s="333"/>
      <c r="R341" s="333"/>
      <c r="S341" s="333"/>
      <c r="T341" s="323"/>
      <c r="U341" s="333"/>
      <c r="V341" s="333"/>
      <c r="W341" s="333"/>
      <c r="X341" s="333"/>
      <c r="Y341" s="333"/>
      <c r="Z341" s="333"/>
      <c r="AA341" s="333"/>
      <c r="AB341" s="333"/>
      <c r="AC341" s="333"/>
      <c r="AD341" s="333"/>
      <c r="AE341" s="323"/>
      <c r="AF341" s="323"/>
      <c r="AG341" s="333"/>
      <c r="AH341" s="333"/>
      <c r="AI341" s="333"/>
      <c r="AJ341" s="333"/>
      <c r="AK341" s="333"/>
    </row>
  </sheetData>
  <mergeCells count="40">
    <mergeCell ref="C4:D4"/>
    <mergeCell ref="I4:J4"/>
    <mergeCell ref="I5:J5"/>
    <mergeCell ref="I6:J6"/>
    <mergeCell ref="C7:D7"/>
    <mergeCell ref="I7:J7"/>
    <mergeCell ref="C8:D8"/>
    <mergeCell ref="I8:J8"/>
    <mergeCell ref="C9:D9"/>
    <mergeCell ref="I9:J9"/>
    <mergeCell ref="C10:D10"/>
    <mergeCell ref="I10:J10"/>
    <mergeCell ref="I18:J18"/>
    <mergeCell ref="C11:D11"/>
    <mergeCell ref="I11:J11"/>
    <mergeCell ref="C12:D12"/>
    <mergeCell ref="I12:J12"/>
    <mergeCell ref="C13:D13"/>
    <mergeCell ref="C14:D14"/>
    <mergeCell ref="G14:H14"/>
    <mergeCell ref="I15:J15"/>
    <mergeCell ref="C16:D16"/>
    <mergeCell ref="I16:J16"/>
    <mergeCell ref="C17:D17"/>
    <mergeCell ref="I17:J17"/>
    <mergeCell ref="C25:D25"/>
    <mergeCell ref="I25:J25"/>
    <mergeCell ref="C19:D19"/>
    <mergeCell ref="I20:J20"/>
    <mergeCell ref="C21:D21"/>
    <mergeCell ref="G21:H21"/>
    <mergeCell ref="I21:J21"/>
    <mergeCell ref="C22:D22"/>
    <mergeCell ref="G22:H22"/>
    <mergeCell ref="I22:J22"/>
    <mergeCell ref="C23:D23"/>
    <mergeCell ref="G23:H23"/>
    <mergeCell ref="I23:J23"/>
    <mergeCell ref="C24:D24"/>
    <mergeCell ref="I24:J24"/>
  </mergeCells>
  <hyperlinks>
    <hyperlink ref="AC5" r:id="rId1" xr:uid="{8FD633CC-B980-4188-B770-A6B0E1A52B65}"/>
    <hyperlink ref="AC6" r:id="rId2" xr:uid="{BF51EE5F-B3F8-4E07-9DA7-FDDFC665A8A6}"/>
    <hyperlink ref="AC20" r:id="rId3" xr:uid="{D5BCB243-9161-4544-99C2-30C1530B45A9}"/>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เวิร์กชีต</vt:lpstr>
      </vt:variant>
      <vt:variant>
        <vt:i4>5</vt:i4>
      </vt:variant>
    </vt:vector>
  </HeadingPairs>
  <TitlesOfParts>
    <vt:vector size="5" baseType="lpstr">
      <vt:lpstr>KBANK</vt:lpstr>
      <vt:lpstr>BAY</vt:lpstr>
      <vt:lpstr>2c2p</vt:lpstr>
      <vt:lpstr>123</vt:lpstr>
      <vt:lpstr>Mermaid Invoice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Jang</dc:creator>
  <cp:lastModifiedBy>Advice</cp:lastModifiedBy>
  <dcterms:created xsi:type="dcterms:W3CDTF">2022-04-04T08:34:52Z</dcterms:created>
  <dcterms:modified xsi:type="dcterms:W3CDTF">2022-04-07T10:08:32Z</dcterms:modified>
</cp:coreProperties>
</file>